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5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6.xml" ContentType="application/vnd.openxmlformats-officedocument.spreadsheetml.pivotTab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harsh\Desktop\Study\Answers Anudip\"/>
    </mc:Choice>
  </mc:AlternateContent>
  <xr:revisionPtr revIDLastSave="0" documentId="8_{F8A8623B-40CF-44D9-B03C-8CE0A31836B1}" xr6:coauthVersionLast="47" xr6:coauthVersionMax="47" xr10:uidLastSave="{00000000-0000-0000-0000-000000000000}"/>
  <bookViews>
    <workbookView xWindow="-108" yWindow="-108" windowWidth="23256" windowHeight="12456" activeTab="9" xr2:uid="{00000000-000D-0000-FFFF-FFFF00000000}"/>
  </bookViews>
  <sheets>
    <sheet name="Ans 1" sheetId="7" r:id="rId1"/>
    <sheet name="Ans 2" sheetId="6" r:id="rId2"/>
    <sheet name="Ans 3" sheetId="8" r:id="rId3"/>
    <sheet name="Ans 4" sheetId="9" r:id="rId4"/>
    <sheet name=" Ans 5 (Table)" sheetId="5" r:id="rId5"/>
    <sheet name="Category" sheetId="10" r:id="rId6"/>
    <sheet name="Ans 6" sheetId="11" r:id="rId7"/>
    <sheet name="Ans 7" sheetId="12" r:id="rId8"/>
    <sheet name="Ans 8" sheetId="14" r:id="rId9"/>
    <sheet name="Ans 9" sheetId="13" r:id="rId10"/>
  </sheets>
  <calcPr calcId="191029"/>
  <pivotCaches>
    <pivotCache cacheId="3" r:id="rId11"/>
    <pivotCache cacheId="12" r:id="rId12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13" l="1"/>
  <c r="F7" i="13"/>
  <c r="D7" i="9"/>
  <c r="D9" i="8"/>
  <c r="D8" i="8"/>
  <c r="C12" i="6"/>
  <c r="C10" i="6"/>
  <c r="C9" i="6"/>
  <c r="B16" i="7"/>
</calcChain>
</file>

<file path=xl/sharedStrings.xml><?xml version="1.0" encoding="utf-8"?>
<sst xmlns="http://schemas.openxmlformats.org/spreadsheetml/2006/main" count="200" uniqueCount="50">
  <si>
    <t>Date</t>
  </si>
  <si>
    <t>Category</t>
  </si>
  <si>
    <t>Expense (INR)</t>
  </si>
  <si>
    <t>Grocery</t>
  </si>
  <si>
    <t>Movie</t>
  </si>
  <si>
    <t>Mother's Medicine</t>
  </si>
  <si>
    <t>Railway monthly ticket</t>
  </si>
  <si>
    <t>Vegetables</t>
  </si>
  <si>
    <t>Fruit</t>
  </si>
  <si>
    <t>House help</t>
  </si>
  <si>
    <t>Electricity bill</t>
  </si>
  <si>
    <t>Gas</t>
  </si>
  <si>
    <t>Sister's birthday gift</t>
  </si>
  <si>
    <t>Shopping</t>
  </si>
  <si>
    <t>Items</t>
  </si>
  <si>
    <t>Oil and spices</t>
  </si>
  <si>
    <t>Entertainment</t>
  </si>
  <si>
    <t>Shoes</t>
  </si>
  <si>
    <t>Tshirt and Jeans</t>
  </si>
  <si>
    <t>Expense Details for the month of June</t>
  </si>
  <si>
    <t>Foodgrains and cereals</t>
  </si>
  <si>
    <t>Bread and bakery</t>
  </si>
  <si>
    <t>Doctor and Medicine</t>
  </si>
  <si>
    <t>Ticket and Bills</t>
  </si>
  <si>
    <t>Beverages</t>
  </si>
  <si>
    <t>Online Food Order</t>
  </si>
  <si>
    <t>Chips and Fries</t>
  </si>
  <si>
    <t>Miscellaneous</t>
  </si>
  <si>
    <t>Food</t>
  </si>
  <si>
    <t>Row Labels</t>
  </si>
  <si>
    <t>Grand Total</t>
  </si>
  <si>
    <t>Sum of Expense (INR)</t>
  </si>
  <si>
    <t>1) The category with the highest expense amount.</t>
  </si>
  <si>
    <t>Total</t>
  </si>
  <si>
    <t>expense amount against entertainment and shopping</t>
  </si>
  <si>
    <t xml:space="preserve">2)              Total  </t>
  </si>
  <si>
    <t xml:space="preserve"> </t>
  </si>
  <si>
    <t>3) Number of times Nitin has ordered food online and the amount spent for it</t>
  </si>
  <si>
    <t>Number of times</t>
  </si>
  <si>
    <t xml:space="preserve">Amount spend for it </t>
  </si>
  <si>
    <t>4) Number of times Nitin has watched  a movie</t>
  </si>
  <si>
    <t xml:space="preserve">Less Essential </t>
  </si>
  <si>
    <t>Essential</t>
  </si>
  <si>
    <t>6) How much is spend for each category (Pivot Table)</t>
  </si>
  <si>
    <t>Visually represent the amount spent against each category is what percentage of the total expense amount (Pivot Chart)</t>
  </si>
  <si>
    <t>7) How much is spent on different items of each category (Pivot table)</t>
  </si>
  <si>
    <t>Visually represent the amt spent on different items of Entertainment &amp; Ticket and Bills(Pivot Chart)</t>
  </si>
  <si>
    <t>8) Filter the data to display the data for Grocery items and Shopping items</t>
  </si>
  <si>
    <t>Secondest highest value spent on item</t>
  </si>
  <si>
    <t xml:space="preserve">Highest Value spent on the item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</si>
</sst>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;@"/>
  </numFmts>
  <fonts count="5">
    <font>
      <sz val="11"/>
      <color theme="1"/>
      <name val="Calibri"/>
      <family val="2"/>
      <scheme val="minor"/>
    </font>
    <font>
      <b/>
      <sz val="10"/>
      <color rgb="FF000000"/>
      <name val="Verdana"/>
      <family val="2"/>
    </font>
    <font>
      <sz val="10"/>
      <color rgb="FF000000"/>
      <name val="Verdana"/>
      <family val="2"/>
    </font>
    <font>
      <b/>
      <sz val="10"/>
      <color rgb="FFFFFF00"/>
      <name val="Verdana"/>
      <family val="2"/>
    </font>
    <font>
      <sz val="11"/>
      <color theme="1"/>
      <name val="+mj-lt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-0.49998474074526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vertical="center"/>
    </xf>
    <xf numFmtId="3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vertical="center" wrapText="1"/>
    </xf>
    <xf numFmtId="164" fontId="2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justify" vertical="center" readingOrder="1"/>
    </xf>
    <xf numFmtId="0" fontId="4" fillId="0" borderId="0" xfId="0" applyFont="1" applyAlignment="1">
      <alignment horizontal="justify" vertical="center" wrapText="1" readingOrder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wrapText="1"/>
    </xf>
    <xf numFmtId="0" fontId="4" fillId="0" borderId="0" xfId="0" applyFont="1" applyAlignment="1">
      <alignment horizontal="justify" readingOrder="1"/>
    </xf>
    <xf numFmtId="0" fontId="1" fillId="2" borderId="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wrapText="1"/>
    </xf>
    <xf numFmtId="0" fontId="3" fillId="3" borderId="4" xfId="0" applyFont="1" applyFill="1" applyBorder="1" applyAlignment="1">
      <alignment horizontal="center" wrapText="1"/>
    </xf>
    <xf numFmtId="0" fontId="3" fillId="3" borderId="5" xfId="0" applyFont="1" applyFill="1" applyBorder="1" applyAlignment="1">
      <alignment horizontal="center" wrapText="1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[Expense details for June Part-1 answers.xlsx]Ans 6!PivotTable3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2.7777777777777776E-2"/>
          <c:y val="0.27254410906969961"/>
          <c:w val="0.6603834208223972"/>
          <c:h val="0.68578922426363376"/>
        </c:manualLayout>
      </c:layout>
      <c:pie3DChart>
        <c:varyColors val="1"/>
        <c:ser>
          <c:idx val="0"/>
          <c:order val="0"/>
          <c:tx>
            <c:strRef>
              <c:f>'Ans 6'!$B$3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'Ans 6'!$A$4:$A$11</c:f>
              <c:strCache>
                <c:ptCount val="7"/>
                <c:pt idx="0">
                  <c:v>Doctor and Medicine</c:v>
                </c:pt>
                <c:pt idx="1">
                  <c:v>Entertainment</c:v>
                </c:pt>
                <c:pt idx="2">
                  <c:v>Food</c:v>
                </c:pt>
                <c:pt idx="3">
                  <c:v>Grocery</c:v>
                </c:pt>
                <c:pt idx="4">
                  <c:v>Miscellaneous</c:v>
                </c:pt>
                <c:pt idx="5">
                  <c:v>Shopping</c:v>
                </c:pt>
                <c:pt idx="6">
                  <c:v>Ticket and Bills</c:v>
                </c:pt>
              </c:strCache>
            </c:strRef>
          </c:cat>
          <c:val>
            <c:numRef>
              <c:f>'Ans 6'!$B$4:$B$11</c:f>
              <c:numCache>
                <c:formatCode>General</c:formatCode>
                <c:ptCount val="7"/>
                <c:pt idx="0">
                  <c:v>450</c:v>
                </c:pt>
                <c:pt idx="1">
                  <c:v>1000</c:v>
                </c:pt>
                <c:pt idx="2">
                  <c:v>850</c:v>
                </c:pt>
                <c:pt idx="3">
                  <c:v>4690</c:v>
                </c:pt>
                <c:pt idx="4">
                  <c:v>500</c:v>
                </c:pt>
                <c:pt idx="5">
                  <c:v>3500</c:v>
                </c:pt>
                <c:pt idx="6">
                  <c:v>2570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4C-44FD-947A-66602FD79F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[Expense details for June Part-1 answers.xlsx]Ans 7!PivotTable4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'Ans 7'!$B$3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'Ans 7'!$A$4:$A$11</c:f>
              <c:multiLvlStrCache>
                <c:ptCount val="5"/>
                <c:lvl>
                  <c:pt idx="0">
                    <c:v>Movie</c:v>
                  </c:pt>
                  <c:pt idx="1">
                    <c:v>Electricity bill</c:v>
                  </c:pt>
                  <c:pt idx="2">
                    <c:v>Gas</c:v>
                  </c:pt>
                  <c:pt idx="3">
                    <c:v>House help</c:v>
                  </c:pt>
                  <c:pt idx="4">
                    <c:v>Railway monthly ticket</c:v>
                  </c:pt>
                </c:lvl>
                <c:lvl>
                  <c:pt idx="0">
                    <c:v>Entertainment</c:v>
                  </c:pt>
                  <c:pt idx="1">
                    <c:v>Ticket and Bills</c:v>
                  </c:pt>
                </c:lvl>
              </c:multiLvlStrCache>
            </c:multiLvlStrRef>
          </c:cat>
          <c:val>
            <c:numRef>
              <c:f>'Ans 7'!$B$4:$B$11</c:f>
              <c:numCache>
                <c:formatCode>General</c:formatCode>
                <c:ptCount val="5"/>
                <c:pt idx="0">
                  <c:v>1000</c:v>
                </c:pt>
                <c:pt idx="1">
                  <c:v>370</c:v>
                </c:pt>
                <c:pt idx="2">
                  <c:v>850</c:v>
                </c:pt>
                <c:pt idx="3">
                  <c:v>1000</c:v>
                </c:pt>
                <c:pt idx="4">
                  <c:v>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8A-4368-9925-E57A06CA3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353263"/>
        <c:axId val="162371151"/>
      </c:barChart>
      <c:catAx>
        <c:axId val="162353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71151"/>
        <c:crosses val="autoZero"/>
        <c:auto val="1"/>
        <c:lblAlgn val="ctr"/>
        <c:lblOffset val="100"/>
        <c:noMultiLvlLbl val="0"/>
      </c:catAx>
      <c:valAx>
        <c:axId val="162371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53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[Expense details for June Part-1 answers.xlsx]Ans 8!PivotTable5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'Ans 8'!$B$3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multiLvlStrRef>
              <c:f>'Ans 8'!$A$4:$A$14</c:f>
              <c:multiLvlStrCache>
                <c:ptCount val="8"/>
                <c:lvl>
                  <c:pt idx="0">
                    <c:v>Beverages</c:v>
                  </c:pt>
                  <c:pt idx="1">
                    <c:v>Bread and bakery</c:v>
                  </c:pt>
                  <c:pt idx="2">
                    <c:v>Foodgrains and cereals</c:v>
                  </c:pt>
                  <c:pt idx="3">
                    <c:v>Fruit</c:v>
                  </c:pt>
                  <c:pt idx="4">
                    <c:v>Oil and spices</c:v>
                  </c:pt>
                  <c:pt idx="5">
                    <c:v>Vegetables</c:v>
                  </c:pt>
                  <c:pt idx="6">
                    <c:v>Shoes</c:v>
                  </c:pt>
                  <c:pt idx="7">
                    <c:v>Tshirt and Jeans</c:v>
                  </c:pt>
                </c:lvl>
                <c:lvl>
                  <c:pt idx="0">
                    <c:v>Grocery</c:v>
                  </c:pt>
                  <c:pt idx="6">
                    <c:v>Shopping</c:v>
                  </c:pt>
                </c:lvl>
              </c:multiLvlStrCache>
            </c:multiLvlStrRef>
          </c:cat>
          <c:val>
            <c:numRef>
              <c:f>'Ans 8'!$B$4:$B$14</c:f>
              <c:numCache>
                <c:formatCode>General</c:formatCode>
                <c:ptCount val="8"/>
                <c:pt idx="0">
                  <c:v>250</c:v>
                </c:pt>
                <c:pt idx="1">
                  <c:v>500</c:v>
                </c:pt>
                <c:pt idx="2">
                  <c:v>1050</c:v>
                </c:pt>
                <c:pt idx="3">
                  <c:v>650</c:v>
                </c:pt>
                <c:pt idx="4">
                  <c:v>550</c:v>
                </c:pt>
                <c:pt idx="5">
                  <c:v>1690</c:v>
                </c:pt>
                <c:pt idx="6">
                  <c:v>1000</c:v>
                </c:pt>
                <c:pt idx="7">
                  <c:v>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88-4970-97E5-B66C9CA124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45756191"/>
        <c:axId val="52606687"/>
        <c:axId val="0"/>
      </c:bar3DChart>
      <c:catAx>
        <c:axId val="2045756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06687"/>
        <c:crosses val="autoZero"/>
        <c:auto val="1"/>
        <c:lblAlgn val="ctr"/>
        <c:lblOffset val="100"/>
        <c:noMultiLvlLbl val="0"/>
      </c:catAx>
      <c:valAx>
        <c:axId val="5260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5756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[Expense details for June Part-1 answers.xlsx]Ans 9!PivotTable6</c:name>
    <c:fmtId val="7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'Ans 9'!$C$3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'Ans 9'!$B$4:$B$21</c:f>
              <c:strCache>
                <c:ptCount val="17"/>
                <c:pt idx="0">
                  <c:v>Beverages</c:v>
                </c:pt>
                <c:pt idx="1">
                  <c:v>Bread and bakery</c:v>
                </c:pt>
                <c:pt idx="2">
                  <c:v>Chips and Fries</c:v>
                </c:pt>
                <c:pt idx="3">
                  <c:v>Electricity bill</c:v>
                </c:pt>
                <c:pt idx="4">
                  <c:v>Foodgrains and cereals</c:v>
                </c:pt>
                <c:pt idx="5">
                  <c:v>Fruit</c:v>
                </c:pt>
                <c:pt idx="6">
                  <c:v>Gas</c:v>
                </c:pt>
                <c:pt idx="7">
                  <c:v>House help</c:v>
                </c:pt>
                <c:pt idx="8">
                  <c:v>Mother's Medicine</c:v>
                </c:pt>
                <c:pt idx="9">
                  <c:v>Movie</c:v>
                </c:pt>
                <c:pt idx="10">
                  <c:v>Oil and spices</c:v>
                </c:pt>
                <c:pt idx="11">
                  <c:v>Online Food Order</c:v>
                </c:pt>
                <c:pt idx="12">
                  <c:v>Railway monthly ticket</c:v>
                </c:pt>
                <c:pt idx="13">
                  <c:v>Shoes</c:v>
                </c:pt>
                <c:pt idx="14">
                  <c:v>Sister's birthday gift</c:v>
                </c:pt>
                <c:pt idx="15">
                  <c:v>Tshirt and Jeans</c:v>
                </c:pt>
                <c:pt idx="16">
                  <c:v>Vegetables</c:v>
                </c:pt>
              </c:strCache>
            </c:strRef>
          </c:cat>
          <c:val>
            <c:numRef>
              <c:f>'Ans 9'!$C$4:$C$21</c:f>
              <c:numCache>
                <c:formatCode>General</c:formatCode>
                <c:ptCount val="17"/>
                <c:pt idx="0">
                  <c:v>250</c:v>
                </c:pt>
                <c:pt idx="1">
                  <c:v>500</c:v>
                </c:pt>
                <c:pt idx="2">
                  <c:v>250</c:v>
                </c:pt>
                <c:pt idx="3">
                  <c:v>370</c:v>
                </c:pt>
                <c:pt idx="4">
                  <c:v>1050</c:v>
                </c:pt>
                <c:pt idx="5">
                  <c:v>650</c:v>
                </c:pt>
                <c:pt idx="6">
                  <c:v>850</c:v>
                </c:pt>
                <c:pt idx="7">
                  <c:v>1000</c:v>
                </c:pt>
                <c:pt idx="8">
                  <c:v>450</c:v>
                </c:pt>
                <c:pt idx="9">
                  <c:v>1000</c:v>
                </c:pt>
                <c:pt idx="10">
                  <c:v>550</c:v>
                </c:pt>
                <c:pt idx="11">
                  <c:v>600</c:v>
                </c:pt>
                <c:pt idx="12">
                  <c:v>350</c:v>
                </c:pt>
                <c:pt idx="13">
                  <c:v>1000</c:v>
                </c:pt>
                <c:pt idx="14">
                  <c:v>500</c:v>
                </c:pt>
                <c:pt idx="15">
                  <c:v>2500</c:v>
                </c:pt>
                <c:pt idx="16">
                  <c:v>1690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EF-4706-BF95-890B8A3128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3205647"/>
        <c:axId val="43202319"/>
      </c:barChart>
      <c:catAx>
        <c:axId val="43205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02319"/>
        <c:crosses val="autoZero"/>
        <c:auto val="1"/>
        <c:lblAlgn val="ctr"/>
        <c:lblOffset val="100"/>
        <c:noMultiLvlLbl val="0"/>
      </c:catAx>
      <c:valAx>
        <c:axId val="43202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05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381000</xdr:colOff>
      <xdr:row>7</xdr:row>
      <xdr:rowOff>26670</xdr:rowOff>
    </xdr:from>
    <xdr:to>
      <xdr:col>11</xdr:col>
      <xdr:colOff>76200</xdr:colOff>
      <xdr:row>22</xdr:row>
      <xdr:rowOff>26670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057C3C-DE92-45AD-8A08-507FFE7831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365760</xdr:colOff>
      <xdr:row>7</xdr:row>
      <xdr:rowOff>11430</xdr:rowOff>
    </xdr:from>
    <xdr:to>
      <xdr:col>11</xdr:col>
      <xdr:colOff>60960</xdr:colOff>
      <xdr:row>22</xdr:row>
      <xdr:rowOff>11430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D89F782-6DCF-4E37-8468-12C03613F1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60960</xdr:colOff>
      <xdr:row>5</xdr:row>
      <xdr:rowOff>125730</xdr:rowOff>
    </xdr:from>
    <xdr:to>
      <xdr:col>19</xdr:col>
      <xdr:colOff>327660</xdr:colOff>
      <xdr:row>20</xdr:row>
      <xdr:rowOff>125730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DA4CF7-4316-4BCC-AA77-AC9F3B6EAE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525780</xdr:colOff>
      <xdr:row>8</xdr:row>
      <xdr:rowOff>60960</xdr:rowOff>
    </xdr:from>
    <xdr:to>
      <xdr:col>12</xdr:col>
      <xdr:colOff>510540</xdr:colOff>
      <xdr:row>25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820825-B63F-41BE-8535-F8D00C71D5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541020</xdr:colOff>
      <xdr:row>11</xdr:row>
      <xdr:rowOff>144780</xdr:rowOff>
    </xdr:from>
    <xdr:to>
      <xdr:col>12</xdr:col>
      <xdr:colOff>388620</xdr:colOff>
      <xdr:row>27</xdr:row>
      <xdr:rowOff>26670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774989-7B49-42ED-941B-75783DB762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rsh Hate" refreshedDate="45457.750453703702" createdVersion="7" refreshedVersion="7" minRefreshableVersion="3" recordCount="33" xr:uid="{F32BC06D-ED14-4109-BBD9-421FBF9A49A9}">
  <cacheSource type="worksheet">
    <worksheetSource ref="A2:D35" sheet=" Ans 5 (Table)"/>
  </cacheSource>
  <cacheFields count="4">
    <cacheField name="Date" numFmtId="164">
      <sharedItems containsSemiMixedTypes="0" containsNonDate="0" containsDate="1" containsString="0" minDate="2021-06-02T00:00:00" maxDate="2021-06-30T00:00:00"/>
    </cacheField>
    <cacheField name="Category" numFmtId="0">
      <sharedItems count="7">
        <s v="Grocery"/>
        <s v="Entertainment"/>
        <s v="Food"/>
        <s v="Doctor and Medicine"/>
        <s v="Ticket and Bills"/>
        <s v="Shopping"/>
        <s v="Miscellaneous"/>
      </sharedItems>
    </cacheField>
    <cacheField name="Items" numFmtId="0">
      <sharedItems/>
    </cacheField>
    <cacheField name="Expense (INR)" numFmtId="0">
      <sharedItems containsSemiMixedTypes="0" containsString="0" containsNumber="1" containsInteger="1" minValue="100" maxValue="2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rsh Hate" refreshedDate="45457.771784837962" createdVersion="7" refreshedVersion="7" minRefreshableVersion="3" recordCount="33" xr:uid="{02393E0A-E676-4138-89F6-2586230D87DF}">
  <cacheSource type="worksheet">
    <worksheetSource ref="A2:E35" sheet=" Ans 5 (Table)"/>
  </cacheSource>
  <cacheFields count="5">
    <cacheField name="Date" numFmtId="164">
      <sharedItems containsSemiMixedTypes="0" containsNonDate="0" containsDate="1" containsString="0" minDate="2021-06-02T00:00:00" maxDate="2021-06-30T00:00:00"/>
    </cacheField>
    <cacheField name="Category" numFmtId="0">
      <sharedItems count="7">
        <s v="Grocery"/>
        <s v="Entertainment"/>
        <s v="Food"/>
        <s v="Doctor and Medicine"/>
        <s v="Ticket and Bills"/>
        <s v="Shopping"/>
        <s v="Miscellaneous"/>
      </sharedItems>
    </cacheField>
    <cacheField name="Items" numFmtId="0">
      <sharedItems count="17">
        <s v="Foodgrains and cereals"/>
        <s v="Oil and spices"/>
        <s v="Movie"/>
        <s v="Online Food Order"/>
        <s v="Mother's Medicine"/>
        <s v="Railway monthly ticket"/>
        <s v="Vegetables"/>
        <s v="Fruit"/>
        <s v="Chips and Fries"/>
        <s v="Bread and bakery"/>
        <s v="Shoes"/>
        <s v="Beverages"/>
        <s v="House help"/>
        <s v="Electricity bill"/>
        <s v="Gas"/>
        <s v="Sister's birthday gift"/>
        <s v="Tshirt and Jeans"/>
      </sharedItems>
    </cacheField>
    <cacheField name="Expense (INR)" numFmtId="0">
      <sharedItems containsSemiMixedTypes="0" containsString="0" containsNumber="1" containsInteger="1" minValue="100" maxValue="2500" count="15">
        <n v="1050"/>
        <n v="550"/>
        <n v="250"/>
        <n v="150"/>
        <n v="450"/>
        <n v="350"/>
        <n v="100"/>
        <n v="1000"/>
        <n v="370"/>
        <n v="850"/>
        <n v="200"/>
        <n v="470"/>
        <n v="500"/>
        <n v="2500"/>
        <n v="270"/>
      </sharedItems>
    </cacheField>
    <cacheField name="Category2" numFmtId="0">
      <sharedItems count="2">
        <s v="Essential"/>
        <s v="Less Essential 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">
  <r>
    <d v="2021-06-02T00:00:00"/>
    <x v="0"/>
    <s v="Foodgrains and cereals"/>
    <n v="1050"/>
  </r>
  <r>
    <d v="2021-06-02T00:00:00"/>
    <x v="0"/>
    <s v="Oil and spices"/>
    <n v="550"/>
  </r>
  <r>
    <d v="2021-06-02T00:00:00"/>
    <x v="1"/>
    <s v="Movie"/>
    <n v="250"/>
  </r>
  <r>
    <d v="2021-06-03T00:00:00"/>
    <x v="2"/>
    <s v="Online Food Order"/>
    <n v="150"/>
  </r>
  <r>
    <d v="2021-06-03T00:00:00"/>
    <x v="3"/>
    <s v="Mother's Medicine"/>
    <n v="450"/>
  </r>
  <r>
    <d v="2021-06-04T00:00:00"/>
    <x v="4"/>
    <s v="Railway monthly ticket"/>
    <n v="350"/>
  </r>
  <r>
    <d v="2021-06-06T00:00:00"/>
    <x v="0"/>
    <s v="Vegetables"/>
    <n v="450"/>
  </r>
  <r>
    <d v="2021-06-06T00:00:00"/>
    <x v="0"/>
    <s v="Fruit"/>
    <n v="150"/>
  </r>
  <r>
    <d v="2021-06-08T00:00:00"/>
    <x v="2"/>
    <s v="Chips and Fries"/>
    <n v="100"/>
  </r>
  <r>
    <d v="2021-06-09T00:00:00"/>
    <x v="0"/>
    <s v="Bread and bakery"/>
    <n v="100"/>
  </r>
  <r>
    <d v="2021-06-10T00:00:00"/>
    <x v="5"/>
    <s v="Shoes"/>
    <n v="1000"/>
  </r>
  <r>
    <d v="2021-06-11T00:00:00"/>
    <x v="0"/>
    <s v="Vegetables"/>
    <n v="250"/>
  </r>
  <r>
    <d v="2021-06-12T00:00:00"/>
    <x v="2"/>
    <s v="Online Food Order"/>
    <n v="100"/>
  </r>
  <r>
    <d v="2021-06-12T00:00:00"/>
    <x v="1"/>
    <s v="Movie"/>
    <n v="250"/>
  </r>
  <r>
    <d v="2021-06-13T00:00:00"/>
    <x v="0"/>
    <s v="Beverages"/>
    <n v="250"/>
  </r>
  <r>
    <d v="2021-06-13T00:00:00"/>
    <x v="4"/>
    <s v="House help"/>
    <n v="1000"/>
  </r>
  <r>
    <d v="2021-06-14T00:00:00"/>
    <x v="4"/>
    <s v="Electricity bill"/>
    <n v="370"/>
  </r>
  <r>
    <d v="2021-06-15T00:00:00"/>
    <x v="4"/>
    <s v="Gas"/>
    <n v="850"/>
  </r>
  <r>
    <d v="2021-06-15T00:00:00"/>
    <x v="0"/>
    <s v="Fruit"/>
    <n v="200"/>
  </r>
  <r>
    <d v="2021-06-16T00:00:00"/>
    <x v="0"/>
    <s v="Vegetables"/>
    <n v="470"/>
  </r>
  <r>
    <d v="2021-06-19T00:00:00"/>
    <x v="6"/>
    <s v="Sister's birthday gift"/>
    <n v="500"/>
  </r>
  <r>
    <d v="2021-06-19T00:00:00"/>
    <x v="0"/>
    <s v="Bread and bakery"/>
    <n v="200"/>
  </r>
  <r>
    <d v="2021-06-20T00:00:00"/>
    <x v="2"/>
    <s v="Chips and Fries"/>
    <n v="150"/>
  </r>
  <r>
    <d v="2021-06-22T00:00:00"/>
    <x v="2"/>
    <s v="Online Food Order"/>
    <n v="150"/>
  </r>
  <r>
    <d v="2021-06-23T00:00:00"/>
    <x v="1"/>
    <s v="Movie"/>
    <n v="250"/>
  </r>
  <r>
    <d v="2021-06-24T00:00:00"/>
    <x v="0"/>
    <s v="Vegetables"/>
    <n v="250"/>
  </r>
  <r>
    <d v="2021-06-25T00:00:00"/>
    <x v="5"/>
    <s v="Tshirt and Jeans"/>
    <n v="2500"/>
  </r>
  <r>
    <d v="2021-06-26T00:00:00"/>
    <x v="0"/>
    <s v="Fruit"/>
    <n v="200"/>
  </r>
  <r>
    <d v="2021-06-26T00:00:00"/>
    <x v="0"/>
    <s v="Bread and bakery"/>
    <n v="200"/>
  </r>
  <r>
    <d v="2021-06-27T00:00:00"/>
    <x v="1"/>
    <s v="Movie"/>
    <n v="250"/>
  </r>
  <r>
    <d v="2021-06-28T00:00:00"/>
    <x v="2"/>
    <s v="Online Food Order"/>
    <n v="200"/>
  </r>
  <r>
    <d v="2021-06-29T00:00:00"/>
    <x v="0"/>
    <s v="Fruit"/>
    <n v="100"/>
  </r>
  <r>
    <d v="2021-06-29T00:00:00"/>
    <x v="0"/>
    <s v="Vegetables"/>
    <n v="27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">
  <r>
    <d v="2021-06-02T00:00:00"/>
    <x v="0"/>
    <x v="0"/>
    <x v="0"/>
    <x v="0"/>
  </r>
  <r>
    <d v="2021-06-02T00:00:00"/>
    <x v="0"/>
    <x v="1"/>
    <x v="1"/>
    <x v="0"/>
  </r>
  <r>
    <d v="2021-06-02T00:00:00"/>
    <x v="1"/>
    <x v="2"/>
    <x v="2"/>
    <x v="1"/>
  </r>
  <r>
    <d v="2021-06-03T00:00:00"/>
    <x v="2"/>
    <x v="3"/>
    <x v="3"/>
    <x v="1"/>
  </r>
  <r>
    <d v="2021-06-03T00:00:00"/>
    <x v="3"/>
    <x v="4"/>
    <x v="4"/>
    <x v="0"/>
  </r>
  <r>
    <d v="2021-06-04T00:00:00"/>
    <x v="4"/>
    <x v="5"/>
    <x v="5"/>
    <x v="0"/>
  </r>
  <r>
    <d v="2021-06-06T00:00:00"/>
    <x v="0"/>
    <x v="6"/>
    <x v="4"/>
    <x v="0"/>
  </r>
  <r>
    <d v="2021-06-06T00:00:00"/>
    <x v="0"/>
    <x v="7"/>
    <x v="3"/>
    <x v="0"/>
  </r>
  <r>
    <d v="2021-06-08T00:00:00"/>
    <x v="2"/>
    <x v="8"/>
    <x v="6"/>
    <x v="1"/>
  </r>
  <r>
    <d v="2021-06-09T00:00:00"/>
    <x v="0"/>
    <x v="9"/>
    <x v="6"/>
    <x v="1"/>
  </r>
  <r>
    <d v="2021-06-10T00:00:00"/>
    <x v="5"/>
    <x v="10"/>
    <x v="7"/>
    <x v="1"/>
  </r>
  <r>
    <d v="2021-06-11T00:00:00"/>
    <x v="0"/>
    <x v="6"/>
    <x v="2"/>
    <x v="0"/>
  </r>
  <r>
    <d v="2021-06-12T00:00:00"/>
    <x v="2"/>
    <x v="3"/>
    <x v="6"/>
    <x v="1"/>
  </r>
  <r>
    <d v="2021-06-12T00:00:00"/>
    <x v="1"/>
    <x v="2"/>
    <x v="2"/>
    <x v="1"/>
  </r>
  <r>
    <d v="2021-06-13T00:00:00"/>
    <x v="0"/>
    <x v="11"/>
    <x v="2"/>
    <x v="1"/>
  </r>
  <r>
    <d v="2021-06-13T00:00:00"/>
    <x v="4"/>
    <x v="12"/>
    <x v="7"/>
    <x v="1"/>
  </r>
  <r>
    <d v="2021-06-14T00:00:00"/>
    <x v="4"/>
    <x v="13"/>
    <x v="8"/>
    <x v="0"/>
  </r>
  <r>
    <d v="2021-06-15T00:00:00"/>
    <x v="4"/>
    <x v="14"/>
    <x v="9"/>
    <x v="0"/>
  </r>
  <r>
    <d v="2021-06-15T00:00:00"/>
    <x v="0"/>
    <x v="7"/>
    <x v="10"/>
    <x v="0"/>
  </r>
  <r>
    <d v="2021-06-16T00:00:00"/>
    <x v="0"/>
    <x v="6"/>
    <x v="11"/>
    <x v="0"/>
  </r>
  <r>
    <d v="2021-06-19T00:00:00"/>
    <x v="6"/>
    <x v="15"/>
    <x v="12"/>
    <x v="1"/>
  </r>
  <r>
    <d v="2021-06-19T00:00:00"/>
    <x v="0"/>
    <x v="9"/>
    <x v="10"/>
    <x v="1"/>
  </r>
  <r>
    <d v="2021-06-20T00:00:00"/>
    <x v="2"/>
    <x v="8"/>
    <x v="3"/>
    <x v="1"/>
  </r>
  <r>
    <d v="2021-06-22T00:00:00"/>
    <x v="2"/>
    <x v="3"/>
    <x v="3"/>
    <x v="1"/>
  </r>
  <r>
    <d v="2021-06-23T00:00:00"/>
    <x v="1"/>
    <x v="2"/>
    <x v="2"/>
    <x v="1"/>
  </r>
  <r>
    <d v="2021-06-24T00:00:00"/>
    <x v="0"/>
    <x v="6"/>
    <x v="2"/>
    <x v="0"/>
  </r>
  <r>
    <d v="2021-06-25T00:00:00"/>
    <x v="5"/>
    <x v="16"/>
    <x v="13"/>
    <x v="1"/>
  </r>
  <r>
    <d v="2021-06-26T00:00:00"/>
    <x v="0"/>
    <x v="7"/>
    <x v="10"/>
    <x v="0"/>
  </r>
  <r>
    <d v="2021-06-26T00:00:00"/>
    <x v="0"/>
    <x v="9"/>
    <x v="10"/>
    <x v="1"/>
  </r>
  <r>
    <d v="2021-06-27T00:00:00"/>
    <x v="1"/>
    <x v="2"/>
    <x v="2"/>
    <x v="1"/>
  </r>
  <r>
    <d v="2021-06-28T00:00:00"/>
    <x v="2"/>
    <x v="3"/>
    <x v="10"/>
    <x v="1"/>
  </r>
  <r>
    <d v="2021-06-29T00:00:00"/>
    <x v="0"/>
    <x v="7"/>
    <x v="6"/>
    <x v="0"/>
  </r>
  <r>
    <d v="2021-06-29T00:00:00"/>
    <x v="0"/>
    <x v="6"/>
    <x v="14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E4A58C-2989-4D9E-ABD3-950BAB16ACA8}" name="PivotTable2" cacheId="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11" firstHeaderRow="1" firstDataRow="1" firstDataCol="1"/>
  <pivotFields count="4">
    <pivotField numFmtId="164" showAll="0"/>
    <pivotField axis="axisRow" showAll="0">
      <items count="8">
        <item x="3"/>
        <item x="1"/>
        <item x="2"/>
        <item x="0"/>
        <item x="6"/>
        <item x="5"/>
        <item x="4"/>
        <item t="default"/>
      </items>
    </pivotField>
    <pivotField showAll="0"/>
    <pivotField dataField="1"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Expense (INR)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961C3A-28C4-4F89-9AF9-0507853116ED}" name="PivotTable1" cacheId="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NS1:ANT9" firstHeaderRow="1" firstDataRow="1" firstDataCol="1"/>
  <pivotFields count="4">
    <pivotField numFmtId="164" showAll="0"/>
    <pivotField axis="axisRow" showAll="0">
      <items count="8">
        <item x="3"/>
        <item x="1"/>
        <item x="2"/>
        <item x="0"/>
        <item x="6"/>
        <item x="5"/>
        <item x="4"/>
        <item t="default"/>
      </items>
    </pivotField>
    <pivotField showAll="0"/>
    <pivotField dataField="1"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Expense (INR)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C67D5F-4C6F-4258-9BA3-D579755AC402}" name="PivotTable3" cacheId="1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">
  <location ref="A3:B11" firstHeaderRow="1" firstDataRow="1" firstDataCol="1"/>
  <pivotFields count="5">
    <pivotField numFmtId="164" showAll="0"/>
    <pivotField axis="axisRow" showAll="0">
      <items count="8">
        <item x="3"/>
        <item x="1"/>
        <item x="2"/>
        <item x="0"/>
        <item x="6"/>
        <item x="5"/>
        <item x="4"/>
        <item t="default"/>
      </items>
    </pivotField>
    <pivotField showAll="0"/>
    <pivotField dataField="1" showAll="0"/>
    <pivotField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Expense (INR)" fld="3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653C54-9698-454E-9083-8C3B2C711E50}" name="PivotTable4" cacheId="1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">
  <location ref="A3:B11" firstHeaderRow="1" firstDataRow="1" firstDataCol="1"/>
  <pivotFields count="5">
    <pivotField numFmtId="164" showAll="0"/>
    <pivotField axis="axisRow" showAll="0">
      <items count="8">
        <item h="1" sd="0" x="3"/>
        <item x="1"/>
        <item h="1" sd="0" x="2"/>
        <item h="1" sd="0" x="0"/>
        <item h="1" sd="0" x="6"/>
        <item h="1" sd="0" x="5"/>
        <item x="4"/>
        <item t="default" sd="0"/>
      </items>
    </pivotField>
    <pivotField axis="axisRow" showAll="0">
      <items count="18">
        <item x="11"/>
        <item x="9"/>
        <item x="8"/>
        <item x="13"/>
        <item x="0"/>
        <item x="7"/>
        <item x="14"/>
        <item x="12"/>
        <item x="4"/>
        <item x="2"/>
        <item x="1"/>
        <item x="3"/>
        <item x="5"/>
        <item x="10"/>
        <item x="15"/>
        <item x="16"/>
        <item x="6"/>
        <item t="default"/>
      </items>
    </pivotField>
    <pivotField dataField="1" showAll="0">
      <items count="16">
        <item x="6"/>
        <item x="3"/>
        <item x="10"/>
        <item x="2"/>
        <item x="14"/>
        <item x="5"/>
        <item x="8"/>
        <item x="4"/>
        <item x="11"/>
        <item x="12"/>
        <item x="1"/>
        <item x="9"/>
        <item x="7"/>
        <item x="0"/>
        <item x="13"/>
        <item t="default"/>
      </items>
    </pivotField>
    <pivotField showAll="0">
      <items count="3">
        <item x="0"/>
        <item x="1"/>
        <item t="default"/>
      </items>
    </pivotField>
  </pivotFields>
  <rowFields count="2">
    <field x="1"/>
    <field x="2"/>
  </rowFields>
  <rowItems count="8">
    <i>
      <x v="1"/>
    </i>
    <i r="1">
      <x v="9"/>
    </i>
    <i>
      <x v="6"/>
    </i>
    <i r="1">
      <x v="3"/>
    </i>
    <i r="1">
      <x v="6"/>
    </i>
    <i r="1">
      <x v="7"/>
    </i>
    <i r="1">
      <x v="12"/>
    </i>
    <i t="grand">
      <x/>
    </i>
  </rowItems>
  <colItems count="1">
    <i/>
  </colItems>
  <dataFields count="1">
    <dataField name="Sum of Expense (INR)" fld="3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5900C2-36A6-4ACC-AF33-5E41F7764CF8}" name="PivotTable5" cacheId="1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A3:B14" firstHeaderRow="1" firstDataRow="1" firstDataCol="1"/>
  <pivotFields count="5">
    <pivotField numFmtId="164" showAll="0"/>
    <pivotField axis="axisRow" showAll="0">
      <items count="8">
        <item h="1" x="3"/>
        <item h="1" x="1"/>
        <item h="1" x="2"/>
        <item x="0"/>
        <item h="1" x="6"/>
        <item x="5"/>
        <item h="1" x="4"/>
        <item t="default"/>
      </items>
    </pivotField>
    <pivotField axis="axisRow" showAll="0">
      <items count="18">
        <item x="11"/>
        <item x="9"/>
        <item x="8"/>
        <item x="13"/>
        <item x="0"/>
        <item x="7"/>
        <item x="14"/>
        <item x="12"/>
        <item x="4"/>
        <item x="2"/>
        <item x="1"/>
        <item x="3"/>
        <item x="5"/>
        <item x="10"/>
        <item x="15"/>
        <item x="16"/>
        <item x="6"/>
        <item t="default"/>
      </items>
    </pivotField>
    <pivotField dataField="1" showAll="0"/>
    <pivotField showAll="0"/>
  </pivotFields>
  <rowFields count="2">
    <field x="1"/>
    <field x="2"/>
  </rowFields>
  <rowItems count="11">
    <i>
      <x v="3"/>
    </i>
    <i r="1">
      <x/>
    </i>
    <i r="1">
      <x v="1"/>
    </i>
    <i r="1">
      <x v="4"/>
    </i>
    <i r="1">
      <x v="5"/>
    </i>
    <i r="1">
      <x v="10"/>
    </i>
    <i r="1">
      <x v="16"/>
    </i>
    <i>
      <x v="5"/>
    </i>
    <i r="1">
      <x v="13"/>
    </i>
    <i r="1">
      <x v="15"/>
    </i>
    <i t="grand">
      <x/>
    </i>
  </rowItems>
  <colItems count="1">
    <i/>
  </colItems>
  <dataFields count="1">
    <dataField name="Sum of Expense (INR)" fld="3" baseField="0" baseItem="0"/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B3DFFE-1AE5-4BD4-B7A5-1094BE3C03E0}" name="PivotTable6" cacheId="1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8">
  <location ref="B3:C21" firstHeaderRow="1" firstDataRow="1" firstDataCol="1"/>
  <pivotFields count="5">
    <pivotField numFmtId="164" showAll="0"/>
    <pivotField showAll="0" sortType="ascending">
      <items count="8">
        <item x="3"/>
        <item x="1"/>
        <item x="2"/>
        <item x="0"/>
        <item x="6"/>
        <item x="5"/>
        <item x="4"/>
        <item t="default"/>
      </items>
    </pivotField>
    <pivotField axis="axisRow" showAll="0">
      <items count="18">
        <item x="11"/>
        <item x="9"/>
        <item x="8"/>
        <item x="13"/>
        <item x="0"/>
        <item x="7"/>
        <item x="14"/>
        <item x="12"/>
        <item x="4"/>
        <item x="2"/>
        <item x="1"/>
        <item x="3"/>
        <item x="5"/>
        <item x="10"/>
        <item x="15"/>
        <item x="16"/>
        <item x="6"/>
        <item t="default"/>
      </items>
    </pivotField>
    <pivotField dataField="1" showAll="0"/>
    <pivotField showAll="0"/>
  </pivotFields>
  <rowFields count="1">
    <field x="2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Sum of Expense (INR)" fld="3" baseField="2" baseItem="0"/>
  </dataFields>
  <chartFormats count="1"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4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42746-3F95-4154-B16F-FC3A89788A27}">
  <dimension ref="A3:B16"/>
  <sheetViews>
    <sheetView workbookViewId="0">
      <selection activeCell="D19" sqref="D19"/>
    </sheetView>
  </sheetViews>
  <sheetFormatPr defaultRowHeight="14.4"/>
  <cols>
    <col min="1" max="1" width="18.21875" bestFit="1" customWidth="1"/>
    <col min="2" max="2" width="19.33203125" bestFit="1" customWidth="1"/>
  </cols>
  <sheetData>
    <row r="3" spans="1:2">
      <c r="A3" s="9" t="s">
        <v>29</v>
      </c>
      <c r="B3" t="s">
        <v>31</v>
      </c>
    </row>
    <row r="4" spans="1:2">
      <c r="A4" s="10" t="s">
        <v>22</v>
      </c>
      <c r="B4" s="11">
        <v>450</v>
      </c>
    </row>
    <row r="5" spans="1:2">
      <c r="A5" s="10" t="s">
        <v>16</v>
      </c>
      <c r="B5" s="11">
        <v>1000</v>
      </c>
    </row>
    <row r="6" spans="1:2">
      <c r="A6" s="10" t="s">
        <v>28</v>
      </c>
      <c r="B6" s="11">
        <v>850</v>
      </c>
    </row>
    <row r="7" spans="1:2">
      <c r="A7" s="10" t="s">
        <v>3</v>
      </c>
      <c r="B7" s="11">
        <v>4690</v>
      </c>
    </row>
    <row r="8" spans="1:2">
      <c r="A8" s="10" t="s">
        <v>27</v>
      </c>
      <c r="B8" s="11">
        <v>500</v>
      </c>
    </row>
    <row r="9" spans="1:2">
      <c r="A9" s="10" t="s">
        <v>13</v>
      </c>
      <c r="B9" s="11">
        <v>3500</v>
      </c>
    </row>
    <row r="10" spans="1:2">
      <c r="A10" s="10" t="s">
        <v>23</v>
      </c>
      <c r="B10" s="11">
        <v>2570</v>
      </c>
    </row>
    <row r="11" spans="1:2">
      <c r="A11" s="10" t="s">
        <v>30</v>
      </c>
      <c r="B11" s="11">
        <v>13560</v>
      </c>
    </row>
    <row r="14" spans="1:2">
      <c r="A14" s="10" t="s">
        <v>32</v>
      </c>
    </row>
    <row r="16" spans="1:2">
      <c r="A16" t="s">
        <v>3</v>
      </c>
      <c r="B16">
        <f>MAX(A4:B10)</f>
        <v>4690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3F157-30D8-469B-A8C8-A3124DCCE4E9}">
  <dimension ref="B3:F21"/>
  <sheetViews>
    <sheetView tabSelected="1" workbookViewId="0">
      <selection activeCell="B4" sqref="B4"/>
    </sheetView>
  </sheetViews>
  <sheetFormatPr defaultRowHeight="14.4"/>
  <cols>
    <col min="2" max="2" width="19.77734375" bestFit="1" customWidth="1"/>
    <col min="3" max="3" width="19.33203125" bestFit="1" customWidth="1"/>
  </cols>
  <sheetData>
    <row r="3" spans="2:6">
      <c r="B3" s="9" t="s">
        <v>29</v>
      </c>
      <c r="C3" t="s">
        <v>31</v>
      </c>
    </row>
    <row r="4" spans="2:6">
      <c r="B4" s="10" t="s">
        <v>24</v>
      </c>
      <c r="C4" s="11">
        <v>250</v>
      </c>
    </row>
    <row r="5" spans="2:6">
      <c r="B5" s="10" t="s">
        <v>21</v>
      </c>
      <c r="C5" s="11">
        <v>500</v>
      </c>
    </row>
    <row r="6" spans="2:6">
      <c r="B6" s="10" t="s">
        <v>26</v>
      </c>
      <c r="C6" s="11">
        <v>250</v>
      </c>
      <c r="F6" t="s">
        <v>49</v>
      </c>
    </row>
    <row r="7" spans="2:6">
      <c r="B7" s="10" t="s">
        <v>10</v>
      </c>
      <c r="C7" s="11">
        <v>370</v>
      </c>
      <c r="F7">
        <f>MAX(C4:C20)</f>
        <v>2500</v>
      </c>
    </row>
    <row r="8" spans="2:6">
      <c r="B8" s="10" t="s">
        <v>20</v>
      </c>
      <c r="C8" s="11">
        <v>1050</v>
      </c>
    </row>
    <row r="9" spans="2:6">
      <c r="B9" s="10" t="s">
        <v>8</v>
      </c>
      <c r="C9" s="11">
        <v>650</v>
      </c>
      <c r="F9" t="s">
        <v>48</v>
      </c>
    </row>
    <row r="10" spans="2:6">
      <c r="B10" s="10" t="s">
        <v>11</v>
      </c>
      <c r="C10" s="11">
        <v>850</v>
      </c>
      <c r="F10">
        <f>LARGE(C4:C20,2)</f>
        <v>1690</v>
      </c>
    </row>
    <row r="11" spans="2:6">
      <c r="B11" s="10" t="s">
        <v>9</v>
      </c>
      <c r="C11" s="11">
        <v>1000</v>
      </c>
    </row>
    <row r="12" spans="2:6">
      <c r="B12" s="10" t="s">
        <v>5</v>
      </c>
      <c r="C12" s="11">
        <v>450</v>
      </c>
    </row>
    <row r="13" spans="2:6">
      <c r="B13" s="10" t="s">
        <v>4</v>
      </c>
      <c r="C13" s="11">
        <v>1000</v>
      </c>
    </row>
    <row r="14" spans="2:6">
      <c r="B14" s="10" t="s">
        <v>15</v>
      </c>
      <c r="C14" s="11">
        <v>550</v>
      </c>
    </row>
    <row r="15" spans="2:6">
      <c r="B15" s="10" t="s">
        <v>25</v>
      </c>
      <c r="C15" s="11">
        <v>600</v>
      </c>
    </row>
    <row r="16" spans="2:6">
      <c r="B16" s="10" t="s">
        <v>6</v>
      </c>
      <c r="C16" s="11">
        <v>350</v>
      </c>
    </row>
    <row r="17" spans="2:3">
      <c r="B17" s="10" t="s">
        <v>17</v>
      </c>
      <c r="C17" s="11">
        <v>1000</v>
      </c>
    </row>
    <row r="18" spans="2:3">
      <c r="B18" s="10" t="s">
        <v>12</v>
      </c>
      <c r="C18" s="11">
        <v>500</v>
      </c>
    </row>
    <row r="19" spans="2:3">
      <c r="B19" s="10" t="s">
        <v>18</v>
      </c>
      <c r="C19" s="11">
        <v>2500</v>
      </c>
    </row>
    <row r="20" spans="2:3">
      <c r="B20" s="10" t="s">
        <v>7</v>
      </c>
      <c r="C20" s="11">
        <v>1690</v>
      </c>
    </row>
    <row r="21" spans="2:3">
      <c r="B21" s="10" t="s">
        <v>30</v>
      </c>
      <c r="C21" s="11">
        <v>13560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ABE32-D21C-4047-8F76-3EBC7D7E516A}">
  <dimension ref="A3:C12"/>
  <sheetViews>
    <sheetView workbookViewId="0">
      <selection activeCell="D4" sqref="D4"/>
    </sheetView>
  </sheetViews>
  <sheetFormatPr defaultRowHeight="14.4"/>
  <cols>
    <col min="1" max="1" width="10.109375" customWidth="1"/>
    <col min="2" max="2" width="13" customWidth="1"/>
  </cols>
  <sheetData>
    <row r="3" spans="1:3">
      <c r="A3" s="8"/>
    </row>
    <row r="4" spans="1:3">
      <c r="A4" s="12"/>
    </row>
    <row r="6" spans="1:3" ht="15" customHeight="1">
      <c r="B6" s="12"/>
      <c r="C6" s="7"/>
    </row>
    <row r="7" spans="1:3" ht="16.8" customHeight="1">
      <c r="B7" s="12" t="s">
        <v>35</v>
      </c>
      <c r="C7" t="s">
        <v>34</v>
      </c>
    </row>
    <row r="9" spans="1:3">
      <c r="B9" t="s">
        <v>16</v>
      </c>
      <c r="C9">
        <f>SUMIF(' Ans 5 (Table)'!B3:B35,"Entertainment",' Ans 5 (Table)'!D3:D35)</f>
        <v>1000</v>
      </c>
    </row>
    <row r="10" spans="1:3">
      <c r="B10" t="s">
        <v>13</v>
      </c>
      <c r="C10">
        <f>SUMIF(' Ans 5 (Table)'!B3:B35,"Shopping",' Ans 5 (Table)'!D3:D35)</f>
        <v>3500</v>
      </c>
    </row>
    <row r="12" spans="1:3">
      <c r="B12" t="s">
        <v>33</v>
      </c>
      <c r="C12">
        <f>SUM(C9:C10)</f>
        <v>4500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5FB626-061F-4080-9736-15004050A45C}">
  <dimension ref="A1:D9"/>
  <sheetViews>
    <sheetView topLeftCell="A3" workbookViewId="0">
      <selection activeCell="D10" sqref="D10"/>
    </sheetView>
  </sheetViews>
  <sheetFormatPr defaultRowHeight="14.4"/>
  <sheetData>
    <row r="1" spans="1:4">
      <c r="A1" s="7"/>
    </row>
    <row r="4" spans="1:4">
      <c r="B4" s="13" t="s">
        <v>36</v>
      </c>
    </row>
    <row r="6" spans="1:4">
      <c r="B6" t="s">
        <v>37</v>
      </c>
    </row>
    <row r="8" spans="1:4">
      <c r="B8" t="s">
        <v>38</v>
      </c>
      <c r="D8">
        <f>COUNTIF(' Ans 5 (Table)'!C3:C35,"Online Food Order")</f>
        <v>4</v>
      </c>
    </row>
    <row r="9" spans="1:4">
      <c r="B9" t="s">
        <v>39</v>
      </c>
      <c r="D9">
        <f>SUMIF(' Ans 5 (Table)'!C3:C35,"Online Food Order",' Ans 5 (Table)'!D3:D35)</f>
        <v>600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DD06A1-D1F6-4F9C-A8CB-F0E7EB911C9D}">
  <dimension ref="B5:D7"/>
  <sheetViews>
    <sheetView workbookViewId="0">
      <selection activeCell="D8" sqref="D8"/>
    </sheetView>
  </sheetViews>
  <sheetFormatPr defaultRowHeight="14.4"/>
  <sheetData>
    <row r="5" spans="2:4">
      <c r="B5" t="s">
        <v>40</v>
      </c>
    </row>
    <row r="7" spans="2:4">
      <c r="B7" t="s">
        <v>38</v>
      </c>
      <c r="D7">
        <f>COUNTIF(' Ans 5 (Table)'!C3:C35,"Movie")</f>
        <v>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T35"/>
  <sheetViews>
    <sheetView topLeftCell="A2" zoomScale="120" zoomScaleNormal="120" workbookViewId="0">
      <selection activeCell="A3" sqref="A3"/>
    </sheetView>
  </sheetViews>
  <sheetFormatPr defaultRowHeight="14.4"/>
  <cols>
    <col min="1" max="1" width="16" customWidth="1"/>
    <col min="2" max="2" width="25.44140625" customWidth="1"/>
    <col min="3" max="3" width="30.44140625" customWidth="1"/>
    <col min="4" max="4" width="20.5546875" customWidth="1"/>
    <col min="5" max="5" width="14.33203125" customWidth="1"/>
    <col min="1059" max="1059" width="18.21875" bestFit="1" customWidth="1"/>
    <col min="1060" max="1060" width="19.33203125" bestFit="1" customWidth="1"/>
  </cols>
  <sheetData>
    <row r="1" spans="1:5 1059:1060" ht="14.4" customHeight="1">
      <c r="A1" s="15" t="s">
        <v>19</v>
      </c>
      <c r="B1" s="16"/>
      <c r="C1" s="16"/>
      <c r="D1" s="17"/>
      <c r="ANS1" s="9" t="s">
        <v>29</v>
      </c>
      <c r="ANT1" t="s">
        <v>31</v>
      </c>
    </row>
    <row r="2" spans="1:5 1059:1060">
      <c r="A2" s="1" t="s">
        <v>0</v>
      </c>
      <c r="B2" s="1" t="s">
        <v>1</v>
      </c>
      <c r="C2" s="1" t="s">
        <v>14</v>
      </c>
      <c r="D2" s="1" t="s">
        <v>2</v>
      </c>
      <c r="E2" s="14" t="s">
        <v>1</v>
      </c>
      <c r="ANS2" s="10" t="s">
        <v>22</v>
      </c>
      <c r="ANT2" s="11">
        <v>450</v>
      </c>
    </row>
    <row r="3" spans="1:5 1059:1060">
      <c r="A3" s="6">
        <v>44349</v>
      </c>
      <c r="B3" s="2" t="s">
        <v>3</v>
      </c>
      <c r="C3" s="2" t="s">
        <v>20</v>
      </c>
      <c r="D3" s="3">
        <v>1050</v>
      </c>
      <c r="E3" t="s">
        <v>42</v>
      </c>
      <c r="ANS3" s="10" t="s">
        <v>16</v>
      </c>
      <c r="ANT3" s="11">
        <v>1000</v>
      </c>
    </row>
    <row r="4" spans="1:5 1059:1060">
      <c r="A4" s="6">
        <v>44349</v>
      </c>
      <c r="B4" s="2" t="s">
        <v>3</v>
      </c>
      <c r="C4" s="2" t="s">
        <v>15</v>
      </c>
      <c r="D4" s="3">
        <v>550</v>
      </c>
      <c r="E4" t="s">
        <v>42</v>
      </c>
      <c r="ANS4" s="10" t="s">
        <v>28</v>
      </c>
      <c r="ANT4" s="11">
        <v>850</v>
      </c>
    </row>
    <row r="5" spans="1:5 1059:1060">
      <c r="A5" s="6">
        <v>44349</v>
      </c>
      <c r="B5" s="2" t="s">
        <v>16</v>
      </c>
      <c r="C5" s="2" t="s">
        <v>4</v>
      </c>
      <c r="D5" s="4">
        <v>250</v>
      </c>
      <c r="E5" t="s">
        <v>41</v>
      </c>
      <c r="ANS5" s="10" t="s">
        <v>3</v>
      </c>
      <c r="ANT5" s="11">
        <v>4690</v>
      </c>
    </row>
    <row r="6" spans="1:5 1059:1060" ht="20.25" customHeight="1">
      <c r="A6" s="6">
        <v>44350</v>
      </c>
      <c r="B6" s="2" t="s">
        <v>28</v>
      </c>
      <c r="C6" s="5" t="s">
        <v>25</v>
      </c>
      <c r="D6" s="4">
        <v>150</v>
      </c>
      <c r="E6" t="s">
        <v>41</v>
      </c>
      <c r="ANS6" s="10" t="s">
        <v>27</v>
      </c>
      <c r="ANT6" s="11">
        <v>500</v>
      </c>
    </row>
    <row r="7" spans="1:5 1059:1060">
      <c r="A7" s="6">
        <v>44350</v>
      </c>
      <c r="B7" s="2" t="s">
        <v>22</v>
      </c>
      <c r="C7" s="2" t="s">
        <v>5</v>
      </c>
      <c r="D7" s="4">
        <v>450</v>
      </c>
      <c r="E7" t="s">
        <v>42</v>
      </c>
      <c r="ANS7" s="10" t="s">
        <v>13</v>
      </c>
      <c r="ANT7" s="11">
        <v>3500</v>
      </c>
    </row>
    <row r="8" spans="1:5 1059:1060">
      <c r="A8" s="6">
        <v>44351</v>
      </c>
      <c r="B8" s="2" t="s">
        <v>23</v>
      </c>
      <c r="C8" s="2" t="s">
        <v>6</v>
      </c>
      <c r="D8" s="4">
        <v>350</v>
      </c>
      <c r="E8" t="s">
        <v>42</v>
      </c>
      <c r="ANS8" s="10" t="s">
        <v>23</v>
      </c>
      <c r="ANT8" s="11">
        <v>2570</v>
      </c>
    </row>
    <row r="9" spans="1:5 1059:1060">
      <c r="A9" s="6">
        <v>44353</v>
      </c>
      <c r="B9" s="2" t="s">
        <v>3</v>
      </c>
      <c r="C9" s="2" t="s">
        <v>7</v>
      </c>
      <c r="D9" s="4">
        <v>450</v>
      </c>
      <c r="E9" t="s">
        <v>42</v>
      </c>
      <c r="ANS9" s="10" t="s">
        <v>30</v>
      </c>
      <c r="ANT9" s="11">
        <v>13560</v>
      </c>
    </row>
    <row r="10" spans="1:5 1059:1060">
      <c r="A10" s="6">
        <v>44353</v>
      </c>
      <c r="B10" s="2" t="s">
        <v>3</v>
      </c>
      <c r="C10" s="2" t="s">
        <v>8</v>
      </c>
      <c r="D10" s="4">
        <v>150</v>
      </c>
      <c r="E10" t="s">
        <v>42</v>
      </c>
    </row>
    <row r="11" spans="1:5 1059:1060">
      <c r="A11" s="6">
        <v>44355</v>
      </c>
      <c r="B11" s="2" t="s">
        <v>28</v>
      </c>
      <c r="C11" s="2" t="s">
        <v>26</v>
      </c>
      <c r="D11" s="4">
        <v>100</v>
      </c>
      <c r="E11" t="s">
        <v>41</v>
      </c>
    </row>
    <row r="12" spans="1:5 1059:1060">
      <c r="A12" s="6">
        <v>44356</v>
      </c>
      <c r="B12" s="2" t="s">
        <v>3</v>
      </c>
      <c r="C12" s="2" t="s">
        <v>21</v>
      </c>
      <c r="D12" s="4">
        <v>100</v>
      </c>
      <c r="E12" t="s">
        <v>41</v>
      </c>
    </row>
    <row r="13" spans="1:5 1059:1060">
      <c r="A13" s="6">
        <v>44357</v>
      </c>
      <c r="B13" s="2" t="s">
        <v>13</v>
      </c>
      <c r="C13" s="2" t="s">
        <v>17</v>
      </c>
      <c r="D13" s="4">
        <v>1000</v>
      </c>
      <c r="E13" t="s">
        <v>41</v>
      </c>
    </row>
    <row r="14" spans="1:5 1059:1060">
      <c r="A14" s="6">
        <v>44358</v>
      </c>
      <c r="B14" s="2" t="s">
        <v>3</v>
      </c>
      <c r="C14" s="2" t="s">
        <v>7</v>
      </c>
      <c r="D14" s="4">
        <v>250</v>
      </c>
      <c r="E14" t="s">
        <v>42</v>
      </c>
    </row>
    <row r="15" spans="1:5 1059:1060" ht="22.5" customHeight="1">
      <c r="A15" s="6">
        <v>44359</v>
      </c>
      <c r="B15" s="2" t="s">
        <v>28</v>
      </c>
      <c r="C15" s="5" t="s">
        <v>25</v>
      </c>
      <c r="D15" s="4">
        <v>100</v>
      </c>
      <c r="E15" t="s">
        <v>41</v>
      </c>
    </row>
    <row r="16" spans="1:5 1059:1060">
      <c r="A16" s="6">
        <v>44359</v>
      </c>
      <c r="B16" s="2" t="s">
        <v>16</v>
      </c>
      <c r="C16" s="2" t="s">
        <v>4</v>
      </c>
      <c r="D16" s="4">
        <v>250</v>
      </c>
      <c r="E16" t="s">
        <v>41</v>
      </c>
    </row>
    <row r="17" spans="1:5">
      <c r="A17" s="6">
        <v>44360</v>
      </c>
      <c r="B17" s="2" t="s">
        <v>3</v>
      </c>
      <c r="C17" s="2" t="s">
        <v>24</v>
      </c>
      <c r="D17" s="4">
        <v>250</v>
      </c>
      <c r="E17" t="s">
        <v>41</v>
      </c>
    </row>
    <row r="18" spans="1:5">
      <c r="A18" s="6">
        <v>44360</v>
      </c>
      <c r="B18" s="2" t="s">
        <v>23</v>
      </c>
      <c r="C18" s="2" t="s">
        <v>9</v>
      </c>
      <c r="D18" s="4">
        <v>1000</v>
      </c>
      <c r="E18" t="s">
        <v>41</v>
      </c>
    </row>
    <row r="19" spans="1:5">
      <c r="A19" s="6">
        <v>44361</v>
      </c>
      <c r="B19" s="2" t="s">
        <v>23</v>
      </c>
      <c r="C19" s="2" t="s">
        <v>10</v>
      </c>
      <c r="D19" s="4">
        <v>370</v>
      </c>
      <c r="E19" t="s">
        <v>42</v>
      </c>
    </row>
    <row r="20" spans="1:5">
      <c r="A20" s="6">
        <v>44362</v>
      </c>
      <c r="B20" s="2" t="s">
        <v>23</v>
      </c>
      <c r="C20" s="2" t="s">
        <v>11</v>
      </c>
      <c r="D20" s="4">
        <v>850</v>
      </c>
      <c r="E20" t="s">
        <v>42</v>
      </c>
    </row>
    <row r="21" spans="1:5">
      <c r="A21" s="6">
        <v>44362</v>
      </c>
      <c r="B21" s="2" t="s">
        <v>3</v>
      </c>
      <c r="C21" s="2" t="s">
        <v>8</v>
      </c>
      <c r="D21" s="4">
        <v>200</v>
      </c>
      <c r="E21" t="s">
        <v>42</v>
      </c>
    </row>
    <row r="22" spans="1:5">
      <c r="A22" s="6">
        <v>44363</v>
      </c>
      <c r="B22" s="2" t="s">
        <v>3</v>
      </c>
      <c r="C22" s="2" t="s">
        <v>7</v>
      </c>
      <c r="D22" s="4">
        <v>470</v>
      </c>
      <c r="E22" t="s">
        <v>42</v>
      </c>
    </row>
    <row r="23" spans="1:5">
      <c r="A23" s="6">
        <v>44366</v>
      </c>
      <c r="B23" s="2" t="s">
        <v>27</v>
      </c>
      <c r="C23" s="2" t="s">
        <v>12</v>
      </c>
      <c r="D23" s="4">
        <v>500</v>
      </c>
      <c r="E23" t="s">
        <v>41</v>
      </c>
    </row>
    <row r="24" spans="1:5">
      <c r="A24" s="6">
        <v>44366</v>
      </c>
      <c r="B24" s="2" t="s">
        <v>3</v>
      </c>
      <c r="C24" s="2" t="s">
        <v>21</v>
      </c>
      <c r="D24" s="4">
        <v>200</v>
      </c>
      <c r="E24" t="s">
        <v>41</v>
      </c>
    </row>
    <row r="25" spans="1:5">
      <c r="A25" s="6">
        <v>44367</v>
      </c>
      <c r="B25" s="2" t="s">
        <v>28</v>
      </c>
      <c r="C25" s="2" t="s">
        <v>26</v>
      </c>
      <c r="D25" s="4">
        <v>150</v>
      </c>
      <c r="E25" t="s">
        <v>41</v>
      </c>
    </row>
    <row r="26" spans="1:5" ht="23.25" customHeight="1">
      <c r="A26" s="6">
        <v>44369</v>
      </c>
      <c r="B26" s="2" t="s">
        <v>28</v>
      </c>
      <c r="C26" s="5" t="s">
        <v>25</v>
      </c>
      <c r="D26" s="4">
        <v>150</v>
      </c>
      <c r="E26" t="s">
        <v>41</v>
      </c>
    </row>
    <row r="27" spans="1:5">
      <c r="A27" s="6">
        <v>44370</v>
      </c>
      <c r="B27" s="2" t="s">
        <v>16</v>
      </c>
      <c r="C27" s="2" t="s">
        <v>4</v>
      </c>
      <c r="D27" s="4">
        <v>250</v>
      </c>
      <c r="E27" t="s">
        <v>41</v>
      </c>
    </row>
    <row r="28" spans="1:5">
      <c r="A28" s="6">
        <v>44371</v>
      </c>
      <c r="B28" s="2" t="s">
        <v>3</v>
      </c>
      <c r="C28" s="2" t="s">
        <v>7</v>
      </c>
      <c r="D28" s="4">
        <v>250</v>
      </c>
      <c r="E28" t="s">
        <v>42</v>
      </c>
    </row>
    <row r="29" spans="1:5">
      <c r="A29" s="6">
        <v>44372</v>
      </c>
      <c r="B29" s="2" t="s">
        <v>13</v>
      </c>
      <c r="C29" s="2" t="s">
        <v>18</v>
      </c>
      <c r="D29" s="4">
        <v>2500</v>
      </c>
      <c r="E29" t="s">
        <v>41</v>
      </c>
    </row>
    <row r="30" spans="1:5">
      <c r="A30" s="6">
        <v>44373</v>
      </c>
      <c r="B30" s="2" t="s">
        <v>3</v>
      </c>
      <c r="C30" s="2" t="s">
        <v>8</v>
      </c>
      <c r="D30" s="4">
        <v>200</v>
      </c>
      <c r="E30" t="s">
        <v>42</v>
      </c>
    </row>
    <row r="31" spans="1:5">
      <c r="A31" s="6">
        <v>44373</v>
      </c>
      <c r="B31" s="2" t="s">
        <v>3</v>
      </c>
      <c r="C31" s="2" t="s">
        <v>21</v>
      </c>
      <c r="D31" s="4">
        <v>200</v>
      </c>
      <c r="E31" t="s">
        <v>41</v>
      </c>
    </row>
    <row r="32" spans="1:5">
      <c r="A32" s="6">
        <v>44374</v>
      </c>
      <c r="B32" s="2" t="s">
        <v>16</v>
      </c>
      <c r="C32" s="2" t="s">
        <v>4</v>
      </c>
      <c r="D32" s="4">
        <v>250</v>
      </c>
      <c r="E32" t="s">
        <v>41</v>
      </c>
    </row>
    <row r="33" spans="1:5">
      <c r="A33" s="6">
        <v>44375</v>
      </c>
      <c r="B33" s="2" t="s">
        <v>28</v>
      </c>
      <c r="C33" s="5" t="s">
        <v>25</v>
      </c>
      <c r="D33" s="4">
        <v>200</v>
      </c>
      <c r="E33" t="s">
        <v>41</v>
      </c>
    </row>
    <row r="34" spans="1:5">
      <c r="A34" s="6">
        <v>44376</v>
      </c>
      <c r="B34" s="2" t="s">
        <v>3</v>
      </c>
      <c r="C34" s="2" t="s">
        <v>8</v>
      </c>
      <c r="D34" s="4">
        <v>100</v>
      </c>
      <c r="E34" t="s">
        <v>42</v>
      </c>
    </row>
    <row r="35" spans="1:5">
      <c r="A35" s="6">
        <v>44376</v>
      </c>
      <c r="B35" s="2" t="s">
        <v>3</v>
      </c>
      <c r="C35" s="2" t="s">
        <v>7</v>
      </c>
      <c r="D35" s="4">
        <v>270</v>
      </c>
      <c r="E35" t="s">
        <v>42</v>
      </c>
    </row>
  </sheetData>
  <mergeCells count="1">
    <mergeCell ref="A1:D1"/>
  </mergeCells>
  <pageMargins left="0.7" right="0.7" top="0.75" bottom="0.75" header="0.3" footer="0.3"/>
  <pageSetup orientation="portrait" horizontalDpi="4294967295" verticalDpi="4294967295"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4820E50-D596-4E65-B1EF-92AF506692C1}">
          <x14:formula1>
            <xm:f>Category!$C$6:$C$7</xm:f>
          </x14:formula1>
          <xm:sqref>E3:E35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2A010-6003-4425-A8CF-DF2FC2C346AD}">
  <dimension ref="C6:C7"/>
  <sheetViews>
    <sheetView workbookViewId="0">
      <selection activeCell="C7" sqref="C7"/>
    </sheetView>
  </sheetViews>
  <sheetFormatPr defaultRowHeight="14.4"/>
  <sheetData>
    <row r="6" spans="3:3">
      <c r="C6" t="s">
        <v>41</v>
      </c>
    </row>
    <row r="7" spans="3:3">
      <c r="C7" t="s">
        <v>42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E50F2-2B0E-4A5D-9A18-0C52FA2DC706}">
  <dimension ref="A1:E11"/>
  <sheetViews>
    <sheetView workbookViewId="0">
      <selection activeCell="E5" sqref="E5"/>
    </sheetView>
  </sheetViews>
  <sheetFormatPr defaultRowHeight="14.4"/>
  <cols>
    <col min="1" max="1" width="17.88671875" customWidth="1"/>
    <col min="2" max="2" width="19.33203125" bestFit="1" customWidth="1"/>
  </cols>
  <sheetData>
    <row r="1" spans="1:5" ht="16.2" customHeight="1">
      <c r="A1" s="12"/>
    </row>
    <row r="2" spans="1:5">
      <c r="E2" t="s">
        <v>43</v>
      </c>
    </row>
    <row r="3" spans="1:5">
      <c r="A3" s="9" t="s">
        <v>29</v>
      </c>
      <c r="B3" t="s">
        <v>31</v>
      </c>
      <c r="E3" t="s">
        <v>44</v>
      </c>
    </row>
    <row r="4" spans="1:5">
      <c r="A4" s="10" t="s">
        <v>22</v>
      </c>
      <c r="B4" s="11">
        <v>450</v>
      </c>
    </row>
    <row r="5" spans="1:5">
      <c r="A5" s="10" t="s">
        <v>16</v>
      </c>
      <c r="B5" s="11">
        <v>1000</v>
      </c>
    </row>
    <row r="6" spans="1:5">
      <c r="A6" s="10" t="s">
        <v>28</v>
      </c>
      <c r="B6" s="11">
        <v>850</v>
      </c>
    </row>
    <row r="7" spans="1:5">
      <c r="A7" s="10" t="s">
        <v>3</v>
      </c>
      <c r="B7" s="11">
        <v>4690</v>
      </c>
    </row>
    <row r="8" spans="1:5">
      <c r="A8" s="10" t="s">
        <v>27</v>
      </c>
      <c r="B8" s="11">
        <v>500</v>
      </c>
    </row>
    <row r="9" spans="1:5">
      <c r="A9" s="10" t="s">
        <v>13</v>
      </c>
      <c r="B9" s="11">
        <v>3500</v>
      </c>
    </row>
    <row r="10" spans="1:5">
      <c r="A10" s="10" t="s">
        <v>23</v>
      </c>
      <c r="B10" s="11">
        <v>2570</v>
      </c>
    </row>
    <row r="11" spans="1:5">
      <c r="A11" s="10" t="s">
        <v>30</v>
      </c>
      <c r="B11" s="11">
        <v>13560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9A5C7-A7A6-4714-9386-457A4D6CE3C7}">
  <dimension ref="A2:F11"/>
  <sheetViews>
    <sheetView workbookViewId="0">
      <selection activeCell="F4" sqref="F4"/>
    </sheetView>
  </sheetViews>
  <sheetFormatPr defaultRowHeight="14.4"/>
  <cols>
    <col min="1" max="1" width="23.6640625" bestFit="1" customWidth="1"/>
    <col min="2" max="2" width="19.33203125" bestFit="1" customWidth="1"/>
    <col min="3" max="13" width="4" bestFit="1" customWidth="1"/>
    <col min="14" max="16" width="5" bestFit="1" customWidth="1"/>
    <col min="17" max="17" width="10.77734375" bestFit="1" customWidth="1"/>
    <col min="18" max="18" width="10.21875" bestFit="1" customWidth="1"/>
    <col min="19" max="19" width="10.77734375" bestFit="1" customWidth="1"/>
    <col min="20" max="20" width="12.33203125" bestFit="1" customWidth="1"/>
    <col min="21" max="21" width="15.109375" bestFit="1" customWidth="1"/>
    <col min="22" max="22" width="18.88671875" bestFit="1" customWidth="1"/>
    <col min="23" max="23" width="21.77734375" bestFit="1" customWidth="1"/>
    <col min="24" max="24" width="8.33203125" bestFit="1" customWidth="1"/>
    <col min="25" max="25" width="11" bestFit="1" customWidth="1"/>
    <col min="26" max="26" width="14.33203125" bestFit="1" customWidth="1"/>
    <col min="27" max="27" width="17.21875" bestFit="1" customWidth="1"/>
    <col min="28" max="28" width="18.44140625" bestFit="1" customWidth="1"/>
    <col min="29" max="30" width="4" bestFit="1" customWidth="1"/>
    <col min="31" max="31" width="21.33203125" bestFit="1" customWidth="1"/>
    <col min="32" max="32" width="22.33203125" bestFit="1" customWidth="1"/>
    <col min="33" max="33" width="25.109375" bestFit="1" customWidth="1"/>
    <col min="34" max="34" width="8" bestFit="1" customWidth="1"/>
    <col min="35" max="35" width="10.6640625" bestFit="1" customWidth="1"/>
    <col min="36" max="36" width="19.77734375" bestFit="1" customWidth="1"/>
    <col min="37" max="37" width="22.5546875" bestFit="1" customWidth="1"/>
    <col min="38" max="38" width="16.44140625" bestFit="1" customWidth="1"/>
    <col min="39" max="39" width="19.21875" bestFit="1" customWidth="1"/>
    <col min="40" max="40" width="12.21875" bestFit="1" customWidth="1"/>
    <col min="41" max="43" width="4" bestFit="1" customWidth="1"/>
    <col min="44" max="44" width="15" bestFit="1" customWidth="1"/>
    <col min="45" max="45" width="10.77734375" bestFit="1" customWidth="1"/>
  </cols>
  <sheetData>
    <row r="2" spans="1:6">
      <c r="F2" t="s">
        <v>45</v>
      </c>
    </row>
    <row r="3" spans="1:6">
      <c r="A3" s="9" t="s">
        <v>29</v>
      </c>
      <c r="B3" t="s">
        <v>31</v>
      </c>
      <c r="F3" t="s">
        <v>46</v>
      </c>
    </row>
    <row r="4" spans="1:6">
      <c r="A4" s="10" t="s">
        <v>16</v>
      </c>
      <c r="B4" s="11">
        <v>1000</v>
      </c>
    </row>
    <row r="5" spans="1:6">
      <c r="A5" s="18" t="s">
        <v>4</v>
      </c>
      <c r="B5" s="11">
        <v>1000</v>
      </c>
    </row>
    <row r="6" spans="1:6">
      <c r="A6" s="10" t="s">
        <v>23</v>
      </c>
      <c r="B6" s="11">
        <v>2570</v>
      </c>
    </row>
    <row r="7" spans="1:6">
      <c r="A7" s="18" t="s">
        <v>10</v>
      </c>
      <c r="B7" s="11">
        <v>370</v>
      </c>
    </row>
    <row r="8" spans="1:6">
      <c r="A8" s="18" t="s">
        <v>11</v>
      </c>
      <c r="B8" s="11">
        <v>850</v>
      </c>
    </row>
    <row r="9" spans="1:6">
      <c r="A9" s="18" t="s">
        <v>9</v>
      </c>
      <c r="B9" s="11">
        <v>1000</v>
      </c>
    </row>
    <row r="10" spans="1:6">
      <c r="A10" s="18" t="s">
        <v>6</v>
      </c>
      <c r="B10" s="11">
        <v>350</v>
      </c>
    </row>
    <row r="11" spans="1:6">
      <c r="A11" s="10" t="s">
        <v>30</v>
      </c>
      <c r="B11" s="11">
        <v>3570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92B73C-347F-4E5C-9C9C-45F841A2B0A6}">
  <dimension ref="A3:E14"/>
  <sheetViews>
    <sheetView topLeftCell="A2" workbookViewId="0">
      <selection activeCell="E5" sqref="E5"/>
    </sheetView>
  </sheetViews>
  <sheetFormatPr defaultRowHeight="14.4"/>
  <cols>
    <col min="1" max="1" width="23.77734375" bestFit="1" customWidth="1"/>
    <col min="2" max="2" width="19.33203125" bestFit="1" customWidth="1"/>
  </cols>
  <sheetData>
    <row r="3" spans="1:5">
      <c r="A3" s="9" t="s">
        <v>29</v>
      </c>
      <c r="B3" t="s">
        <v>31</v>
      </c>
    </row>
    <row r="4" spans="1:5">
      <c r="A4" s="10" t="s">
        <v>3</v>
      </c>
      <c r="B4" s="11">
        <v>4690</v>
      </c>
      <c r="E4" t="s">
        <v>47</v>
      </c>
    </row>
    <row r="5" spans="1:5">
      <c r="A5" s="18" t="s">
        <v>24</v>
      </c>
      <c r="B5" s="11">
        <v>250</v>
      </c>
    </row>
    <row r="6" spans="1:5">
      <c r="A6" s="18" t="s">
        <v>21</v>
      </c>
      <c r="B6" s="11">
        <v>500</v>
      </c>
    </row>
    <row r="7" spans="1:5">
      <c r="A7" s="18" t="s">
        <v>20</v>
      </c>
      <c r="B7" s="11">
        <v>1050</v>
      </c>
    </row>
    <row r="8" spans="1:5">
      <c r="A8" s="18" t="s">
        <v>8</v>
      </c>
      <c r="B8" s="11">
        <v>650</v>
      </c>
    </row>
    <row r="9" spans="1:5">
      <c r="A9" s="18" t="s">
        <v>15</v>
      </c>
      <c r="B9" s="11">
        <v>550</v>
      </c>
    </row>
    <row r="10" spans="1:5">
      <c r="A10" s="18" t="s">
        <v>7</v>
      </c>
      <c r="B10" s="11">
        <v>1690</v>
      </c>
    </row>
    <row r="11" spans="1:5">
      <c r="A11" s="10" t="s">
        <v>13</v>
      </c>
      <c r="B11" s="11">
        <v>3500</v>
      </c>
    </row>
    <row r="12" spans="1:5">
      <c r="A12" s="18" t="s">
        <v>17</v>
      </c>
      <c r="B12" s="11">
        <v>1000</v>
      </c>
    </row>
    <row r="13" spans="1:5">
      <c r="A13" s="18" t="s">
        <v>18</v>
      </c>
      <c r="B13" s="11">
        <v>2500</v>
      </c>
    </row>
    <row r="14" spans="1:5">
      <c r="A14" s="10" t="s">
        <v>30</v>
      </c>
      <c r="B14" s="11">
        <v>8190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Ans 1</vt:lpstr>
      <vt:lpstr>Ans 2</vt:lpstr>
      <vt:lpstr>Ans 3</vt:lpstr>
      <vt:lpstr>Ans 4</vt:lpstr>
      <vt:lpstr> Ans 5 (Table)</vt:lpstr>
      <vt:lpstr>Category</vt:lpstr>
      <vt:lpstr>Ans 6</vt:lpstr>
      <vt:lpstr>Ans 7</vt:lpstr>
      <vt:lpstr>Ans 8</vt:lpstr>
      <vt:lpstr>Ans 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Anudip</dc:creator>
  <cp:lastModifiedBy>Harsh hate</cp:lastModifiedBy>
  <dcterms:created xsi:type="dcterms:W3CDTF">2022-01-18T07:14:16Z</dcterms:created>
  <dcterms:modified xsi:type="dcterms:W3CDTF">2024-06-14T14:03:12Z</dcterms:modified>
</cp:coreProperties>
</file>