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harsh\Downloads\"/>
    </mc:Choice>
  </mc:AlternateContent>
  <xr:revisionPtr revIDLastSave="0" documentId="8_{071BD540-07FA-42AE-9F91-2BF836388200}" xr6:coauthVersionLast="47" xr6:coauthVersionMax="47" xr10:uidLastSave="{00000000-0000-0000-0000-000000000000}"/>
  <bookViews>
    <workbookView xWindow="-110" yWindow="-110" windowWidth="19420" windowHeight="10300" firstSheet="3" activeTab="5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Dashboard" sheetId="6" r:id="rId6"/>
  </sheets>
  <definedNames>
    <definedName name="_xlnm._FilterDatabase" localSheetId="3" hidden="1">'Cost analysis Pie chart'!$B$5:$C$5</definedName>
  </definedNames>
  <calcPr calcId="181029"/>
  <extLs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/>
  <c r="C16" i="1"/>
  <c r="C17" i="1" s="1"/>
</calcChain>
</file>

<file path=xl/sharedStrings.xml><?xml version="1.0" encoding="utf-8"?>
<sst xmlns="http://schemas.openxmlformats.org/spreadsheetml/2006/main" count="41" uniqueCount="31">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</sst>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FE-4771-BECF-3594D87F1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512495"/>
        <c:axId val="1854039439"/>
      </c:lineChart>
      <c:catAx>
        <c:axId val="17765124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039439"/>
        <c:crosses val="autoZero"/>
        <c:auto val="1"/>
        <c:lblAlgn val="ctr"/>
        <c:lblOffset val="100"/>
        <c:noMultiLvlLbl val="0"/>
      </c:catAx>
      <c:valAx>
        <c:axId val="18540394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51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30-4070-824B-FF0E134C28D8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30-4070-824B-FF0E134C2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689967"/>
        <c:axId val="1850691631"/>
      </c:lineChart>
      <c:catAx>
        <c:axId val="18506899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691631"/>
        <c:crosses val="autoZero"/>
        <c:auto val="1"/>
        <c:lblAlgn val="ctr"/>
        <c:lblOffset val="100"/>
        <c:noMultiLvlLbl val="0"/>
      </c:catAx>
      <c:valAx>
        <c:axId val="18506916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68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50-4C28-8C89-DED2A933B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2680863"/>
        <c:axId val="1862679199"/>
      </c:lineChart>
      <c:catAx>
        <c:axId val="18626808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679199"/>
        <c:crosses val="autoZero"/>
        <c:auto val="1"/>
        <c:lblAlgn val="ctr"/>
        <c:lblOffset val="100"/>
        <c:noMultiLvlLbl val="0"/>
      </c:catAx>
      <c:valAx>
        <c:axId val="1862679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68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99-4808-9F4C-E87746F3E828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99-4808-9F4C-E87746F3E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689967"/>
        <c:axId val="1850691631"/>
      </c:lineChart>
      <c:catAx>
        <c:axId val="18506899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691631"/>
        <c:crosses val="autoZero"/>
        <c:auto val="1"/>
        <c:lblAlgn val="ctr"/>
        <c:lblOffset val="100"/>
        <c:noMultiLvlLbl val="0"/>
      </c:catAx>
      <c:valAx>
        <c:axId val="18506916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68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Historical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5-4DB6-97BB-373A4ACE931A}"/>
            </c:ext>
          </c:extLst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E5-4DB6-97BB-373A4ACE9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52622831"/>
        <c:axId val="1852623663"/>
      </c:barChart>
      <c:catAx>
        <c:axId val="1852622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623663"/>
        <c:crosses val="autoZero"/>
        <c:auto val="1"/>
        <c:lblAlgn val="ctr"/>
        <c:lblOffset val="100"/>
        <c:noMultiLvlLbl val="0"/>
      </c:catAx>
      <c:valAx>
        <c:axId val="185262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62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B3-4E43-B3F8-2BFF522F06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8FB3-4E43-B3F8-2BFF522F06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B3-4E43-B3F8-2BFF522F06B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8FB3-4E43-B3F8-2BFF522F06B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8FB3-4E43-B3F8-2BFF522F06B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B3-4E43-B3F8-2BFF522F06B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('Cost analysis Pie chart'!$B$6:$B$10,'Cost analysis Pie chart'!$B$15:$B$18)</c:f>
              <c:strCache>
                <c:ptCount val="9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  <c:pt idx="5">
                  <c:v>Utilities</c:v>
                </c:pt>
                <c:pt idx="6">
                  <c:v>Depreciation</c:v>
                </c:pt>
                <c:pt idx="7">
                  <c:v>Other</c:v>
                </c:pt>
                <c:pt idx="8">
                  <c:v>Income Tax</c:v>
                </c:pt>
              </c:strCache>
            </c:strRef>
          </c:cat>
          <c:val>
            <c:numRef>
              <c:f>('Cost analysis Pie chart'!$C$6:$C$10,'Cost analysis Pie chart'!$C$15:$C$18)</c:f>
              <c:numCache>
                <c:formatCode>_ * #,##0_ ;_ * \-#,##0_ ;_ * "-"??_ ;_ @_ </c:formatCode>
                <c:ptCount val="9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  <c:pt idx="5">
                  <c:v>68865.399999999994</c:v>
                </c:pt>
                <c:pt idx="6">
                  <c:v>55000</c:v>
                </c:pt>
                <c:pt idx="7">
                  <c:v>45000</c:v>
                </c:pt>
                <c:pt idx="8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3-4E43-B3F8-2BFF522F06B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'Target Bar charts'!$C$6:$D$6</c:f>
              <c:strCache>
                <c:ptCount val="2"/>
                <c:pt idx="0">
                  <c:v>Target</c:v>
                </c:pt>
                <c:pt idx="1">
                  <c:v>YTD</c:v>
                </c:pt>
              </c:strCache>
            </c:strRef>
          </c:cat>
          <c:val>
            <c:numRef>
              <c:f>'Target Bar charts'!$C$7:$D$7</c:f>
              <c:numCache>
                <c:formatCode>General</c:formatCode>
                <c:ptCount val="2"/>
                <c:pt idx="0">
                  <c:v>300000</c:v>
                </c:pt>
                <c:pt idx="1">
                  <c:v>210000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B-4F0C-AB44-6600AAD27C56}"/>
            </c:ext>
          </c:extLst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'Target Bar charts'!$C$6:$D$6</c:f>
              <c:strCache>
                <c:ptCount val="2"/>
                <c:pt idx="0">
                  <c:v>Target</c:v>
                </c:pt>
                <c:pt idx="1">
                  <c:v>YTD</c:v>
                </c:pt>
              </c:strCache>
            </c:strRef>
          </c:cat>
          <c:val>
            <c:numRef>
              <c:f>'Target Bar charts'!$C$8:$D$8</c:f>
              <c:numCache>
                <c:formatCode>General</c:formatCode>
                <c:ptCount val="2"/>
                <c:pt idx="0">
                  <c:v>270000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1B-4F0C-AB44-6600AAD27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59414783"/>
        <c:axId val="1859407711"/>
      </c:barChart>
      <c:catAx>
        <c:axId val="185941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407711"/>
        <c:crosses val="autoZero"/>
        <c:auto val="1"/>
        <c:lblAlgn val="ctr"/>
        <c:lblOffset val="100"/>
        <c:noMultiLvlLbl val="0"/>
      </c:catAx>
      <c:valAx>
        <c:axId val="185940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41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'Target Bar charts'!$C$6:$D$6</c:f>
              <c:strCache>
                <c:ptCount val="2"/>
                <c:pt idx="0">
                  <c:v>Target</c:v>
                </c:pt>
                <c:pt idx="1">
                  <c:v>YTD</c:v>
                </c:pt>
              </c:strCache>
            </c:strRef>
          </c:cat>
          <c:val>
            <c:numRef>
              <c:f>'Target Bar charts'!$C$7:$D$7</c:f>
              <c:numCache>
                <c:formatCode>General</c:formatCode>
                <c:ptCount val="2"/>
                <c:pt idx="0">
                  <c:v>300000</c:v>
                </c:pt>
                <c:pt idx="1">
                  <c:v>210000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B-4021-AC22-55047B128AC0}"/>
            </c:ext>
          </c:extLst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'Target Bar charts'!$C$6:$D$6</c:f>
              <c:strCache>
                <c:ptCount val="2"/>
                <c:pt idx="0">
                  <c:v>Target</c:v>
                </c:pt>
                <c:pt idx="1">
                  <c:v>YTD</c:v>
                </c:pt>
              </c:strCache>
            </c:strRef>
          </c:cat>
          <c:val>
            <c:numRef>
              <c:f>'Target Bar charts'!$C$8:$D$8</c:f>
              <c:numCache>
                <c:formatCode>General</c:formatCode>
                <c:ptCount val="2"/>
                <c:pt idx="0">
                  <c:v>270000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7B-4021-AC22-55047B128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59414783"/>
        <c:axId val="1859407711"/>
      </c:barChart>
      <c:catAx>
        <c:axId val="185941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407711"/>
        <c:crosses val="autoZero"/>
        <c:auto val="1"/>
        <c:lblAlgn val="ctr"/>
        <c:lblOffset val="100"/>
        <c:noMultiLvlLbl val="0"/>
      </c:catAx>
      <c:valAx>
        <c:axId val="185940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41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Historical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5-495B-AB5C-2012137BAC39}"/>
            </c:ext>
          </c:extLst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85-495B-AB5C-2012137BA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52622831"/>
        <c:axId val="1852623663"/>
      </c:barChart>
      <c:catAx>
        <c:axId val="1852622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623663"/>
        <c:crosses val="autoZero"/>
        <c:auto val="1"/>
        <c:lblAlgn val="ctr"/>
        <c:lblOffset val="100"/>
        <c:noMultiLvlLbl val="0"/>
      </c:catAx>
      <c:valAx>
        <c:axId val="185262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62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1A3-4310-91A7-DDD4169FFB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1A3-4310-91A7-DDD4169FFB3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1A3-4310-91A7-DDD4169FFB3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1A3-4310-91A7-DDD4169FFB3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1A3-4310-91A7-DDD4169FFB3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1A3-4310-91A7-DDD4169FFB3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1A3-4310-91A7-DDD4169FFB3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1A3-4310-91A7-DDD4169FFB3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1A3-4310-91A7-DDD4169FFB3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('Cost analysis Pie chart'!$B$6:$B$10,'Cost analysis Pie chart'!$B$15:$B$18)</c:f>
              <c:strCache>
                <c:ptCount val="9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  <c:pt idx="5">
                  <c:v>Utilities</c:v>
                </c:pt>
                <c:pt idx="6">
                  <c:v>Depreciation</c:v>
                </c:pt>
                <c:pt idx="7">
                  <c:v>Other</c:v>
                </c:pt>
                <c:pt idx="8">
                  <c:v>Income Tax</c:v>
                </c:pt>
              </c:strCache>
            </c:strRef>
          </c:cat>
          <c:val>
            <c:numRef>
              <c:f>('Cost analysis Pie chart'!$C$6:$C$10,'Cost analysis Pie chart'!$C$15:$C$18)</c:f>
              <c:numCache>
                <c:formatCode>_ * #,##0_ ;_ * \-#,##0_ ;_ * "-"??_ ;_ @_ </c:formatCode>
                <c:ptCount val="9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  <c:pt idx="5">
                  <c:v>68865.399999999994</c:v>
                </c:pt>
                <c:pt idx="6">
                  <c:v>55000</c:v>
                </c:pt>
                <c:pt idx="7">
                  <c:v>45000</c:v>
                </c:pt>
                <c:pt idx="8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1A3-4310-91A7-DDD4169FFB3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330199</xdr:colOff>
      <xdr:row>2</xdr:row>
      <xdr:rowOff>41275</xdr:rowOff>
    </xdr:from>
    <xdr:to>
      <xdr:col>10</xdr:col>
      <xdr:colOff>146050</xdr:colOff>
      <xdr:row>13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57D80C-03A8-2D2E-5D1F-45F1CBA8E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368299</xdr:colOff>
      <xdr:row>2</xdr:row>
      <xdr:rowOff>60325</xdr:rowOff>
    </xdr:from>
    <xdr:to>
      <xdr:col>15</xdr:col>
      <xdr:colOff>584200</xdr:colOff>
      <xdr:row>13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417A15-60E8-6594-20F7-4662C4B97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593726</xdr:colOff>
      <xdr:row>12</xdr:row>
      <xdr:rowOff>112058</xdr:rowOff>
    </xdr:from>
    <xdr:to>
      <xdr:col>4</xdr:col>
      <xdr:colOff>28014</xdr:colOff>
      <xdr:row>22</xdr:row>
      <xdr:rowOff>69849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0A6766-9966-20F1-7A2A-5F10C5F5D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111125</xdr:colOff>
      <xdr:row>2</xdr:row>
      <xdr:rowOff>193675</xdr:rowOff>
    </xdr:from>
    <xdr:to>
      <xdr:col>12</xdr:col>
      <xdr:colOff>415925</xdr:colOff>
      <xdr:row>17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69D966-816F-57C0-4694-7403C136E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34924</xdr:colOff>
      <xdr:row>1</xdr:row>
      <xdr:rowOff>50800</xdr:rowOff>
    </xdr:from>
    <xdr:to>
      <xdr:col>13</xdr:col>
      <xdr:colOff>88899</xdr:colOff>
      <xdr:row>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D4C5F-350E-2BB1-17FF-8F691EE72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1</xdr:row>
      <xdr:rowOff>180975</xdr:rowOff>
    </xdr:from>
    <xdr:to>
      <xdr:col>13</xdr:col>
      <xdr:colOff>219075</xdr:colOff>
      <xdr:row>16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EE2C2C-9B36-95CC-A309-E2B2D248D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587423</xdr:colOff>
      <xdr:row>0</xdr:row>
      <xdr:rowOff>35635</xdr:rowOff>
    </xdr:from>
    <xdr:to>
      <xdr:col>13</xdr:col>
      <xdr:colOff>549702</xdr:colOff>
      <xdr:row>27</xdr:row>
      <xdr:rowOff>170596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4EAB5EC-BE54-020D-D226-0FA913091D49}"/>
            </a:ext>
          </a:extLst>
        </xdr:cNvPr>
        <xdr:cNvSpPr/>
      </xdr:nvSpPr>
      <xdr:spPr>
        <a:xfrm>
          <a:off x="587423" y="35635"/>
          <a:ext cx="7847652" cy="4996976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/>
            <a:t>                                             Financial</a:t>
          </a:r>
          <a:r>
            <a:rPr lang="en-IN" sz="2000" b="1" baseline="0"/>
            <a:t> Dashboard</a:t>
          </a:r>
          <a:endParaRPr lang="en-IN" sz="2000" b="1"/>
        </a:p>
      </xdr:txBody>
    </xdr:sp>
    <xdr:clientData/>
  </xdr:twoCellAnchor>
  <xdr:twoCellAnchor>
    <xdr:from>
      <xdr:col>0</xdr:col>
      <xdr:colOff>596900</xdr:colOff>
      <xdr:row>2</xdr:row>
      <xdr:rowOff>132687</xdr:rowOff>
    </xdr:from>
    <xdr:to>
      <xdr:col>7</xdr:col>
      <xdr:colOff>255896</xdr:colOff>
      <xdr:row>15</xdr:row>
      <xdr:rowOff>56865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AAF3B6-A2AE-4E53-AD5F-0658F893D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331718</xdr:colOff>
      <xdr:row>2</xdr:row>
      <xdr:rowOff>132687</xdr:rowOff>
    </xdr:from>
    <xdr:to>
      <xdr:col>13</xdr:col>
      <xdr:colOff>549703</xdr:colOff>
      <xdr:row>15</xdr:row>
      <xdr:rowOff>56866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D25441-D5C0-4E2E-B0BB-002AABCED6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597090</xdr:colOff>
      <xdr:row>15</xdr:row>
      <xdr:rowOff>75822</xdr:rowOff>
    </xdr:from>
    <xdr:to>
      <xdr:col>7</xdr:col>
      <xdr:colOff>255895</xdr:colOff>
      <xdr:row>27</xdr:row>
      <xdr:rowOff>75822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2F7B2F-D193-47D3-8ABE-33907687B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331717</xdr:colOff>
      <xdr:row>15</xdr:row>
      <xdr:rowOff>85298</xdr:rowOff>
    </xdr:from>
    <xdr:to>
      <xdr:col>13</xdr:col>
      <xdr:colOff>540224</xdr:colOff>
      <xdr:row>27</xdr:row>
      <xdr:rowOff>104253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C484DE-912A-4FE2-AD1B-007A07FAC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>
      <selection activeCell="J6" sqref="J6"/>
    </sheetView>
  </sheetViews>
  <sheetFormatPr defaultColWidth="14.453125" defaultRowHeight="15" customHeight="1" x14ac:dyDescent="0.35"/>
  <cols>
    <col min="1" max="1" width="8.7265625" customWidth="1"/>
    <col min="2" max="2" width="26.08984375" customWidth="1"/>
    <col min="3" max="3" width="12.26953125" customWidth="1"/>
    <col min="4" max="26" width="8.7265625" customWidth="1"/>
  </cols>
  <sheetData>
    <row r="3" spans="2:3" ht="18.5" x14ac:dyDescent="0.45">
      <c r="B3" s="1" t="s">
        <v>0</v>
      </c>
    </row>
    <row r="5" spans="2:3" ht="14.5" x14ac:dyDescent="0.35">
      <c r="B5" s="2" t="s">
        <v>1</v>
      </c>
      <c r="C5" s="3">
        <v>2439535.25</v>
      </c>
    </row>
    <row r="6" spans="2:3" ht="14.5" x14ac:dyDescent="0.35">
      <c r="B6" s="4" t="s">
        <v>2</v>
      </c>
      <c r="C6" s="5">
        <v>1188534.6000000001</v>
      </c>
    </row>
    <row r="7" spans="2:3" ht="14.5" x14ac:dyDescent="0.35">
      <c r="B7" s="6" t="s">
        <v>3</v>
      </c>
      <c r="C7" s="5">
        <v>951000.65</v>
      </c>
    </row>
    <row r="8" spans="2:3" ht="14.5" x14ac:dyDescent="0.35">
      <c r="B8" s="7" t="s">
        <v>4</v>
      </c>
      <c r="C8" s="5"/>
    </row>
    <row r="9" spans="2:3" ht="14.5" x14ac:dyDescent="0.35">
      <c r="B9" s="8" t="s">
        <v>5</v>
      </c>
      <c r="C9" s="5">
        <v>390371.02500000002</v>
      </c>
    </row>
    <row r="10" spans="2:3" ht="14.5" x14ac:dyDescent="0.35">
      <c r="B10" s="8" t="s">
        <v>6</v>
      </c>
      <c r="C10" s="5">
        <v>55000</v>
      </c>
    </row>
    <row r="11" spans="2:3" ht="14.5" x14ac:dyDescent="0.35">
      <c r="B11" s="8" t="s">
        <v>7</v>
      </c>
      <c r="C11" s="5">
        <v>80847.349999999991</v>
      </c>
    </row>
    <row r="12" spans="2:3" ht="14.5" x14ac:dyDescent="0.35">
      <c r="B12" s="8" t="s">
        <v>8</v>
      </c>
      <c r="C12" s="5">
        <v>45000</v>
      </c>
    </row>
    <row r="13" spans="2:3" ht="14.5" x14ac:dyDescent="0.35">
      <c r="B13" s="8" t="s">
        <v>9</v>
      </c>
      <c r="C13" s="5">
        <v>323869.92499999999</v>
      </c>
    </row>
    <row r="14" spans="2:3" ht="14.5" x14ac:dyDescent="0.35">
      <c r="B14" s="8" t="s">
        <v>10</v>
      </c>
      <c r="C14" s="5">
        <v>68865.399999999994</v>
      </c>
    </row>
    <row r="15" spans="2:3" ht="14.5" x14ac:dyDescent="0.35">
      <c r="B15" s="6" t="s">
        <v>11</v>
      </c>
      <c r="C15" s="5">
        <v>287046.95</v>
      </c>
    </row>
    <row r="16" spans="2:3" ht="14.5" x14ac:dyDescent="0.35">
      <c r="B16" s="9" t="s">
        <v>12</v>
      </c>
      <c r="C16" s="5">
        <f>0.25*C15</f>
        <v>71761.737500000003</v>
      </c>
    </row>
    <row r="17" spans="2:3" ht="14.5" x14ac:dyDescent="0.35">
      <c r="B17" s="10" t="s">
        <v>13</v>
      </c>
      <c r="C17" s="11">
        <f>C15-C16</f>
        <v>215285.21250000002</v>
      </c>
    </row>
    <row r="21" spans="2:3" ht="15.75" customHeight="1" x14ac:dyDescent="0.35"/>
    <row r="22" spans="2:3" ht="15.75" customHeight="1" x14ac:dyDescent="0.35"/>
    <row r="23" spans="2:3" ht="15.75" customHeight="1" x14ac:dyDescent="0.35"/>
    <row r="24" spans="2:3" ht="15.75" customHeight="1" x14ac:dyDescent="0.35"/>
    <row r="25" spans="2:3" ht="15.75" customHeight="1" x14ac:dyDescent="0.35"/>
    <row r="26" spans="2:3" ht="15.75" customHeight="1" x14ac:dyDescent="0.35"/>
    <row r="27" spans="2:3" ht="15.75" customHeight="1" x14ac:dyDescent="0.35"/>
    <row r="28" spans="2:3" ht="15.75" customHeight="1" x14ac:dyDescent="0.35"/>
    <row r="29" spans="2:3" ht="15.75" customHeight="1" x14ac:dyDescent="0.35"/>
    <row r="30" spans="2:3" ht="15.75" customHeight="1" x14ac:dyDescent="0.35"/>
    <row r="31" spans="2:3" ht="15.75" customHeight="1" x14ac:dyDescent="0.35"/>
    <row r="32" spans="2:3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zoomScale="68" workbookViewId="0">
      <selection activeCell="K22" sqref="K22"/>
    </sheetView>
  </sheetViews>
  <sheetFormatPr defaultColWidth="14.453125" defaultRowHeight="15" customHeight="1" x14ac:dyDescent="0.35"/>
  <cols>
    <col min="1" max="1" width="8.7265625" customWidth="1"/>
    <col min="2" max="2" width="10.54296875" customWidth="1"/>
    <col min="3" max="3" width="14" customWidth="1"/>
    <col min="4" max="4" width="16.453125" customWidth="1"/>
    <col min="5" max="26" width="8.7265625" customWidth="1"/>
  </cols>
  <sheetData>
    <row r="3" spans="2:4" ht="18.5" x14ac:dyDescent="0.45">
      <c r="B3" s="1" t="s">
        <v>14</v>
      </c>
    </row>
    <row r="5" spans="2:4" ht="14.5" x14ac:dyDescent="0.35">
      <c r="B5" s="12"/>
      <c r="C5" s="13" t="s">
        <v>15</v>
      </c>
      <c r="D5" s="14" t="s">
        <v>16</v>
      </c>
    </row>
    <row r="6" spans="2:4" ht="14.5" x14ac:dyDescent="0.35">
      <c r="B6" s="4">
        <v>2015</v>
      </c>
      <c r="C6" s="15">
        <v>155075.59355813666</v>
      </c>
      <c r="D6" s="16">
        <v>0.08</v>
      </c>
    </row>
    <row r="7" spans="2:4" ht="14.5" x14ac:dyDescent="0.35">
      <c r="B7" s="4">
        <v>2016</v>
      </c>
      <c r="C7" s="15">
        <v>193189.15111382809</v>
      </c>
      <c r="D7" s="16">
        <v>0.09</v>
      </c>
    </row>
    <row r="8" spans="2:4" ht="14.5" x14ac:dyDescent="0.35">
      <c r="B8" s="4">
        <v>2017</v>
      </c>
      <c r="C8" s="15">
        <v>182970.15906718749</v>
      </c>
      <c r="D8" s="16">
        <v>0.11</v>
      </c>
    </row>
    <row r="9" spans="2:4" ht="14.5" x14ac:dyDescent="0.35">
      <c r="B9" s="4">
        <v>2018</v>
      </c>
      <c r="C9" s="15">
        <v>202514.90428125</v>
      </c>
      <c r="D9" s="16">
        <v>0.115</v>
      </c>
    </row>
    <row r="10" spans="2:4" ht="14.5" x14ac:dyDescent="0.35">
      <c r="B10" s="4">
        <v>2019</v>
      </c>
      <c r="C10" s="15">
        <v>182098.951875</v>
      </c>
      <c r="D10" s="16">
        <v>0.11</v>
      </c>
    </row>
    <row r="11" spans="2:4" ht="14.5" x14ac:dyDescent="0.35">
      <c r="B11" s="17">
        <v>2020</v>
      </c>
      <c r="C11" s="18">
        <v>215285.21250000002</v>
      </c>
      <c r="D11" s="19">
        <v>0.09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P10" sqref="P10"/>
    </sheetView>
  </sheetViews>
  <sheetFormatPr defaultColWidth="14.453125" defaultRowHeight="15" customHeight="1" x14ac:dyDescent="0.35"/>
  <cols>
    <col min="1" max="2" width="8.7265625" customWidth="1"/>
    <col min="3" max="3" width="12.54296875" customWidth="1"/>
    <col min="4" max="4" width="11" customWidth="1"/>
    <col min="5" max="26" width="8.7265625" customWidth="1"/>
  </cols>
  <sheetData>
    <row r="3" spans="2:4" ht="18.5" x14ac:dyDescent="0.45">
      <c r="B3" s="1" t="s">
        <v>17</v>
      </c>
    </row>
    <row r="5" spans="2:4" ht="14.5" x14ac:dyDescent="0.35">
      <c r="C5" s="20" t="s">
        <v>18</v>
      </c>
      <c r="D5" s="21" t="s">
        <v>19</v>
      </c>
    </row>
    <row r="6" spans="2:4" ht="14.5" x14ac:dyDescent="0.35">
      <c r="C6" s="4">
        <v>2016</v>
      </c>
      <c r="D6" s="22">
        <v>1653633.8787718401</v>
      </c>
    </row>
    <row r="7" spans="2:4" ht="14.5" x14ac:dyDescent="0.35">
      <c r="C7" s="4">
        <v>2017</v>
      </c>
      <c r="D7" s="22">
        <v>1986831.8247520002</v>
      </c>
    </row>
    <row r="8" spans="2:4" ht="14.5" x14ac:dyDescent="0.35">
      <c r="C8" s="4">
        <v>2018</v>
      </c>
      <c r="D8" s="22">
        <v>1997534.6356000002</v>
      </c>
    </row>
    <row r="9" spans="2:4" ht="14.5" x14ac:dyDescent="0.35">
      <c r="C9" s="4">
        <v>2019</v>
      </c>
      <c r="D9" s="22">
        <v>2187475.4300000002</v>
      </c>
    </row>
    <row r="10" spans="2:4" ht="14.5" x14ac:dyDescent="0.35">
      <c r="C10" s="4">
        <v>2020</v>
      </c>
      <c r="D10" s="22">
        <v>2439535.25</v>
      </c>
    </row>
    <row r="11" spans="2:4" ht="14.5" x14ac:dyDescent="0.35">
      <c r="B11" s="23" t="s">
        <v>20</v>
      </c>
      <c r="C11" s="24">
        <v>2021</v>
      </c>
      <c r="D11" s="25">
        <v>2584736.1081360602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zoomScale="90" zoomScaleNormal="90" workbookViewId="0">
      <selection activeCell="B15" activeCellId="1" sqref="B5:C10 B15:C18"/>
    </sheetView>
  </sheetViews>
  <sheetFormatPr defaultColWidth="14.453125" defaultRowHeight="15" customHeight="1" x14ac:dyDescent="0.35"/>
  <cols>
    <col min="1" max="1" width="8.7265625" customWidth="1"/>
    <col min="2" max="2" width="21.08984375" customWidth="1"/>
    <col min="3" max="3" width="12.26953125" customWidth="1"/>
    <col min="4" max="26" width="8.7265625" customWidth="1"/>
  </cols>
  <sheetData>
    <row r="3" spans="2:3" ht="18.5" x14ac:dyDescent="0.45">
      <c r="B3" s="1" t="s">
        <v>21</v>
      </c>
    </row>
    <row r="5" spans="2:3" ht="14.5" x14ac:dyDescent="0.35">
      <c r="B5" s="26" t="s">
        <v>22</v>
      </c>
      <c r="C5" s="27" t="s">
        <v>23</v>
      </c>
    </row>
    <row r="6" spans="2:3" ht="14.5" x14ac:dyDescent="0.35">
      <c r="B6" s="28" t="s">
        <v>24</v>
      </c>
      <c r="C6" s="29">
        <v>1188534.6000000001</v>
      </c>
    </row>
    <row r="7" spans="2:3" ht="14.5" x14ac:dyDescent="0.35">
      <c r="B7" s="30" t="s">
        <v>5</v>
      </c>
      <c r="C7" s="29">
        <v>390371.02500000002</v>
      </c>
    </row>
    <row r="8" spans="2:3" ht="14.5" x14ac:dyDescent="0.35">
      <c r="B8" s="30" t="s">
        <v>9</v>
      </c>
      <c r="C8" s="29">
        <v>323869.92499999999</v>
      </c>
    </row>
    <row r="9" spans="2:3" ht="14.5" x14ac:dyDescent="0.35">
      <c r="B9" s="30" t="s">
        <v>7</v>
      </c>
      <c r="C9" s="29">
        <v>80847.349999999991</v>
      </c>
    </row>
    <row r="10" spans="2:3" ht="14.5" x14ac:dyDescent="0.35">
      <c r="B10" s="31" t="s">
        <v>8</v>
      </c>
      <c r="C10" s="32">
        <f>SUM(C15:C18)</f>
        <v>180115.4</v>
      </c>
    </row>
    <row r="13" spans="2:3" ht="14.5" x14ac:dyDescent="0.35">
      <c r="B13" s="33" t="s">
        <v>25</v>
      </c>
    </row>
    <row r="15" spans="2:3" ht="14.5" x14ac:dyDescent="0.35">
      <c r="B15" s="34" t="s">
        <v>10</v>
      </c>
      <c r="C15" s="35">
        <v>68865.399999999994</v>
      </c>
    </row>
    <row r="16" spans="2:3" ht="14.5" x14ac:dyDescent="0.35">
      <c r="B16" s="30" t="s">
        <v>6</v>
      </c>
      <c r="C16" s="29">
        <v>55000</v>
      </c>
    </row>
    <row r="17" spans="2:3" ht="14.5" x14ac:dyDescent="0.35">
      <c r="B17" s="30" t="s">
        <v>8</v>
      </c>
      <c r="C17" s="29">
        <v>45000</v>
      </c>
    </row>
    <row r="18" spans="2:3" ht="14.5" x14ac:dyDescent="0.35">
      <c r="B18" s="31" t="s">
        <v>12</v>
      </c>
      <c r="C18" s="32">
        <f>0.25*C17</f>
        <v>11250</v>
      </c>
    </row>
    <row r="21" spans="2:3" ht="15.75" customHeight="1" x14ac:dyDescent="0.35"/>
    <row r="22" spans="2:3" ht="15.75" customHeight="1" x14ac:dyDescent="0.35"/>
    <row r="23" spans="2:3" ht="15.75" customHeight="1" x14ac:dyDescent="0.35"/>
    <row r="24" spans="2:3" ht="15.75" customHeight="1" x14ac:dyDescent="0.35"/>
    <row r="25" spans="2:3" ht="15.75" customHeight="1" x14ac:dyDescent="0.35"/>
    <row r="26" spans="2:3" ht="15.75" customHeight="1" x14ac:dyDescent="0.35"/>
    <row r="27" spans="2:3" ht="15.75" customHeight="1" x14ac:dyDescent="0.35"/>
    <row r="28" spans="2:3" ht="15.75" customHeight="1" x14ac:dyDescent="0.35"/>
    <row r="29" spans="2:3" ht="15.75" customHeight="1" x14ac:dyDescent="0.35"/>
    <row r="30" spans="2:3" ht="15.75" customHeight="1" x14ac:dyDescent="0.35"/>
    <row r="31" spans="2:3" ht="15.75" customHeight="1" x14ac:dyDescent="0.35"/>
    <row r="32" spans="2:3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D17" sqref="D17"/>
    </sheetView>
  </sheetViews>
  <sheetFormatPr defaultColWidth="14.453125" defaultRowHeight="15" customHeight="1" x14ac:dyDescent="0.35"/>
  <cols>
    <col min="1" max="1" width="8.7265625" customWidth="1"/>
    <col min="2" max="2" width="18" customWidth="1"/>
    <col min="3" max="26" width="8.7265625" customWidth="1"/>
  </cols>
  <sheetData>
    <row r="4" spans="2:5" ht="18.5" x14ac:dyDescent="0.45">
      <c r="B4" s="1" t="s">
        <v>26</v>
      </c>
    </row>
    <row r="6" spans="2:5" ht="14.5" x14ac:dyDescent="0.35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5" x14ac:dyDescent="0.35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5" x14ac:dyDescent="0.35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4DE0E-91E6-45D9-A6EF-520EE9E9AF40}">
  <dimension ref="A1"/>
  <sheetViews>
    <sheetView tabSelected="1" zoomScale="67" zoomScaleNormal="67" workbookViewId="0">
      <selection activeCell="Q15" sqref="Q15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harsh</cp:lastModifiedBy>
  <dcterms:created xsi:type="dcterms:W3CDTF">2020-08-28T11:25:48Z</dcterms:created>
  <dcterms:modified xsi:type="dcterms:W3CDTF">2023-01-18T17:11:52Z</dcterms:modified>
</cp:coreProperties>
</file>