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9035" windowHeight="10440"/>
  </bookViews>
  <sheets>
    <sheet name="README" sheetId="4" r:id="rId1"/>
    <sheet name="Comparaison" sheetId="1" r:id="rId2"/>
    <sheet name="Valeur_corrigée" sheetId="2" r:id="rId3"/>
  </sheets>
  <calcPr calcId="144525"/>
</workbook>
</file>

<file path=xl/calcChain.xml><?xml version="1.0" encoding="utf-8"?>
<calcChain xmlns="http://schemas.openxmlformats.org/spreadsheetml/2006/main">
  <c r="F2" i="2" l="1"/>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2" i="2"/>
  <c r="E2" i="1"/>
  <c r="A3" i="2"/>
  <c r="D3" i="2" s="1"/>
  <c r="A4" i="2"/>
  <c r="D4" i="2" s="1"/>
  <c r="A5" i="2"/>
  <c r="D5" i="2" s="1"/>
  <c r="A6" i="2"/>
  <c r="D6" i="2" s="1"/>
  <c r="A7" i="2"/>
  <c r="D7" i="2" s="1"/>
  <c r="A8" i="2"/>
  <c r="D8" i="2" s="1"/>
  <c r="A9" i="2"/>
  <c r="D9" i="2" s="1"/>
  <c r="A10" i="2"/>
  <c r="D10" i="2" s="1"/>
  <c r="A11" i="2"/>
  <c r="D11" i="2" s="1"/>
  <c r="A12" i="2"/>
  <c r="D12" i="2" s="1"/>
  <c r="A13" i="2"/>
  <c r="D13" i="2" s="1"/>
  <c r="A14" i="2"/>
  <c r="D14" i="2" s="1"/>
  <c r="A15" i="2"/>
  <c r="D15" i="2" s="1"/>
  <c r="A16" i="2"/>
  <c r="D16" i="2" s="1"/>
  <c r="A17" i="2"/>
  <c r="D17" i="2" s="1"/>
  <c r="A18" i="2"/>
  <c r="D18" i="2" s="1"/>
  <c r="A19" i="2"/>
  <c r="D19" i="2" s="1"/>
  <c r="A20" i="2"/>
  <c r="D20" i="2" s="1"/>
  <c r="A21" i="2"/>
  <c r="D21" i="2" s="1"/>
  <c r="A22" i="2"/>
  <c r="D22" i="2" s="1"/>
  <c r="A23" i="2"/>
  <c r="D23" i="2" s="1"/>
  <c r="A24" i="2"/>
  <c r="D24" i="2" s="1"/>
  <c r="A25" i="2"/>
  <c r="D25" i="2" s="1"/>
  <c r="A26" i="2"/>
  <c r="D26" i="2" s="1"/>
  <c r="A27" i="2"/>
  <c r="D27" i="2" s="1"/>
  <c r="A28" i="2"/>
  <c r="D28" i="2" s="1"/>
  <c r="A29" i="2"/>
  <c r="D29" i="2" s="1"/>
  <c r="A30" i="2"/>
  <c r="D30" i="2" s="1"/>
  <c r="A31" i="2"/>
  <c r="D31" i="2" s="1"/>
  <c r="A32" i="2"/>
  <c r="D32" i="2" s="1"/>
  <c r="A33" i="2"/>
  <c r="D33" i="2" s="1"/>
  <c r="A34" i="2"/>
  <c r="D34" i="2" s="1"/>
  <c r="A35" i="2"/>
  <c r="D35" i="2" s="1"/>
  <c r="A36" i="2"/>
  <c r="D36" i="2" s="1"/>
  <c r="A37" i="2"/>
  <c r="D37" i="2" s="1"/>
  <c r="A38" i="2"/>
  <c r="D38" i="2" s="1"/>
  <c r="A39" i="2"/>
  <c r="D39" i="2" s="1"/>
  <c r="A40" i="2"/>
  <c r="D40" i="2" s="1"/>
  <c r="A41" i="2"/>
  <c r="D41" i="2" s="1"/>
  <c r="A42" i="2"/>
  <c r="D42" i="2" s="1"/>
  <c r="A43" i="2"/>
  <c r="D43" i="2" s="1"/>
  <c r="A44" i="2"/>
  <c r="D44" i="2" s="1"/>
  <c r="A45" i="2"/>
  <c r="D45" i="2" s="1"/>
  <c r="A46" i="2"/>
  <c r="D46" i="2" s="1"/>
  <c r="A47" i="2"/>
  <c r="D47" i="2" s="1"/>
  <c r="A48" i="2"/>
  <c r="D48" i="2" s="1"/>
  <c r="A49" i="2"/>
  <c r="D49" i="2" s="1"/>
  <c r="A50" i="2"/>
  <c r="D50" i="2" s="1"/>
  <c r="A51" i="2"/>
  <c r="D51" i="2" s="1"/>
  <c r="A52" i="2"/>
  <c r="D52" i="2" s="1"/>
  <c r="A53" i="2"/>
  <c r="D53" i="2" s="1"/>
  <c r="A54" i="2"/>
  <c r="D54" i="2" s="1"/>
  <c r="A55" i="2"/>
  <c r="D55" i="2" s="1"/>
  <c r="A56" i="2"/>
  <c r="D56" i="2" s="1"/>
  <c r="A57" i="2"/>
  <c r="D57" i="2" s="1"/>
  <c r="A58" i="2"/>
  <c r="D58" i="2" s="1"/>
  <c r="A59" i="2"/>
  <c r="D59" i="2" s="1"/>
  <c r="A60" i="2"/>
  <c r="D60" i="2" s="1"/>
  <c r="A61" i="2"/>
  <c r="D61" i="2" s="1"/>
  <c r="A62" i="2"/>
  <c r="D62" i="2" s="1"/>
  <c r="A63" i="2"/>
  <c r="D63" i="2" s="1"/>
  <c r="A64" i="2"/>
  <c r="D64" i="2" s="1"/>
  <c r="A65" i="2"/>
  <c r="D65" i="2" s="1"/>
  <c r="A66" i="2"/>
  <c r="D66" i="2" s="1"/>
  <c r="A67" i="2"/>
  <c r="D67" i="2" s="1"/>
  <c r="A68" i="2"/>
  <c r="D68" i="2" s="1"/>
  <c r="A69" i="2"/>
  <c r="D69" i="2" s="1"/>
  <c r="A70" i="2"/>
  <c r="D70" i="2" s="1"/>
  <c r="A71" i="2"/>
  <c r="D71" i="2" s="1"/>
  <c r="A72" i="2"/>
  <c r="D72" i="2" s="1"/>
  <c r="A73" i="2"/>
  <c r="D73" i="2" s="1"/>
  <c r="A74" i="2"/>
  <c r="D74" i="2" s="1"/>
  <c r="A75" i="2"/>
  <c r="D75" i="2" s="1"/>
  <c r="A76" i="2"/>
  <c r="D76" i="2" s="1"/>
  <c r="A77" i="2"/>
  <c r="D77" i="2" s="1"/>
  <c r="A78" i="2"/>
  <c r="D78" i="2" s="1"/>
  <c r="A79" i="2"/>
  <c r="D79" i="2" s="1"/>
  <c r="A80" i="2"/>
  <c r="D80" i="2" s="1"/>
  <c r="A81" i="2"/>
  <c r="D81" i="2" s="1"/>
  <c r="A82" i="2"/>
  <c r="D82" i="2" s="1"/>
  <c r="A83" i="2"/>
  <c r="D83" i="2" s="1"/>
  <c r="A84" i="2"/>
  <c r="D84" i="2" s="1"/>
  <c r="A85" i="2"/>
  <c r="D85" i="2" s="1"/>
  <c r="A86" i="2"/>
  <c r="D86" i="2" s="1"/>
  <c r="A87" i="2"/>
  <c r="D87" i="2" s="1"/>
  <c r="A88" i="2"/>
  <c r="D88" i="2" s="1"/>
  <c r="A89" i="2"/>
  <c r="D89" i="2" s="1"/>
  <c r="A90" i="2"/>
  <c r="D90" i="2" s="1"/>
  <c r="A91" i="2"/>
  <c r="D91" i="2" s="1"/>
  <c r="A92" i="2"/>
  <c r="D92" i="2" s="1"/>
  <c r="A93" i="2"/>
  <c r="D93" i="2" s="1"/>
  <c r="A94" i="2"/>
  <c r="D94" i="2" s="1"/>
  <c r="A95" i="2"/>
  <c r="D95" i="2" s="1"/>
  <c r="A96" i="2"/>
  <c r="D96" i="2" s="1"/>
  <c r="A97" i="2"/>
  <c r="D97" i="2" s="1"/>
  <c r="A98" i="2"/>
  <c r="D98" i="2" s="1"/>
  <c r="A99" i="2"/>
  <c r="D99" i="2" s="1"/>
  <c r="A100" i="2"/>
  <c r="D100" i="2" s="1"/>
  <c r="A101" i="2"/>
  <c r="D101" i="2" s="1"/>
  <c r="A102" i="2"/>
  <c r="D102" i="2" s="1"/>
  <c r="A103" i="2"/>
  <c r="D103" i="2" s="1"/>
  <c r="A104" i="2"/>
  <c r="D104" i="2" s="1"/>
  <c r="A105" i="2"/>
  <c r="D105" i="2" s="1"/>
  <c r="A106" i="2"/>
  <c r="D106" i="2" s="1"/>
  <c r="A107" i="2"/>
  <c r="D107" i="2" s="1"/>
  <c r="A108" i="2"/>
  <c r="D108" i="2" s="1"/>
  <c r="A109" i="2"/>
  <c r="D109" i="2" s="1"/>
  <c r="A110" i="2"/>
  <c r="D110" i="2" s="1"/>
  <c r="A111" i="2"/>
  <c r="D111" i="2" s="1"/>
  <c r="A112" i="2"/>
  <c r="D112" i="2" s="1"/>
  <c r="A113" i="2"/>
  <c r="D113" i="2" s="1"/>
  <c r="A114" i="2"/>
  <c r="D114" i="2" s="1"/>
  <c r="A115" i="2"/>
  <c r="D115" i="2" s="1"/>
  <c r="A116" i="2"/>
  <c r="D116" i="2" s="1"/>
  <c r="A117" i="2"/>
  <c r="D117" i="2" s="1"/>
  <c r="A118" i="2"/>
  <c r="D118" i="2" s="1"/>
  <c r="A119" i="2"/>
  <c r="D119" i="2" s="1"/>
  <c r="A120" i="2"/>
  <c r="D120" i="2" s="1"/>
  <c r="A121" i="2"/>
  <c r="D121" i="2" s="1"/>
  <c r="A122" i="2"/>
  <c r="D122" i="2" s="1"/>
  <c r="A123" i="2"/>
  <c r="D123" i="2" s="1"/>
  <c r="A124" i="2"/>
  <c r="D124" i="2" s="1"/>
  <c r="A125" i="2"/>
  <c r="D125" i="2" s="1"/>
  <c r="A126" i="2"/>
  <c r="D126" i="2" s="1"/>
  <c r="A127" i="2"/>
  <c r="D127" i="2" s="1"/>
  <c r="A128" i="2"/>
  <c r="D128" i="2" s="1"/>
  <c r="A129" i="2"/>
  <c r="D129" i="2" s="1"/>
  <c r="A130" i="2"/>
  <c r="D130" i="2" s="1"/>
  <c r="A131" i="2"/>
  <c r="D131" i="2" s="1"/>
  <c r="A132" i="2"/>
  <c r="D132" i="2" s="1"/>
  <c r="A133" i="2"/>
  <c r="D133" i="2" s="1"/>
  <c r="A134" i="2"/>
  <c r="D134" i="2" s="1"/>
  <c r="A135" i="2"/>
  <c r="D135" i="2" s="1"/>
  <c r="A136" i="2"/>
  <c r="D136" i="2" s="1"/>
  <c r="A137" i="2"/>
  <c r="D137" i="2" s="1"/>
  <c r="A138" i="2"/>
  <c r="D138" i="2" s="1"/>
  <c r="A139" i="2"/>
  <c r="D139" i="2" s="1"/>
  <c r="A140" i="2"/>
  <c r="D140" i="2" s="1"/>
  <c r="A141" i="2"/>
  <c r="D141" i="2" s="1"/>
  <c r="A142" i="2"/>
  <c r="D142" i="2" s="1"/>
  <c r="A143" i="2"/>
  <c r="D143" i="2" s="1"/>
  <c r="A144" i="2"/>
  <c r="D144" i="2" s="1"/>
  <c r="A145" i="2"/>
  <c r="D145" i="2" s="1"/>
  <c r="A146" i="2"/>
  <c r="D146" i="2" s="1"/>
  <c r="A147" i="2"/>
  <c r="D147" i="2" s="1"/>
  <c r="A148" i="2"/>
  <c r="D148" i="2" s="1"/>
  <c r="A149" i="2"/>
  <c r="D149" i="2" s="1"/>
  <c r="A150" i="2"/>
  <c r="D150" i="2" s="1"/>
  <c r="A151" i="2"/>
  <c r="D151" i="2" s="1"/>
  <c r="A152" i="2"/>
  <c r="D152" i="2" s="1"/>
  <c r="A153" i="2"/>
  <c r="D153" i="2" s="1"/>
  <c r="A154" i="2"/>
  <c r="D154" i="2" s="1"/>
  <c r="A155" i="2"/>
  <c r="D155" i="2" s="1"/>
  <c r="A156" i="2"/>
  <c r="D156" i="2" s="1"/>
  <c r="A157" i="2"/>
  <c r="D157" i="2" s="1"/>
  <c r="A158" i="2"/>
  <c r="D158" i="2" s="1"/>
  <c r="A159" i="2"/>
  <c r="D159" i="2" s="1"/>
  <c r="A160" i="2"/>
  <c r="D160" i="2" s="1"/>
  <c r="A161" i="2"/>
  <c r="D161" i="2" s="1"/>
  <c r="A162" i="2"/>
  <c r="D162" i="2" s="1"/>
  <c r="A163" i="2"/>
  <c r="D163" i="2" s="1"/>
  <c r="A164" i="2"/>
  <c r="D164" i="2" s="1"/>
  <c r="A165" i="2"/>
  <c r="D165" i="2" s="1"/>
  <c r="A166" i="2"/>
  <c r="D166" i="2" s="1"/>
  <c r="A167" i="2"/>
  <c r="D167" i="2" s="1"/>
  <c r="A168" i="2"/>
  <c r="D168" i="2" s="1"/>
  <c r="A169" i="2"/>
  <c r="D169" i="2" s="1"/>
  <c r="A170" i="2"/>
  <c r="D170" i="2" s="1"/>
  <c r="A171" i="2"/>
  <c r="D171" i="2" s="1"/>
  <c r="A172" i="2"/>
  <c r="D172" i="2" s="1"/>
  <c r="A173" i="2"/>
  <c r="D173" i="2" s="1"/>
  <c r="A174" i="2"/>
  <c r="D174" i="2" s="1"/>
  <c r="A175" i="2"/>
  <c r="D175" i="2" s="1"/>
  <c r="A176" i="2"/>
  <c r="D176" i="2" s="1"/>
  <c r="A177" i="2"/>
  <c r="D177" i="2" s="1"/>
  <c r="A178" i="2"/>
  <c r="D178" i="2" s="1"/>
  <c r="A179" i="2"/>
  <c r="D179" i="2" s="1"/>
  <c r="A180" i="2"/>
  <c r="D180" i="2" s="1"/>
  <c r="A181" i="2"/>
  <c r="D181" i="2" s="1"/>
  <c r="A182" i="2"/>
  <c r="D182" i="2" s="1"/>
  <c r="A183" i="2"/>
  <c r="D183" i="2" s="1"/>
  <c r="A184" i="2"/>
  <c r="D184" i="2" s="1"/>
  <c r="A185" i="2"/>
  <c r="D185" i="2" s="1"/>
  <c r="A186" i="2"/>
  <c r="D186" i="2" s="1"/>
  <c r="A187" i="2"/>
  <c r="D187" i="2" s="1"/>
  <c r="A188" i="2"/>
  <c r="D188" i="2" s="1"/>
  <c r="A189" i="2"/>
  <c r="D189" i="2" s="1"/>
  <c r="A190" i="2"/>
  <c r="D190" i="2" s="1"/>
  <c r="A191" i="2"/>
  <c r="D191" i="2" s="1"/>
  <c r="A192" i="2"/>
  <c r="D192" i="2" s="1"/>
  <c r="A193" i="2"/>
  <c r="D193" i="2" s="1"/>
  <c r="A194" i="2"/>
  <c r="D194" i="2" s="1"/>
  <c r="A195" i="2"/>
  <c r="D195" i="2" s="1"/>
  <c r="A196" i="2"/>
  <c r="D196" i="2" s="1"/>
  <c r="A197" i="2"/>
  <c r="D197" i="2" s="1"/>
  <c r="A198" i="2"/>
  <c r="D198" i="2" s="1"/>
  <c r="A199" i="2"/>
  <c r="D199" i="2" s="1"/>
  <c r="A200" i="2"/>
  <c r="D200" i="2" s="1"/>
  <c r="A201" i="2"/>
  <c r="D201" i="2" s="1"/>
  <c r="A202" i="2"/>
  <c r="D202" i="2" s="1"/>
  <c r="A203" i="2"/>
  <c r="D203" i="2" s="1"/>
  <c r="A204" i="2"/>
  <c r="D204" i="2" s="1"/>
  <c r="A205" i="2"/>
  <c r="D205" i="2" s="1"/>
  <c r="A206" i="2"/>
  <c r="D206" i="2" s="1"/>
  <c r="A207" i="2"/>
  <c r="D207" i="2" s="1"/>
  <c r="A208" i="2"/>
  <c r="D208" i="2" s="1"/>
  <c r="A209" i="2"/>
  <c r="D209" i="2" s="1"/>
  <c r="A210" i="2"/>
  <c r="D210" i="2" s="1"/>
  <c r="A211" i="2"/>
  <c r="D211" i="2" s="1"/>
  <c r="A212" i="2"/>
  <c r="D212" i="2" s="1"/>
  <c r="A213" i="2"/>
  <c r="D213" i="2" s="1"/>
  <c r="A214" i="2"/>
  <c r="D214" i="2" s="1"/>
  <c r="A215" i="2"/>
  <c r="D215" i="2" s="1"/>
  <c r="A216" i="2"/>
  <c r="D216" i="2" s="1"/>
  <c r="A217" i="2"/>
  <c r="D217" i="2" s="1"/>
  <c r="A218" i="2"/>
  <c r="D218" i="2" s="1"/>
  <c r="A219" i="2"/>
  <c r="D219" i="2" s="1"/>
  <c r="A220" i="2"/>
  <c r="D220" i="2" s="1"/>
  <c r="A221" i="2"/>
  <c r="D221" i="2" s="1"/>
  <c r="A222" i="2"/>
  <c r="D222" i="2" s="1"/>
  <c r="A223" i="2"/>
  <c r="D223" i="2" s="1"/>
  <c r="A224" i="2"/>
  <c r="D224" i="2" s="1"/>
  <c r="A225" i="2"/>
  <c r="D225" i="2" s="1"/>
  <c r="A226" i="2"/>
  <c r="D226" i="2" s="1"/>
  <c r="A227" i="2"/>
  <c r="D227" i="2" s="1"/>
  <c r="A228" i="2"/>
  <c r="D228" i="2" s="1"/>
  <c r="A229" i="2"/>
  <c r="D229" i="2" s="1"/>
  <c r="A230" i="2"/>
  <c r="D230" i="2" s="1"/>
  <c r="A231" i="2"/>
  <c r="D231" i="2" s="1"/>
  <c r="A232" i="2"/>
  <c r="D232" i="2" s="1"/>
  <c r="A233" i="2"/>
  <c r="D233" i="2" s="1"/>
  <c r="A234" i="2"/>
  <c r="D234" i="2" s="1"/>
  <c r="A235" i="2"/>
  <c r="D235" i="2" s="1"/>
  <c r="A236" i="2"/>
  <c r="D236" i="2" s="1"/>
  <c r="A237" i="2"/>
  <c r="D237" i="2" s="1"/>
  <c r="A238" i="2"/>
  <c r="D238" i="2" s="1"/>
  <c r="A239" i="2"/>
  <c r="D239" i="2" s="1"/>
  <c r="A240" i="2"/>
  <c r="D240" i="2" s="1"/>
  <c r="A241" i="2"/>
  <c r="D241" i="2" s="1"/>
  <c r="A242" i="2"/>
  <c r="D242" i="2" s="1"/>
  <c r="A243" i="2"/>
  <c r="D243" i="2" s="1"/>
  <c r="A244" i="2"/>
  <c r="D244" i="2" s="1"/>
  <c r="A245" i="2"/>
  <c r="D245" i="2" s="1"/>
  <c r="A246" i="2"/>
  <c r="D246" i="2" s="1"/>
  <c r="A247" i="2"/>
  <c r="D247" i="2" s="1"/>
  <c r="A248" i="2"/>
  <c r="D248" i="2" s="1"/>
  <c r="A249" i="2"/>
  <c r="D249" i="2" s="1"/>
  <c r="A250" i="2"/>
  <c r="D250" i="2" s="1"/>
  <c r="A251" i="2"/>
  <c r="D251" i="2" s="1"/>
  <c r="A252" i="2"/>
  <c r="D252" i="2" s="1"/>
  <c r="A253" i="2"/>
  <c r="D253" i="2" s="1"/>
  <c r="A254" i="2"/>
  <c r="D254" i="2" s="1"/>
  <c r="A255" i="2"/>
  <c r="D255" i="2" s="1"/>
  <c r="A256" i="2"/>
  <c r="D256" i="2" s="1"/>
  <c r="A257" i="2"/>
  <c r="D257" i="2" s="1"/>
  <c r="A258" i="2"/>
  <c r="D258" i="2" s="1"/>
  <c r="A259" i="2"/>
  <c r="D259" i="2" s="1"/>
  <c r="A260" i="2"/>
  <c r="D260" i="2" s="1"/>
  <c r="A261" i="2"/>
  <c r="D261" i="2" s="1"/>
  <c r="A262" i="2"/>
  <c r="D262" i="2" s="1"/>
  <c r="A263" i="2"/>
  <c r="D263" i="2" s="1"/>
  <c r="A264" i="2"/>
  <c r="D264" i="2" s="1"/>
  <c r="A265" i="2"/>
  <c r="D265" i="2" s="1"/>
  <c r="A266" i="2"/>
  <c r="D266" i="2" s="1"/>
  <c r="A267" i="2"/>
  <c r="D267" i="2" s="1"/>
  <c r="A268" i="2"/>
  <c r="D268" i="2" s="1"/>
  <c r="A269" i="2"/>
  <c r="D269" i="2" s="1"/>
  <c r="A270" i="2"/>
  <c r="D270" i="2" s="1"/>
  <c r="A271" i="2"/>
  <c r="D271" i="2" s="1"/>
  <c r="A272" i="2"/>
  <c r="D272" i="2" s="1"/>
  <c r="A273" i="2"/>
  <c r="D273" i="2" s="1"/>
  <c r="A274" i="2"/>
  <c r="D274" i="2" s="1"/>
  <c r="A275" i="2"/>
  <c r="D275" i="2" s="1"/>
  <c r="A276" i="2"/>
  <c r="D276" i="2" s="1"/>
  <c r="A277" i="2"/>
  <c r="D277" i="2" s="1"/>
  <c r="A278" i="2"/>
  <c r="D278" i="2" s="1"/>
  <c r="A279" i="2"/>
  <c r="D279" i="2" s="1"/>
  <c r="A280" i="2"/>
  <c r="D280" i="2" s="1"/>
  <c r="A281" i="2"/>
  <c r="D281" i="2" s="1"/>
  <c r="A282" i="2"/>
  <c r="D282" i="2" s="1"/>
  <c r="A283" i="2"/>
  <c r="D283" i="2" s="1"/>
  <c r="A284" i="2"/>
  <c r="D284" i="2" s="1"/>
  <c r="A285" i="2"/>
  <c r="D285" i="2" s="1"/>
  <c r="A286" i="2"/>
  <c r="D286" i="2" s="1"/>
  <c r="A287" i="2"/>
  <c r="D287" i="2" s="1"/>
  <c r="A288" i="2"/>
  <c r="D288" i="2" s="1"/>
  <c r="A289" i="2"/>
  <c r="D289" i="2" s="1"/>
  <c r="A290" i="2"/>
  <c r="D290" i="2" s="1"/>
  <c r="A291" i="2"/>
  <c r="D291" i="2" s="1"/>
  <c r="A292" i="2"/>
  <c r="D292" i="2" s="1"/>
  <c r="A293" i="2"/>
  <c r="D293" i="2" s="1"/>
  <c r="A294" i="2"/>
  <c r="D294" i="2" s="1"/>
  <c r="A295" i="2"/>
  <c r="D295" i="2" s="1"/>
  <c r="A296" i="2"/>
  <c r="D296" i="2" s="1"/>
  <c r="A297" i="2"/>
  <c r="D297" i="2" s="1"/>
  <c r="A298" i="2"/>
  <c r="D298" i="2" s="1"/>
  <c r="A299" i="2"/>
  <c r="D299" i="2" s="1"/>
  <c r="A300" i="2"/>
  <c r="D300" i="2" s="1"/>
  <c r="A301" i="2"/>
  <c r="D301" i="2" s="1"/>
  <c r="A302" i="2"/>
  <c r="D302" i="2" s="1"/>
  <c r="A303" i="2"/>
  <c r="D303" i="2" s="1"/>
  <c r="A304" i="2"/>
  <c r="D304" i="2" s="1"/>
  <c r="A305" i="2"/>
  <c r="D305" i="2" s="1"/>
  <c r="A306" i="2"/>
  <c r="D306" i="2" s="1"/>
  <c r="A307" i="2"/>
  <c r="D307" i="2" s="1"/>
  <c r="A308" i="2"/>
  <c r="D308" i="2" s="1"/>
  <c r="A309" i="2"/>
  <c r="D309" i="2" s="1"/>
  <c r="A310" i="2"/>
  <c r="D310" i="2" s="1"/>
  <c r="A311" i="2"/>
  <c r="D311" i="2" s="1"/>
  <c r="A312" i="2"/>
  <c r="D312" i="2" s="1"/>
  <c r="A313" i="2"/>
  <c r="D313" i="2" s="1"/>
  <c r="A314" i="2"/>
  <c r="D314" i="2" s="1"/>
  <c r="A315" i="2"/>
  <c r="D315" i="2" s="1"/>
  <c r="A316" i="2"/>
  <c r="D316" i="2" s="1"/>
  <c r="A317" i="2"/>
  <c r="D317" i="2" s="1"/>
  <c r="A318" i="2"/>
  <c r="D318" i="2" s="1"/>
  <c r="A319" i="2"/>
  <c r="D319" i="2" s="1"/>
  <c r="A320" i="2"/>
  <c r="D320" i="2" s="1"/>
  <c r="A321" i="2"/>
  <c r="D321" i="2" s="1"/>
  <c r="A322" i="2"/>
  <c r="D322" i="2" s="1"/>
  <c r="A323" i="2"/>
  <c r="D323" i="2" s="1"/>
  <c r="A324" i="2"/>
  <c r="D324" i="2" s="1"/>
  <c r="A325" i="2"/>
  <c r="D325" i="2" s="1"/>
  <c r="A326" i="2"/>
  <c r="D326" i="2" s="1"/>
  <c r="A327" i="2"/>
  <c r="D327" i="2" s="1"/>
  <c r="A328" i="2"/>
  <c r="D328" i="2" s="1"/>
  <c r="A329" i="2"/>
  <c r="D329" i="2" s="1"/>
  <c r="A330" i="2"/>
  <c r="D330" i="2" s="1"/>
  <c r="A331" i="2"/>
  <c r="D331" i="2" s="1"/>
  <c r="A332" i="2"/>
  <c r="D332" i="2" s="1"/>
  <c r="A333" i="2"/>
  <c r="D333" i="2" s="1"/>
  <c r="A334" i="2"/>
  <c r="D334" i="2" s="1"/>
  <c r="A335" i="2"/>
  <c r="D335" i="2" s="1"/>
  <c r="A336" i="2"/>
  <c r="D336" i="2" s="1"/>
  <c r="A337" i="2"/>
  <c r="D337" i="2" s="1"/>
  <c r="A338" i="2"/>
  <c r="D338" i="2" s="1"/>
  <c r="A339" i="2"/>
  <c r="D339" i="2" s="1"/>
  <c r="A340" i="2"/>
  <c r="D340" i="2" s="1"/>
  <c r="A341" i="2"/>
  <c r="D341" i="2" s="1"/>
  <c r="A342" i="2"/>
  <c r="D342" i="2" s="1"/>
  <c r="A343" i="2"/>
  <c r="D343" i="2" s="1"/>
  <c r="A344" i="2"/>
  <c r="D344" i="2" s="1"/>
  <c r="A345" i="2"/>
  <c r="D345" i="2" s="1"/>
  <c r="A346" i="2"/>
  <c r="D346" i="2" s="1"/>
  <c r="A347" i="2"/>
  <c r="D347" i="2" s="1"/>
  <c r="A348" i="2"/>
  <c r="D348" i="2" s="1"/>
  <c r="A349" i="2"/>
  <c r="D349" i="2" s="1"/>
  <c r="A350" i="2"/>
  <c r="D350" i="2" s="1"/>
  <c r="A351" i="2"/>
  <c r="D351" i="2" s="1"/>
  <c r="A352" i="2"/>
  <c r="D352" i="2" s="1"/>
  <c r="A353" i="2"/>
  <c r="D353" i="2" s="1"/>
  <c r="A354" i="2"/>
  <c r="D354" i="2" s="1"/>
  <c r="A355" i="2"/>
  <c r="D355" i="2" s="1"/>
  <c r="A356" i="2"/>
  <c r="D356" i="2" s="1"/>
  <c r="A357" i="2"/>
  <c r="D357" i="2" s="1"/>
  <c r="A358" i="2"/>
  <c r="D358" i="2" s="1"/>
  <c r="A359" i="2"/>
  <c r="D359" i="2" s="1"/>
  <c r="A360" i="2"/>
  <c r="D360" i="2" s="1"/>
  <c r="A361" i="2"/>
  <c r="D361" i="2" s="1"/>
  <c r="A362" i="2"/>
  <c r="D362" i="2" s="1"/>
  <c r="A2" i="2"/>
  <c r="D2" i="2"/>
  <c r="E3" i="1"/>
  <c r="E4" i="1"/>
  <c r="E5" i="1"/>
  <c r="E6" i="1"/>
  <c r="E7" i="1"/>
  <c r="E8" i="1"/>
  <c r="E9" i="1"/>
  <c r="E10" i="1"/>
  <c r="E11" i="1"/>
  <c r="E12" i="1"/>
  <c r="E13" i="1"/>
  <c r="E14" i="1"/>
  <c r="E15" i="1"/>
  <c r="E16" i="1"/>
  <c r="E17" i="1"/>
  <c r="E18" i="1"/>
  <c r="E19" i="1"/>
  <c r="E21" i="1"/>
  <c r="E22" i="1"/>
  <c r="E23" i="1"/>
  <c r="E24" i="1"/>
  <c r="E25" i="1"/>
  <c r="E26" i="1"/>
  <c r="E27" i="1"/>
  <c r="E28" i="1"/>
  <c r="E29" i="1"/>
  <c r="E30" i="1"/>
  <c r="E31" i="1"/>
  <c r="E32" i="1"/>
  <c r="E33" i="1"/>
  <c r="E34" i="1"/>
  <c r="E3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2" i="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2" i="1"/>
  <c r="G2" i="1" s="1"/>
  <c r="D3" i="1"/>
  <c r="D4" i="1"/>
  <c r="D5" i="1"/>
  <c r="D6" i="1"/>
  <c r="D7" i="1"/>
  <c r="D8" i="1"/>
  <c r="D9" i="1"/>
  <c r="D10" i="1"/>
  <c r="D11" i="1"/>
  <c r="D12" i="1"/>
  <c r="D13" i="1"/>
  <c r="D14" i="1"/>
  <c r="D15" i="1"/>
  <c r="D16" i="1"/>
  <c r="D17" i="1"/>
  <c r="D18" i="1"/>
  <c r="D19" i="1"/>
  <c r="D21" i="1"/>
  <c r="D22" i="1"/>
  <c r="D23" i="1"/>
  <c r="D24" i="1"/>
  <c r="D25" i="1"/>
  <c r="D26" i="1"/>
  <c r="D27" i="1"/>
  <c r="D28" i="1"/>
  <c r="D29" i="1"/>
  <c r="D30" i="1"/>
  <c r="D31" i="1"/>
  <c r="D32" i="1"/>
  <c r="D33" i="1"/>
  <c r="D34" i="1"/>
  <c r="D35" i="1"/>
  <c r="D2" i="1"/>
  <c r="E2" i="2" l="1"/>
  <c r="G2" i="2" s="1"/>
  <c r="E362" i="2"/>
  <c r="G362" i="2" s="1"/>
  <c r="E361" i="2"/>
  <c r="G361" i="2" s="1"/>
  <c r="E360" i="2"/>
  <c r="G360" i="2" s="1"/>
  <c r="E359" i="2"/>
  <c r="G359" i="2" s="1"/>
  <c r="E358" i="2"/>
  <c r="G358" i="2" s="1"/>
  <c r="E357" i="2"/>
  <c r="G357" i="2" s="1"/>
  <c r="E356" i="2"/>
  <c r="G356" i="2" s="1"/>
  <c r="E355" i="2"/>
  <c r="G355" i="2" s="1"/>
  <c r="E354" i="2"/>
  <c r="G354" i="2" s="1"/>
  <c r="E353" i="2"/>
  <c r="G353" i="2" s="1"/>
  <c r="E352" i="2"/>
  <c r="G352" i="2" s="1"/>
  <c r="E351" i="2"/>
  <c r="G351" i="2" s="1"/>
  <c r="E350" i="2"/>
  <c r="G350" i="2" s="1"/>
  <c r="E349" i="2"/>
  <c r="G349" i="2" s="1"/>
  <c r="E348" i="2"/>
  <c r="G348" i="2" s="1"/>
  <c r="E347" i="2"/>
  <c r="G347" i="2" s="1"/>
  <c r="E346" i="2"/>
  <c r="G346" i="2" s="1"/>
  <c r="E345" i="2"/>
  <c r="G345" i="2" s="1"/>
  <c r="E344" i="2"/>
  <c r="G344" i="2" s="1"/>
  <c r="E343" i="2"/>
  <c r="G343" i="2" s="1"/>
  <c r="E342" i="2"/>
  <c r="G342" i="2" s="1"/>
  <c r="E341" i="2"/>
  <c r="G341" i="2" s="1"/>
  <c r="E340" i="2"/>
  <c r="G340" i="2" s="1"/>
  <c r="E339" i="2"/>
  <c r="G339" i="2" s="1"/>
  <c r="E338" i="2"/>
  <c r="G338" i="2" s="1"/>
  <c r="E337" i="2"/>
  <c r="G337" i="2" s="1"/>
  <c r="E336" i="2"/>
  <c r="G336" i="2" s="1"/>
  <c r="E335" i="2"/>
  <c r="G335" i="2" s="1"/>
  <c r="E334" i="2"/>
  <c r="G334" i="2" s="1"/>
  <c r="E333" i="2"/>
  <c r="G333" i="2" s="1"/>
  <c r="E332" i="2"/>
  <c r="G332" i="2" s="1"/>
  <c r="E331" i="2"/>
  <c r="G331" i="2" s="1"/>
  <c r="E330" i="2"/>
  <c r="G330" i="2" s="1"/>
  <c r="E329" i="2"/>
  <c r="G329" i="2" s="1"/>
  <c r="E328" i="2"/>
  <c r="G328" i="2" s="1"/>
  <c r="E327" i="2"/>
  <c r="G327" i="2" s="1"/>
  <c r="E326" i="2"/>
  <c r="G326" i="2" s="1"/>
  <c r="E325" i="2"/>
  <c r="G325" i="2" s="1"/>
  <c r="E324" i="2"/>
  <c r="G324" i="2" s="1"/>
  <c r="E323" i="2"/>
  <c r="G323" i="2" s="1"/>
  <c r="E322" i="2"/>
  <c r="G322" i="2" s="1"/>
  <c r="E321" i="2"/>
  <c r="G321" i="2" s="1"/>
  <c r="E320" i="2"/>
  <c r="G320" i="2" s="1"/>
  <c r="E319" i="2"/>
  <c r="G319" i="2" s="1"/>
  <c r="E318" i="2"/>
  <c r="G318" i="2" s="1"/>
  <c r="E317" i="2"/>
  <c r="G317" i="2" s="1"/>
  <c r="E316" i="2"/>
  <c r="G316" i="2" s="1"/>
  <c r="E315" i="2"/>
  <c r="G315" i="2" s="1"/>
  <c r="E314" i="2"/>
  <c r="G314" i="2" s="1"/>
  <c r="E313" i="2"/>
  <c r="G313" i="2" s="1"/>
  <c r="E312" i="2"/>
  <c r="G312" i="2" s="1"/>
  <c r="E311" i="2"/>
  <c r="G311" i="2" s="1"/>
  <c r="E310" i="2"/>
  <c r="G310" i="2" s="1"/>
  <c r="E309" i="2"/>
  <c r="G309" i="2" s="1"/>
  <c r="E308" i="2"/>
  <c r="G308" i="2" s="1"/>
  <c r="E307" i="2"/>
  <c r="G307" i="2" s="1"/>
  <c r="E306" i="2"/>
  <c r="G306" i="2" s="1"/>
  <c r="E305" i="2"/>
  <c r="G305" i="2" s="1"/>
  <c r="E304" i="2"/>
  <c r="G304" i="2" s="1"/>
  <c r="E303" i="2"/>
  <c r="G303" i="2" s="1"/>
  <c r="E302" i="2"/>
  <c r="G302" i="2" s="1"/>
  <c r="E301" i="2"/>
  <c r="G301" i="2" s="1"/>
  <c r="E300" i="2"/>
  <c r="G300" i="2" s="1"/>
  <c r="E299" i="2"/>
  <c r="G299" i="2" s="1"/>
  <c r="E298" i="2"/>
  <c r="G298" i="2" s="1"/>
  <c r="E297" i="2"/>
  <c r="G297" i="2" s="1"/>
  <c r="E296" i="2"/>
  <c r="G296" i="2" s="1"/>
  <c r="E295" i="2"/>
  <c r="G295" i="2" s="1"/>
  <c r="E294" i="2"/>
  <c r="G294" i="2" s="1"/>
  <c r="E293" i="2"/>
  <c r="G293" i="2" s="1"/>
  <c r="E292" i="2"/>
  <c r="G292" i="2" s="1"/>
  <c r="E291" i="2"/>
  <c r="G291" i="2" s="1"/>
  <c r="E290" i="2"/>
  <c r="G290" i="2" s="1"/>
  <c r="E289" i="2"/>
  <c r="G289" i="2" s="1"/>
  <c r="E288" i="2"/>
  <c r="G288" i="2" s="1"/>
  <c r="E287" i="2"/>
  <c r="G287" i="2" s="1"/>
  <c r="E286" i="2"/>
  <c r="G286" i="2" s="1"/>
  <c r="E285" i="2"/>
  <c r="G285" i="2" s="1"/>
  <c r="E284" i="2"/>
  <c r="G284" i="2" s="1"/>
  <c r="E283" i="2"/>
  <c r="G283" i="2" s="1"/>
  <c r="E282" i="2"/>
  <c r="G282" i="2" s="1"/>
  <c r="E281" i="2"/>
  <c r="G281" i="2" s="1"/>
  <c r="E280" i="2"/>
  <c r="G280" i="2" s="1"/>
  <c r="E279" i="2"/>
  <c r="G279" i="2" s="1"/>
  <c r="E278" i="2"/>
  <c r="G278" i="2" s="1"/>
  <c r="E277" i="2"/>
  <c r="G277" i="2" s="1"/>
  <c r="E276" i="2"/>
  <c r="G276" i="2" s="1"/>
  <c r="E275" i="2"/>
  <c r="G275" i="2" s="1"/>
  <c r="E274" i="2"/>
  <c r="G274" i="2" s="1"/>
  <c r="E273" i="2"/>
  <c r="G273" i="2" s="1"/>
  <c r="E272" i="2"/>
  <c r="G272" i="2" s="1"/>
  <c r="E271" i="2"/>
  <c r="G271" i="2" s="1"/>
  <c r="E270" i="2"/>
  <c r="G270" i="2" s="1"/>
  <c r="E269" i="2"/>
  <c r="G269" i="2" s="1"/>
  <c r="E268" i="2"/>
  <c r="G268" i="2" s="1"/>
  <c r="E267" i="2"/>
  <c r="G267" i="2" s="1"/>
  <c r="E266" i="2"/>
  <c r="G266" i="2" s="1"/>
  <c r="E265" i="2"/>
  <c r="G265" i="2" s="1"/>
  <c r="E264" i="2"/>
  <c r="G264" i="2" s="1"/>
  <c r="E263" i="2"/>
  <c r="G263" i="2" s="1"/>
  <c r="E262" i="2"/>
  <c r="G262" i="2" s="1"/>
  <c r="E261" i="2"/>
  <c r="G261" i="2" s="1"/>
  <c r="E260" i="2"/>
  <c r="G260" i="2" s="1"/>
  <c r="E259" i="2"/>
  <c r="G259" i="2" s="1"/>
  <c r="E258" i="2"/>
  <c r="G258" i="2" s="1"/>
  <c r="E257" i="2"/>
  <c r="G257" i="2" s="1"/>
  <c r="E256" i="2"/>
  <c r="G256" i="2" s="1"/>
  <c r="E255" i="2"/>
  <c r="G255" i="2" s="1"/>
  <c r="E254" i="2"/>
  <c r="G254" i="2" s="1"/>
  <c r="E253" i="2"/>
  <c r="G253" i="2" s="1"/>
  <c r="E252" i="2"/>
  <c r="G252" i="2" s="1"/>
  <c r="E251" i="2"/>
  <c r="G251" i="2" s="1"/>
  <c r="E250" i="2"/>
  <c r="G250" i="2" s="1"/>
  <c r="E249" i="2"/>
  <c r="G249" i="2" s="1"/>
  <c r="E248" i="2"/>
  <c r="G248" i="2" s="1"/>
  <c r="E247" i="2"/>
  <c r="G247" i="2" s="1"/>
  <c r="E246" i="2"/>
  <c r="G246" i="2" s="1"/>
  <c r="E245" i="2"/>
  <c r="G245" i="2" s="1"/>
  <c r="E244" i="2"/>
  <c r="G244" i="2" s="1"/>
  <c r="E243" i="2"/>
  <c r="G243" i="2" s="1"/>
  <c r="E242" i="2"/>
  <c r="G242" i="2" s="1"/>
  <c r="E241" i="2"/>
  <c r="G241" i="2" s="1"/>
  <c r="E240" i="2"/>
  <c r="G240" i="2" s="1"/>
  <c r="E239" i="2"/>
  <c r="G239" i="2" s="1"/>
  <c r="E238" i="2"/>
  <c r="G238" i="2" s="1"/>
  <c r="E237" i="2"/>
  <c r="G237" i="2" s="1"/>
  <c r="E236" i="2"/>
  <c r="G236" i="2" s="1"/>
  <c r="E235" i="2"/>
  <c r="G235" i="2" s="1"/>
  <c r="E234" i="2"/>
  <c r="G234" i="2" s="1"/>
  <c r="E233" i="2"/>
  <c r="G233" i="2" s="1"/>
  <c r="E232" i="2"/>
  <c r="G232" i="2" s="1"/>
  <c r="E231" i="2"/>
  <c r="G231" i="2" s="1"/>
  <c r="E230" i="2"/>
  <c r="G230" i="2" s="1"/>
  <c r="E229" i="2"/>
  <c r="G229" i="2" s="1"/>
  <c r="E228" i="2"/>
  <c r="G228" i="2" s="1"/>
  <c r="E227" i="2"/>
  <c r="G227" i="2" s="1"/>
  <c r="E226" i="2"/>
  <c r="G226" i="2" s="1"/>
  <c r="E225" i="2"/>
  <c r="G225" i="2" s="1"/>
  <c r="E224" i="2"/>
  <c r="G224" i="2" s="1"/>
  <c r="E223" i="2"/>
  <c r="G223" i="2" s="1"/>
  <c r="E222" i="2"/>
  <c r="G222" i="2" s="1"/>
  <c r="E221" i="2"/>
  <c r="G221" i="2" s="1"/>
  <c r="E220" i="2"/>
  <c r="G220" i="2" s="1"/>
  <c r="E219" i="2"/>
  <c r="G219" i="2" s="1"/>
  <c r="E218" i="2"/>
  <c r="G218" i="2" s="1"/>
  <c r="E217" i="2"/>
  <c r="G217" i="2" s="1"/>
  <c r="E216" i="2"/>
  <c r="G216" i="2" s="1"/>
  <c r="E215" i="2"/>
  <c r="G215" i="2" s="1"/>
  <c r="E214" i="2"/>
  <c r="G214" i="2" s="1"/>
  <c r="E213" i="2"/>
  <c r="G213" i="2" s="1"/>
  <c r="E212" i="2"/>
  <c r="G212" i="2" s="1"/>
  <c r="E211" i="2"/>
  <c r="G211" i="2" s="1"/>
  <c r="E210" i="2"/>
  <c r="G210" i="2" s="1"/>
  <c r="E209" i="2"/>
  <c r="G209" i="2" s="1"/>
  <c r="E208" i="2"/>
  <c r="G208" i="2" s="1"/>
  <c r="E207" i="2"/>
  <c r="G207" i="2" s="1"/>
  <c r="E206" i="2"/>
  <c r="G206" i="2" s="1"/>
  <c r="E205" i="2"/>
  <c r="G205" i="2" s="1"/>
  <c r="E204" i="2"/>
  <c r="G204" i="2" s="1"/>
  <c r="E203" i="2"/>
  <c r="G203" i="2" s="1"/>
  <c r="E202" i="2"/>
  <c r="G202" i="2" s="1"/>
  <c r="E201" i="2"/>
  <c r="G201" i="2" s="1"/>
  <c r="E200" i="2"/>
  <c r="G200" i="2" s="1"/>
  <c r="E199" i="2"/>
  <c r="G199" i="2" s="1"/>
  <c r="E198" i="2"/>
  <c r="G198" i="2" s="1"/>
  <c r="E197" i="2"/>
  <c r="G197" i="2" s="1"/>
  <c r="E196" i="2"/>
  <c r="G196" i="2" s="1"/>
  <c r="E195" i="2"/>
  <c r="G195" i="2" s="1"/>
  <c r="E194" i="2"/>
  <c r="G194" i="2" s="1"/>
  <c r="E193" i="2"/>
  <c r="G193" i="2" s="1"/>
  <c r="E192" i="2"/>
  <c r="G192" i="2" s="1"/>
  <c r="E191" i="2"/>
  <c r="G191" i="2" s="1"/>
  <c r="E190" i="2"/>
  <c r="G190" i="2" s="1"/>
  <c r="E189" i="2"/>
  <c r="G189" i="2" s="1"/>
  <c r="E188" i="2"/>
  <c r="G188" i="2" s="1"/>
  <c r="E187" i="2"/>
  <c r="G187" i="2" s="1"/>
  <c r="E186" i="2"/>
  <c r="G186" i="2" s="1"/>
  <c r="E185" i="2"/>
  <c r="G185" i="2" s="1"/>
  <c r="E184" i="2"/>
  <c r="G184" i="2" s="1"/>
  <c r="E183" i="2"/>
  <c r="G183" i="2" s="1"/>
  <c r="E182" i="2"/>
  <c r="G182" i="2" s="1"/>
  <c r="E181" i="2"/>
  <c r="G181" i="2" s="1"/>
  <c r="E180" i="2"/>
  <c r="G180" i="2" s="1"/>
  <c r="E179" i="2"/>
  <c r="G179" i="2" s="1"/>
  <c r="E178" i="2"/>
  <c r="G178" i="2" s="1"/>
  <c r="E177" i="2"/>
  <c r="G177" i="2" s="1"/>
  <c r="E176" i="2"/>
  <c r="G176" i="2" s="1"/>
  <c r="E175" i="2"/>
  <c r="G175" i="2" s="1"/>
  <c r="E174" i="2"/>
  <c r="G174" i="2" s="1"/>
  <c r="E173" i="2"/>
  <c r="G173" i="2" s="1"/>
  <c r="E172" i="2"/>
  <c r="G172" i="2" s="1"/>
  <c r="E171" i="2"/>
  <c r="G171" i="2" s="1"/>
  <c r="E170" i="2"/>
  <c r="G170" i="2" s="1"/>
  <c r="E169" i="2"/>
  <c r="G169" i="2" s="1"/>
  <c r="E168" i="2"/>
  <c r="G168" i="2" s="1"/>
  <c r="E167" i="2"/>
  <c r="G167" i="2" s="1"/>
  <c r="E166" i="2"/>
  <c r="G166" i="2" s="1"/>
  <c r="E165" i="2"/>
  <c r="G165" i="2" s="1"/>
  <c r="E164" i="2"/>
  <c r="G164" i="2" s="1"/>
  <c r="E163" i="2"/>
  <c r="G163" i="2" s="1"/>
  <c r="E162" i="2"/>
  <c r="G162" i="2" s="1"/>
  <c r="E161" i="2"/>
  <c r="G161" i="2" s="1"/>
  <c r="E160" i="2"/>
  <c r="G160" i="2" s="1"/>
  <c r="E159" i="2"/>
  <c r="G159" i="2" s="1"/>
  <c r="E158" i="2"/>
  <c r="G158" i="2" s="1"/>
  <c r="E157" i="2"/>
  <c r="G157" i="2" s="1"/>
  <c r="E156" i="2"/>
  <c r="G156" i="2" s="1"/>
  <c r="E155" i="2"/>
  <c r="G155" i="2" s="1"/>
  <c r="E154" i="2"/>
  <c r="G154" i="2" s="1"/>
  <c r="E153" i="2"/>
  <c r="G153" i="2" s="1"/>
  <c r="E152" i="2"/>
  <c r="G152" i="2" s="1"/>
  <c r="E151" i="2"/>
  <c r="G151" i="2" s="1"/>
  <c r="E150" i="2"/>
  <c r="G150" i="2" s="1"/>
  <c r="E149" i="2"/>
  <c r="G149" i="2" s="1"/>
  <c r="E148" i="2"/>
  <c r="G148" i="2" s="1"/>
  <c r="E147" i="2"/>
  <c r="G147" i="2" s="1"/>
  <c r="E146" i="2"/>
  <c r="G146" i="2" s="1"/>
  <c r="E145" i="2"/>
  <c r="G145" i="2" s="1"/>
  <c r="E144" i="2"/>
  <c r="G144" i="2" s="1"/>
  <c r="E143" i="2"/>
  <c r="G143" i="2" s="1"/>
  <c r="E142" i="2"/>
  <c r="G142" i="2" s="1"/>
  <c r="E141" i="2"/>
  <c r="G141" i="2" s="1"/>
  <c r="E140" i="2"/>
  <c r="G140" i="2" s="1"/>
  <c r="E139" i="2"/>
  <c r="G139" i="2" s="1"/>
  <c r="E138" i="2"/>
  <c r="G138" i="2" s="1"/>
  <c r="E137" i="2"/>
  <c r="G137" i="2" s="1"/>
  <c r="E136" i="2"/>
  <c r="G136" i="2" s="1"/>
  <c r="E135" i="2"/>
  <c r="G135" i="2" s="1"/>
  <c r="E134" i="2"/>
  <c r="G134" i="2" s="1"/>
  <c r="E133" i="2"/>
  <c r="G133" i="2" s="1"/>
  <c r="E132" i="2"/>
  <c r="G132" i="2" s="1"/>
  <c r="E131" i="2"/>
  <c r="G131" i="2" s="1"/>
  <c r="E130" i="2"/>
  <c r="G130" i="2" s="1"/>
  <c r="E129" i="2"/>
  <c r="G129" i="2" s="1"/>
  <c r="E128" i="2"/>
  <c r="G128" i="2" s="1"/>
  <c r="E127" i="2"/>
  <c r="G127" i="2" s="1"/>
  <c r="E126" i="2"/>
  <c r="G126" i="2" s="1"/>
  <c r="E125" i="2"/>
  <c r="G125" i="2" s="1"/>
  <c r="E124" i="2"/>
  <c r="G124" i="2" s="1"/>
  <c r="E123" i="2"/>
  <c r="G123" i="2" s="1"/>
  <c r="E122" i="2"/>
  <c r="G122" i="2" s="1"/>
  <c r="E121" i="2"/>
  <c r="G121" i="2" s="1"/>
  <c r="E120" i="2"/>
  <c r="G120" i="2" s="1"/>
  <c r="E119" i="2"/>
  <c r="G119" i="2" s="1"/>
  <c r="E118" i="2"/>
  <c r="G118" i="2" s="1"/>
  <c r="E117" i="2"/>
  <c r="G117" i="2" s="1"/>
  <c r="E116" i="2"/>
  <c r="G116" i="2" s="1"/>
  <c r="E115" i="2"/>
  <c r="G115" i="2" s="1"/>
  <c r="E114" i="2"/>
  <c r="G114" i="2" s="1"/>
  <c r="E113" i="2"/>
  <c r="G113" i="2" s="1"/>
  <c r="E112" i="2"/>
  <c r="G112" i="2" s="1"/>
  <c r="E111" i="2"/>
  <c r="G111" i="2" s="1"/>
  <c r="E110" i="2"/>
  <c r="G110" i="2" s="1"/>
  <c r="E109" i="2"/>
  <c r="G109" i="2" s="1"/>
  <c r="E108" i="2"/>
  <c r="G108" i="2" s="1"/>
  <c r="E107" i="2"/>
  <c r="G107" i="2" s="1"/>
  <c r="E106" i="2"/>
  <c r="G106" i="2" s="1"/>
  <c r="E105" i="2"/>
  <c r="G105" i="2" s="1"/>
  <c r="E104" i="2"/>
  <c r="G104" i="2" s="1"/>
  <c r="E103" i="2"/>
  <c r="G103" i="2" s="1"/>
  <c r="E102" i="2"/>
  <c r="G102" i="2" s="1"/>
  <c r="E101" i="2"/>
  <c r="G101" i="2" s="1"/>
  <c r="E100" i="2"/>
  <c r="G100" i="2" s="1"/>
  <c r="E99" i="2"/>
  <c r="G99" i="2" s="1"/>
  <c r="E98" i="2"/>
  <c r="G98" i="2" s="1"/>
  <c r="E97" i="2"/>
  <c r="G97" i="2" s="1"/>
  <c r="E96" i="2"/>
  <c r="G96" i="2" s="1"/>
  <c r="E95" i="2"/>
  <c r="G95" i="2" s="1"/>
  <c r="E94" i="2"/>
  <c r="G94" i="2" s="1"/>
  <c r="E93" i="2"/>
  <c r="G93" i="2" s="1"/>
  <c r="E92" i="2"/>
  <c r="G92" i="2" s="1"/>
  <c r="E91" i="2"/>
  <c r="G91" i="2" s="1"/>
  <c r="E90" i="2"/>
  <c r="G90" i="2" s="1"/>
  <c r="E89" i="2"/>
  <c r="G89" i="2" s="1"/>
  <c r="E88" i="2"/>
  <c r="G88" i="2" s="1"/>
  <c r="E87" i="2"/>
  <c r="G87" i="2" s="1"/>
  <c r="E86" i="2"/>
  <c r="G86" i="2" s="1"/>
  <c r="E85" i="2"/>
  <c r="G85" i="2" s="1"/>
  <c r="E84" i="2"/>
  <c r="G84" i="2" s="1"/>
  <c r="E83" i="2"/>
  <c r="G83" i="2" s="1"/>
  <c r="E82" i="2"/>
  <c r="G82" i="2" s="1"/>
  <c r="E81" i="2"/>
  <c r="G81" i="2" s="1"/>
  <c r="E80" i="2"/>
  <c r="G80" i="2" s="1"/>
  <c r="E79" i="2"/>
  <c r="G79" i="2" s="1"/>
  <c r="E78" i="2"/>
  <c r="G78" i="2" s="1"/>
  <c r="E77" i="2"/>
  <c r="G77" i="2" s="1"/>
  <c r="E76" i="2"/>
  <c r="G76" i="2" s="1"/>
  <c r="E75" i="2"/>
  <c r="G75" i="2" s="1"/>
  <c r="E74" i="2"/>
  <c r="G74" i="2" s="1"/>
  <c r="E73" i="2"/>
  <c r="G73" i="2" s="1"/>
  <c r="E72" i="2"/>
  <c r="G72" i="2" s="1"/>
  <c r="E71" i="2"/>
  <c r="G71" i="2" s="1"/>
  <c r="E70" i="2"/>
  <c r="G70" i="2" s="1"/>
  <c r="E69" i="2"/>
  <c r="G69" i="2" s="1"/>
  <c r="E68" i="2"/>
  <c r="G68" i="2" s="1"/>
  <c r="E67" i="2"/>
  <c r="G67" i="2" s="1"/>
  <c r="E66" i="2"/>
  <c r="G66" i="2" s="1"/>
  <c r="E65" i="2"/>
  <c r="G65" i="2" s="1"/>
  <c r="E64" i="2"/>
  <c r="G64" i="2" s="1"/>
  <c r="E63" i="2"/>
  <c r="G63" i="2" s="1"/>
  <c r="E62" i="2"/>
  <c r="G62" i="2" s="1"/>
  <c r="E61" i="2"/>
  <c r="G61" i="2" s="1"/>
  <c r="E60" i="2"/>
  <c r="G60" i="2" s="1"/>
  <c r="E59" i="2"/>
  <c r="G59" i="2" s="1"/>
  <c r="E58" i="2"/>
  <c r="G58" i="2" s="1"/>
  <c r="E57" i="2"/>
  <c r="G57" i="2" s="1"/>
  <c r="E56" i="2"/>
  <c r="G56" i="2" s="1"/>
  <c r="E55" i="2"/>
  <c r="G55" i="2" s="1"/>
  <c r="E54" i="2"/>
  <c r="G54" i="2" s="1"/>
  <c r="E53" i="2"/>
  <c r="G53" i="2" s="1"/>
  <c r="E52" i="2"/>
  <c r="G52" i="2" s="1"/>
  <c r="E51" i="2"/>
  <c r="G51" i="2" s="1"/>
  <c r="E50" i="2"/>
  <c r="G50" i="2" s="1"/>
  <c r="E49" i="2"/>
  <c r="G49" i="2" s="1"/>
  <c r="E48" i="2"/>
  <c r="G48" i="2" s="1"/>
  <c r="E47" i="2"/>
  <c r="G47" i="2" s="1"/>
  <c r="E46" i="2"/>
  <c r="G46" i="2" s="1"/>
  <c r="E45" i="2"/>
  <c r="G45" i="2" s="1"/>
  <c r="E44" i="2"/>
  <c r="G44" i="2" s="1"/>
  <c r="E43" i="2"/>
  <c r="G43" i="2" s="1"/>
  <c r="E42" i="2"/>
  <c r="G42" i="2" s="1"/>
  <c r="E41" i="2"/>
  <c r="G41" i="2" s="1"/>
  <c r="E40" i="2"/>
  <c r="G40" i="2" s="1"/>
  <c r="E39" i="2"/>
  <c r="G39" i="2" s="1"/>
  <c r="E38" i="2"/>
  <c r="G38" i="2" s="1"/>
  <c r="E37" i="2"/>
  <c r="G37" i="2" s="1"/>
  <c r="E36" i="2"/>
  <c r="G36" i="2" s="1"/>
  <c r="E35" i="2"/>
  <c r="G35" i="2" s="1"/>
  <c r="E34" i="2"/>
  <c r="G34" i="2" s="1"/>
  <c r="E33" i="2"/>
  <c r="G33" i="2" s="1"/>
  <c r="E32" i="2"/>
  <c r="G32" i="2" s="1"/>
  <c r="E31" i="2"/>
  <c r="G31" i="2" s="1"/>
  <c r="E30" i="2"/>
  <c r="G30" i="2" s="1"/>
  <c r="E29" i="2"/>
  <c r="G29" i="2" s="1"/>
  <c r="E28" i="2"/>
  <c r="G28" i="2" s="1"/>
  <c r="E27" i="2"/>
  <c r="G27" i="2" s="1"/>
  <c r="E26" i="2"/>
  <c r="G26" i="2" s="1"/>
  <c r="E25" i="2"/>
  <c r="G25" i="2" s="1"/>
  <c r="E24" i="2"/>
  <c r="G24" i="2" s="1"/>
  <c r="E23" i="2"/>
  <c r="G23" i="2" s="1"/>
  <c r="E22" i="2"/>
  <c r="G22" i="2" s="1"/>
  <c r="E21" i="2"/>
  <c r="G21" i="2" s="1"/>
  <c r="E20" i="2"/>
  <c r="G20" i="2" s="1"/>
  <c r="E19" i="2"/>
  <c r="G19" i="2" s="1"/>
  <c r="E18" i="2"/>
  <c r="G18" i="2" s="1"/>
  <c r="E17" i="2"/>
  <c r="G17" i="2" s="1"/>
  <c r="E16" i="2"/>
  <c r="G16" i="2" s="1"/>
  <c r="E15" i="2"/>
  <c r="G15" i="2" s="1"/>
  <c r="E14" i="2"/>
  <c r="G14" i="2" s="1"/>
  <c r="E13" i="2"/>
  <c r="G13" i="2" s="1"/>
  <c r="E12" i="2"/>
  <c r="G12" i="2" s="1"/>
  <c r="E11" i="2"/>
  <c r="G11" i="2" s="1"/>
  <c r="E10" i="2"/>
  <c r="G10" i="2" s="1"/>
  <c r="E9" i="2"/>
  <c r="G9" i="2" s="1"/>
  <c r="E8" i="2"/>
  <c r="G8" i="2" s="1"/>
  <c r="E7" i="2"/>
  <c r="G7" i="2" s="1"/>
  <c r="E6" i="2"/>
  <c r="G6" i="2" s="1"/>
  <c r="E5" i="2"/>
  <c r="G5" i="2" s="1"/>
  <c r="E4" i="2"/>
  <c r="G4" i="2" s="1"/>
  <c r="E3" i="2"/>
  <c r="G3" i="2" s="1"/>
</calcChain>
</file>

<file path=xl/comments1.xml><?xml version="1.0" encoding="utf-8"?>
<comments xmlns="http://schemas.openxmlformats.org/spreadsheetml/2006/main">
  <authors>
    <author>Freescale</author>
  </authors>
  <commentList>
    <comment ref="C1" authorId="0">
      <text>
        <r>
          <rPr>
            <b/>
            <sz val="8"/>
            <color indexed="81"/>
            <rFont val="Tahoma"/>
            <family val="2"/>
          </rPr>
          <t>Ratio donné dans les spécifications</t>
        </r>
      </text>
    </comment>
    <comment ref="D1" authorId="0">
      <text>
        <r>
          <rPr>
            <b/>
            <sz val="8"/>
            <color indexed="81"/>
            <rFont val="Tahoma"/>
            <family val="2"/>
          </rPr>
          <t>Valeur de la résistance</t>
        </r>
      </text>
    </comment>
    <comment ref="E1" authorId="0">
      <text>
        <r>
          <rPr>
            <b/>
            <sz val="8"/>
            <color indexed="81"/>
            <rFont val="Tahoma"/>
            <family val="2"/>
          </rPr>
          <t>Calcul de la valeur de la résistance théorique
R = R25*exp(B(1/T-1/T25))</t>
        </r>
      </text>
    </comment>
    <comment ref="F1" authorId="0">
      <text>
        <r>
          <rPr>
            <b/>
            <sz val="8"/>
            <color indexed="81"/>
            <rFont val="Tahoma"/>
            <family val="2"/>
          </rPr>
          <t>Erreur de la valeur théorique sur la valeur réelle</t>
        </r>
      </text>
    </comment>
    <comment ref="G1" authorId="0">
      <text>
        <r>
          <rPr>
            <b/>
            <sz val="8"/>
            <color indexed="81"/>
            <rFont val="Tahoma"/>
            <family val="2"/>
          </rPr>
          <t>Erreur relative</t>
        </r>
      </text>
    </comment>
  </commentList>
</comments>
</file>

<file path=xl/sharedStrings.xml><?xml version="1.0" encoding="utf-8"?>
<sst xmlns="http://schemas.openxmlformats.org/spreadsheetml/2006/main" count="16" uniqueCount="13">
  <si>
    <t>T (°C)</t>
  </si>
  <si>
    <t>Rt/R25</t>
  </si>
  <si>
    <t>Rt théorique</t>
  </si>
  <si>
    <t>Erreur (kOhms)</t>
  </si>
  <si>
    <t>Erreur relative</t>
  </si>
  <si>
    <t>T (K)</t>
  </si>
  <si>
    <t>Rt corrigée</t>
  </si>
  <si>
    <r>
      <t xml:space="preserve">L'objectif de ce document et les calculs faits est de générer une table de correspondance Tension-Température pour la calibration des thermistances du BMS.
L'onglet </t>
    </r>
    <r>
      <rPr>
        <b/>
        <i/>
        <sz val="11"/>
        <color theme="1"/>
        <rFont val="Calibri"/>
        <family val="2"/>
        <scheme val="minor"/>
      </rPr>
      <t>Comparaison</t>
    </r>
    <r>
      <rPr>
        <sz val="11"/>
        <color theme="1"/>
        <rFont val="Calibri"/>
        <family val="2"/>
        <scheme val="minor"/>
      </rPr>
      <t xml:space="preserve"> fait une comparaison entre la valeur théorique de la résistance calculée à partir de la formule R = R25 exp( B (1/T - 1/T25)) et la valeur réelle de la résistance calculée à partir des tableaux des spécifications du thermistor (Selco Thin-Film Thermistor TF Series TF-F010K-1-1). Ces calculs nous permettent de trouver une formule d'erreur entre la valeur théorique et réelle nous permettant, dans l'onglet </t>
    </r>
    <r>
      <rPr>
        <b/>
        <i/>
        <sz val="11"/>
        <color theme="1"/>
        <rFont val="Calibri"/>
        <family val="2"/>
        <scheme val="minor"/>
      </rPr>
      <t>Valeur_corrigée</t>
    </r>
    <r>
      <rPr>
        <sz val="11"/>
        <color theme="1"/>
        <rFont val="Calibri"/>
        <family val="2"/>
        <scheme val="minor"/>
      </rPr>
      <t>, de trouver une formule mathématique nous donnant une courbe fiable de la valeur de la résistance. La formule ainsi trouvée permet d'obtenir une table plus complète que celle fournie par les spécifications qui ne donnent la résistance que chaque 10°C. La table de correspondance est faite à partir de cette valeur de résistance corrigée.</t>
    </r>
  </si>
  <si>
    <t>Erreur relative (calculée)</t>
  </si>
  <si>
    <t>T (°C/10)</t>
  </si>
  <si>
    <t>Rt réel (kOhms)</t>
  </si>
  <si>
    <t>Tension mesurée par l'ADC (Vcc = 5V)</t>
  </si>
  <si>
    <t>Valeur de l'ADC (Vcc = 5V)</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</si>
</sst>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indexed="81"/>
      <name val="Tahoma"/>
      <family val="2"/>
    </font>
    <font>
      <b/>
      <i/>
      <sz val="11"/>
      <color theme="1"/>
      <name val="Calibri"/>
      <family val="2"/>
      <scheme val="minor"/>
    </font>
    <font>
      <b/>
      <sz val="11"/>
      <color theme="3" tint="0.399975585192419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quotePrefix="1" applyFont="1" applyAlignment="1">
      <alignment horizontal="left"/>
    </xf>
    <xf numFmtId="0" fontId="0" fillId="0" borderId="0" xfId="0" quotePrefix="1" applyAlignment="1"/>
    <xf numFmtId="0" fontId="0" fillId="0" borderId="0" xfId="0" quotePrefix="1" applyAlignment="1">
      <alignment horizontal="center"/>
    </xf>
    <xf numFmtId="0" fontId="4" fillId="0" borderId="0" xfId="0" applyFont="1" applyAlignment="1">
      <alignment horizontal="center"/>
    </xf>
    <xf numFmtId="1" fontId="0" fillId="0" borderId="0" xfId="0" applyNumberForma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CA" sz="1400"/>
              <a:t>Valeurs de</a:t>
            </a:r>
            <a:r>
              <a:rPr lang="fr-CA" sz="1400" baseline="0"/>
              <a:t> la résistance en fonction de la température</a:t>
            </a:r>
            <a:endParaRPr lang="fr-CA" sz="1400"/>
          </a:p>
        </c:rich>
      </c:tx>
      <c:overlay val="0"/>
    </c:title>
    <c:autoTitleDeleted val="0"/>
    <c:plotArea>
      <c:layout/>
      <c:scatterChart>
        <c:scatterStyle val="lineMarker"/>
        <c:varyColors val="0"/>
        <c:ser>
          <c:idx val="2"/>
          <c:order val="0"/>
          <c:tx>
            <c:strRef>
              <c:f>Comparaison!$D$1</c:f>
              <c:strCache>
                <c:ptCount val="1"/>
                <c:pt idx="0">
                  <c:v>Rt réel (kOhms)</c:v>
                </c:pt>
              </c:strCache>
            </c:strRef>
          </c:tx>
          <c:spPr>
            <a:ln w="28575">
              <a:noFill/>
            </a:ln>
          </c:spPr>
          <c:xVal>
            <c:numRef>
              <c:f>Comparaison!$A$2:$A$36</c:f>
              <c:numCache>
                <c:formatCode>General</c:formatCode>
                <c:ptCount val="35"/>
                <c:pt idx="0">
                  <c:v>223</c:v>
                </c:pt>
                <c:pt idx="1">
                  <c:v>228</c:v>
                </c:pt>
                <c:pt idx="2">
                  <c:v>233</c:v>
                </c:pt>
                <c:pt idx="3">
                  <c:v>238</c:v>
                </c:pt>
                <c:pt idx="4">
                  <c:v>243</c:v>
                </c:pt>
                <c:pt idx="5">
                  <c:v>248</c:v>
                </c:pt>
                <c:pt idx="6">
                  <c:v>253</c:v>
                </c:pt>
                <c:pt idx="7">
                  <c:v>258</c:v>
                </c:pt>
                <c:pt idx="8">
                  <c:v>263</c:v>
                </c:pt>
                <c:pt idx="9">
                  <c:v>268</c:v>
                </c:pt>
                <c:pt idx="10">
                  <c:v>273</c:v>
                </c:pt>
                <c:pt idx="11">
                  <c:v>278</c:v>
                </c:pt>
                <c:pt idx="12">
                  <c:v>283</c:v>
                </c:pt>
                <c:pt idx="13">
                  <c:v>288</c:v>
                </c:pt>
                <c:pt idx="14">
                  <c:v>293</c:v>
                </c:pt>
                <c:pt idx="15">
                  <c:v>298</c:v>
                </c:pt>
                <c:pt idx="16">
                  <c:v>303</c:v>
                </c:pt>
                <c:pt idx="17">
                  <c:v>308</c:v>
                </c:pt>
                <c:pt idx="18">
                  <c:v>310</c:v>
                </c:pt>
                <c:pt idx="19">
                  <c:v>313</c:v>
                </c:pt>
                <c:pt idx="20">
                  <c:v>318</c:v>
                </c:pt>
                <c:pt idx="21">
                  <c:v>323</c:v>
                </c:pt>
                <c:pt idx="22">
                  <c:v>328</c:v>
                </c:pt>
                <c:pt idx="23">
                  <c:v>333</c:v>
                </c:pt>
                <c:pt idx="24">
                  <c:v>338</c:v>
                </c:pt>
                <c:pt idx="25">
                  <c:v>343</c:v>
                </c:pt>
                <c:pt idx="26">
                  <c:v>348</c:v>
                </c:pt>
                <c:pt idx="27">
                  <c:v>353</c:v>
                </c:pt>
                <c:pt idx="28">
                  <c:v>358</c:v>
                </c:pt>
                <c:pt idx="29">
                  <c:v>363</c:v>
                </c:pt>
                <c:pt idx="30">
                  <c:v>368</c:v>
                </c:pt>
                <c:pt idx="31">
                  <c:v>373</c:v>
                </c:pt>
                <c:pt idx="32">
                  <c:v>378</c:v>
                </c:pt>
                <c:pt idx="33">
                  <c:v>383</c:v>
                </c:pt>
                <c:pt idx="34">
                  <c:v>388</c:v>
                </c:pt>
              </c:numCache>
            </c:numRef>
          </c:xVal>
          <c:yVal>
            <c:numRef>
              <c:f>Comparaison!$D$2:$D$36</c:f>
              <c:numCache>
                <c:formatCode>General</c:formatCode>
                <c:ptCount val="35"/>
                <c:pt idx="0">
                  <c:v>329.5</c:v>
                </c:pt>
                <c:pt idx="1">
                  <c:v>247.7</c:v>
                </c:pt>
                <c:pt idx="2">
                  <c:v>188.5</c:v>
                </c:pt>
                <c:pt idx="3">
                  <c:v>144.1</c:v>
                </c:pt>
                <c:pt idx="4">
                  <c:v>111.30000000000001</c:v>
                </c:pt>
                <c:pt idx="5">
                  <c:v>86.43</c:v>
                </c:pt>
                <c:pt idx="6">
                  <c:v>67.77</c:v>
                </c:pt>
                <c:pt idx="7">
                  <c:v>53.410000000000004</c:v>
                </c:pt>
                <c:pt idx="8">
                  <c:v>42.47</c:v>
                </c:pt>
                <c:pt idx="9">
                  <c:v>33.9</c:v>
                </c:pt>
                <c:pt idx="10">
                  <c:v>27.28</c:v>
                </c:pt>
                <c:pt idx="11">
                  <c:v>22.05</c:v>
                </c:pt>
                <c:pt idx="12">
                  <c:v>17.96</c:v>
                </c:pt>
                <c:pt idx="13">
                  <c:v>14.690000000000001</c:v>
                </c:pt>
                <c:pt idx="14">
                  <c:v>12.09</c:v>
                </c:pt>
                <c:pt idx="15">
                  <c:v>10</c:v>
                </c:pt>
                <c:pt idx="16">
                  <c:v>8.3130000000000006</c:v>
                </c:pt>
                <c:pt idx="17">
                  <c:v>6.9399999999999995</c:v>
                </c:pt>
                <c:pt idx="19">
                  <c:v>5.827</c:v>
                </c:pt>
                <c:pt idx="20">
                  <c:v>4.9119999999999999</c:v>
                </c:pt>
                <c:pt idx="21">
                  <c:v>4.1610000000000005</c:v>
                </c:pt>
                <c:pt idx="22">
                  <c:v>3.5360000000000005</c:v>
                </c:pt>
                <c:pt idx="23">
                  <c:v>3.02</c:v>
                </c:pt>
                <c:pt idx="24">
                  <c:v>2.5879999999999996</c:v>
                </c:pt>
                <c:pt idx="25">
                  <c:v>2.2279999999999998</c:v>
                </c:pt>
                <c:pt idx="26">
                  <c:v>1.9239999999999999</c:v>
                </c:pt>
                <c:pt idx="27">
                  <c:v>1.6680000000000001</c:v>
                </c:pt>
                <c:pt idx="28">
                  <c:v>1.4510000000000001</c:v>
                </c:pt>
                <c:pt idx="29">
                  <c:v>1.266</c:v>
                </c:pt>
                <c:pt idx="30">
                  <c:v>1.1079999999999999</c:v>
                </c:pt>
                <c:pt idx="31">
                  <c:v>0.97309999999999997</c:v>
                </c:pt>
                <c:pt idx="32">
                  <c:v>0.85720000000000007</c:v>
                </c:pt>
                <c:pt idx="33">
                  <c:v>0.75759999999999994</c:v>
                </c:pt>
              </c:numCache>
            </c:numRef>
          </c:yVal>
          <c:smooth val="0"/>
        </c:ser>
        <c:ser>
          <c:idx val="0"/>
          <c:order val="1"/>
          <c:tx>
            <c:strRef>
              <c:f>Comparaison!$E$1</c:f>
              <c:strCache>
                <c:ptCount val="1"/>
                <c:pt idx="0">
                  <c:v>Rt théorique</c:v>
                </c:pt>
              </c:strCache>
            </c:strRef>
          </c:tx>
          <c:spPr>
            <a:ln w="28575">
              <a:noFill/>
            </a:ln>
          </c:spPr>
          <c:xVal>
            <c:numRef>
              <c:f>Comparaison!$A$2:$A$36</c:f>
              <c:numCache>
                <c:formatCode>General</c:formatCode>
                <c:ptCount val="35"/>
                <c:pt idx="0">
                  <c:v>223</c:v>
                </c:pt>
                <c:pt idx="1">
                  <c:v>228</c:v>
                </c:pt>
                <c:pt idx="2">
                  <c:v>233</c:v>
                </c:pt>
                <c:pt idx="3">
                  <c:v>238</c:v>
                </c:pt>
                <c:pt idx="4">
                  <c:v>243</c:v>
                </c:pt>
                <c:pt idx="5">
                  <c:v>248</c:v>
                </c:pt>
                <c:pt idx="6">
                  <c:v>253</c:v>
                </c:pt>
                <c:pt idx="7">
                  <c:v>258</c:v>
                </c:pt>
                <c:pt idx="8">
                  <c:v>263</c:v>
                </c:pt>
                <c:pt idx="9">
                  <c:v>268</c:v>
                </c:pt>
                <c:pt idx="10">
                  <c:v>273</c:v>
                </c:pt>
                <c:pt idx="11">
                  <c:v>278</c:v>
                </c:pt>
                <c:pt idx="12">
                  <c:v>283</c:v>
                </c:pt>
                <c:pt idx="13">
                  <c:v>288</c:v>
                </c:pt>
                <c:pt idx="14">
                  <c:v>293</c:v>
                </c:pt>
                <c:pt idx="15">
                  <c:v>298</c:v>
                </c:pt>
                <c:pt idx="16">
                  <c:v>303</c:v>
                </c:pt>
                <c:pt idx="17">
                  <c:v>308</c:v>
                </c:pt>
                <c:pt idx="18">
                  <c:v>310</c:v>
                </c:pt>
                <c:pt idx="19">
                  <c:v>313</c:v>
                </c:pt>
                <c:pt idx="20">
                  <c:v>318</c:v>
                </c:pt>
                <c:pt idx="21">
                  <c:v>323</c:v>
                </c:pt>
                <c:pt idx="22">
                  <c:v>328</c:v>
                </c:pt>
                <c:pt idx="23">
                  <c:v>333</c:v>
                </c:pt>
                <c:pt idx="24">
                  <c:v>338</c:v>
                </c:pt>
                <c:pt idx="25">
                  <c:v>343</c:v>
                </c:pt>
                <c:pt idx="26">
                  <c:v>348</c:v>
                </c:pt>
                <c:pt idx="27">
                  <c:v>353</c:v>
                </c:pt>
                <c:pt idx="28">
                  <c:v>358</c:v>
                </c:pt>
                <c:pt idx="29">
                  <c:v>363</c:v>
                </c:pt>
                <c:pt idx="30">
                  <c:v>368</c:v>
                </c:pt>
                <c:pt idx="31">
                  <c:v>373</c:v>
                </c:pt>
                <c:pt idx="32">
                  <c:v>378</c:v>
                </c:pt>
                <c:pt idx="33">
                  <c:v>383</c:v>
                </c:pt>
                <c:pt idx="34">
                  <c:v>388</c:v>
                </c:pt>
              </c:numCache>
            </c:numRef>
          </c:xVal>
          <c:yVal>
            <c:numRef>
              <c:f>Comparaison!$E$2:$E$35</c:f>
              <c:numCache>
                <c:formatCode>General</c:formatCode>
                <c:ptCount val="34"/>
                <c:pt idx="0">
                  <c:v>482.666963544787</c:v>
                </c:pt>
                <c:pt idx="1">
                  <c:v>344.30535691925866</c:v>
                </c:pt>
                <c:pt idx="2">
                  <c:v>249.19325646091806</c:v>
                </c:pt>
                <c:pt idx="3">
                  <c:v>182.82192006400209</c:v>
                </c:pt>
                <c:pt idx="4">
                  <c:v>135.84872147732491</c:v>
                </c:pt>
                <c:pt idx="5">
                  <c:v>102.16058183337942</c:v>
                </c:pt>
                <c:pt idx="6">
                  <c:v>77.696837429669316</c:v>
                </c:pt>
                <c:pt idx="7">
                  <c:v>59.721551014904946</c:v>
                </c:pt>
                <c:pt idx="8">
                  <c:v>46.366441652097954</c:v>
                </c:pt>
                <c:pt idx="9">
                  <c:v>36.339439334328752</c:v>
                </c:pt>
                <c:pt idx="10">
                  <c:v>28.736182350842125</c:v>
                </c:pt>
                <c:pt idx="11">
                  <c:v>22.916440146739884</c:v>
                </c:pt>
                <c:pt idx="12">
                  <c:v>18.422056005235852</c:v>
                </c:pt>
                <c:pt idx="13">
                  <c:v>14.921793401776517</c:v>
                </c:pt>
                <c:pt idx="14">
                  <c:v>12.173834597770357</c:v>
                </c:pt>
                <c:pt idx="15">
                  <c:v>10</c:v>
                </c:pt>
                <c:pt idx="16">
                  <c:v>8.2678385850558751</c:v>
                </c:pt>
                <c:pt idx="17">
                  <c:v>6.8780615308459092</c:v>
                </c:pt>
                <c:pt idx="19">
                  <c:v>5.7556406120696577</c:v>
                </c:pt>
                <c:pt idx="20">
                  <c:v>4.8434450167968297</c:v>
                </c:pt>
                <c:pt idx="21">
                  <c:v>4.0976530296287903</c:v>
                </c:pt>
                <c:pt idx="22">
                  <c:v>3.4844159169752453</c:v>
                </c:pt>
                <c:pt idx="23">
                  <c:v>2.9774129048675317</c:v>
                </c:pt>
                <c:pt idx="24">
                  <c:v>2.5560455288640753</c:v>
                </c:pt>
                <c:pt idx="25">
                  <c:v>2.2040943852236698</c:v>
                </c:pt>
                <c:pt idx="26">
                  <c:v>1.9087128427862368</c:v>
                </c:pt>
                <c:pt idx="27">
                  <c:v>1.659668099602003</c:v>
                </c:pt>
                <c:pt idx="28">
                  <c:v>1.4487650768972604</c:v>
                </c:pt>
                <c:pt idx="29">
                  <c:v>1.269406378592723</c:v>
                </c:pt>
                <c:pt idx="30">
                  <c:v>1.1162541665631174</c:v>
                </c:pt>
                <c:pt idx="31">
                  <c:v>0.9849688495932919</c:v>
                </c:pt>
                <c:pt idx="32">
                  <c:v>0.87200601488917528</c:v>
                </c:pt>
                <c:pt idx="33">
                  <c:v>0.77445777684075767</c:v>
                </c:pt>
              </c:numCache>
            </c:numRef>
          </c:yVal>
          <c:smooth val="0"/>
        </c:ser>
        <c:dLbls>
          <c:showLegendKey val="0"/>
          <c:showVal val="0"/>
          <c:showCatName val="0"/>
          <c:showSerName val="0"/>
          <c:showPercent val="0"/>
          <c:showBubbleSize val="0"/>
        </c:dLbls>
        <c:axId val="137926528"/>
        <c:axId val="137940992"/>
      </c:scatterChart>
      <c:valAx>
        <c:axId val="137926528"/>
        <c:scaling>
          <c:orientation val="minMax"/>
          <c:min val="200"/>
        </c:scaling>
        <c:delete val="0"/>
        <c:axPos val="b"/>
        <c:title>
          <c:tx>
            <c:rich>
              <a:bodyPr/>
              <a:lstStyle/>
              <a:p>
                <a:pPr>
                  <a:defRPr/>
                </a:pPr>
                <a:r>
                  <a:rPr lang="fr-CA"/>
                  <a:t>Température</a:t>
                </a:r>
                <a:r>
                  <a:rPr lang="fr-CA" baseline="0"/>
                  <a:t> (°C)</a:t>
                </a:r>
              </a:p>
              <a:p>
                <a:pPr>
                  <a:defRPr/>
                </a:pPr>
                <a:endParaRPr lang="fr-CA"/>
              </a:p>
            </c:rich>
          </c:tx>
          <c:overlay val="0"/>
        </c:title>
        <c:numFmt formatCode="General" sourceLinked="1"/>
        <c:majorTickMark val="out"/>
        <c:minorTickMark val="none"/>
        <c:tickLblPos val="nextTo"/>
        <c:crossAx val="137940992"/>
        <c:crosses val="autoZero"/>
        <c:crossBetween val="midCat"/>
      </c:valAx>
      <c:valAx>
        <c:axId val="137940992"/>
        <c:scaling>
          <c:orientation val="minMax"/>
        </c:scaling>
        <c:delete val="0"/>
        <c:axPos val="l"/>
        <c:majorGridlines/>
        <c:title>
          <c:tx>
            <c:rich>
              <a:bodyPr rot="-5400000" vert="horz"/>
              <a:lstStyle/>
              <a:p>
                <a:pPr>
                  <a:defRPr/>
                </a:pPr>
                <a:r>
                  <a:rPr lang="fr-CA"/>
                  <a:t>Résistance</a:t>
                </a:r>
                <a:r>
                  <a:rPr lang="fr-CA" baseline="0"/>
                  <a:t> (kOhms)</a:t>
                </a:r>
                <a:endParaRPr lang="fr-CA"/>
              </a:p>
            </c:rich>
          </c:tx>
          <c:overlay val="0"/>
        </c:title>
        <c:numFmt formatCode="General" sourceLinked="1"/>
        <c:majorTickMark val="out"/>
        <c:minorTickMark val="none"/>
        <c:tickLblPos val="nextTo"/>
        <c:crossAx val="137926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CA" sz="1400"/>
              <a:t>Valeurs de</a:t>
            </a:r>
            <a:r>
              <a:rPr lang="fr-CA" sz="1400" baseline="0"/>
              <a:t> l'erreur relative en fonction de la température</a:t>
            </a:r>
            <a:endParaRPr lang="fr-CA" sz="1400"/>
          </a:p>
        </c:rich>
      </c:tx>
      <c:overlay val="0"/>
    </c:title>
    <c:autoTitleDeleted val="0"/>
    <c:plotArea>
      <c:layout/>
      <c:scatterChart>
        <c:scatterStyle val="lineMarker"/>
        <c:varyColors val="0"/>
        <c:ser>
          <c:idx val="2"/>
          <c:order val="0"/>
          <c:tx>
            <c:strRef>
              <c:f>Valeur_corrigée!$D$1</c:f>
              <c:strCache>
                <c:ptCount val="1"/>
                <c:pt idx="0">
                  <c:v>Erreur relative (calculée)</c:v>
                </c:pt>
              </c:strCache>
            </c:strRef>
          </c:tx>
          <c:spPr>
            <a:ln w="28575">
              <a:noFill/>
            </a:ln>
          </c:spPr>
          <c:marker>
            <c:symbol val="triangle"/>
            <c:size val="5"/>
          </c:marker>
          <c:xVal>
            <c:numRef>
              <c:f>Valeur_corrigée!$A$2:$A$362</c:f>
              <c:numCache>
                <c:formatCode>General</c:formatCode>
                <c:ptCount val="361"/>
                <c:pt idx="0">
                  <c:v>233</c:v>
                </c:pt>
                <c:pt idx="1">
                  <c:v>233.5</c:v>
                </c:pt>
                <c:pt idx="2">
                  <c:v>234</c:v>
                </c:pt>
                <c:pt idx="3">
                  <c:v>234.5</c:v>
                </c:pt>
                <c:pt idx="4">
                  <c:v>235</c:v>
                </c:pt>
                <c:pt idx="5">
                  <c:v>235.5</c:v>
                </c:pt>
                <c:pt idx="6">
                  <c:v>236</c:v>
                </c:pt>
                <c:pt idx="7">
                  <c:v>236.5</c:v>
                </c:pt>
                <c:pt idx="8">
                  <c:v>237</c:v>
                </c:pt>
                <c:pt idx="9">
                  <c:v>237.5</c:v>
                </c:pt>
                <c:pt idx="10">
                  <c:v>238</c:v>
                </c:pt>
                <c:pt idx="11">
                  <c:v>238.5</c:v>
                </c:pt>
                <c:pt idx="12">
                  <c:v>239</c:v>
                </c:pt>
                <c:pt idx="13">
                  <c:v>239.5</c:v>
                </c:pt>
                <c:pt idx="14">
                  <c:v>240</c:v>
                </c:pt>
                <c:pt idx="15">
                  <c:v>240.5</c:v>
                </c:pt>
                <c:pt idx="16">
                  <c:v>241</c:v>
                </c:pt>
                <c:pt idx="17">
                  <c:v>241.5</c:v>
                </c:pt>
                <c:pt idx="18">
                  <c:v>242</c:v>
                </c:pt>
                <c:pt idx="19">
                  <c:v>242.5</c:v>
                </c:pt>
                <c:pt idx="20">
                  <c:v>243</c:v>
                </c:pt>
                <c:pt idx="21">
                  <c:v>243.5</c:v>
                </c:pt>
                <c:pt idx="22">
                  <c:v>244</c:v>
                </c:pt>
                <c:pt idx="23">
                  <c:v>244.5</c:v>
                </c:pt>
                <c:pt idx="24">
                  <c:v>245</c:v>
                </c:pt>
                <c:pt idx="25">
                  <c:v>245.5</c:v>
                </c:pt>
                <c:pt idx="26">
                  <c:v>246</c:v>
                </c:pt>
                <c:pt idx="27">
                  <c:v>246.5</c:v>
                </c:pt>
                <c:pt idx="28">
                  <c:v>247</c:v>
                </c:pt>
                <c:pt idx="29">
                  <c:v>247.5</c:v>
                </c:pt>
                <c:pt idx="30">
                  <c:v>248</c:v>
                </c:pt>
                <c:pt idx="31">
                  <c:v>248.5</c:v>
                </c:pt>
                <c:pt idx="32">
                  <c:v>249</c:v>
                </c:pt>
                <c:pt idx="33">
                  <c:v>249.5</c:v>
                </c:pt>
                <c:pt idx="34">
                  <c:v>250</c:v>
                </c:pt>
                <c:pt idx="35">
                  <c:v>250.5</c:v>
                </c:pt>
                <c:pt idx="36">
                  <c:v>251</c:v>
                </c:pt>
                <c:pt idx="37">
                  <c:v>251.5</c:v>
                </c:pt>
                <c:pt idx="38">
                  <c:v>252</c:v>
                </c:pt>
                <c:pt idx="39">
                  <c:v>252.5</c:v>
                </c:pt>
                <c:pt idx="40">
                  <c:v>253</c:v>
                </c:pt>
                <c:pt idx="41">
                  <c:v>253.5</c:v>
                </c:pt>
                <c:pt idx="42">
                  <c:v>254</c:v>
                </c:pt>
                <c:pt idx="43">
                  <c:v>254.5</c:v>
                </c:pt>
                <c:pt idx="44">
                  <c:v>255</c:v>
                </c:pt>
                <c:pt idx="45">
                  <c:v>255.5</c:v>
                </c:pt>
                <c:pt idx="46">
                  <c:v>256</c:v>
                </c:pt>
                <c:pt idx="47">
                  <c:v>256.5</c:v>
                </c:pt>
                <c:pt idx="48">
                  <c:v>257</c:v>
                </c:pt>
                <c:pt idx="49">
                  <c:v>257.5</c:v>
                </c:pt>
                <c:pt idx="50">
                  <c:v>258</c:v>
                </c:pt>
                <c:pt idx="51">
                  <c:v>258.5</c:v>
                </c:pt>
                <c:pt idx="52">
                  <c:v>259</c:v>
                </c:pt>
                <c:pt idx="53">
                  <c:v>259.5</c:v>
                </c:pt>
                <c:pt idx="54">
                  <c:v>260</c:v>
                </c:pt>
                <c:pt idx="55">
                  <c:v>260.5</c:v>
                </c:pt>
                <c:pt idx="56">
                  <c:v>261</c:v>
                </c:pt>
                <c:pt idx="57">
                  <c:v>261.5</c:v>
                </c:pt>
                <c:pt idx="58">
                  <c:v>262</c:v>
                </c:pt>
                <c:pt idx="59">
                  <c:v>262.5</c:v>
                </c:pt>
                <c:pt idx="60">
                  <c:v>263</c:v>
                </c:pt>
                <c:pt idx="61">
                  <c:v>263.5</c:v>
                </c:pt>
                <c:pt idx="62">
                  <c:v>264</c:v>
                </c:pt>
                <c:pt idx="63">
                  <c:v>264.5</c:v>
                </c:pt>
                <c:pt idx="64">
                  <c:v>265</c:v>
                </c:pt>
                <c:pt idx="65">
                  <c:v>265.5</c:v>
                </c:pt>
                <c:pt idx="66">
                  <c:v>266</c:v>
                </c:pt>
                <c:pt idx="67">
                  <c:v>266.5</c:v>
                </c:pt>
                <c:pt idx="68">
                  <c:v>267</c:v>
                </c:pt>
                <c:pt idx="69">
                  <c:v>267.5</c:v>
                </c:pt>
                <c:pt idx="70">
                  <c:v>268</c:v>
                </c:pt>
                <c:pt idx="71">
                  <c:v>268.5</c:v>
                </c:pt>
                <c:pt idx="72">
                  <c:v>269</c:v>
                </c:pt>
                <c:pt idx="73">
                  <c:v>269.5</c:v>
                </c:pt>
                <c:pt idx="74">
                  <c:v>270</c:v>
                </c:pt>
                <c:pt idx="75">
                  <c:v>270.5</c:v>
                </c:pt>
                <c:pt idx="76">
                  <c:v>271</c:v>
                </c:pt>
                <c:pt idx="77">
                  <c:v>271.5</c:v>
                </c:pt>
                <c:pt idx="78">
                  <c:v>272</c:v>
                </c:pt>
                <c:pt idx="79">
                  <c:v>272.5</c:v>
                </c:pt>
                <c:pt idx="80">
                  <c:v>273</c:v>
                </c:pt>
                <c:pt idx="81">
                  <c:v>273.5</c:v>
                </c:pt>
                <c:pt idx="82">
                  <c:v>274</c:v>
                </c:pt>
                <c:pt idx="83">
                  <c:v>274.5</c:v>
                </c:pt>
                <c:pt idx="84">
                  <c:v>275</c:v>
                </c:pt>
                <c:pt idx="85">
                  <c:v>275.5</c:v>
                </c:pt>
                <c:pt idx="86">
                  <c:v>276</c:v>
                </c:pt>
                <c:pt idx="87">
                  <c:v>276.5</c:v>
                </c:pt>
                <c:pt idx="88">
                  <c:v>277</c:v>
                </c:pt>
                <c:pt idx="89">
                  <c:v>277.5</c:v>
                </c:pt>
                <c:pt idx="90">
                  <c:v>278</c:v>
                </c:pt>
                <c:pt idx="91">
                  <c:v>278.5</c:v>
                </c:pt>
                <c:pt idx="92">
                  <c:v>279</c:v>
                </c:pt>
                <c:pt idx="93">
                  <c:v>279.5</c:v>
                </c:pt>
                <c:pt idx="94">
                  <c:v>280</c:v>
                </c:pt>
                <c:pt idx="95">
                  <c:v>280.5</c:v>
                </c:pt>
                <c:pt idx="96">
                  <c:v>281</c:v>
                </c:pt>
                <c:pt idx="97">
                  <c:v>281.5</c:v>
                </c:pt>
                <c:pt idx="98">
                  <c:v>282</c:v>
                </c:pt>
                <c:pt idx="99">
                  <c:v>282.5</c:v>
                </c:pt>
                <c:pt idx="100">
                  <c:v>283</c:v>
                </c:pt>
                <c:pt idx="101">
                  <c:v>283.5</c:v>
                </c:pt>
                <c:pt idx="102">
                  <c:v>284</c:v>
                </c:pt>
                <c:pt idx="103">
                  <c:v>284.5</c:v>
                </c:pt>
                <c:pt idx="104">
                  <c:v>285</c:v>
                </c:pt>
                <c:pt idx="105">
                  <c:v>285.5</c:v>
                </c:pt>
                <c:pt idx="106">
                  <c:v>286</c:v>
                </c:pt>
                <c:pt idx="107">
                  <c:v>286.5</c:v>
                </c:pt>
                <c:pt idx="108">
                  <c:v>287</c:v>
                </c:pt>
                <c:pt idx="109">
                  <c:v>287.5</c:v>
                </c:pt>
                <c:pt idx="110">
                  <c:v>288</c:v>
                </c:pt>
                <c:pt idx="111">
                  <c:v>288.5</c:v>
                </c:pt>
                <c:pt idx="112">
                  <c:v>289</c:v>
                </c:pt>
                <c:pt idx="113">
                  <c:v>289.5</c:v>
                </c:pt>
                <c:pt idx="114">
                  <c:v>290</c:v>
                </c:pt>
                <c:pt idx="115">
                  <c:v>290.5</c:v>
                </c:pt>
                <c:pt idx="116">
                  <c:v>291</c:v>
                </c:pt>
                <c:pt idx="117">
                  <c:v>291.5</c:v>
                </c:pt>
                <c:pt idx="118">
                  <c:v>292</c:v>
                </c:pt>
                <c:pt idx="119">
                  <c:v>292.5</c:v>
                </c:pt>
                <c:pt idx="120">
                  <c:v>293</c:v>
                </c:pt>
                <c:pt idx="121">
                  <c:v>293.5</c:v>
                </c:pt>
                <c:pt idx="122">
                  <c:v>294</c:v>
                </c:pt>
                <c:pt idx="123">
                  <c:v>294.5</c:v>
                </c:pt>
                <c:pt idx="124">
                  <c:v>295</c:v>
                </c:pt>
                <c:pt idx="125">
                  <c:v>295.5</c:v>
                </c:pt>
                <c:pt idx="126">
                  <c:v>296</c:v>
                </c:pt>
                <c:pt idx="127">
                  <c:v>296.5</c:v>
                </c:pt>
                <c:pt idx="128">
                  <c:v>297</c:v>
                </c:pt>
                <c:pt idx="129">
                  <c:v>297.5</c:v>
                </c:pt>
                <c:pt idx="130">
                  <c:v>298</c:v>
                </c:pt>
                <c:pt idx="131">
                  <c:v>298.5</c:v>
                </c:pt>
                <c:pt idx="132">
                  <c:v>299</c:v>
                </c:pt>
                <c:pt idx="133">
                  <c:v>299.5</c:v>
                </c:pt>
                <c:pt idx="134">
                  <c:v>300</c:v>
                </c:pt>
                <c:pt idx="135">
                  <c:v>300.5</c:v>
                </c:pt>
                <c:pt idx="136">
                  <c:v>301</c:v>
                </c:pt>
                <c:pt idx="137">
                  <c:v>301.5</c:v>
                </c:pt>
                <c:pt idx="138">
                  <c:v>302</c:v>
                </c:pt>
                <c:pt idx="139">
                  <c:v>302.5</c:v>
                </c:pt>
                <c:pt idx="140">
                  <c:v>303</c:v>
                </c:pt>
                <c:pt idx="141">
                  <c:v>303.5</c:v>
                </c:pt>
                <c:pt idx="142">
                  <c:v>304</c:v>
                </c:pt>
                <c:pt idx="143">
                  <c:v>304.5</c:v>
                </c:pt>
                <c:pt idx="144">
                  <c:v>305</c:v>
                </c:pt>
                <c:pt idx="145">
                  <c:v>305.5</c:v>
                </c:pt>
                <c:pt idx="146">
                  <c:v>306</c:v>
                </c:pt>
                <c:pt idx="147">
                  <c:v>306.5</c:v>
                </c:pt>
                <c:pt idx="148">
                  <c:v>307</c:v>
                </c:pt>
                <c:pt idx="149">
                  <c:v>307.5</c:v>
                </c:pt>
                <c:pt idx="150">
                  <c:v>308</c:v>
                </c:pt>
                <c:pt idx="151">
                  <c:v>308.5</c:v>
                </c:pt>
                <c:pt idx="152">
                  <c:v>309</c:v>
                </c:pt>
                <c:pt idx="153">
                  <c:v>309.5</c:v>
                </c:pt>
                <c:pt idx="154">
                  <c:v>310</c:v>
                </c:pt>
                <c:pt idx="155">
                  <c:v>310.5</c:v>
                </c:pt>
                <c:pt idx="156">
                  <c:v>311</c:v>
                </c:pt>
                <c:pt idx="157">
                  <c:v>311.5</c:v>
                </c:pt>
                <c:pt idx="158">
                  <c:v>312</c:v>
                </c:pt>
                <c:pt idx="159">
                  <c:v>312.5</c:v>
                </c:pt>
                <c:pt idx="160">
                  <c:v>313</c:v>
                </c:pt>
                <c:pt idx="161">
                  <c:v>313.5</c:v>
                </c:pt>
                <c:pt idx="162">
                  <c:v>314</c:v>
                </c:pt>
                <c:pt idx="163">
                  <c:v>314.5</c:v>
                </c:pt>
                <c:pt idx="164">
                  <c:v>315</c:v>
                </c:pt>
                <c:pt idx="165">
                  <c:v>315.5</c:v>
                </c:pt>
                <c:pt idx="166">
                  <c:v>316</c:v>
                </c:pt>
                <c:pt idx="167">
                  <c:v>316.5</c:v>
                </c:pt>
                <c:pt idx="168">
                  <c:v>317</c:v>
                </c:pt>
                <c:pt idx="169">
                  <c:v>317.5</c:v>
                </c:pt>
                <c:pt idx="170">
                  <c:v>318</c:v>
                </c:pt>
                <c:pt idx="171">
                  <c:v>318.5</c:v>
                </c:pt>
                <c:pt idx="172">
                  <c:v>319</c:v>
                </c:pt>
                <c:pt idx="173">
                  <c:v>319.5</c:v>
                </c:pt>
                <c:pt idx="174">
                  <c:v>320</c:v>
                </c:pt>
                <c:pt idx="175">
                  <c:v>320.5</c:v>
                </c:pt>
                <c:pt idx="176">
                  <c:v>321</c:v>
                </c:pt>
                <c:pt idx="177">
                  <c:v>321.5</c:v>
                </c:pt>
                <c:pt idx="178">
                  <c:v>322</c:v>
                </c:pt>
                <c:pt idx="179">
                  <c:v>322.5</c:v>
                </c:pt>
                <c:pt idx="180">
                  <c:v>323</c:v>
                </c:pt>
                <c:pt idx="181">
                  <c:v>323.5</c:v>
                </c:pt>
                <c:pt idx="182">
                  <c:v>324</c:v>
                </c:pt>
                <c:pt idx="183">
                  <c:v>324.5</c:v>
                </c:pt>
                <c:pt idx="184">
                  <c:v>325</c:v>
                </c:pt>
                <c:pt idx="185">
                  <c:v>325.5</c:v>
                </c:pt>
                <c:pt idx="186">
                  <c:v>326</c:v>
                </c:pt>
                <c:pt idx="187">
                  <c:v>326.5</c:v>
                </c:pt>
                <c:pt idx="188">
                  <c:v>327</c:v>
                </c:pt>
                <c:pt idx="189">
                  <c:v>327.5</c:v>
                </c:pt>
                <c:pt idx="190">
                  <c:v>328</c:v>
                </c:pt>
                <c:pt idx="191">
                  <c:v>328.5</c:v>
                </c:pt>
                <c:pt idx="192">
                  <c:v>329</c:v>
                </c:pt>
                <c:pt idx="193">
                  <c:v>329.5</c:v>
                </c:pt>
                <c:pt idx="194">
                  <c:v>330</c:v>
                </c:pt>
                <c:pt idx="195">
                  <c:v>330.5</c:v>
                </c:pt>
                <c:pt idx="196">
                  <c:v>331</c:v>
                </c:pt>
                <c:pt idx="197">
                  <c:v>331.5</c:v>
                </c:pt>
                <c:pt idx="198">
                  <c:v>332</c:v>
                </c:pt>
                <c:pt idx="199">
                  <c:v>332.5</c:v>
                </c:pt>
                <c:pt idx="200">
                  <c:v>333</c:v>
                </c:pt>
                <c:pt idx="201">
                  <c:v>333.5</c:v>
                </c:pt>
                <c:pt idx="202">
                  <c:v>334</c:v>
                </c:pt>
                <c:pt idx="203">
                  <c:v>334.5</c:v>
                </c:pt>
                <c:pt idx="204">
                  <c:v>335</c:v>
                </c:pt>
                <c:pt idx="205">
                  <c:v>335.5</c:v>
                </c:pt>
                <c:pt idx="206">
                  <c:v>336</c:v>
                </c:pt>
                <c:pt idx="207">
                  <c:v>336.5</c:v>
                </c:pt>
                <c:pt idx="208">
                  <c:v>337</c:v>
                </c:pt>
                <c:pt idx="209">
                  <c:v>337.5</c:v>
                </c:pt>
                <c:pt idx="210">
                  <c:v>338</c:v>
                </c:pt>
                <c:pt idx="211">
                  <c:v>338.5</c:v>
                </c:pt>
                <c:pt idx="212">
                  <c:v>339</c:v>
                </c:pt>
                <c:pt idx="213">
                  <c:v>339.5</c:v>
                </c:pt>
                <c:pt idx="214">
                  <c:v>340</c:v>
                </c:pt>
                <c:pt idx="215">
                  <c:v>340.5</c:v>
                </c:pt>
                <c:pt idx="216">
                  <c:v>341</c:v>
                </c:pt>
                <c:pt idx="217">
                  <c:v>341.5</c:v>
                </c:pt>
                <c:pt idx="218">
                  <c:v>342</c:v>
                </c:pt>
                <c:pt idx="219">
                  <c:v>342.5</c:v>
                </c:pt>
                <c:pt idx="220">
                  <c:v>343</c:v>
                </c:pt>
                <c:pt idx="221">
                  <c:v>343.5</c:v>
                </c:pt>
                <c:pt idx="222">
                  <c:v>344</c:v>
                </c:pt>
                <c:pt idx="223">
                  <c:v>344.5</c:v>
                </c:pt>
                <c:pt idx="224">
                  <c:v>345</c:v>
                </c:pt>
                <c:pt idx="225">
                  <c:v>345.5</c:v>
                </c:pt>
                <c:pt idx="226">
                  <c:v>346</c:v>
                </c:pt>
                <c:pt idx="227">
                  <c:v>346.5</c:v>
                </c:pt>
                <c:pt idx="228">
                  <c:v>347</c:v>
                </c:pt>
                <c:pt idx="229">
                  <c:v>347.5</c:v>
                </c:pt>
                <c:pt idx="230">
                  <c:v>348</c:v>
                </c:pt>
                <c:pt idx="231">
                  <c:v>348.5</c:v>
                </c:pt>
                <c:pt idx="232">
                  <c:v>349</c:v>
                </c:pt>
                <c:pt idx="233">
                  <c:v>349.5</c:v>
                </c:pt>
                <c:pt idx="234">
                  <c:v>350</c:v>
                </c:pt>
                <c:pt idx="235">
                  <c:v>350.5</c:v>
                </c:pt>
                <c:pt idx="236">
                  <c:v>351</c:v>
                </c:pt>
                <c:pt idx="237">
                  <c:v>351.5</c:v>
                </c:pt>
                <c:pt idx="238">
                  <c:v>352</c:v>
                </c:pt>
                <c:pt idx="239">
                  <c:v>352.5</c:v>
                </c:pt>
                <c:pt idx="240">
                  <c:v>353</c:v>
                </c:pt>
                <c:pt idx="241">
                  <c:v>353.5</c:v>
                </c:pt>
                <c:pt idx="242">
                  <c:v>354</c:v>
                </c:pt>
                <c:pt idx="243">
                  <c:v>354.5</c:v>
                </c:pt>
                <c:pt idx="244">
                  <c:v>355</c:v>
                </c:pt>
                <c:pt idx="245">
                  <c:v>355.5</c:v>
                </c:pt>
                <c:pt idx="246">
                  <c:v>356</c:v>
                </c:pt>
                <c:pt idx="247">
                  <c:v>356.5</c:v>
                </c:pt>
                <c:pt idx="248">
                  <c:v>357</c:v>
                </c:pt>
                <c:pt idx="249">
                  <c:v>357.5</c:v>
                </c:pt>
                <c:pt idx="250">
                  <c:v>358</c:v>
                </c:pt>
                <c:pt idx="251">
                  <c:v>358.5</c:v>
                </c:pt>
                <c:pt idx="252">
                  <c:v>359</c:v>
                </c:pt>
                <c:pt idx="253">
                  <c:v>359.5</c:v>
                </c:pt>
                <c:pt idx="254">
                  <c:v>360</c:v>
                </c:pt>
                <c:pt idx="255">
                  <c:v>360.5</c:v>
                </c:pt>
                <c:pt idx="256">
                  <c:v>361</c:v>
                </c:pt>
                <c:pt idx="257">
                  <c:v>361.5</c:v>
                </c:pt>
                <c:pt idx="258">
                  <c:v>362</c:v>
                </c:pt>
                <c:pt idx="259">
                  <c:v>362.5</c:v>
                </c:pt>
                <c:pt idx="260">
                  <c:v>363</c:v>
                </c:pt>
                <c:pt idx="261">
                  <c:v>363.5</c:v>
                </c:pt>
                <c:pt idx="262">
                  <c:v>364</c:v>
                </c:pt>
                <c:pt idx="263">
                  <c:v>364.5</c:v>
                </c:pt>
                <c:pt idx="264">
                  <c:v>365</c:v>
                </c:pt>
                <c:pt idx="265">
                  <c:v>365.5</c:v>
                </c:pt>
                <c:pt idx="266">
                  <c:v>366</c:v>
                </c:pt>
                <c:pt idx="267">
                  <c:v>366.5</c:v>
                </c:pt>
                <c:pt idx="268">
                  <c:v>367</c:v>
                </c:pt>
                <c:pt idx="269">
                  <c:v>367.5</c:v>
                </c:pt>
                <c:pt idx="270">
                  <c:v>368</c:v>
                </c:pt>
                <c:pt idx="271">
                  <c:v>368.5</c:v>
                </c:pt>
                <c:pt idx="272">
                  <c:v>369</c:v>
                </c:pt>
                <c:pt idx="273">
                  <c:v>369.5</c:v>
                </c:pt>
                <c:pt idx="274">
                  <c:v>370</c:v>
                </c:pt>
                <c:pt idx="275">
                  <c:v>370.5</c:v>
                </c:pt>
                <c:pt idx="276">
                  <c:v>371</c:v>
                </c:pt>
                <c:pt idx="277">
                  <c:v>371.5</c:v>
                </c:pt>
                <c:pt idx="278">
                  <c:v>372</c:v>
                </c:pt>
                <c:pt idx="279">
                  <c:v>372.5</c:v>
                </c:pt>
                <c:pt idx="280">
                  <c:v>373</c:v>
                </c:pt>
                <c:pt idx="281">
                  <c:v>373.5</c:v>
                </c:pt>
                <c:pt idx="282">
                  <c:v>374</c:v>
                </c:pt>
                <c:pt idx="283">
                  <c:v>374.5</c:v>
                </c:pt>
                <c:pt idx="284">
                  <c:v>375</c:v>
                </c:pt>
                <c:pt idx="285">
                  <c:v>375.5</c:v>
                </c:pt>
                <c:pt idx="286">
                  <c:v>376</c:v>
                </c:pt>
                <c:pt idx="287">
                  <c:v>376.5</c:v>
                </c:pt>
                <c:pt idx="288">
                  <c:v>377</c:v>
                </c:pt>
                <c:pt idx="289">
                  <c:v>377.5</c:v>
                </c:pt>
                <c:pt idx="290">
                  <c:v>378</c:v>
                </c:pt>
                <c:pt idx="291">
                  <c:v>378.5</c:v>
                </c:pt>
                <c:pt idx="292">
                  <c:v>379</c:v>
                </c:pt>
                <c:pt idx="293">
                  <c:v>379.5</c:v>
                </c:pt>
                <c:pt idx="294">
                  <c:v>380</c:v>
                </c:pt>
                <c:pt idx="295">
                  <c:v>380.5</c:v>
                </c:pt>
                <c:pt idx="296">
                  <c:v>381</c:v>
                </c:pt>
                <c:pt idx="297">
                  <c:v>381.5</c:v>
                </c:pt>
                <c:pt idx="298">
                  <c:v>382</c:v>
                </c:pt>
                <c:pt idx="299">
                  <c:v>382.5</c:v>
                </c:pt>
                <c:pt idx="300">
                  <c:v>383</c:v>
                </c:pt>
                <c:pt idx="301">
                  <c:v>383.5</c:v>
                </c:pt>
                <c:pt idx="302">
                  <c:v>384</c:v>
                </c:pt>
                <c:pt idx="303">
                  <c:v>384.5</c:v>
                </c:pt>
                <c:pt idx="304">
                  <c:v>385</c:v>
                </c:pt>
                <c:pt idx="305">
                  <c:v>385.5</c:v>
                </c:pt>
                <c:pt idx="306">
                  <c:v>386</c:v>
                </c:pt>
                <c:pt idx="307">
                  <c:v>386.5</c:v>
                </c:pt>
                <c:pt idx="308">
                  <c:v>387</c:v>
                </c:pt>
                <c:pt idx="309">
                  <c:v>387.5</c:v>
                </c:pt>
                <c:pt idx="310">
                  <c:v>388</c:v>
                </c:pt>
                <c:pt idx="311">
                  <c:v>388.5</c:v>
                </c:pt>
                <c:pt idx="312">
                  <c:v>389</c:v>
                </c:pt>
                <c:pt idx="313">
                  <c:v>389.5</c:v>
                </c:pt>
                <c:pt idx="314">
                  <c:v>390</c:v>
                </c:pt>
                <c:pt idx="315">
                  <c:v>390.5</c:v>
                </c:pt>
                <c:pt idx="316">
                  <c:v>391</c:v>
                </c:pt>
                <c:pt idx="317">
                  <c:v>391.5</c:v>
                </c:pt>
                <c:pt idx="318">
                  <c:v>392</c:v>
                </c:pt>
                <c:pt idx="319">
                  <c:v>392.5</c:v>
                </c:pt>
                <c:pt idx="320">
                  <c:v>393</c:v>
                </c:pt>
                <c:pt idx="321">
                  <c:v>393.5</c:v>
                </c:pt>
                <c:pt idx="322">
                  <c:v>394</c:v>
                </c:pt>
                <c:pt idx="323">
                  <c:v>394.5</c:v>
                </c:pt>
                <c:pt idx="324">
                  <c:v>395</c:v>
                </c:pt>
                <c:pt idx="325">
                  <c:v>395.5</c:v>
                </c:pt>
                <c:pt idx="326">
                  <c:v>396</c:v>
                </c:pt>
                <c:pt idx="327">
                  <c:v>396.5</c:v>
                </c:pt>
                <c:pt idx="328">
                  <c:v>397</c:v>
                </c:pt>
                <c:pt idx="329">
                  <c:v>397.5</c:v>
                </c:pt>
                <c:pt idx="330">
                  <c:v>398</c:v>
                </c:pt>
                <c:pt idx="331">
                  <c:v>398.5</c:v>
                </c:pt>
                <c:pt idx="332">
                  <c:v>399</c:v>
                </c:pt>
                <c:pt idx="333">
                  <c:v>399.5</c:v>
                </c:pt>
                <c:pt idx="334">
                  <c:v>400</c:v>
                </c:pt>
                <c:pt idx="335">
                  <c:v>400.5</c:v>
                </c:pt>
                <c:pt idx="336">
                  <c:v>401</c:v>
                </c:pt>
                <c:pt idx="337">
                  <c:v>401.5</c:v>
                </c:pt>
                <c:pt idx="338">
                  <c:v>402</c:v>
                </c:pt>
                <c:pt idx="339">
                  <c:v>402.5</c:v>
                </c:pt>
                <c:pt idx="340">
                  <c:v>403</c:v>
                </c:pt>
                <c:pt idx="341">
                  <c:v>403.5</c:v>
                </c:pt>
                <c:pt idx="342">
                  <c:v>404</c:v>
                </c:pt>
                <c:pt idx="343">
                  <c:v>404.5</c:v>
                </c:pt>
                <c:pt idx="344">
                  <c:v>405</c:v>
                </c:pt>
                <c:pt idx="345">
                  <c:v>405.5</c:v>
                </c:pt>
                <c:pt idx="346">
                  <c:v>406</c:v>
                </c:pt>
                <c:pt idx="347">
                  <c:v>406.5</c:v>
                </c:pt>
                <c:pt idx="348">
                  <c:v>407</c:v>
                </c:pt>
                <c:pt idx="349">
                  <c:v>407.5</c:v>
                </c:pt>
                <c:pt idx="350">
                  <c:v>408</c:v>
                </c:pt>
                <c:pt idx="351">
                  <c:v>408.5</c:v>
                </c:pt>
                <c:pt idx="352">
                  <c:v>409</c:v>
                </c:pt>
                <c:pt idx="353">
                  <c:v>409.5</c:v>
                </c:pt>
                <c:pt idx="354">
                  <c:v>410</c:v>
                </c:pt>
                <c:pt idx="355">
                  <c:v>410.5</c:v>
                </c:pt>
                <c:pt idx="356">
                  <c:v>411</c:v>
                </c:pt>
                <c:pt idx="357">
                  <c:v>411.5</c:v>
                </c:pt>
                <c:pt idx="358">
                  <c:v>412</c:v>
                </c:pt>
                <c:pt idx="359">
                  <c:v>412.5</c:v>
                </c:pt>
                <c:pt idx="360">
                  <c:v>413</c:v>
                </c:pt>
              </c:numCache>
            </c:numRef>
          </c:xVal>
          <c:yVal>
            <c:numRef>
              <c:f>Valeur_corrigée!$D$2:$D$362</c:f>
              <c:numCache>
                <c:formatCode>General</c:formatCode>
                <c:ptCount val="361"/>
                <c:pt idx="0">
                  <c:v>0.24373298283962441</c:v>
                </c:pt>
                <c:pt idx="1">
                  <c:v>0.24033212138638227</c:v>
                </c:pt>
                <c:pt idx="2">
                  <c:v>0.23695926466486483</c:v>
                </c:pt>
                <c:pt idx="3">
                  <c:v>0.23361430957152418</c:v>
                </c:pt>
                <c:pt idx="4">
                  <c:v>0.23029715300280795</c:v>
                </c:pt>
                <c:pt idx="5">
                  <c:v>0.22700769185516823</c:v>
                </c:pt>
                <c:pt idx="6">
                  <c:v>0.22374582302505441</c:v>
                </c:pt>
                <c:pt idx="7">
                  <c:v>0.22051144340892037</c:v>
                </c:pt>
                <c:pt idx="8">
                  <c:v>0.21730444990321196</c:v>
                </c:pt>
                <c:pt idx="9">
                  <c:v>0.21412473940438126</c:v>
                </c:pt>
                <c:pt idx="10">
                  <c:v>0.21097220880888123</c:v>
                </c:pt>
                <c:pt idx="11">
                  <c:v>0.20784675501315952</c:v>
                </c:pt>
                <c:pt idx="12">
                  <c:v>0.20474827491366554</c:v>
                </c:pt>
                <c:pt idx="13">
                  <c:v>0.20167666540685136</c:v>
                </c:pt>
                <c:pt idx="14">
                  <c:v>0.19863182338917085</c:v>
                </c:pt>
                <c:pt idx="15">
                  <c:v>0.19561364575706808</c:v>
                </c:pt>
                <c:pt idx="16">
                  <c:v>0.1926220294069978</c:v>
                </c:pt>
                <c:pt idx="17">
                  <c:v>0.18965687123540942</c:v>
                </c:pt>
                <c:pt idx="18">
                  <c:v>0.18671806813875413</c:v>
                </c:pt>
                <c:pt idx="19">
                  <c:v>0.18380551701348047</c:v>
                </c:pt>
                <c:pt idx="20">
                  <c:v>0.18091911475603872</c:v>
                </c:pt>
                <c:pt idx="21">
                  <c:v>0.17805875826288364</c:v>
                </c:pt>
                <c:pt idx="22">
                  <c:v>0.17522434443046109</c:v>
                </c:pt>
                <c:pt idx="23">
                  <c:v>0.17241577015522402</c:v>
                </c:pt>
                <c:pt idx="24">
                  <c:v>0.16963293233362009</c:v>
                </c:pt>
                <c:pt idx="25">
                  <c:v>0.16687572786210314</c:v>
                </c:pt>
                <c:pt idx="26">
                  <c:v>0.16414405363712525</c:v>
                </c:pt>
                <c:pt idx="27">
                  <c:v>0.16143780655512963</c:v>
                </c:pt>
                <c:pt idx="28">
                  <c:v>0.15875688351257189</c:v>
                </c:pt>
                <c:pt idx="29">
                  <c:v>0.15610118140590323</c:v>
                </c:pt>
                <c:pt idx="30">
                  <c:v>0.15347059713157307</c:v>
                </c:pt>
                <c:pt idx="31">
                  <c:v>0.15086502758602727</c:v>
                </c:pt>
                <c:pt idx="32">
                  <c:v>0.14828436966572411</c:v>
                </c:pt>
                <c:pt idx="33">
                  <c:v>0.14572852026711036</c:v>
                </c:pt>
                <c:pt idx="34">
                  <c:v>0.14319737628663542</c:v>
                </c:pt>
                <c:pt idx="35">
                  <c:v>0.14069083462075138</c:v>
                </c:pt>
                <c:pt idx="36">
                  <c:v>0.13820879216590676</c:v>
                </c:pt>
                <c:pt idx="37">
                  <c:v>0.1357511458185563</c:v>
                </c:pt>
                <c:pt idx="38">
                  <c:v>0.13331779247514497</c:v>
                </c:pt>
                <c:pt idx="39">
                  <c:v>0.13090862903212575</c:v>
                </c:pt>
                <c:pt idx="40">
                  <c:v>0.12852355238594981</c:v>
                </c:pt>
                <c:pt idx="41">
                  <c:v>0.12616245943306925</c:v>
                </c:pt>
                <c:pt idx="42">
                  <c:v>0.12382524706992992</c:v>
                </c:pt>
                <c:pt idx="43">
                  <c:v>0.12151181219298479</c:v>
                </c:pt>
                <c:pt idx="44">
                  <c:v>0.11922205169868416</c:v>
                </c:pt>
                <c:pt idx="45">
                  <c:v>0.11695586248348011</c:v>
                </c:pt>
                <c:pt idx="46">
                  <c:v>0.11471314144382028</c:v>
                </c:pt>
                <c:pt idx="47">
                  <c:v>0.11249378547615585</c:v>
                </c:pt>
                <c:pt idx="48">
                  <c:v>0.11029769147694246</c:v>
                </c:pt>
                <c:pt idx="49">
                  <c:v>0.10812475634262064</c:v>
                </c:pt>
                <c:pt idx="50">
                  <c:v>0.10597487696964869</c:v>
                </c:pt>
                <c:pt idx="51">
                  <c:v>0.10384795025447335</c:v>
                </c:pt>
                <c:pt idx="52">
                  <c:v>0.10174387309354938</c:v>
                </c:pt>
                <c:pt idx="53">
                  <c:v>9.966254238332084E-2</c:v>
                </c:pt>
                <c:pt idx="54">
                  <c:v>9.7603855020242491E-2</c:v>
                </c:pt>
                <c:pt idx="55">
                  <c:v>9.5567707900764631E-2</c:v>
                </c:pt>
                <c:pt idx="56">
                  <c:v>9.3553997921336673E-2</c:v>
                </c:pt>
                <c:pt idx="57">
                  <c:v>9.1562621978411585E-2</c:v>
                </c:pt>
                <c:pt idx="58">
                  <c:v>8.959347696843345E-2</c:v>
                </c:pt>
                <c:pt idx="59">
                  <c:v>8.7646459787860564E-2</c:v>
                </c:pt>
                <c:pt idx="60">
                  <c:v>8.572146733313879E-2</c:v>
                </c:pt>
                <c:pt idx="61">
                  <c:v>8.3818396500721093E-2</c:v>
                </c:pt>
                <c:pt idx="62">
                  <c:v>8.1937144187053335E-2</c:v>
                </c:pt>
                <c:pt idx="63">
                  <c:v>8.0077607288590258E-2</c:v>
                </c:pt>
                <c:pt idx="64">
                  <c:v>7.8239682701783053E-2</c:v>
                </c:pt>
                <c:pt idx="65">
                  <c:v>7.6423267323077582E-2</c:v>
                </c:pt>
                <c:pt idx="66">
                  <c:v>7.4628258048928586E-2</c:v>
                </c:pt>
                <c:pt idx="67">
                  <c:v>7.2854551775787257E-2</c:v>
                </c:pt>
                <c:pt idx="68">
                  <c:v>7.110204540009768E-2</c:v>
                </c:pt>
                <c:pt idx="69">
                  <c:v>6.9370635818316373E-2</c:v>
                </c:pt>
                <c:pt idx="70">
                  <c:v>6.7660219926892751E-2</c:v>
                </c:pt>
                <c:pt idx="71">
                  <c:v>6.5970694622276227E-2</c:v>
                </c:pt>
                <c:pt idx="72">
                  <c:v>6.4301956800917992E-2</c:v>
                </c:pt>
                <c:pt idx="73">
                  <c:v>6.265390335926746E-2</c:v>
                </c:pt>
                <c:pt idx="74">
                  <c:v>6.1026431193774044E-2</c:v>
                </c:pt>
                <c:pt idx="75">
                  <c:v>5.9419437200892489E-2</c:v>
                </c:pt>
                <c:pt idx="76">
                  <c:v>5.7832818277068654E-2</c:v>
                </c:pt>
                <c:pt idx="77">
                  <c:v>5.6266471318757283E-2</c:v>
                </c:pt>
                <c:pt idx="78">
                  <c:v>5.4720293222406013E-2</c:v>
                </c:pt>
                <c:pt idx="79">
                  <c:v>5.3194180884464259E-2</c:v>
                </c:pt>
                <c:pt idx="80">
                  <c:v>5.1688031201386764E-2</c:v>
                </c:pt>
                <c:pt idx="81">
                  <c:v>5.0201741069617611E-2</c:v>
                </c:pt>
                <c:pt idx="82">
                  <c:v>4.8735207385613322E-2</c:v>
                </c:pt>
                <c:pt idx="83">
                  <c:v>4.7288327045823308E-2</c:v>
                </c:pt>
                <c:pt idx="84">
                  <c:v>4.5860996946693433E-2</c:v>
                </c:pt>
                <c:pt idx="85">
                  <c:v>4.4453113984680215E-2</c:v>
                </c:pt>
                <c:pt idx="86">
                  <c:v>4.3064575056231291E-2</c:v>
                </c:pt>
                <c:pt idx="87">
                  <c:v>4.1695277057796076E-2</c:v>
                </c:pt>
                <c:pt idx="88">
                  <c:v>4.0345116885827537E-2</c:v>
                </c:pt>
                <c:pt idx="89">
                  <c:v>3.901399143677331E-2</c:v>
                </c:pt>
                <c:pt idx="90">
                  <c:v>3.7701797607088139E-2</c:v>
                </c:pt>
                <c:pt idx="91">
                  <c:v>3.6408432293217885E-2</c:v>
                </c:pt>
                <c:pt idx="92">
                  <c:v>3.5133792391615515E-2</c:v>
                </c:pt>
                <c:pt idx="93">
                  <c:v>3.3877774798728666E-2</c:v>
                </c:pt>
                <c:pt idx="94">
                  <c:v>3.2640276411015634E-2</c:v>
                </c:pt>
                <c:pt idx="95">
                  <c:v>3.1421194124915175E-2</c:v>
                </c:pt>
                <c:pt idx="96">
                  <c:v>3.0220424836887361E-2</c:v>
                </c:pt>
                <c:pt idx="97">
                  <c:v>2.9037865443376276E-2</c:v>
                </c:pt>
                <c:pt idx="98">
                  <c:v>2.7873412840840217E-2</c:v>
                </c:pt>
                <c:pt idx="99">
                  <c:v>2.6726963925721492E-2</c:v>
                </c:pt>
                <c:pt idx="100">
                  <c:v>2.5598415594473067E-2</c:v>
                </c:pt>
                <c:pt idx="101">
                  <c:v>2.448766474354791E-2</c:v>
                </c:pt>
                <c:pt idx="102">
                  <c:v>2.3394608269393657E-2</c:v>
                </c:pt>
                <c:pt idx="103">
                  <c:v>2.2319143068463276E-2</c:v>
                </c:pt>
                <c:pt idx="104">
                  <c:v>2.1261166037204404E-2</c:v>
                </c:pt>
                <c:pt idx="105">
                  <c:v>2.0220574072070008E-2</c:v>
                </c:pt>
                <c:pt idx="106">
                  <c:v>1.9197264069509501E-2</c:v>
                </c:pt>
                <c:pt idx="107">
                  <c:v>1.8191132925974074E-2</c:v>
                </c:pt>
                <c:pt idx="108">
                  <c:v>1.7202077537911364E-2</c:v>
                </c:pt>
                <c:pt idx="109">
                  <c:v>1.6229994801776115E-2</c:v>
                </c:pt>
                <c:pt idx="110">
                  <c:v>1.5274781614014188E-2</c:v>
                </c:pt>
                <c:pt idx="111">
                  <c:v>1.4336334871080325E-2</c:v>
                </c:pt>
                <c:pt idx="112">
                  <c:v>1.3414551469423941E-2</c:v>
                </c:pt>
                <c:pt idx="113">
                  <c:v>1.2509328305494449E-2</c:v>
                </c:pt>
                <c:pt idx="114">
                  <c:v>1.1620562275739488E-2</c:v>
                </c:pt>
                <c:pt idx="115">
                  <c:v>1.0748150276615576E-2</c:v>
                </c:pt>
                <c:pt idx="116">
                  <c:v>9.8919892045721269E-3</c:v>
                </c:pt>
                <c:pt idx="117">
                  <c:v>9.0519759560532265E-3</c:v>
                </c:pt>
                <c:pt idx="118">
                  <c:v>8.2280074275189463E-3</c:v>
                </c:pt>
                <c:pt idx="119">
                  <c:v>7.419980515411595E-3</c:v>
                </c:pt>
                <c:pt idx="120">
                  <c:v>6.6277921161841391E-3</c:v>
                </c:pt>
                <c:pt idx="121">
                  <c:v>5.8513391262895453E-3</c:v>
                </c:pt>
                <c:pt idx="122">
                  <c:v>5.0905184421772276E-3</c:v>
                </c:pt>
                <c:pt idx="123">
                  <c:v>4.3452269602930471E-3</c:v>
                </c:pt>
                <c:pt idx="124">
                  <c:v>3.615361577097076E-3</c:v>
                </c:pt>
                <c:pt idx="125">
                  <c:v>2.9008191890262935E-3</c:v>
                </c:pt>
                <c:pt idx="126">
                  <c:v>2.201496692546101E-3</c:v>
                </c:pt>
                <c:pt idx="127">
                  <c:v>1.5172909840970306E-3</c:v>
                </c:pt>
                <c:pt idx="128">
                  <c:v>8.4809896013027242E-4</c:v>
                </c:pt>
                <c:pt idx="129">
                  <c:v>1.938175171005696E-4</c:v>
                </c:pt>
                <c:pt idx="130">
                  <c:v>-4.4565644854266395E-4</c:v>
                </c:pt>
                <c:pt idx="131">
                  <c:v>-1.070426040353567E-3</c:v>
                </c:pt>
                <c:pt idx="132">
                  <c:v>-1.6805943618756203E-3</c:v>
                </c:pt>
                <c:pt idx="133">
                  <c:v>-2.2762645166629625E-3</c:v>
                </c:pt>
                <c:pt idx="134">
                  <c:v>-2.8575396082608506E-3</c:v>
                </c:pt>
                <c:pt idx="135">
                  <c:v>-3.4245227402216472E-3</c:v>
                </c:pt>
                <c:pt idx="136">
                  <c:v>-3.9773170160977145E-3</c:v>
                </c:pt>
                <c:pt idx="137">
                  <c:v>-4.5160255394307569E-3</c:v>
                </c:pt>
                <c:pt idx="138">
                  <c:v>-5.0407514137749132E-3</c:v>
                </c:pt>
                <c:pt idx="139">
                  <c:v>-5.5515977426843222E-3</c:v>
                </c:pt>
                <c:pt idx="140">
                  <c:v>-6.0486676296989117E-3</c:v>
                </c:pt>
                <c:pt idx="141">
                  <c:v>-6.5320641783728206E-3</c:v>
                </c:pt>
                <c:pt idx="142">
                  <c:v>-7.0018904922601877E-3</c:v>
                </c:pt>
                <c:pt idx="143">
                  <c:v>-7.4582496749027172E-3</c:v>
                </c:pt>
                <c:pt idx="144">
                  <c:v>-7.9012448298563243E-3</c:v>
                </c:pt>
                <c:pt idx="145">
                  <c:v>-8.3309790606627132E-3</c:v>
                </c:pt>
                <c:pt idx="146">
                  <c:v>-8.7475554708760228E-3</c:v>
                </c:pt>
                <c:pt idx="147">
                  <c:v>-9.1510771640539446E-3</c:v>
                </c:pt>
                <c:pt idx="148">
                  <c:v>-9.541647243729301E-3</c:v>
                </c:pt>
                <c:pt idx="149">
                  <c:v>-9.9193688134633362E-3</c:v>
                </c:pt>
                <c:pt idx="150">
                  <c:v>-1.0284344976806636E-2</c:v>
                </c:pt>
                <c:pt idx="151">
                  <c:v>-1.0636678837300906E-2</c:v>
                </c:pt>
                <c:pt idx="152">
                  <c:v>-1.097647349850206E-2</c:v>
                </c:pt>
                <c:pt idx="153">
                  <c:v>-1.1303832063955355E-2</c:v>
                </c:pt>
                <c:pt idx="154">
                  <c:v>-1.1618857637209601E-2</c:v>
                </c:pt>
                <c:pt idx="155">
                  <c:v>-1.1921653321820713E-2</c:v>
                </c:pt>
                <c:pt idx="156">
                  <c:v>-1.2212322221332172E-2</c:v>
                </c:pt>
                <c:pt idx="157">
                  <c:v>-1.2490967439294565E-2</c:v>
                </c:pt>
                <c:pt idx="158">
                  <c:v>-1.2757692079262029E-2</c:v>
                </c:pt>
                <c:pt idx="159">
                  <c:v>-1.3012599244778045E-2</c:v>
                </c:pt>
                <c:pt idx="160">
                  <c:v>-1.3255792039391423E-2</c:v>
                </c:pt>
                <c:pt idx="161">
                  <c:v>-1.3487373566661631E-2</c:v>
                </c:pt>
                <c:pt idx="162">
                  <c:v>-1.3707446930126821E-2</c:v>
                </c:pt>
                <c:pt idx="163">
                  <c:v>-1.3916115233344684E-2</c:v>
                </c:pt>
                <c:pt idx="164">
                  <c:v>-1.41134815798587E-2</c:v>
                </c:pt>
                <c:pt idx="165">
                  <c:v>-1.4299649073219456E-2</c:v>
                </c:pt>
                <c:pt idx="166">
                  <c:v>-1.447472081698109E-2</c:v>
                </c:pt>
                <c:pt idx="167">
                  <c:v>-1.463879991468886E-2</c:v>
                </c:pt>
                <c:pt idx="168">
                  <c:v>-1.4791989469891575E-2</c:v>
                </c:pt>
                <c:pt idx="169">
                  <c:v>-1.4934392586145151E-2</c:v>
                </c:pt>
                <c:pt idx="170">
                  <c:v>-1.5066112366991291E-2</c:v>
                </c:pt>
                <c:pt idx="171">
                  <c:v>-1.5187251915982358E-2</c:v>
                </c:pt>
                <c:pt idx="172">
                  <c:v>-1.5297914336668939E-2</c:v>
                </c:pt>
                <c:pt idx="173">
                  <c:v>-1.5398202732598065E-2</c:v>
                </c:pt>
                <c:pt idx="174">
                  <c:v>-1.5488220207325654E-2</c:v>
                </c:pt>
                <c:pt idx="175">
                  <c:v>-1.5568069864393408E-2</c:v>
                </c:pt>
                <c:pt idx="176">
                  <c:v>-1.5637854807351914E-2</c:v>
                </c:pt>
                <c:pt idx="177">
                  <c:v>-1.569767813976064E-2</c:v>
                </c:pt>
                <c:pt idx="178">
                  <c:v>-1.5747642965152409E-2</c:v>
                </c:pt>
                <c:pt idx="179">
                  <c:v>-1.5787852387088464E-2</c:v>
                </c:pt>
                <c:pt idx="180">
                  <c:v>-1.5818409509121167E-2</c:v>
                </c:pt>
                <c:pt idx="181">
                  <c:v>-1.5839417434790448E-2</c:v>
                </c:pt>
                <c:pt idx="182">
                  <c:v>-1.5850979267650445E-2</c:v>
                </c:pt>
                <c:pt idx="183">
                  <c:v>-1.585319811124819E-2</c:v>
                </c:pt>
                <c:pt idx="184">
                  <c:v>-1.5846177069134271E-2</c:v>
                </c:pt>
                <c:pt idx="185">
                  <c:v>-1.5830019244866378E-2</c:v>
                </c:pt>
                <c:pt idx="186">
                  <c:v>-1.5804827741977334E-2</c:v>
                </c:pt>
                <c:pt idx="187">
                  <c:v>-1.5770705664031937E-2</c:v>
                </c:pt>
                <c:pt idx="188">
                  <c:v>-1.5727756114575442E-2</c:v>
                </c:pt>
                <c:pt idx="189">
                  <c:v>-1.5676082197147778E-2</c:v>
                </c:pt>
                <c:pt idx="190">
                  <c:v>-1.5615787015315519E-2</c:v>
                </c:pt>
                <c:pt idx="191">
                  <c:v>-1.5546973672613262E-2</c:v>
                </c:pt>
                <c:pt idx="192">
                  <c:v>-1.5469745272596924E-2</c:v>
                </c:pt>
                <c:pt idx="193">
                  <c:v>-1.5384204918818867E-2</c:v>
                </c:pt>
                <c:pt idx="194">
                  <c:v>-1.5290455714822571E-2</c:v>
                </c:pt>
                <c:pt idx="195">
                  <c:v>-1.5188600764158622E-2</c:v>
                </c:pt>
                <c:pt idx="196">
                  <c:v>-1.5078743170381159E-2</c:v>
                </c:pt>
                <c:pt idx="197">
                  <c:v>-1.496098603703544E-2</c:v>
                </c:pt>
                <c:pt idx="198">
                  <c:v>-1.4835432467672049E-2</c:v>
                </c:pt>
                <c:pt idx="199">
                  <c:v>-1.4702185565845127E-2</c:v>
                </c:pt>
                <c:pt idx="200">
                  <c:v>-1.4561348435094601E-2</c:v>
                </c:pt>
                <c:pt idx="201">
                  <c:v>-1.4413024178981715E-2</c:v>
                </c:pt>
                <c:pt idx="202">
                  <c:v>-1.4257315901041068E-2</c:v>
                </c:pt>
                <c:pt idx="203">
                  <c:v>-1.4094326704832127E-2</c:v>
                </c:pt>
                <c:pt idx="204">
                  <c:v>-1.3924159693909033E-2</c:v>
                </c:pt>
                <c:pt idx="205">
                  <c:v>-1.3746917971808159E-2</c:v>
                </c:pt>
                <c:pt idx="206">
                  <c:v>-1.3562704642087198E-2</c:v>
                </c:pt>
                <c:pt idx="207">
                  <c:v>-1.3371622808300287E-2</c:v>
                </c:pt>
                <c:pt idx="208">
                  <c:v>-1.3173775573989133E-2</c:v>
                </c:pt>
                <c:pt idx="209">
                  <c:v>-1.2969266042706096E-2</c:v>
                </c:pt>
                <c:pt idx="210">
                  <c:v>-1.2758197317992881E-2</c:v>
                </c:pt>
                <c:pt idx="211">
                  <c:v>-1.2540672503412509E-2</c:v>
                </c:pt>
                <c:pt idx="212">
                  <c:v>-1.2316794702506684E-2</c:v>
                </c:pt>
                <c:pt idx="213">
                  <c:v>-1.2086667018825992E-2</c:v>
                </c:pt>
                <c:pt idx="214">
                  <c:v>-1.1850392555917466E-2</c:v>
                </c:pt>
                <c:pt idx="215">
                  <c:v>-1.1608074417338798E-2</c:v>
                </c:pt>
                <c:pt idx="216">
                  <c:v>-1.1359815706631693E-2</c:v>
                </c:pt>
                <c:pt idx="217">
                  <c:v>-1.1105719527348512E-2</c:v>
                </c:pt>
                <c:pt idx="218">
                  <c:v>-1.0845888983041618E-2</c:v>
                </c:pt>
                <c:pt idx="219">
                  <c:v>-1.0580427177252716E-2</c:v>
                </c:pt>
                <c:pt idx="220">
                  <c:v>-1.030943721353772E-2</c:v>
                </c:pt>
                <c:pt idx="221">
                  <c:v>-1.0033022195443664E-2</c:v>
                </c:pt>
                <c:pt idx="222">
                  <c:v>-9.7512852265193573E-3</c:v>
                </c:pt>
                <c:pt idx="223">
                  <c:v>-9.4643294103224918E-3</c:v>
                </c:pt>
                <c:pt idx="224">
                  <c:v>-9.1722578503876662E-3</c:v>
                </c:pt>
                <c:pt idx="225">
                  <c:v>-8.8751736502743483E-3</c:v>
                </c:pt>
                <c:pt idx="226">
                  <c:v>-8.5731799135349007E-3</c:v>
                </c:pt>
                <c:pt idx="227">
                  <c:v>-8.2663797437092512E-3</c:v>
                </c:pt>
                <c:pt idx="228">
                  <c:v>-7.954876244358644E-3</c:v>
                </c:pt>
                <c:pt idx="229">
                  <c:v>-7.6387725190194544E-3</c:v>
                </c:pt>
                <c:pt idx="230">
                  <c:v>-7.3181716712511502E-3</c:v>
                </c:pt>
                <c:pt idx="231">
                  <c:v>-6.993176804597212E-3</c:v>
                </c:pt>
                <c:pt idx="232">
                  <c:v>-6.6638910226117787E-3</c:v>
                </c:pt>
                <c:pt idx="233">
                  <c:v>-6.3304174288401072E-3</c:v>
                </c:pt>
                <c:pt idx="234">
                  <c:v>-5.9928591268381126E-3</c:v>
                </c:pt>
                <c:pt idx="235">
                  <c:v>-5.651319220145723E-3</c:v>
                </c:pt>
                <c:pt idx="236">
                  <c:v>-5.3059008123241824E-3</c:v>
                </c:pt>
                <c:pt idx="237">
                  <c:v>-4.9567070069116426E-3</c:v>
                </c:pt>
                <c:pt idx="238">
                  <c:v>-4.6038409074657949E-3</c:v>
                </c:pt>
                <c:pt idx="239">
                  <c:v>-4.2474056175336727E-3</c:v>
                </c:pt>
                <c:pt idx="240">
                  <c:v>-3.8875042406623095E-3</c:v>
                </c:pt>
                <c:pt idx="241">
                  <c:v>-3.5242398804005148E-3</c:v>
                </c:pt>
                <c:pt idx="242">
                  <c:v>-3.157715640309533E-3</c:v>
                </c:pt>
                <c:pt idx="243">
                  <c:v>-2.7880346239186338E-3</c:v>
                </c:pt>
                <c:pt idx="244">
                  <c:v>-2.4152999347943904E-3</c:v>
                </c:pt>
                <c:pt idx="245">
                  <c:v>-2.03961467648206E-3</c:v>
                </c:pt>
                <c:pt idx="246">
                  <c:v>-1.6610819525268994E-3</c:v>
                </c:pt>
                <c:pt idx="247">
                  <c:v>-1.2798048664848238E-3</c:v>
                </c:pt>
                <c:pt idx="248">
                  <c:v>-8.9588652189753759E-4</c:v>
                </c:pt>
                <c:pt idx="249">
                  <c:v>-5.0943002231917944E-4</c:v>
                </c:pt>
                <c:pt idx="250">
                  <c:v>-1.2053847130033546E-4</c:v>
                </c:pt>
                <c:pt idx="251">
                  <c:v>2.7068502761551372E-4</c:v>
                </c:pt>
                <c:pt idx="252">
                  <c:v>6.6413737087067659E-4</c:v>
                </c:pt>
                <c:pt idx="253">
                  <c:v>1.0597154549145671E-3</c:v>
                </c:pt>
                <c:pt idx="254">
                  <c:v>1.4573161762090336E-3</c:v>
                </c:pt>
                <c:pt idx="255">
                  <c:v>1.8568364311963848E-3</c:v>
                </c:pt>
                <c:pt idx="256">
                  <c:v>2.2581731163278107E-3</c:v>
                </c:pt>
                <c:pt idx="257">
                  <c:v>2.6612231280545018E-3</c:v>
                </c:pt>
                <c:pt idx="258">
                  <c:v>3.0658833628223192E-3</c:v>
                </c:pt>
                <c:pt idx="259">
                  <c:v>3.4720507170966641E-3</c:v>
                </c:pt>
                <c:pt idx="260">
                  <c:v>3.879622087314516E-3</c:v>
                </c:pt>
                <c:pt idx="261">
                  <c:v>4.2884943699235123E-3</c:v>
                </c:pt>
                <c:pt idx="262">
                  <c:v>4.6985644613837252E-3</c:v>
                </c:pt>
                <c:pt idx="263">
                  <c:v>5.1097292581445686E-3</c:v>
                </c:pt>
                <c:pt idx="264">
                  <c:v>5.521885656648351E-3</c:v>
                </c:pt>
                <c:pt idx="265">
                  <c:v>5.9349305533586971E-3</c:v>
                </c:pt>
                <c:pt idx="266">
                  <c:v>6.3487608447125865E-3</c:v>
                </c:pt>
                <c:pt idx="267">
                  <c:v>6.7632734271665385E-3</c:v>
                </c:pt>
                <c:pt idx="268">
                  <c:v>7.1783651971770723E-3</c:v>
                </c:pt>
                <c:pt idx="269">
                  <c:v>7.5939330511829439E-3</c:v>
                </c:pt>
                <c:pt idx="270">
                  <c:v>8.009873885642449E-3</c:v>
                </c:pt>
                <c:pt idx="271">
                  <c:v>8.4260845970014486E-3</c:v>
                </c:pt>
                <c:pt idx="272">
                  <c:v>8.842462081714686E-3</c:v>
                </c:pt>
                <c:pt idx="273">
                  <c:v>9.2589032362315749E-3</c:v>
                </c:pt>
                <c:pt idx="274">
                  <c:v>9.6753049569997529E-3</c:v>
                </c:pt>
                <c:pt idx="275">
                  <c:v>1.0091564140473963E-2</c:v>
                </c:pt>
                <c:pt idx="276">
                  <c:v>1.0507577683101843E-2</c:v>
                </c:pt>
                <c:pt idx="277">
                  <c:v>1.0923242481332807E-2</c:v>
                </c:pt>
                <c:pt idx="278">
                  <c:v>1.1338455431619821E-2</c:v>
                </c:pt>
                <c:pt idx="279">
                  <c:v>1.1753113430414075E-2</c:v>
                </c:pt>
                <c:pt idx="280">
                  <c:v>1.2167113374163208E-2</c:v>
                </c:pt>
                <c:pt idx="281">
                  <c:v>1.2580352159318409E-2</c:v>
                </c:pt>
                <c:pt idx="282">
                  <c:v>1.2992726682336198E-2</c:v>
                </c:pt>
                <c:pt idx="283">
                  <c:v>1.3404133839653554E-2</c:v>
                </c:pt>
                <c:pt idx="284">
                  <c:v>1.3814470527734102E-2</c:v>
                </c:pt>
                <c:pt idx="285">
                  <c:v>1.4223633643023703E-2</c:v>
                </c:pt>
                <c:pt idx="286">
                  <c:v>1.4631520081966443E-2</c:v>
                </c:pt>
                <c:pt idx="287">
                  <c:v>1.5038026741024169E-2</c:v>
                </c:pt>
                <c:pt idx="288">
                  <c:v>1.5443050516637413E-2</c:v>
                </c:pt>
                <c:pt idx="289">
                  <c:v>1.5846488305264472E-2</c:v>
                </c:pt>
                <c:pt idx="290">
                  <c:v>1.6248237003352983E-2</c:v>
                </c:pt>
                <c:pt idx="291">
                  <c:v>1.6648193507350584E-2</c:v>
                </c:pt>
                <c:pt idx="292">
                  <c:v>1.704625471371024E-2</c:v>
                </c:pt>
                <c:pt idx="293">
                  <c:v>1.744231751888492E-2</c:v>
                </c:pt>
                <c:pt idx="294">
                  <c:v>1.7836278819318707E-2</c:v>
                </c:pt>
                <c:pt idx="295">
                  <c:v>1.8228035511469898E-2</c:v>
                </c:pt>
                <c:pt idx="296">
                  <c:v>1.8617484491779024E-2</c:v>
                </c:pt>
                <c:pt idx="297">
                  <c:v>1.9004522656707934E-2</c:v>
                </c:pt>
                <c:pt idx="298">
                  <c:v>1.9389046902702489E-2</c:v>
                </c:pt>
                <c:pt idx="299">
                  <c:v>1.9770954126204998E-2</c:v>
                </c:pt>
                <c:pt idx="300">
                  <c:v>2.0150141223677309E-2</c:v>
                </c:pt>
                <c:pt idx="301">
                  <c:v>2.0526505091570613E-2</c:v>
                </c:pt>
                <c:pt idx="302">
                  <c:v>2.0899942626320112E-2</c:v>
                </c:pt>
                <c:pt idx="303">
                  <c:v>2.1270350724392983E-2</c:v>
                </c:pt>
                <c:pt idx="304">
                  <c:v>2.1637626282236866E-2</c:v>
                </c:pt>
                <c:pt idx="305">
                  <c:v>2.2001666196288738E-2</c:v>
                </c:pt>
                <c:pt idx="306">
                  <c:v>2.2362367363015778E-2</c:v>
                </c:pt>
                <c:pt idx="307">
                  <c:v>2.271962667886207E-2</c:v>
                </c:pt>
                <c:pt idx="308">
                  <c:v>2.3073341040275253E-2</c:v>
                </c:pt>
                <c:pt idx="309">
                  <c:v>2.3423407343710068E-2</c:v>
                </c:pt>
                <c:pt idx="310">
                  <c:v>2.3769722485615929E-2</c:v>
                </c:pt>
                <c:pt idx="311">
                  <c:v>2.4112183362440476E-2</c:v>
                </c:pt>
                <c:pt idx="312">
                  <c:v>2.4450686870638449E-2</c:v>
                </c:pt>
                <c:pt idx="313">
                  <c:v>2.4785129906657488E-2</c:v>
                </c:pt>
                <c:pt idx="314">
                  <c:v>2.5115409366947006E-2</c:v>
                </c:pt>
                <c:pt idx="315">
                  <c:v>2.5441422147958193E-2</c:v>
                </c:pt>
                <c:pt idx="316">
                  <c:v>2.5763065146149344E-2</c:v>
                </c:pt>
                <c:pt idx="317">
                  <c:v>2.6080235257959217E-2</c:v>
                </c:pt>
                <c:pt idx="318">
                  <c:v>2.6392829379840776E-2</c:v>
                </c:pt>
                <c:pt idx="319">
                  <c:v>2.6700744408254096E-2</c:v>
                </c:pt>
                <c:pt idx="320">
                  <c:v>2.700387723963793E-2</c:v>
                </c:pt>
                <c:pt idx="321">
                  <c:v>2.7302124770445246E-2</c:v>
                </c:pt>
                <c:pt idx="322">
                  <c:v>2.7595383897136117E-2</c:v>
                </c:pt>
                <c:pt idx="323">
                  <c:v>2.788355151614752E-2</c:v>
                </c:pt>
                <c:pt idx="324">
                  <c:v>2.81665245239342E-2</c:v>
                </c:pt>
                <c:pt idx="325">
                  <c:v>2.8444199816954452E-2</c:v>
                </c:pt>
                <c:pt idx="326">
                  <c:v>2.8716474291645255E-2</c:v>
                </c:pt>
                <c:pt idx="327">
                  <c:v>2.8983244844470235E-2</c:v>
                </c:pt>
                <c:pt idx="328">
                  <c:v>2.92444083718717E-2</c:v>
                </c:pt>
                <c:pt idx="329">
                  <c:v>2.9499861770302616E-2</c:v>
                </c:pt>
                <c:pt idx="330">
                  <c:v>2.974950193621595E-2</c:v>
                </c:pt>
                <c:pt idx="331">
                  <c:v>2.9993225766057563E-2</c:v>
                </c:pt>
                <c:pt idx="332">
                  <c:v>3.0230930156278646E-2</c:v>
                </c:pt>
                <c:pt idx="333">
                  <c:v>3.0462512003333941E-2</c:v>
                </c:pt>
                <c:pt idx="334">
                  <c:v>3.0687868203665758E-2</c:v>
                </c:pt>
                <c:pt idx="335">
                  <c:v>3.0906895653735944E-2</c:v>
                </c:pt>
                <c:pt idx="336">
                  <c:v>3.1119491249988585E-2</c:v>
                </c:pt>
                <c:pt idx="337">
                  <c:v>3.1325551888867764E-2</c:v>
                </c:pt>
                <c:pt idx="338">
                  <c:v>3.1524974466838884E-2</c:v>
                </c:pt>
                <c:pt idx="339">
                  <c:v>3.17176558803407E-2</c:v>
                </c:pt>
                <c:pt idx="340">
                  <c:v>3.1903493025822627E-2</c:v>
                </c:pt>
                <c:pt idx="341">
                  <c:v>3.2082382799742959E-2</c:v>
                </c:pt>
                <c:pt idx="342">
                  <c:v>3.2254222098549334E-2</c:v>
                </c:pt>
                <c:pt idx="343">
                  <c:v>3.2418907818692944E-2</c:v>
                </c:pt>
                <c:pt idx="344">
                  <c:v>3.2576336856619648E-2</c:v>
                </c:pt>
                <c:pt idx="345">
                  <c:v>3.272640610878419E-2</c:v>
                </c:pt>
                <c:pt idx="346">
                  <c:v>3.2869012471635983E-2</c:v>
                </c:pt>
                <c:pt idx="347">
                  <c:v>3.3004052841629772E-2</c:v>
                </c:pt>
                <c:pt idx="348">
                  <c:v>3.3131424115207864E-2</c:v>
                </c:pt>
                <c:pt idx="349">
                  <c:v>3.3251023188825002E-2</c:v>
                </c:pt>
                <c:pt idx="350">
                  <c:v>3.3362746958932377E-2</c:v>
                </c:pt>
                <c:pt idx="351">
                  <c:v>3.3466492321981178E-2</c:v>
                </c:pt>
                <c:pt idx="352">
                  <c:v>3.3562156174419044E-2</c:v>
                </c:pt>
                <c:pt idx="353">
                  <c:v>3.3649635412693613E-2</c:v>
                </c:pt>
                <c:pt idx="354">
                  <c:v>3.3728826933259626E-2</c:v>
                </c:pt>
                <c:pt idx="355">
                  <c:v>3.379962763257538E-2</c:v>
                </c:pt>
                <c:pt idx="356">
                  <c:v>3.3861934407074301E-2</c:v>
                </c:pt>
                <c:pt idx="357">
                  <c:v>3.3915644153221791E-2</c:v>
                </c:pt>
                <c:pt idx="358">
                  <c:v>3.3960653767458382E-2</c:v>
                </c:pt>
                <c:pt idx="359">
                  <c:v>3.3996860146238816E-2</c:v>
                </c:pt>
                <c:pt idx="360">
                  <c:v>3.4024160186017838E-2</c:v>
                </c:pt>
              </c:numCache>
            </c:numRef>
          </c:yVal>
          <c:smooth val="0"/>
        </c:ser>
        <c:ser>
          <c:idx val="1"/>
          <c:order val="1"/>
          <c:tx>
            <c:strRef>
              <c:f>Comparaison!$G$1</c:f>
              <c:strCache>
                <c:ptCount val="1"/>
                <c:pt idx="0">
                  <c:v>Erreur relative</c:v>
                </c:pt>
              </c:strCache>
            </c:strRef>
          </c:tx>
          <c:spPr>
            <a:ln w="28575">
              <a:noFill/>
            </a:ln>
          </c:spPr>
          <c:trendline>
            <c:trendlineType val="poly"/>
            <c:order val="3"/>
            <c:dispRSqr val="0"/>
            <c:dispEq val="1"/>
            <c:trendlineLbl>
              <c:layout>
                <c:manualLayout>
                  <c:x val="6.6793823391008672E-2"/>
                  <c:y val="-0.65096083296163154"/>
                </c:manualLayout>
              </c:layout>
              <c:numFmt formatCode="#,##0.00000000000000000000" sourceLinked="0"/>
            </c:trendlineLbl>
          </c:trendline>
          <c:xVal>
            <c:numRef>
              <c:f>Comparaison!$A$2:$A$36</c:f>
              <c:numCache>
                <c:formatCode>General</c:formatCode>
                <c:ptCount val="35"/>
                <c:pt idx="0">
                  <c:v>223</c:v>
                </c:pt>
                <c:pt idx="1">
                  <c:v>228</c:v>
                </c:pt>
                <c:pt idx="2">
                  <c:v>233</c:v>
                </c:pt>
                <c:pt idx="3">
                  <c:v>238</c:v>
                </c:pt>
                <c:pt idx="4">
                  <c:v>243</c:v>
                </c:pt>
                <c:pt idx="5">
                  <c:v>248</c:v>
                </c:pt>
                <c:pt idx="6">
                  <c:v>253</c:v>
                </c:pt>
                <c:pt idx="7">
                  <c:v>258</c:v>
                </c:pt>
                <c:pt idx="8">
                  <c:v>263</c:v>
                </c:pt>
                <c:pt idx="9">
                  <c:v>268</c:v>
                </c:pt>
                <c:pt idx="10">
                  <c:v>273</c:v>
                </c:pt>
                <c:pt idx="11">
                  <c:v>278</c:v>
                </c:pt>
                <c:pt idx="12">
                  <c:v>283</c:v>
                </c:pt>
                <c:pt idx="13">
                  <c:v>288</c:v>
                </c:pt>
                <c:pt idx="14">
                  <c:v>293</c:v>
                </c:pt>
                <c:pt idx="15">
                  <c:v>298</c:v>
                </c:pt>
                <c:pt idx="16">
                  <c:v>303</c:v>
                </c:pt>
                <c:pt idx="17">
                  <c:v>308</c:v>
                </c:pt>
                <c:pt idx="18">
                  <c:v>310</c:v>
                </c:pt>
                <c:pt idx="19">
                  <c:v>313</c:v>
                </c:pt>
                <c:pt idx="20">
                  <c:v>318</c:v>
                </c:pt>
                <c:pt idx="21">
                  <c:v>323</c:v>
                </c:pt>
                <c:pt idx="22">
                  <c:v>328</c:v>
                </c:pt>
                <c:pt idx="23">
                  <c:v>333</c:v>
                </c:pt>
                <c:pt idx="24">
                  <c:v>338</c:v>
                </c:pt>
                <c:pt idx="25">
                  <c:v>343</c:v>
                </c:pt>
                <c:pt idx="26">
                  <c:v>348</c:v>
                </c:pt>
                <c:pt idx="27">
                  <c:v>353</c:v>
                </c:pt>
                <c:pt idx="28">
                  <c:v>358</c:v>
                </c:pt>
                <c:pt idx="29">
                  <c:v>363</c:v>
                </c:pt>
                <c:pt idx="30">
                  <c:v>368</c:v>
                </c:pt>
                <c:pt idx="31">
                  <c:v>373</c:v>
                </c:pt>
                <c:pt idx="32">
                  <c:v>378</c:v>
                </c:pt>
                <c:pt idx="33">
                  <c:v>383</c:v>
                </c:pt>
                <c:pt idx="34">
                  <c:v>388</c:v>
                </c:pt>
              </c:numCache>
            </c:numRef>
          </c:xVal>
          <c:yVal>
            <c:numRef>
              <c:f>Comparaison!$G$2:$G$36</c:f>
              <c:numCache>
                <c:formatCode>General</c:formatCode>
                <c:ptCount val="35"/>
                <c:pt idx="0">
                  <c:v>0.31733467403673782</c:v>
                </c:pt>
                <c:pt idx="1">
                  <c:v>0.28058046434030104</c:v>
                </c:pt>
                <c:pt idx="2">
                  <c:v>0.24355898439184617</c:v>
                </c:pt>
                <c:pt idx="3">
                  <c:v>0.21180129850100232</c:v>
                </c:pt>
                <c:pt idx="4">
                  <c:v>0.18070631221525654</c:v>
                </c:pt>
                <c:pt idx="5">
                  <c:v>0.15397897653945905</c:v>
                </c:pt>
                <c:pt idx="6">
                  <c:v>0.12776372575852948</c:v>
                </c:pt>
                <c:pt idx="7">
                  <c:v>0.10568297218753987</c:v>
                </c:pt>
                <c:pt idx="8">
                  <c:v>8.403581368900781E-2</c:v>
                </c:pt>
                <c:pt idx="9">
                  <c:v>6.7129250726339351E-2</c:v>
                </c:pt>
                <c:pt idx="10">
                  <c:v>5.067417561120291E-2</c:v>
                </c:pt>
                <c:pt idx="11">
                  <c:v>3.7808671032317553E-2</c:v>
                </c:pt>
                <c:pt idx="12">
                  <c:v>2.5081674114144883E-2</c:v>
                </c:pt>
                <c:pt idx="13">
                  <c:v>1.5533883597994297E-2</c:v>
                </c:pt>
                <c:pt idx="14">
                  <c:v>6.886457762923074E-3</c:v>
                </c:pt>
                <c:pt idx="15">
                  <c:v>0</c:v>
                </c:pt>
                <c:pt idx="16">
                  <c:v>-5.4623000291460465E-3</c:v>
                </c:pt>
                <c:pt idx="17">
                  <c:v>-9.0052217294532833E-3</c:v>
                </c:pt>
                <c:pt idx="19">
                  <c:v>-1.2398166032239855E-2</c:v>
                </c:pt>
                <c:pt idx="20">
                  <c:v>-1.4154178062396681E-2</c:v>
                </c:pt>
                <c:pt idx="21">
                  <c:v>-1.5459329990404003E-2</c:v>
                </c:pt>
                <c:pt idx="22">
                  <c:v>-1.4804226663484622E-2</c:v>
                </c:pt>
                <c:pt idx="23">
                  <c:v>-1.4303389047198014E-2</c:v>
                </c:pt>
                <c:pt idx="24">
                  <c:v>-1.2501526586705638E-2</c:v>
                </c:pt>
                <c:pt idx="25">
                  <c:v>-1.0846003209569442E-2</c:v>
                </c:pt>
                <c:pt idx="26">
                  <c:v>-8.0091446293449765E-3</c:v>
                </c:pt>
                <c:pt idx="27">
                  <c:v>-5.0202208501779191E-3</c:v>
                </c:pt>
                <c:pt idx="28">
                  <c:v>-1.5426400997503753E-3</c:v>
                </c:pt>
                <c:pt idx="29">
                  <c:v>2.6834421586090624E-3</c:v>
                </c:pt>
                <c:pt idx="30">
                  <c:v>7.3945225114201455E-3</c:v>
                </c:pt>
                <c:pt idx="31">
                  <c:v>1.2049974573503265E-2</c:v>
                </c:pt>
                <c:pt idx="32">
                  <c:v>1.6979257753235721E-2</c:v>
                </c:pt>
                <c:pt idx="33">
                  <c:v>2.1767199381127773E-2</c:v>
                </c:pt>
              </c:numCache>
            </c:numRef>
          </c:yVal>
          <c:smooth val="0"/>
        </c:ser>
        <c:dLbls>
          <c:showLegendKey val="0"/>
          <c:showVal val="0"/>
          <c:showCatName val="0"/>
          <c:showSerName val="0"/>
          <c:showPercent val="0"/>
          <c:showBubbleSize val="0"/>
        </c:dLbls>
        <c:axId val="138368896"/>
        <c:axId val="138391552"/>
      </c:scatterChart>
      <c:valAx>
        <c:axId val="138368896"/>
        <c:scaling>
          <c:orientation val="minMax"/>
        </c:scaling>
        <c:delete val="0"/>
        <c:axPos val="b"/>
        <c:title>
          <c:tx>
            <c:rich>
              <a:bodyPr/>
              <a:lstStyle/>
              <a:p>
                <a:pPr>
                  <a:defRPr/>
                </a:pPr>
                <a:r>
                  <a:rPr lang="fr-CA"/>
                  <a:t>Température</a:t>
                </a:r>
                <a:r>
                  <a:rPr lang="fr-CA" baseline="0"/>
                  <a:t> (°C)</a:t>
                </a:r>
              </a:p>
              <a:p>
                <a:pPr>
                  <a:defRPr/>
                </a:pPr>
                <a:endParaRPr lang="fr-CA"/>
              </a:p>
            </c:rich>
          </c:tx>
          <c:overlay val="0"/>
        </c:title>
        <c:numFmt formatCode="General" sourceLinked="1"/>
        <c:majorTickMark val="out"/>
        <c:minorTickMark val="none"/>
        <c:tickLblPos val="nextTo"/>
        <c:crossAx val="138391552"/>
        <c:crosses val="autoZero"/>
        <c:crossBetween val="midCat"/>
      </c:valAx>
      <c:valAx>
        <c:axId val="138391552"/>
        <c:scaling>
          <c:orientation val="minMax"/>
        </c:scaling>
        <c:delete val="0"/>
        <c:axPos val="l"/>
        <c:majorGridlines/>
        <c:title>
          <c:tx>
            <c:rich>
              <a:bodyPr rot="-5400000" vert="horz"/>
              <a:lstStyle/>
              <a:p>
                <a:pPr>
                  <a:defRPr/>
                </a:pPr>
                <a:r>
                  <a:rPr lang="fr-CA"/>
                  <a:t>Résistance</a:t>
                </a:r>
                <a:r>
                  <a:rPr lang="fr-CA" baseline="0"/>
                  <a:t> (kOhms)</a:t>
                </a:r>
                <a:endParaRPr lang="fr-CA"/>
              </a:p>
            </c:rich>
          </c:tx>
          <c:overlay val="0"/>
        </c:title>
        <c:numFmt formatCode="General" sourceLinked="1"/>
        <c:majorTickMark val="out"/>
        <c:minorTickMark val="none"/>
        <c:tickLblPos val="nextTo"/>
        <c:crossAx val="1383688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CA" sz="1400"/>
              <a:t>Valeurs de</a:t>
            </a:r>
            <a:r>
              <a:rPr lang="fr-CA" sz="1400" baseline="0"/>
              <a:t> la résistance en fonction de la température</a:t>
            </a:r>
            <a:endParaRPr lang="fr-CA" sz="1400"/>
          </a:p>
        </c:rich>
      </c:tx>
      <c:overlay val="0"/>
    </c:title>
    <c:autoTitleDeleted val="0"/>
    <c:plotArea>
      <c:layout/>
      <c:scatterChart>
        <c:scatterStyle val="lineMarker"/>
        <c:varyColors val="0"/>
        <c:ser>
          <c:idx val="0"/>
          <c:order val="0"/>
          <c:tx>
            <c:strRef>
              <c:f>Valeur_corrigée!$E$1</c:f>
              <c:strCache>
                <c:ptCount val="1"/>
                <c:pt idx="0">
                  <c:v>Rt corrigée</c:v>
                </c:pt>
              </c:strCache>
            </c:strRef>
          </c:tx>
          <c:spPr>
            <a:ln w="28575">
              <a:noFill/>
            </a:ln>
          </c:spPr>
          <c:marker>
            <c:symbol val="diamond"/>
            <c:size val="4"/>
          </c:marker>
          <c:xVal>
            <c:numRef>
              <c:f>Valeur_corrigée!$A$2:$A$363</c:f>
              <c:numCache>
                <c:formatCode>General</c:formatCode>
                <c:ptCount val="362"/>
                <c:pt idx="0">
                  <c:v>233</c:v>
                </c:pt>
                <c:pt idx="1">
                  <c:v>233.5</c:v>
                </c:pt>
                <c:pt idx="2">
                  <c:v>234</c:v>
                </c:pt>
                <c:pt idx="3">
                  <c:v>234.5</c:v>
                </c:pt>
                <c:pt idx="4">
                  <c:v>235</c:v>
                </c:pt>
                <c:pt idx="5">
                  <c:v>235.5</c:v>
                </c:pt>
                <c:pt idx="6">
                  <c:v>236</c:v>
                </c:pt>
                <c:pt idx="7">
                  <c:v>236.5</c:v>
                </c:pt>
                <c:pt idx="8">
                  <c:v>237</c:v>
                </c:pt>
                <c:pt idx="9">
                  <c:v>237.5</c:v>
                </c:pt>
                <c:pt idx="10">
                  <c:v>238</c:v>
                </c:pt>
                <c:pt idx="11">
                  <c:v>238.5</c:v>
                </c:pt>
                <c:pt idx="12">
                  <c:v>239</c:v>
                </c:pt>
                <c:pt idx="13">
                  <c:v>239.5</c:v>
                </c:pt>
                <c:pt idx="14">
                  <c:v>240</c:v>
                </c:pt>
                <c:pt idx="15">
                  <c:v>240.5</c:v>
                </c:pt>
                <c:pt idx="16">
                  <c:v>241</c:v>
                </c:pt>
                <c:pt idx="17">
                  <c:v>241.5</c:v>
                </c:pt>
                <c:pt idx="18">
                  <c:v>242</c:v>
                </c:pt>
                <c:pt idx="19">
                  <c:v>242.5</c:v>
                </c:pt>
                <c:pt idx="20">
                  <c:v>243</c:v>
                </c:pt>
                <c:pt idx="21">
                  <c:v>243.5</c:v>
                </c:pt>
                <c:pt idx="22">
                  <c:v>244</c:v>
                </c:pt>
                <c:pt idx="23">
                  <c:v>244.5</c:v>
                </c:pt>
                <c:pt idx="24">
                  <c:v>245</c:v>
                </c:pt>
                <c:pt idx="25">
                  <c:v>245.5</c:v>
                </c:pt>
                <c:pt idx="26">
                  <c:v>246</c:v>
                </c:pt>
                <c:pt idx="27">
                  <c:v>246.5</c:v>
                </c:pt>
                <c:pt idx="28">
                  <c:v>247</c:v>
                </c:pt>
                <c:pt idx="29">
                  <c:v>247.5</c:v>
                </c:pt>
                <c:pt idx="30">
                  <c:v>248</c:v>
                </c:pt>
                <c:pt idx="31">
                  <c:v>248.5</c:v>
                </c:pt>
                <c:pt idx="32">
                  <c:v>249</c:v>
                </c:pt>
                <c:pt idx="33">
                  <c:v>249.5</c:v>
                </c:pt>
                <c:pt idx="34">
                  <c:v>250</c:v>
                </c:pt>
                <c:pt idx="35">
                  <c:v>250.5</c:v>
                </c:pt>
                <c:pt idx="36">
                  <c:v>251</c:v>
                </c:pt>
                <c:pt idx="37">
                  <c:v>251.5</c:v>
                </c:pt>
                <c:pt idx="38">
                  <c:v>252</c:v>
                </c:pt>
                <c:pt idx="39">
                  <c:v>252.5</c:v>
                </c:pt>
                <c:pt idx="40">
                  <c:v>253</c:v>
                </c:pt>
                <c:pt idx="41">
                  <c:v>253.5</c:v>
                </c:pt>
                <c:pt idx="42">
                  <c:v>254</c:v>
                </c:pt>
                <c:pt idx="43">
                  <c:v>254.5</c:v>
                </c:pt>
                <c:pt idx="44">
                  <c:v>255</c:v>
                </c:pt>
                <c:pt idx="45">
                  <c:v>255.5</c:v>
                </c:pt>
                <c:pt idx="46">
                  <c:v>256</c:v>
                </c:pt>
                <c:pt idx="47">
                  <c:v>256.5</c:v>
                </c:pt>
                <c:pt idx="48">
                  <c:v>257</c:v>
                </c:pt>
                <c:pt idx="49">
                  <c:v>257.5</c:v>
                </c:pt>
                <c:pt idx="50">
                  <c:v>258</c:v>
                </c:pt>
                <c:pt idx="51">
                  <c:v>258.5</c:v>
                </c:pt>
                <c:pt idx="52">
                  <c:v>259</c:v>
                </c:pt>
                <c:pt idx="53">
                  <c:v>259.5</c:v>
                </c:pt>
                <c:pt idx="54">
                  <c:v>260</c:v>
                </c:pt>
                <c:pt idx="55">
                  <c:v>260.5</c:v>
                </c:pt>
                <c:pt idx="56">
                  <c:v>261</c:v>
                </c:pt>
                <c:pt idx="57">
                  <c:v>261.5</c:v>
                </c:pt>
                <c:pt idx="58">
                  <c:v>262</c:v>
                </c:pt>
                <c:pt idx="59">
                  <c:v>262.5</c:v>
                </c:pt>
                <c:pt idx="60">
                  <c:v>263</c:v>
                </c:pt>
                <c:pt idx="61">
                  <c:v>263.5</c:v>
                </c:pt>
                <c:pt idx="62">
                  <c:v>264</c:v>
                </c:pt>
                <c:pt idx="63">
                  <c:v>264.5</c:v>
                </c:pt>
                <c:pt idx="64">
                  <c:v>265</c:v>
                </c:pt>
                <c:pt idx="65">
                  <c:v>265.5</c:v>
                </c:pt>
                <c:pt idx="66">
                  <c:v>266</c:v>
                </c:pt>
                <c:pt idx="67">
                  <c:v>266.5</c:v>
                </c:pt>
                <c:pt idx="68">
                  <c:v>267</c:v>
                </c:pt>
                <c:pt idx="69">
                  <c:v>267.5</c:v>
                </c:pt>
                <c:pt idx="70">
                  <c:v>268</c:v>
                </c:pt>
                <c:pt idx="71">
                  <c:v>268.5</c:v>
                </c:pt>
                <c:pt idx="72">
                  <c:v>269</c:v>
                </c:pt>
                <c:pt idx="73">
                  <c:v>269.5</c:v>
                </c:pt>
                <c:pt idx="74">
                  <c:v>270</c:v>
                </c:pt>
                <c:pt idx="75">
                  <c:v>270.5</c:v>
                </c:pt>
                <c:pt idx="76">
                  <c:v>271</c:v>
                </c:pt>
                <c:pt idx="77">
                  <c:v>271.5</c:v>
                </c:pt>
                <c:pt idx="78">
                  <c:v>272</c:v>
                </c:pt>
                <c:pt idx="79">
                  <c:v>272.5</c:v>
                </c:pt>
                <c:pt idx="80">
                  <c:v>273</c:v>
                </c:pt>
                <c:pt idx="81">
                  <c:v>273.5</c:v>
                </c:pt>
                <c:pt idx="82">
                  <c:v>274</c:v>
                </c:pt>
                <c:pt idx="83">
                  <c:v>274.5</c:v>
                </c:pt>
                <c:pt idx="84">
                  <c:v>275</c:v>
                </c:pt>
                <c:pt idx="85">
                  <c:v>275.5</c:v>
                </c:pt>
                <c:pt idx="86">
                  <c:v>276</c:v>
                </c:pt>
                <c:pt idx="87">
                  <c:v>276.5</c:v>
                </c:pt>
                <c:pt idx="88">
                  <c:v>277</c:v>
                </c:pt>
                <c:pt idx="89">
                  <c:v>277.5</c:v>
                </c:pt>
                <c:pt idx="90">
                  <c:v>278</c:v>
                </c:pt>
                <c:pt idx="91">
                  <c:v>278.5</c:v>
                </c:pt>
                <c:pt idx="92">
                  <c:v>279</c:v>
                </c:pt>
                <c:pt idx="93">
                  <c:v>279.5</c:v>
                </c:pt>
                <c:pt idx="94">
                  <c:v>280</c:v>
                </c:pt>
                <c:pt idx="95">
                  <c:v>280.5</c:v>
                </c:pt>
                <c:pt idx="96">
                  <c:v>281</c:v>
                </c:pt>
                <c:pt idx="97">
                  <c:v>281.5</c:v>
                </c:pt>
                <c:pt idx="98">
                  <c:v>282</c:v>
                </c:pt>
                <c:pt idx="99">
                  <c:v>282.5</c:v>
                </c:pt>
                <c:pt idx="100">
                  <c:v>283</c:v>
                </c:pt>
                <c:pt idx="101">
                  <c:v>283.5</c:v>
                </c:pt>
                <c:pt idx="102">
                  <c:v>284</c:v>
                </c:pt>
                <c:pt idx="103">
                  <c:v>284.5</c:v>
                </c:pt>
                <c:pt idx="104">
                  <c:v>285</c:v>
                </c:pt>
                <c:pt idx="105">
                  <c:v>285.5</c:v>
                </c:pt>
                <c:pt idx="106">
                  <c:v>286</c:v>
                </c:pt>
                <c:pt idx="107">
                  <c:v>286.5</c:v>
                </c:pt>
                <c:pt idx="108">
                  <c:v>287</c:v>
                </c:pt>
                <c:pt idx="109">
                  <c:v>287.5</c:v>
                </c:pt>
                <c:pt idx="110">
                  <c:v>288</c:v>
                </c:pt>
                <c:pt idx="111">
                  <c:v>288.5</c:v>
                </c:pt>
                <c:pt idx="112">
                  <c:v>289</c:v>
                </c:pt>
                <c:pt idx="113">
                  <c:v>289.5</c:v>
                </c:pt>
                <c:pt idx="114">
                  <c:v>290</c:v>
                </c:pt>
                <c:pt idx="115">
                  <c:v>290.5</c:v>
                </c:pt>
                <c:pt idx="116">
                  <c:v>291</c:v>
                </c:pt>
                <c:pt idx="117">
                  <c:v>291.5</c:v>
                </c:pt>
                <c:pt idx="118">
                  <c:v>292</c:v>
                </c:pt>
                <c:pt idx="119">
                  <c:v>292.5</c:v>
                </c:pt>
                <c:pt idx="120">
                  <c:v>293</c:v>
                </c:pt>
                <c:pt idx="121">
                  <c:v>293.5</c:v>
                </c:pt>
                <c:pt idx="122">
                  <c:v>294</c:v>
                </c:pt>
                <c:pt idx="123">
                  <c:v>294.5</c:v>
                </c:pt>
                <c:pt idx="124">
                  <c:v>295</c:v>
                </c:pt>
                <c:pt idx="125">
                  <c:v>295.5</c:v>
                </c:pt>
                <c:pt idx="126">
                  <c:v>296</c:v>
                </c:pt>
                <c:pt idx="127">
                  <c:v>296.5</c:v>
                </c:pt>
                <c:pt idx="128">
                  <c:v>297</c:v>
                </c:pt>
                <c:pt idx="129">
                  <c:v>297.5</c:v>
                </c:pt>
                <c:pt idx="130">
                  <c:v>298</c:v>
                </c:pt>
                <c:pt idx="131">
                  <c:v>298.5</c:v>
                </c:pt>
                <c:pt idx="132">
                  <c:v>299</c:v>
                </c:pt>
                <c:pt idx="133">
                  <c:v>299.5</c:v>
                </c:pt>
                <c:pt idx="134">
                  <c:v>300</c:v>
                </c:pt>
                <c:pt idx="135">
                  <c:v>300.5</c:v>
                </c:pt>
                <c:pt idx="136">
                  <c:v>301</c:v>
                </c:pt>
                <c:pt idx="137">
                  <c:v>301.5</c:v>
                </c:pt>
                <c:pt idx="138">
                  <c:v>302</c:v>
                </c:pt>
                <c:pt idx="139">
                  <c:v>302.5</c:v>
                </c:pt>
                <c:pt idx="140">
                  <c:v>303</c:v>
                </c:pt>
                <c:pt idx="141">
                  <c:v>303.5</c:v>
                </c:pt>
                <c:pt idx="142">
                  <c:v>304</c:v>
                </c:pt>
                <c:pt idx="143">
                  <c:v>304.5</c:v>
                </c:pt>
                <c:pt idx="144">
                  <c:v>305</c:v>
                </c:pt>
                <c:pt idx="145">
                  <c:v>305.5</c:v>
                </c:pt>
                <c:pt idx="146">
                  <c:v>306</c:v>
                </c:pt>
                <c:pt idx="147">
                  <c:v>306.5</c:v>
                </c:pt>
                <c:pt idx="148">
                  <c:v>307</c:v>
                </c:pt>
                <c:pt idx="149">
                  <c:v>307.5</c:v>
                </c:pt>
                <c:pt idx="150">
                  <c:v>308</c:v>
                </c:pt>
                <c:pt idx="151">
                  <c:v>308.5</c:v>
                </c:pt>
                <c:pt idx="152">
                  <c:v>309</c:v>
                </c:pt>
                <c:pt idx="153">
                  <c:v>309.5</c:v>
                </c:pt>
                <c:pt idx="154">
                  <c:v>310</c:v>
                </c:pt>
                <c:pt idx="155">
                  <c:v>310.5</c:v>
                </c:pt>
                <c:pt idx="156">
                  <c:v>311</c:v>
                </c:pt>
                <c:pt idx="157">
                  <c:v>311.5</c:v>
                </c:pt>
                <c:pt idx="158">
                  <c:v>312</c:v>
                </c:pt>
                <c:pt idx="159">
                  <c:v>312.5</c:v>
                </c:pt>
                <c:pt idx="160">
                  <c:v>313</c:v>
                </c:pt>
                <c:pt idx="161">
                  <c:v>313.5</c:v>
                </c:pt>
                <c:pt idx="162">
                  <c:v>314</c:v>
                </c:pt>
                <c:pt idx="163">
                  <c:v>314.5</c:v>
                </c:pt>
                <c:pt idx="164">
                  <c:v>315</c:v>
                </c:pt>
                <c:pt idx="165">
                  <c:v>315.5</c:v>
                </c:pt>
                <c:pt idx="166">
                  <c:v>316</c:v>
                </c:pt>
                <c:pt idx="167">
                  <c:v>316.5</c:v>
                </c:pt>
                <c:pt idx="168">
                  <c:v>317</c:v>
                </c:pt>
                <c:pt idx="169">
                  <c:v>317.5</c:v>
                </c:pt>
                <c:pt idx="170">
                  <c:v>318</c:v>
                </c:pt>
                <c:pt idx="171">
                  <c:v>318.5</c:v>
                </c:pt>
                <c:pt idx="172">
                  <c:v>319</c:v>
                </c:pt>
                <c:pt idx="173">
                  <c:v>319.5</c:v>
                </c:pt>
                <c:pt idx="174">
                  <c:v>320</c:v>
                </c:pt>
                <c:pt idx="175">
                  <c:v>320.5</c:v>
                </c:pt>
                <c:pt idx="176">
                  <c:v>321</c:v>
                </c:pt>
                <c:pt idx="177">
                  <c:v>321.5</c:v>
                </c:pt>
                <c:pt idx="178">
                  <c:v>322</c:v>
                </c:pt>
                <c:pt idx="179">
                  <c:v>322.5</c:v>
                </c:pt>
                <c:pt idx="180">
                  <c:v>323</c:v>
                </c:pt>
                <c:pt idx="181">
                  <c:v>323.5</c:v>
                </c:pt>
                <c:pt idx="182">
                  <c:v>324</c:v>
                </c:pt>
                <c:pt idx="183">
                  <c:v>324.5</c:v>
                </c:pt>
                <c:pt idx="184">
                  <c:v>325</c:v>
                </c:pt>
                <c:pt idx="185">
                  <c:v>325.5</c:v>
                </c:pt>
                <c:pt idx="186">
                  <c:v>326</c:v>
                </c:pt>
                <c:pt idx="187">
                  <c:v>326.5</c:v>
                </c:pt>
                <c:pt idx="188">
                  <c:v>327</c:v>
                </c:pt>
                <c:pt idx="189">
                  <c:v>327.5</c:v>
                </c:pt>
                <c:pt idx="190">
                  <c:v>328</c:v>
                </c:pt>
                <c:pt idx="191">
                  <c:v>328.5</c:v>
                </c:pt>
                <c:pt idx="192">
                  <c:v>329</c:v>
                </c:pt>
                <c:pt idx="193">
                  <c:v>329.5</c:v>
                </c:pt>
                <c:pt idx="194">
                  <c:v>330</c:v>
                </c:pt>
                <c:pt idx="195">
                  <c:v>330.5</c:v>
                </c:pt>
                <c:pt idx="196">
                  <c:v>331</c:v>
                </c:pt>
                <c:pt idx="197">
                  <c:v>331.5</c:v>
                </c:pt>
                <c:pt idx="198">
                  <c:v>332</c:v>
                </c:pt>
                <c:pt idx="199">
                  <c:v>332.5</c:v>
                </c:pt>
                <c:pt idx="200">
                  <c:v>333</c:v>
                </c:pt>
                <c:pt idx="201">
                  <c:v>333.5</c:v>
                </c:pt>
                <c:pt idx="202">
                  <c:v>334</c:v>
                </c:pt>
                <c:pt idx="203">
                  <c:v>334.5</c:v>
                </c:pt>
                <c:pt idx="204">
                  <c:v>335</c:v>
                </c:pt>
                <c:pt idx="205">
                  <c:v>335.5</c:v>
                </c:pt>
                <c:pt idx="206">
                  <c:v>336</c:v>
                </c:pt>
                <c:pt idx="207">
                  <c:v>336.5</c:v>
                </c:pt>
                <c:pt idx="208">
                  <c:v>337</c:v>
                </c:pt>
                <c:pt idx="209">
                  <c:v>337.5</c:v>
                </c:pt>
                <c:pt idx="210">
                  <c:v>338</c:v>
                </c:pt>
                <c:pt idx="211">
                  <c:v>338.5</c:v>
                </c:pt>
                <c:pt idx="212">
                  <c:v>339</c:v>
                </c:pt>
                <c:pt idx="213">
                  <c:v>339.5</c:v>
                </c:pt>
                <c:pt idx="214">
                  <c:v>340</c:v>
                </c:pt>
                <c:pt idx="215">
                  <c:v>340.5</c:v>
                </c:pt>
                <c:pt idx="216">
                  <c:v>341</c:v>
                </c:pt>
                <c:pt idx="217">
                  <c:v>341.5</c:v>
                </c:pt>
                <c:pt idx="218">
                  <c:v>342</c:v>
                </c:pt>
                <c:pt idx="219">
                  <c:v>342.5</c:v>
                </c:pt>
                <c:pt idx="220">
                  <c:v>343</c:v>
                </c:pt>
                <c:pt idx="221">
                  <c:v>343.5</c:v>
                </c:pt>
                <c:pt idx="222">
                  <c:v>344</c:v>
                </c:pt>
                <c:pt idx="223">
                  <c:v>344.5</c:v>
                </c:pt>
                <c:pt idx="224">
                  <c:v>345</c:v>
                </c:pt>
                <c:pt idx="225">
                  <c:v>345.5</c:v>
                </c:pt>
                <c:pt idx="226">
                  <c:v>346</c:v>
                </c:pt>
                <c:pt idx="227">
                  <c:v>346.5</c:v>
                </c:pt>
                <c:pt idx="228">
                  <c:v>347</c:v>
                </c:pt>
                <c:pt idx="229">
                  <c:v>347.5</c:v>
                </c:pt>
                <c:pt idx="230">
                  <c:v>348</c:v>
                </c:pt>
                <c:pt idx="231">
                  <c:v>348.5</c:v>
                </c:pt>
                <c:pt idx="232">
                  <c:v>349</c:v>
                </c:pt>
                <c:pt idx="233">
                  <c:v>349.5</c:v>
                </c:pt>
                <c:pt idx="234">
                  <c:v>350</c:v>
                </c:pt>
                <c:pt idx="235">
                  <c:v>350.5</c:v>
                </c:pt>
                <c:pt idx="236">
                  <c:v>351</c:v>
                </c:pt>
                <c:pt idx="237">
                  <c:v>351.5</c:v>
                </c:pt>
                <c:pt idx="238">
                  <c:v>352</c:v>
                </c:pt>
                <c:pt idx="239">
                  <c:v>352.5</c:v>
                </c:pt>
                <c:pt idx="240">
                  <c:v>353</c:v>
                </c:pt>
                <c:pt idx="241">
                  <c:v>353.5</c:v>
                </c:pt>
                <c:pt idx="242">
                  <c:v>354</c:v>
                </c:pt>
                <c:pt idx="243">
                  <c:v>354.5</c:v>
                </c:pt>
                <c:pt idx="244">
                  <c:v>355</c:v>
                </c:pt>
                <c:pt idx="245">
                  <c:v>355.5</c:v>
                </c:pt>
                <c:pt idx="246">
                  <c:v>356</c:v>
                </c:pt>
                <c:pt idx="247">
                  <c:v>356.5</c:v>
                </c:pt>
                <c:pt idx="248">
                  <c:v>357</c:v>
                </c:pt>
                <c:pt idx="249">
                  <c:v>357.5</c:v>
                </c:pt>
                <c:pt idx="250">
                  <c:v>358</c:v>
                </c:pt>
                <c:pt idx="251">
                  <c:v>358.5</c:v>
                </c:pt>
                <c:pt idx="252">
                  <c:v>359</c:v>
                </c:pt>
                <c:pt idx="253">
                  <c:v>359.5</c:v>
                </c:pt>
                <c:pt idx="254">
                  <c:v>360</c:v>
                </c:pt>
                <c:pt idx="255">
                  <c:v>360.5</c:v>
                </c:pt>
                <c:pt idx="256">
                  <c:v>361</c:v>
                </c:pt>
                <c:pt idx="257">
                  <c:v>361.5</c:v>
                </c:pt>
                <c:pt idx="258">
                  <c:v>362</c:v>
                </c:pt>
                <c:pt idx="259">
                  <c:v>362.5</c:v>
                </c:pt>
                <c:pt idx="260">
                  <c:v>363</c:v>
                </c:pt>
                <c:pt idx="261">
                  <c:v>363.5</c:v>
                </c:pt>
                <c:pt idx="262">
                  <c:v>364</c:v>
                </c:pt>
                <c:pt idx="263">
                  <c:v>364.5</c:v>
                </c:pt>
                <c:pt idx="264">
                  <c:v>365</c:v>
                </c:pt>
                <c:pt idx="265">
                  <c:v>365.5</c:v>
                </c:pt>
                <c:pt idx="266">
                  <c:v>366</c:v>
                </c:pt>
                <c:pt idx="267">
                  <c:v>366.5</c:v>
                </c:pt>
                <c:pt idx="268">
                  <c:v>367</c:v>
                </c:pt>
                <c:pt idx="269">
                  <c:v>367.5</c:v>
                </c:pt>
                <c:pt idx="270">
                  <c:v>368</c:v>
                </c:pt>
                <c:pt idx="271">
                  <c:v>368.5</c:v>
                </c:pt>
                <c:pt idx="272">
                  <c:v>369</c:v>
                </c:pt>
                <c:pt idx="273">
                  <c:v>369.5</c:v>
                </c:pt>
                <c:pt idx="274">
                  <c:v>370</c:v>
                </c:pt>
                <c:pt idx="275">
                  <c:v>370.5</c:v>
                </c:pt>
                <c:pt idx="276">
                  <c:v>371</c:v>
                </c:pt>
                <c:pt idx="277">
                  <c:v>371.5</c:v>
                </c:pt>
                <c:pt idx="278">
                  <c:v>372</c:v>
                </c:pt>
                <c:pt idx="279">
                  <c:v>372.5</c:v>
                </c:pt>
                <c:pt idx="280">
                  <c:v>373</c:v>
                </c:pt>
                <c:pt idx="281">
                  <c:v>373.5</c:v>
                </c:pt>
                <c:pt idx="282">
                  <c:v>374</c:v>
                </c:pt>
                <c:pt idx="283">
                  <c:v>374.5</c:v>
                </c:pt>
                <c:pt idx="284">
                  <c:v>375</c:v>
                </c:pt>
                <c:pt idx="285">
                  <c:v>375.5</c:v>
                </c:pt>
                <c:pt idx="286">
                  <c:v>376</c:v>
                </c:pt>
                <c:pt idx="287">
                  <c:v>376.5</c:v>
                </c:pt>
                <c:pt idx="288">
                  <c:v>377</c:v>
                </c:pt>
                <c:pt idx="289">
                  <c:v>377.5</c:v>
                </c:pt>
                <c:pt idx="290">
                  <c:v>378</c:v>
                </c:pt>
                <c:pt idx="291">
                  <c:v>378.5</c:v>
                </c:pt>
                <c:pt idx="292">
                  <c:v>379</c:v>
                </c:pt>
                <c:pt idx="293">
                  <c:v>379.5</c:v>
                </c:pt>
                <c:pt idx="294">
                  <c:v>380</c:v>
                </c:pt>
                <c:pt idx="295">
                  <c:v>380.5</c:v>
                </c:pt>
                <c:pt idx="296">
                  <c:v>381</c:v>
                </c:pt>
                <c:pt idx="297">
                  <c:v>381.5</c:v>
                </c:pt>
                <c:pt idx="298">
                  <c:v>382</c:v>
                </c:pt>
                <c:pt idx="299">
                  <c:v>382.5</c:v>
                </c:pt>
                <c:pt idx="300">
                  <c:v>383</c:v>
                </c:pt>
                <c:pt idx="301">
                  <c:v>383.5</c:v>
                </c:pt>
                <c:pt idx="302">
                  <c:v>384</c:v>
                </c:pt>
                <c:pt idx="303">
                  <c:v>384.5</c:v>
                </c:pt>
                <c:pt idx="304">
                  <c:v>385</c:v>
                </c:pt>
                <c:pt idx="305">
                  <c:v>385.5</c:v>
                </c:pt>
                <c:pt idx="306">
                  <c:v>386</c:v>
                </c:pt>
                <c:pt idx="307">
                  <c:v>386.5</c:v>
                </c:pt>
                <c:pt idx="308">
                  <c:v>387</c:v>
                </c:pt>
                <c:pt idx="309">
                  <c:v>387.5</c:v>
                </c:pt>
                <c:pt idx="310">
                  <c:v>388</c:v>
                </c:pt>
                <c:pt idx="311">
                  <c:v>388.5</c:v>
                </c:pt>
                <c:pt idx="312">
                  <c:v>389</c:v>
                </c:pt>
                <c:pt idx="313">
                  <c:v>389.5</c:v>
                </c:pt>
                <c:pt idx="314">
                  <c:v>390</c:v>
                </c:pt>
                <c:pt idx="315">
                  <c:v>390.5</c:v>
                </c:pt>
                <c:pt idx="316">
                  <c:v>391</c:v>
                </c:pt>
                <c:pt idx="317">
                  <c:v>391.5</c:v>
                </c:pt>
                <c:pt idx="318">
                  <c:v>392</c:v>
                </c:pt>
                <c:pt idx="319">
                  <c:v>392.5</c:v>
                </c:pt>
                <c:pt idx="320">
                  <c:v>393</c:v>
                </c:pt>
                <c:pt idx="321">
                  <c:v>393.5</c:v>
                </c:pt>
                <c:pt idx="322">
                  <c:v>394</c:v>
                </c:pt>
                <c:pt idx="323">
                  <c:v>394.5</c:v>
                </c:pt>
                <c:pt idx="324">
                  <c:v>395</c:v>
                </c:pt>
                <c:pt idx="325">
                  <c:v>395.5</c:v>
                </c:pt>
                <c:pt idx="326">
                  <c:v>396</c:v>
                </c:pt>
                <c:pt idx="327">
                  <c:v>396.5</c:v>
                </c:pt>
                <c:pt idx="328">
                  <c:v>397</c:v>
                </c:pt>
                <c:pt idx="329">
                  <c:v>397.5</c:v>
                </c:pt>
                <c:pt idx="330">
                  <c:v>398</c:v>
                </c:pt>
                <c:pt idx="331">
                  <c:v>398.5</c:v>
                </c:pt>
                <c:pt idx="332">
                  <c:v>399</c:v>
                </c:pt>
                <c:pt idx="333">
                  <c:v>399.5</c:v>
                </c:pt>
                <c:pt idx="334">
                  <c:v>400</c:v>
                </c:pt>
                <c:pt idx="335">
                  <c:v>400.5</c:v>
                </c:pt>
                <c:pt idx="336">
                  <c:v>401</c:v>
                </c:pt>
                <c:pt idx="337">
                  <c:v>401.5</c:v>
                </c:pt>
                <c:pt idx="338">
                  <c:v>402</c:v>
                </c:pt>
                <c:pt idx="339">
                  <c:v>402.5</c:v>
                </c:pt>
                <c:pt idx="340">
                  <c:v>403</c:v>
                </c:pt>
                <c:pt idx="341">
                  <c:v>403.5</c:v>
                </c:pt>
                <c:pt idx="342">
                  <c:v>404</c:v>
                </c:pt>
                <c:pt idx="343">
                  <c:v>404.5</c:v>
                </c:pt>
                <c:pt idx="344">
                  <c:v>405</c:v>
                </c:pt>
                <c:pt idx="345">
                  <c:v>405.5</c:v>
                </c:pt>
                <c:pt idx="346">
                  <c:v>406</c:v>
                </c:pt>
                <c:pt idx="347">
                  <c:v>406.5</c:v>
                </c:pt>
                <c:pt idx="348">
                  <c:v>407</c:v>
                </c:pt>
                <c:pt idx="349">
                  <c:v>407.5</c:v>
                </c:pt>
                <c:pt idx="350">
                  <c:v>408</c:v>
                </c:pt>
                <c:pt idx="351">
                  <c:v>408.5</c:v>
                </c:pt>
                <c:pt idx="352">
                  <c:v>409</c:v>
                </c:pt>
                <c:pt idx="353">
                  <c:v>409.5</c:v>
                </c:pt>
                <c:pt idx="354">
                  <c:v>410</c:v>
                </c:pt>
                <c:pt idx="355">
                  <c:v>410.5</c:v>
                </c:pt>
                <c:pt idx="356">
                  <c:v>411</c:v>
                </c:pt>
                <c:pt idx="357">
                  <c:v>411.5</c:v>
                </c:pt>
                <c:pt idx="358">
                  <c:v>412</c:v>
                </c:pt>
                <c:pt idx="359">
                  <c:v>412.5</c:v>
                </c:pt>
                <c:pt idx="360">
                  <c:v>413</c:v>
                </c:pt>
              </c:numCache>
            </c:numRef>
          </c:xVal>
          <c:yVal>
            <c:numRef>
              <c:f>Valeur_corrigée!$E$2:$E$362</c:f>
              <c:numCache>
                <c:formatCode>General</c:formatCode>
                <c:ptCount val="361"/>
                <c:pt idx="0">
                  <c:v>188.456640760179</c:v>
                </c:pt>
                <c:pt idx="1">
                  <c:v>183.42140832585207</c:v>
                </c:pt>
                <c:pt idx="2">
                  <c:v>178.53466323437269</c:v>
                </c:pt>
                <c:pt idx="3">
                  <c:v>173.7916842493087</c:v>
                </c:pt>
                <c:pt idx="4">
                  <c:v>169.18790825377565</c:v>
                </c:pt>
                <c:pt idx="5">
                  <c:v>164.71892483313897</c:v>
                </c:pt>
                <c:pt idx="6">
                  <c:v>160.38047103854316</c:v>
                </c:pt>
                <c:pt idx="7">
                  <c:v>156.16842632604062</c:v>
                </c:pt>
                <c:pt idx="8">
                  <c:v>152.07880766618698</c:v>
                </c:pt>
                <c:pt idx="9">
                  <c:v>148.10776481901794</c:v>
                </c:pt>
                <c:pt idx="10">
                  <c:v>144.25157576941885</c:v>
                </c:pt>
                <c:pt idx="11">
                  <c:v>140.50664231798265</c:v>
                </c:pt>
                <c:pt idx="12">
                  <c:v>136.86948582253203</c:v>
                </c:pt>
                <c:pt idx="13">
                  <c:v>133.3367430855964</c:v>
                </c:pt>
                <c:pt idx="14">
                  <c:v>129.90516238321845</c:v>
                </c:pt>
                <c:pt idx="15">
                  <c:v>126.57159963058038</c:v>
                </c:pt>
                <c:pt idx="16">
                  <c:v>123.33301468003167</c:v>
                </c:pt>
                <c:pt idx="17">
                  <c:v>120.18646774722511</c:v>
                </c:pt>
                <c:pt idx="18">
                  <c:v>117.12911596115462</c:v>
                </c:pt>
                <c:pt idx="19">
                  <c:v>114.15821003401641</c:v>
                </c:pt>
                <c:pt idx="20">
                  <c:v>111.27109104690763</c:v>
                </c:pt>
                <c:pt idx="21">
                  <c:v>108.46518734749627</c:v>
                </c:pt>
                <c:pt idx="22">
                  <c:v>105.73801155590134</c:v>
                </c:pt>
                <c:pt idx="23">
                  <c:v>103.08715767512001</c:v>
                </c:pt>
                <c:pt idx="24">
                  <c:v>100.51029830246146</c:v>
                </c:pt>
                <c:pt idx="25">
                  <c:v>98.005181938535458</c:v>
                </c:pt>
                <c:pt idx="26">
                  <c:v>95.56963039046019</c:v>
                </c:pt>
                <c:pt idx="27">
                  <c:v>93.201536266041956</c:v>
                </c:pt>
                <c:pt idx="28">
                  <c:v>90.898860555793576</c:v>
                </c:pt>
                <c:pt idx="29">
                  <c:v>88.659630299744776</c:v>
                </c:pt>
                <c:pt idx="30">
                  <c:v>86.481936336101754</c:v>
                </c:pt>
                <c:pt idx="31">
                  <c:v>84.363931128900873</c:v>
                </c:pt>
                <c:pt idx="32">
                  <c:v>82.303826671895337</c:v>
                </c:pt>
                <c:pt idx="33">
                  <c:v>80.299892466013304</c:v>
                </c:pt>
                <c:pt idx="34">
                  <c:v>78.35045356779024</c:v>
                </c:pt>
                <c:pt idx="35">
                  <c:v>76.453888706289533</c:v>
                </c:pt>
                <c:pt idx="36">
                  <c:v>74.608628466094473</c:v>
                </c:pt>
                <c:pt idx="37">
                  <c:v>72.813153534033006</c:v>
                </c:pt>
                <c:pt idx="38">
                  <c:v>71.065993007389963</c:v>
                </c:pt>
                <c:pt idx="39">
                  <c:v>69.365722761418269</c:v>
                </c:pt>
                <c:pt idx="40">
                  <c:v>67.710963874054585</c:v>
                </c:pt>
                <c:pt idx="41">
                  <c:v>66.100381105803109</c:v>
                </c:pt>
                <c:pt idx="42">
                  <c:v>64.532681432826209</c:v>
                </c:pt>
                <c:pt idx="43">
                  <c:v>63.006612631350137</c:v>
                </c:pt>
                <c:pt idx="44">
                  <c:v>61.520961911557279</c:v>
                </c:pt>
                <c:pt idx="45">
                  <c:v>60.074554599200511</c:v>
                </c:pt>
                <c:pt idx="46">
                  <c:v>58.66625286324004</c:v>
                </c:pt>
                <c:pt idx="47">
                  <c:v>57.294954487856444</c:v>
                </c:pt>
                <c:pt idx="48">
                  <c:v>55.959591687260186</c:v>
                </c:pt>
                <c:pt idx="49">
                  <c:v>54.659129961766986</c:v>
                </c:pt>
                <c:pt idx="50">
                  <c:v>53.392566993663799</c:v>
                </c:pt>
                <c:pt idx="51">
                  <c:v>52.158931581447852</c:v>
                </c:pt>
                <c:pt idx="52">
                  <c:v>50.957282611063448</c:v>
                </c:pt>
                <c:pt idx="53">
                  <c:v>49.786708062818299</c:v>
                </c:pt>
                <c:pt idx="54">
                  <c:v>48.646324052701132</c:v>
                </c:pt>
                <c:pt idx="55">
                  <c:v>47.535273906874892</c:v>
                </c:pt>
                <c:pt idx="56">
                  <c:v>46.452727268159393</c:v>
                </c:pt>
                <c:pt idx="57">
                  <c:v>45.397879233360072</c:v>
                </c:pt>
                <c:pt idx="58">
                  <c:v>44.369949520344377</c:v>
                </c:pt>
                <c:pt idx="59">
                  <c:v>43.36818166380111</c:v>
                </c:pt>
                <c:pt idx="60">
                  <c:v>42.391842238663756</c:v>
                </c:pt>
                <c:pt idx="61">
                  <c:v>41.440220110207598</c:v>
                </c:pt>
                <c:pt idx="62">
                  <c:v>40.512625709873284</c:v>
                </c:pt>
                <c:pt idx="63">
                  <c:v>39.608390335898633</c:v>
                </c:pt>
                <c:pt idx="64">
                  <c:v>38.726865477877887</c:v>
                </c:pt>
                <c:pt idx="65">
                  <c:v>37.867422164396181</c:v>
                </c:pt>
                <c:pt idx="66">
                  <c:v>37.029450332918962</c:v>
                </c:pt>
                <c:pt idx="67">
                  <c:v>36.212358221147724</c:v>
                </c:pt>
                <c:pt idx="68">
                  <c:v>35.415571779079258</c:v>
                </c:pt>
                <c:pt idx="69">
                  <c:v>34.638534101033976</c:v>
                </c:pt>
                <c:pt idx="70">
                  <c:v>33.880704876948094</c:v>
                </c:pt>
                <c:pt idx="71">
                  <c:v>33.141559862246133</c:v>
                </c:pt>
                <c:pt idx="72">
                  <c:v>32.42059036563721</c:v>
                </c:pt>
                <c:pt idx="73">
                  <c:v>31.717302754203292</c:v>
                </c:pt>
                <c:pt idx="74">
                  <c:v>31.031217975167799</c:v>
                </c:pt>
                <c:pt idx="75">
                  <c:v>30.361871093757664</c:v>
                </c:pt>
                <c:pt idx="76">
                  <c:v>29.708810846592609</c:v>
                </c:pt>
                <c:pt idx="77">
                  <c:v>29.071599210053954</c:v>
                </c:pt>
                <c:pt idx="78">
                  <c:v>28.449810983108865</c:v>
                </c:pt>
                <c:pt idx="79">
                  <c:v>27.843033384081643</c:v>
                </c:pt>
                <c:pt idx="80">
                  <c:v>27.250865660883058</c:v>
                </c:pt>
                <c:pt idx="81">
                  <c:v>26.672918714228469</c:v>
                </c:pt>
                <c:pt idx="82">
                  <c:v>26.108814733387874</c:v>
                </c:pt>
                <c:pt idx="83">
                  <c:v>25.558186844033422</c:v>
                </c:pt>
                <c:pt idx="84">
                  <c:v>25.020678767760337</c:v>
                </c:pt>
                <c:pt idx="85">
                  <c:v>24.495944492875402</c:v>
                </c:pt>
                <c:pt idx="86">
                  <c:v>23.983647956062171</c:v>
                </c:pt>
                <c:pt idx="87">
                  <c:v>23.483462734543437</c:v>
                </c:pt>
                <c:pt idx="88">
                  <c:v>22.995071748378336</c:v>
                </c:pt>
                <c:pt idx="89">
                  <c:v>22.518166972542442</c:v>
                </c:pt>
                <c:pt idx="90">
                  <c:v>22.052449158452546</c:v>
                </c:pt>
                <c:pt idx="91">
                  <c:v>21.597627564610431</c:v>
                </c:pt>
                <c:pt idx="92">
                  <c:v>21.153419696050243</c:v>
                </c:pt>
                <c:pt idx="93">
                  <c:v>20.719551052287514</c:v>
                </c:pt>
                <c:pt idx="94">
                  <c:v>20.295754883476178</c:v>
                </c:pt>
                <c:pt idx="95">
                  <c:v>19.88177195449364</c:v>
                </c:pt>
                <c:pt idx="96">
                  <c:v>19.477350316679374</c:v>
                </c:pt>
                <c:pt idx="97">
                  <c:v>19.082245086968374</c:v>
                </c:pt>
                <c:pt idx="98">
                  <c:v>18.696218234163606</c:v>
                </c:pt>
                <c:pt idx="99">
                  <c:v>18.319038372106714</c:v>
                </c:pt>
                <c:pt idx="100">
                  <c:v>17.950480559509167</c:v>
                </c:pt>
                <c:pt idx="101">
                  <c:v>17.590326106219564</c:v>
                </c:pt>
                <c:pt idx="102">
                  <c:v>17.238362385707561</c:v>
                </c:pt>
                <c:pt idx="103">
                  <c:v>16.894382653553144</c:v>
                </c:pt>
                <c:pt idx="104">
                  <c:v>16.558185871739269</c:v>
                </c:pt>
                <c:pt idx="105">
                  <c:v>16.229576538550123</c:v>
                </c:pt>
                <c:pt idx="106">
                  <c:v>15.908364523887396</c:v>
                </c:pt>
                <c:pt idx="107">
                  <c:v>15.594364909820868</c:v>
                </c:pt>
                <c:pt idx="108">
                  <c:v>15.287397836197931</c:v>
                </c:pt>
                <c:pt idx="109">
                  <c:v>14.987288351141787</c:v>
                </c:pt>
                <c:pt idx="110">
                  <c:v>14.693866266274943</c:v>
                </c:pt>
                <c:pt idx="111">
                  <c:v>14.406966016509218</c:v>
                </c:pt>
                <c:pt idx="112">
                  <c:v>14.126426524250336</c:v>
                </c:pt>
                <c:pt idx="113">
                  <c:v>13.852091067869384</c:v>
                </c:pt>
                <c:pt idx="114">
                  <c:v>13.58380715429953</c:v>
                </c:pt>
                <c:pt idx="115">
                  <c:v>13.321426395620175</c:v>
                </c:pt>
                <c:pt idx="116">
                  <c:v>13.064804389497279</c:v>
                </c:pt>
                <c:pt idx="117">
                  <c:v>12.813800603351257</c:v>
                </c:pt>
                <c:pt idx="118">
                  <c:v>12.568278262129152</c:v>
                </c:pt>
                <c:pt idx="119">
                  <c:v>12.328104239563242</c:v>
                </c:pt>
                <c:pt idx="120">
                  <c:v>12.093148952799526</c:v>
                </c:pt>
                <c:pt idx="121">
                  <c:v>11.863286260286685</c:v>
                </c:pt>
                <c:pt idx="122">
                  <c:v>11.638393362817753</c:v>
                </c:pt>
                <c:pt idx="123">
                  <c:v>11.418350707621274</c:v>
                </c:pt>
                <c:pt idx="124">
                  <c:v>11.203041895401935</c:v>
                </c:pt>
                <c:pt idx="125">
                  <c:v>10.992353590235318</c:v>
                </c:pt>
                <c:pt idx="126">
                  <c:v>10.786175432221938</c:v>
                </c:pt>
                <c:pt idx="127">
                  <c:v>10.584399952812934</c:v>
                </c:pt>
                <c:pt idx="128">
                  <c:v>10.386922492718742</c:v>
                </c:pt>
                <c:pt idx="129">
                  <c:v>10.19364112231796</c:v>
                </c:pt>
                <c:pt idx="130">
                  <c:v>10.004456564485427</c:v>
                </c:pt>
                <c:pt idx="131">
                  <c:v>9.8192721197611554</c:v>
                </c:pt>
                <c:pt idx="132">
                  <c:v>9.6379935937843353</c:v>
                </c:pt>
                <c:pt idx="133">
                  <c:v>9.4605292269203414</c:v>
                </c:pt>
                <c:pt idx="134">
                  <c:v>9.2867896260092042</c:v>
                </c:pt>
                <c:pt idx="135">
                  <c:v>9.1166876981684553</c:v>
                </c:pt>
                <c:pt idx="136">
                  <c:v>8.9501385865838756</c:v>
                </c:pt>
                <c:pt idx="137">
                  <c:v>8.7870596082248262</c:v>
                </c:pt>
                <c:pt idx="138">
                  <c:v>8.627370193423145</c:v>
                </c:pt>
                <c:pt idx="139">
                  <c:v>8.4709918272555953</c:v>
                </c:pt>
                <c:pt idx="140">
                  <c:v>8.3178479926728777</c:v>
                </c:pt>
                <c:pt idx="141">
                  <c:v>8.167864115320107</c:v>
                </c:pt>
                <c:pt idx="142">
                  <c:v>8.0209675099945823</c:v>
                </c:pt>
                <c:pt idx="143">
                  <c:v>7.8770873286893641</c:v>
                </c:pt>
                <c:pt idx="144">
                  <c:v>7.7361545101729305</c:v>
                </c:pt>
                <c:pt idx="145">
                  <c:v>7.5981017310558743</c:v>
                </c:pt>
                <c:pt idx="146">
                  <c:v>7.4628633582986446</c:v>
                </c:pt>
                <c:pt idx="147">
                  <c:v>7.3303754031145392</c:v>
                </c:pt>
                <c:pt idx="148">
                  <c:v>7.200575476224234</c:v>
                </c:pt>
                <c:pt idx="149">
                  <c:v>7.0734027444204974</c:v>
                </c:pt>
                <c:pt idx="150">
                  <c:v>6.948797888400831</c:v>
                </c:pt>
                <c:pt idx="151">
                  <c:v>6.8267030618295301</c:v>
                </c:pt>
                <c:pt idx="152">
                  <c:v>6.7070618515909102</c:v>
                </c:pt>
                <c:pt idx="153">
                  <c:v>6.5898192391960171</c:v>
                </c:pt>
                <c:pt idx="154">
                  <c:v>6.4749215633080111</c:v>
                </c:pt>
                <c:pt idx="155">
                  <c:v>6.3623164833510533</c:v>
                </c:pt>
                <c:pt idx="156">
                  <c:v>6.2519529441692816</c:v>
                </c:pt>
                <c:pt idx="157">
                  <c:v>6.1437811417039674</c:v>
                </c:pt>
                <c:pt idx="158">
                  <c:v>6.0377524896571</c:v>
                </c:pt>
                <c:pt idx="159">
                  <c:v>5.9338195871112696</c:v>
                </c:pt>
                <c:pt idx="160">
                  <c:v>5.831936187076729</c:v>
                </c:pt>
                <c:pt idx="161">
                  <c:v>5.7320571659372002</c:v>
                </c:pt>
                <c:pt idx="162">
                  <c:v>5.6341384937666295</c:v>
                </c:pt>
                <c:pt idx="163">
                  <c:v>5.5381372054912372</c:v>
                </c:pt>
                <c:pt idx="164">
                  <c:v>5.4440113728701709</c:v>
                </c:pt>
                <c:pt idx="165">
                  <c:v>5.3517200772707421</c:v>
                </c:pt>
                <c:pt idx="166">
                  <c:v>5.2612233832136504</c:v>
                </c:pt>
                <c:pt idx="167">
                  <c:v>5.172482312665168</c:v>
                </c:pt>
                <c:pt idx="168">
                  <c:v>5.0854588200537458</c:v>
                </c:pt>
                <c:pt idx="169">
                  <c:v>5.0001157679892074</c:v>
                </c:pt>
                <c:pt idx="170">
                  <c:v>4.9164169036632348</c:v>
                </c:pt>
                <c:pt idx="171">
                  <c:v>4.8343268359111171</c:v>
                </c:pt>
                <c:pt idx="172">
                  <c:v>4.7538110129145412</c:v>
                </c:pt>
                <c:pt idx="173">
                  <c:v>4.6748357005265131</c:v>
                </c:pt>
                <c:pt idx="174">
                  <c:v>4.5973679611997955</c:v>
                </c:pt>
                <c:pt idx="175">
                  <c:v>4.5213756335007949</c:v>
                </c:pt>
                <c:pt idx="176">
                  <c:v>4.446827312191771</c:v>
                </c:pt>
                <c:pt idx="177">
                  <c:v>4.3736923288642382</c:v>
                </c:pt>
                <c:pt idx="178">
                  <c:v>4.30194073310716</c:v>
                </c:pt>
                <c:pt idx="179">
                  <c:v>4.2315432741947667</c:v>
                </c:pt>
                <c:pt idx="180">
                  <c:v>4.1624713832777491</c:v>
                </c:pt>
                <c:pt idx="181">
                  <c:v>4.094697156063682</c:v>
                </c:pt>
                <c:pt idx="182">
                  <c:v>4.0281933359722277</c:v>
                </c:pt>
                <c:pt idx="183">
                  <c:v>3.9629332977508365</c:v>
                </c:pt>
                <c:pt idx="184">
                  <c:v>3.8988910315378509</c:v>
                </c:pt>
                <c:pt idx="185">
                  <c:v>3.8360411273597905</c:v>
                </c:pt>
                <c:pt idx="186">
                  <c:v>3.7743587600499868</c:v>
                </c:pt>
                <c:pt idx="187">
                  <c:v>3.7138196745768264</c:v>
                </c:pt>
                <c:pt idx="188">
                  <c:v>3.654400171768958</c:v>
                </c:pt>
                <c:pt idx="189">
                  <c:v>3.5960770944265876</c:v>
                </c:pt>
                <c:pt idx="190">
                  <c:v>3.5388278138075062</c:v>
                </c:pt>
                <c:pt idx="191">
                  <c:v>3.4826302164766458</c:v>
                </c:pt>
                <c:pt idx="192">
                  <c:v>3.4274626915094304</c:v>
                </c:pt>
                <c:pt idx="193">
                  <c:v>3.3733041180379817</c:v>
                </c:pt>
                <c:pt idx="194">
                  <c:v>3.3201338531307929</c:v>
                </c:pt>
                <c:pt idx="195">
                  <c:v>3.2679317199962266</c:v>
                </c:pt>
                <c:pt idx="196">
                  <c:v>3.2166779965004535</c:v>
                </c:pt>
                <c:pt idx="197">
                  <c:v>3.1663534039909105</c:v>
                </c:pt>
                <c:pt idx="198">
                  <c:v>3.116939096416647</c:v>
                </c:pt>
                <c:pt idx="199">
                  <c:v>3.0684166497370113</c:v>
                </c:pt>
                <c:pt idx="200">
                  <c:v>3.0207680516104549</c:v>
                </c:pt>
                <c:pt idx="201">
                  <c:v>2.9739756913557533</c:v>
                </c:pt>
                <c:pt idx="202">
                  <c:v>2.928022350177498</c:v>
                </c:pt>
                <c:pt idx="203">
                  <c:v>2.8828911916489446</c:v>
                </c:pt>
                <c:pt idx="204">
                  <c:v>2.8385657524444676</c:v>
                </c:pt>
                <c:pt idx="205">
                  <c:v>2.7950299333148214</c:v>
                </c:pt>
                <c:pt idx="206">
                  <c:v>2.7522679902985332</c:v>
                </c:pt>
                <c:pt idx="207">
                  <c:v>2.7102645261624692</c:v>
                </c:pt>
                <c:pt idx="208">
                  <c:v>2.6690044820653775</c:v>
                </c:pt>
                <c:pt idx="209">
                  <c:v>2.6284731294382233</c:v>
                </c:pt>
                <c:pt idx="210">
                  <c:v>2.5886560620750965</c:v>
                </c:pt>
                <c:pt idx="211">
                  <c:v>2.5495391884290335</c:v>
                </c:pt>
                <c:pt idx="212">
                  <c:v>2.5111087241067742</c:v>
                </c:pt>
                <c:pt idx="213">
                  <c:v>2.4733511845573335</c:v>
                </c:pt>
                <c:pt idx="214">
                  <c:v>2.4362533779486544</c:v>
                </c:pt>
                <c:pt idx="215">
                  <c:v>2.3998023982274064</c:v>
                </c:pt>
                <c:pt idx="216">
                  <c:v>2.3639856183566748</c:v>
                </c:pt>
                <c:pt idx="217">
                  <c:v>2.3287906837268566</c:v>
                </c:pt>
                <c:pt idx="218">
                  <c:v>2.2942055057348356</c:v>
                </c:pt>
                <c:pt idx="219">
                  <c:v>2.2602182555268771</c:v>
                </c:pt>
                <c:pt idx="220">
                  <c:v>2.2268173579008441</c:v>
                </c:pt>
                <c:pt idx="221">
                  <c:v>2.193991485363211</c:v>
                </c:pt>
                <c:pt idx="222">
                  <c:v>2.1617295523368245</c:v>
                </c:pt>
                <c:pt idx="223">
                  <c:v>2.1300207095152435</c:v>
                </c:pt>
                <c:pt idx="224">
                  <c:v>2.0988543383595619</c:v>
                </c:pt>
                <c:pt idx="225">
                  <c:v>2.0682200457341566</c:v>
                </c:pt>
                <c:pt idx="226">
                  <c:v>2.0381076586772244</c:v>
                </c:pt>
                <c:pt idx="227">
                  <c:v>2.0085072193026989</c:v>
                </c:pt>
                <c:pt idx="228">
                  <c:v>1.9794089798300418</c:v>
                </c:pt>
                <c:pt idx="229">
                  <c:v>1.9508033977382231</c:v>
                </c:pt>
                <c:pt idx="230">
                  <c:v>1.9226811310408682</c:v>
                </c:pt>
                <c:pt idx="231">
                  <c:v>1.8950330336790344</c:v>
                </c:pt>
                <c:pt idx="232">
                  <c:v>1.8678501510286822</c:v>
                </c:pt>
                <c:pt idx="233">
                  <c:v>1.8411237155196445</c:v>
                </c:pt>
                <c:pt idx="234">
                  <c:v>1.8148451423632046</c:v>
                </c:pt>
                <c:pt idx="235">
                  <c:v>1.7890060253852957</c:v>
                </c:pt>
                <c:pt idx="236">
                  <c:v>1.7635981329626813</c:v>
                </c:pt>
                <c:pt idx="237">
                  <c:v>1.738613404059131</c:v>
                </c:pt>
                <c:pt idx="238">
                  <c:v>1.7140439443592523</c:v>
                </c:pt>
                <c:pt idx="239">
                  <c:v>1.6898820224971054</c:v>
                </c:pt>
                <c:pt idx="240">
                  <c:v>1.6661200663772977</c:v>
                </c:pt>
                <c:pt idx="241">
                  <c:v>1.6427506595860615</c:v>
                </c:pt>
                <c:pt idx="242">
                  <c:v>1.6197665378899377</c:v>
                </c:pt>
                <c:pt idx="243">
                  <c:v>1.5971605858197062</c:v>
                </c:pt>
                <c:pt idx="244">
                  <c:v>1.574925833337568</c:v>
                </c:pt>
                <c:pt idx="245">
                  <c:v>1.5530554525850386</c:v>
                </c:pt>
                <c:pt idx="246">
                  <c:v>1.5315427547097751</c:v>
                </c:pt>
                <c:pt idx="247">
                  <c:v>1.5103811867691195</c:v>
                </c:pt>
                <c:pt idx="248">
                  <c:v>1.4895643287083471</c:v>
                </c:pt>
                <c:pt idx="249">
                  <c:v>1.4690858904118032</c:v>
                </c:pt>
                <c:pt idx="250">
                  <c:v>1.448939708824903</c:v>
                </c:pt>
                <c:pt idx="251">
                  <c:v>1.4291197451452353</c:v>
                </c:pt>
                <c:pt idx="252">
                  <c:v>1.4096200820810239</c:v>
                </c:pt>
                <c:pt idx="253">
                  <c:v>1.3904349211750799</c:v>
                </c:pt>
                <c:pt idx="254">
                  <c:v>1.3715585801926899</c:v>
                </c:pt>
                <c:pt idx="255">
                  <c:v>1.3529854905717789</c:v>
                </c:pt>
                <c:pt idx="256">
                  <c:v>1.3347101949336602</c:v>
                </c:pt>
                <c:pt idx="257">
                  <c:v>1.3167273446529282</c:v>
                </c:pt>
                <c:pt idx="258">
                  <c:v>1.2990316974849336</c:v>
                </c:pt>
                <c:pt idx="259">
                  <c:v>1.2816181152493575</c:v>
                </c:pt>
                <c:pt idx="260">
                  <c:v>1.2644815615685567</c:v>
                </c:pt>
                <c:pt idx="261">
                  <c:v>1.2476170996591063</c:v>
                </c:pt>
                <c:pt idx="262">
                  <c:v>1.2310198901753655</c:v>
                </c:pt>
                <c:pt idx="263">
                  <c:v>1.2146851891036794</c:v>
                </c:pt>
                <c:pt idx="264">
                  <c:v>1.1986083457059447</c:v>
                </c:pt>
                <c:pt idx="265">
                  <c:v>1.1827848005112223</c:v>
                </c:pt>
                <c:pt idx="266">
                  <c:v>1.1672100833543821</c:v>
                </c:pt>
                <c:pt idx="267">
                  <c:v>1.1518798114603341</c:v>
                </c:pt>
                <c:pt idx="268">
                  <c:v>1.1367896875729295</c:v>
                </c:pt>
                <c:pt idx="269">
                  <c:v>1.1219354981273202</c:v>
                </c:pt>
                <c:pt idx="270">
                  <c:v>1.107313111464624</c:v>
                </c:pt>
                <c:pt idx="271">
                  <c:v>1.0929184760879924</c:v>
                </c:pt>
                <c:pt idx="272">
                  <c:v>1.0787476189589098</c:v>
                </c:pt>
                <c:pt idx="273">
                  <c:v>1.0647966438328109</c:v>
                </c:pt>
                <c:pt idx="274">
                  <c:v>1.0510617296329983</c:v>
                </c:pt>
                <c:pt idx="275">
                  <c:v>1.0375391288619142</c:v>
                </c:pt>
                <c:pt idx="276">
                  <c:v>1.0242251660488817</c:v>
                </c:pt>
                <c:pt idx="277">
                  <c:v>1.0111162362333435</c:v>
                </c:pt>
                <c:pt idx="278">
                  <c:v>0.99820880348279395</c:v>
                </c:pt>
                <c:pt idx="279">
                  <c:v>0.98549939944450904</c:v>
                </c:pt>
                <c:pt idx="280">
                  <c:v>0.97298462193027124</c:v>
                </c:pt>
                <c:pt idx="281">
                  <c:v>0.96066113353323312</c:v>
                </c:pt>
                <c:pt idx="282">
                  <c:v>0.94852566027619611</c:v>
                </c:pt>
                <c:pt idx="283">
                  <c:v>0.93657499029051172</c:v>
                </c:pt>
                <c:pt idx="284">
                  <c:v>0.92480597252479346</c:v>
                </c:pt>
                <c:pt idx="285">
                  <c:v>0.91321551548286095</c:v>
                </c:pt>
                <c:pt idx="286">
                  <c:v>0.90180058599004898</c:v>
                </c:pt>
                <c:pt idx="287">
                  <c:v>0.89055820798727781</c:v>
                </c:pt>
                <c:pt idx="288">
                  <c:v>0.87948546135223116</c:v>
                </c:pt>
                <c:pt idx="289">
                  <c:v>0.8685794807468904</c:v>
                </c:pt>
                <c:pt idx="290">
                  <c:v>0.85783745449090665</c:v>
                </c:pt>
                <c:pt idx="291">
                  <c:v>0.84725662346010444</c:v>
                </c:pt>
                <c:pt idx="292">
                  <c:v>0.8368342800095312</c:v>
                </c:pt>
                <c:pt idx="293">
                  <c:v>0.82656776692049272</c:v>
                </c:pt>
                <c:pt idx="294">
                  <c:v>0.81645447637097179</c:v>
                </c:pt>
                <c:pt idx="295">
                  <c:v>0.80649184892886061</c:v>
                </c:pt>
                <c:pt idx="296">
                  <c:v>0.79667737256750937</c:v>
                </c:pt>
                <c:pt idx="297">
                  <c:v>0.78700858170298538</c:v>
                </c:pt>
                <c:pt idx="298">
                  <c:v>0.77748305625261716</c:v>
                </c:pt>
                <c:pt idx="299">
                  <c:v>0.76809842071423384</c:v>
                </c:pt>
                <c:pt idx="300">
                  <c:v>0.75885234326564122</c:v>
                </c:pt>
                <c:pt idx="301">
                  <c:v>0.74974253488388298</c:v>
                </c:pt>
                <c:pt idx="302">
                  <c:v>0.74076674848379354</c:v>
                </c:pt>
                <c:pt idx="303">
                  <c:v>0.73192277807533324</c:v>
                </c:pt>
                <c:pt idx="304">
                  <c:v>0.72320845793939581</c:v>
                </c:pt>
                <c:pt idx="305">
                  <c:v>0.71462166182153419</c:v>
                </c:pt>
                <c:pt idx="306">
                  <c:v>0.70616030214319747</c:v>
                </c:pt>
                <c:pt idx="307">
                  <c:v>0.69782232923016196</c:v>
                </c:pt>
                <c:pt idx="308">
                  <c:v>0.6896057305576363</c:v>
                </c:pt>
                <c:pt idx="309">
                  <c:v>0.68150853001171452</c:v>
                </c:pt>
                <c:pt idx="310">
                  <c:v>0.67352878716679598</c:v>
                </c:pt>
                <c:pt idx="311">
                  <c:v>0.66566459657857635</c:v>
                </c:pt>
                <c:pt idx="312">
                  <c:v>0.65791408709225574</c:v>
                </c:pt>
                <c:pt idx="313">
                  <c:v>0.65027542116563242</c:v>
                </c:pt>
                <c:pt idx="314">
                  <c:v>0.64274679420669878</c:v>
                </c:pt>
                <c:pt idx="315">
                  <c:v>0.63532643392543264</c:v>
                </c:pt>
                <c:pt idx="316">
                  <c:v>0.62801259969944945</c:v>
                </c:pt>
                <c:pt idx="317">
                  <c:v>0.62080358195320373</c:v>
                </c:pt>
                <c:pt idx="318">
                  <c:v>0.61369770155039038</c:v>
                </c:pt>
                <c:pt idx="319">
                  <c:v>0.60669330919929387</c:v>
                </c:pt>
                <c:pt idx="320">
                  <c:v>0.59978878487077225</c:v>
                </c:pt>
                <c:pt idx="321">
                  <c:v>0.59298253722854666</c:v>
                </c:pt>
                <c:pt idx="322">
                  <c:v>0.58627300307157348</c:v>
                </c:pt>
                <c:pt idx="323">
                  <c:v>0.57965864678820966</c:v>
                </c:pt>
                <c:pt idx="324">
                  <c:v>0.57313795982184645</c:v>
                </c:pt>
                <c:pt idx="325">
                  <c:v>0.56670946014783108</c:v>
                </c:pt>
                <c:pt idx="326">
                  <c:v>0.56037169176138713</c:v>
                </c:pt>
                <c:pt idx="327">
                  <c:v>0.5541232241762406</c:v>
                </c:pt>
                <c:pt idx="328">
                  <c:v>0.54796265193380478</c:v>
                </c:pt>
                <c:pt idx="329">
                  <c:v>0.54188859412258128</c:v>
                </c:pt>
                <c:pt idx="330">
                  <c:v>0.53589969390762293</c:v>
                </c:pt>
                <c:pt idx="331">
                  <c:v>0.52999461806980019</c:v>
                </c:pt>
                <c:pt idx="332">
                  <c:v>0.52417205655464894</c:v>
                </c:pt>
                <c:pt idx="333">
                  <c:v>0.51843072203059148</c:v>
                </c:pt>
                <c:pt idx="334">
                  <c:v>0.51276934945633135</c:v>
                </c:pt>
                <c:pt idx="335">
                  <c:v>0.50718669565718089</c:v>
                </c:pt>
                <c:pt idx="336">
                  <c:v>0.50168153891017941</c:v>
                </c:pt>
                <c:pt idx="337">
                  <c:v>0.49625267853774624</c:v>
                </c:pt>
                <c:pt idx="338">
                  <c:v>0.49089893450970234</c:v>
                </c:pt>
                <c:pt idx="339">
                  <c:v>0.48561914705351317</c:v>
                </c:pt>
                <c:pt idx="340">
                  <c:v>0.48041217627249028</c:v>
                </c:pt>
                <c:pt idx="341">
                  <c:v>0.47527690177184057</c:v>
                </c:pt>
                <c:pt idx="342">
                  <c:v>0.47021222229237697</c:v>
                </c:pt>
                <c:pt idx="343">
                  <c:v>0.46521705535169411</c:v>
                </c:pt>
                <c:pt idx="344">
                  <c:v>0.46029033689267812</c:v>
                </c:pt>
                <c:pt idx="345">
                  <c:v>0.45543102093915883</c:v>
                </c:pt>
                <c:pt idx="346">
                  <c:v>0.45063807925857929</c:v>
                </c:pt>
                <c:pt idx="347">
                  <c:v>0.4459105010314996</c:v>
                </c:pt>
                <c:pt idx="348">
                  <c:v>0.4412472925278097</c:v>
                </c:pt>
                <c:pt idx="349">
                  <c:v>0.43664747678947563</c:v>
                </c:pt>
                <c:pt idx="350">
                  <c:v>0.43211009331970701</c:v>
                </c:pt>
                <c:pt idx="351">
                  <c:v>0.42763419777838957</c:v>
                </c:pt>
                <c:pt idx="352">
                  <c:v>0.42321886168364836</c:v>
                </c:pt>
                <c:pt idx="353">
                  <c:v>0.41886317211940421</c:v>
                </c:pt>
                <c:pt idx="354">
                  <c:v>0.41456623144880145</c:v>
                </c:pt>
                <c:pt idx="355">
                  <c:v>0.41032715703337796</c:v>
                </c:pt>
                <c:pt idx="356">
                  <c:v>0.406145080957863</c:v>
                </c:pt>
                <c:pt idx="357">
                  <c:v>0.40201914976043285</c:v>
                </c:pt>
                <c:pt idx="358">
                  <c:v>0.39794852416839527</c:v>
                </c:pt>
                <c:pt idx="359">
                  <c:v>0.39393237883909066</c:v>
                </c:pt>
                <c:pt idx="360">
                  <c:v>0.38996990210596466</c:v>
                </c:pt>
              </c:numCache>
            </c:numRef>
          </c:yVal>
          <c:smooth val="0"/>
        </c:ser>
        <c:ser>
          <c:idx val="2"/>
          <c:order val="1"/>
          <c:tx>
            <c:strRef>
              <c:f>Comparaison!$D$1</c:f>
              <c:strCache>
                <c:ptCount val="1"/>
                <c:pt idx="0">
                  <c:v>Rt réel (kOhms)</c:v>
                </c:pt>
              </c:strCache>
            </c:strRef>
          </c:tx>
          <c:spPr>
            <a:ln w="28575">
              <a:noFill/>
            </a:ln>
          </c:spPr>
          <c:xVal>
            <c:numRef>
              <c:f>Comparaison!$A$2:$A$36</c:f>
              <c:numCache>
                <c:formatCode>General</c:formatCode>
                <c:ptCount val="35"/>
                <c:pt idx="0">
                  <c:v>223</c:v>
                </c:pt>
                <c:pt idx="1">
                  <c:v>228</c:v>
                </c:pt>
                <c:pt idx="2">
                  <c:v>233</c:v>
                </c:pt>
                <c:pt idx="3">
                  <c:v>238</c:v>
                </c:pt>
                <c:pt idx="4">
                  <c:v>243</c:v>
                </c:pt>
                <c:pt idx="5">
                  <c:v>248</c:v>
                </c:pt>
                <c:pt idx="6">
                  <c:v>253</c:v>
                </c:pt>
                <c:pt idx="7">
                  <c:v>258</c:v>
                </c:pt>
                <c:pt idx="8">
                  <c:v>263</c:v>
                </c:pt>
                <c:pt idx="9">
                  <c:v>268</c:v>
                </c:pt>
                <c:pt idx="10">
                  <c:v>273</c:v>
                </c:pt>
                <c:pt idx="11">
                  <c:v>278</c:v>
                </c:pt>
                <c:pt idx="12">
                  <c:v>283</c:v>
                </c:pt>
                <c:pt idx="13">
                  <c:v>288</c:v>
                </c:pt>
                <c:pt idx="14">
                  <c:v>293</c:v>
                </c:pt>
                <c:pt idx="15">
                  <c:v>298</c:v>
                </c:pt>
                <c:pt idx="16">
                  <c:v>303</c:v>
                </c:pt>
                <c:pt idx="17">
                  <c:v>308</c:v>
                </c:pt>
                <c:pt idx="18">
                  <c:v>310</c:v>
                </c:pt>
                <c:pt idx="19">
                  <c:v>313</c:v>
                </c:pt>
                <c:pt idx="20">
                  <c:v>318</c:v>
                </c:pt>
                <c:pt idx="21">
                  <c:v>323</c:v>
                </c:pt>
                <c:pt idx="22">
                  <c:v>328</c:v>
                </c:pt>
                <c:pt idx="23">
                  <c:v>333</c:v>
                </c:pt>
                <c:pt idx="24">
                  <c:v>338</c:v>
                </c:pt>
                <c:pt idx="25">
                  <c:v>343</c:v>
                </c:pt>
                <c:pt idx="26">
                  <c:v>348</c:v>
                </c:pt>
                <c:pt idx="27">
                  <c:v>353</c:v>
                </c:pt>
                <c:pt idx="28">
                  <c:v>358</c:v>
                </c:pt>
                <c:pt idx="29">
                  <c:v>363</c:v>
                </c:pt>
                <c:pt idx="30">
                  <c:v>368</c:v>
                </c:pt>
                <c:pt idx="31">
                  <c:v>373</c:v>
                </c:pt>
                <c:pt idx="32">
                  <c:v>378</c:v>
                </c:pt>
                <c:pt idx="33">
                  <c:v>383</c:v>
                </c:pt>
                <c:pt idx="34">
                  <c:v>388</c:v>
                </c:pt>
              </c:numCache>
            </c:numRef>
          </c:xVal>
          <c:yVal>
            <c:numRef>
              <c:f>Comparaison!$D$2:$D$36</c:f>
              <c:numCache>
                <c:formatCode>General</c:formatCode>
                <c:ptCount val="35"/>
                <c:pt idx="0">
                  <c:v>329.5</c:v>
                </c:pt>
                <c:pt idx="1">
                  <c:v>247.7</c:v>
                </c:pt>
                <c:pt idx="2">
                  <c:v>188.5</c:v>
                </c:pt>
                <c:pt idx="3">
                  <c:v>144.1</c:v>
                </c:pt>
                <c:pt idx="4">
                  <c:v>111.30000000000001</c:v>
                </c:pt>
                <c:pt idx="5">
                  <c:v>86.43</c:v>
                </c:pt>
                <c:pt idx="6">
                  <c:v>67.77</c:v>
                </c:pt>
                <c:pt idx="7">
                  <c:v>53.410000000000004</c:v>
                </c:pt>
                <c:pt idx="8">
                  <c:v>42.47</c:v>
                </c:pt>
                <c:pt idx="9">
                  <c:v>33.9</c:v>
                </c:pt>
                <c:pt idx="10">
                  <c:v>27.28</c:v>
                </c:pt>
                <c:pt idx="11">
                  <c:v>22.05</c:v>
                </c:pt>
                <c:pt idx="12">
                  <c:v>17.96</c:v>
                </c:pt>
                <c:pt idx="13">
                  <c:v>14.690000000000001</c:v>
                </c:pt>
                <c:pt idx="14">
                  <c:v>12.09</c:v>
                </c:pt>
                <c:pt idx="15">
                  <c:v>10</c:v>
                </c:pt>
                <c:pt idx="16">
                  <c:v>8.3130000000000006</c:v>
                </c:pt>
                <c:pt idx="17">
                  <c:v>6.9399999999999995</c:v>
                </c:pt>
                <c:pt idx="19">
                  <c:v>5.827</c:v>
                </c:pt>
                <c:pt idx="20">
                  <c:v>4.9119999999999999</c:v>
                </c:pt>
                <c:pt idx="21">
                  <c:v>4.1610000000000005</c:v>
                </c:pt>
                <c:pt idx="22">
                  <c:v>3.5360000000000005</c:v>
                </c:pt>
                <c:pt idx="23">
                  <c:v>3.02</c:v>
                </c:pt>
                <c:pt idx="24">
                  <c:v>2.5879999999999996</c:v>
                </c:pt>
                <c:pt idx="25">
                  <c:v>2.2279999999999998</c:v>
                </c:pt>
                <c:pt idx="26">
                  <c:v>1.9239999999999999</c:v>
                </c:pt>
                <c:pt idx="27">
                  <c:v>1.6680000000000001</c:v>
                </c:pt>
                <c:pt idx="28">
                  <c:v>1.4510000000000001</c:v>
                </c:pt>
                <c:pt idx="29">
                  <c:v>1.266</c:v>
                </c:pt>
                <c:pt idx="30">
                  <c:v>1.1079999999999999</c:v>
                </c:pt>
                <c:pt idx="31">
                  <c:v>0.97309999999999997</c:v>
                </c:pt>
                <c:pt idx="32">
                  <c:v>0.85720000000000007</c:v>
                </c:pt>
                <c:pt idx="33">
                  <c:v>0.75759999999999994</c:v>
                </c:pt>
              </c:numCache>
            </c:numRef>
          </c:yVal>
          <c:smooth val="0"/>
        </c:ser>
        <c:dLbls>
          <c:showLegendKey val="0"/>
          <c:showVal val="0"/>
          <c:showCatName val="0"/>
          <c:showSerName val="0"/>
          <c:showPercent val="0"/>
          <c:showBubbleSize val="0"/>
        </c:dLbls>
        <c:axId val="138737152"/>
        <c:axId val="138739072"/>
      </c:scatterChart>
      <c:valAx>
        <c:axId val="138737152"/>
        <c:scaling>
          <c:orientation val="minMax"/>
        </c:scaling>
        <c:delete val="0"/>
        <c:axPos val="b"/>
        <c:title>
          <c:tx>
            <c:rich>
              <a:bodyPr/>
              <a:lstStyle/>
              <a:p>
                <a:pPr>
                  <a:defRPr/>
                </a:pPr>
                <a:r>
                  <a:rPr lang="fr-CA"/>
                  <a:t>Température</a:t>
                </a:r>
                <a:r>
                  <a:rPr lang="fr-CA" baseline="0"/>
                  <a:t> (°C)</a:t>
                </a:r>
              </a:p>
              <a:p>
                <a:pPr>
                  <a:defRPr/>
                </a:pPr>
                <a:endParaRPr lang="fr-CA"/>
              </a:p>
            </c:rich>
          </c:tx>
          <c:overlay val="0"/>
        </c:title>
        <c:numFmt formatCode="General" sourceLinked="1"/>
        <c:majorTickMark val="out"/>
        <c:minorTickMark val="none"/>
        <c:tickLblPos val="nextTo"/>
        <c:crossAx val="138739072"/>
        <c:crosses val="autoZero"/>
        <c:crossBetween val="midCat"/>
      </c:valAx>
      <c:valAx>
        <c:axId val="138739072"/>
        <c:scaling>
          <c:orientation val="minMax"/>
        </c:scaling>
        <c:delete val="0"/>
        <c:axPos val="l"/>
        <c:majorGridlines/>
        <c:title>
          <c:tx>
            <c:rich>
              <a:bodyPr rot="-5400000" vert="horz"/>
              <a:lstStyle/>
              <a:p>
                <a:pPr>
                  <a:defRPr/>
                </a:pPr>
                <a:r>
                  <a:rPr lang="fr-CA"/>
                  <a:t>Résistance</a:t>
                </a:r>
                <a:r>
                  <a:rPr lang="fr-CA" baseline="0"/>
                  <a:t> (kOhms)</a:t>
                </a:r>
                <a:endParaRPr lang="fr-CA"/>
              </a:p>
            </c:rich>
          </c:tx>
          <c:overlay val="0"/>
        </c:title>
        <c:numFmt formatCode="General" sourceLinked="1"/>
        <c:majorTickMark val="out"/>
        <c:minorTickMark val="none"/>
        <c:tickLblPos val="nextTo"/>
        <c:crossAx val="1387371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478372</xdr:colOff>
      <xdr:row>0</xdr:row>
      <xdr:rowOff>31694</xdr:rowOff>
    </xdr:from>
    <xdr:to>
      <xdr:col>22</xdr:col>
      <xdr:colOff>571499</xdr:colOff>
      <xdr:row>29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542925</xdr:colOff>
      <xdr:row>30</xdr:row>
      <xdr:rowOff>180975</xdr:rowOff>
    </xdr:from>
    <xdr:to>
      <xdr:col>23</xdr:col>
      <xdr:colOff>26452</xdr:colOff>
      <xdr:row>60</xdr:row>
      <xdr:rowOff>111181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419100</xdr:colOff>
      <xdr:row>2</xdr:row>
      <xdr:rowOff>180975</xdr:rowOff>
    </xdr:from>
    <xdr:to>
      <xdr:col>27</xdr:col>
      <xdr:colOff>93127</xdr:colOff>
      <xdr:row>32</xdr:row>
      <xdr:rowOff>111181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workbookViewId="0">
      <selection sqref="A1:N26"/>
    </sheetView>
  </sheetViews>
  <sheetFormatPr defaultRowHeight="15" x14ac:dyDescent="0.25"/>
  <sheetData>
    <row r="1" spans="1:14" x14ac:dyDescent="0.25">
      <c r="A1" s="9" t="s">
        <v>7</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row r="7" spans="1:14" x14ac:dyDescent="0.25">
      <c r="A7" s="9"/>
      <c r="B7" s="9"/>
      <c r="C7" s="9"/>
      <c r="D7" s="9"/>
      <c r="E7" s="9"/>
      <c r="F7" s="9"/>
      <c r="G7" s="9"/>
      <c r="H7" s="9"/>
      <c r="I7" s="9"/>
      <c r="J7" s="9"/>
      <c r="K7" s="9"/>
      <c r="L7" s="9"/>
      <c r="M7" s="9"/>
      <c r="N7" s="9"/>
    </row>
    <row r="8" spans="1:14" x14ac:dyDescent="0.25">
      <c r="A8" s="9"/>
      <c r="B8" s="9"/>
      <c r="C8" s="9"/>
      <c r="D8" s="9"/>
      <c r="E8" s="9"/>
      <c r="F8" s="9"/>
      <c r="G8" s="9"/>
      <c r="H8" s="9"/>
      <c r="I8" s="9"/>
      <c r="J8" s="9"/>
      <c r="K8" s="9"/>
      <c r="L8" s="9"/>
      <c r="M8" s="9"/>
      <c r="N8" s="9"/>
    </row>
    <row r="9" spans="1:14" x14ac:dyDescent="0.25">
      <c r="A9" s="9"/>
      <c r="B9" s="9"/>
      <c r="C9" s="9"/>
      <c r="D9" s="9"/>
      <c r="E9" s="9"/>
      <c r="F9" s="9"/>
      <c r="G9" s="9"/>
      <c r="H9" s="9"/>
      <c r="I9" s="9"/>
      <c r="J9" s="9"/>
      <c r="K9" s="9"/>
      <c r="L9" s="9"/>
      <c r="M9" s="9"/>
      <c r="N9" s="9"/>
    </row>
    <row r="10" spans="1:14" x14ac:dyDescent="0.25">
      <c r="A10" s="9"/>
      <c r="B10" s="9"/>
      <c r="C10" s="9"/>
      <c r="D10" s="9"/>
      <c r="E10" s="9"/>
      <c r="F10" s="9"/>
      <c r="G10" s="9"/>
      <c r="H10" s="9"/>
      <c r="I10" s="9"/>
      <c r="J10" s="9"/>
      <c r="K10" s="9"/>
      <c r="L10" s="9"/>
      <c r="M10" s="9"/>
      <c r="N10" s="9"/>
    </row>
    <row r="11" spans="1:14" x14ac:dyDescent="0.25">
      <c r="A11" s="9"/>
      <c r="B11" s="9"/>
      <c r="C11" s="9"/>
      <c r="D11" s="9"/>
      <c r="E11" s="9"/>
      <c r="F11" s="9"/>
      <c r="G11" s="9"/>
      <c r="H11" s="9"/>
      <c r="I11" s="9"/>
      <c r="J11" s="9"/>
      <c r="K11" s="9"/>
      <c r="L11" s="9"/>
      <c r="M11" s="9"/>
      <c r="N11" s="9"/>
    </row>
    <row r="12" spans="1:14" x14ac:dyDescent="0.25">
      <c r="A12" s="9"/>
      <c r="B12" s="9"/>
      <c r="C12" s="9"/>
      <c r="D12" s="9"/>
      <c r="E12" s="9"/>
      <c r="F12" s="9"/>
      <c r="G12" s="9"/>
      <c r="H12" s="9"/>
      <c r="I12" s="9"/>
      <c r="J12" s="9"/>
      <c r="K12" s="9"/>
      <c r="L12" s="9"/>
      <c r="M12" s="9"/>
      <c r="N12" s="9"/>
    </row>
    <row r="13" spans="1:14" x14ac:dyDescent="0.25">
      <c r="A13" s="9"/>
      <c r="B13" s="9"/>
      <c r="C13" s="9"/>
      <c r="D13" s="9"/>
      <c r="E13" s="9"/>
      <c r="F13" s="9"/>
      <c r="G13" s="9"/>
      <c r="H13" s="9"/>
      <c r="I13" s="9"/>
      <c r="J13" s="9"/>
      <c r="K13" s="9"/>
      <c r="L13" s="9"/>
      <c r="M13" s="9"/>
      <c r="N13" s="9"/>
    </row>
    <row r="14" spans="1:14" x14ac:dyDescent="0.25">
      <c r="A14" s="9"/>
      <c r="B14" s="9"/>
      <c r="C14" s="9"/>
      <c r="D14" s="9"/>
      <c r="E14" s="9"/>
      <c r="F14" s="9"/>
      <c r="G14" s="9"/>
      <c r="H14" s="9"/>
      <c r="I14" s="9"/>
      <c r="J14" s="9"/>
      <c r="K14" s="9"/>
      <c r="L14" s="9"/>
      <c r="M14" s="9"/>
      <c r="N14" s="9"/>
    </row>
    <row r="15" spans="1:14" x14ac:dyDescent="0.25">
      <c r="A15" s="9"/>
      <c r="B15" s="9"/>
      <c r="C15" s="9"/>
      <c r="D15" s="9"/>
      <c r="E15" s="9"/>
      <c r="F15" s="9"/>
      <c r="G15" s="9"/>
      <c r="H15" s="9"/>
      <c r="I15" s="9"/>
      <c r="J15" s="9"/>
      <c r="K15" s="9"/>
      <c r="L15" s="9"/>
      <c r="M15" s="9"/>
      <c r="N15" s="9"/>
    </row>
    <row r="16" spans="1:14" x14ac:dyDescent="0.25">
      <c r="A16" s="9"/>
      <c r="B16" s="9"/>
      <c r="C16" s="9"/>
      <c r="D16" s="9"/>
      <c r="E16" s="9"/>
      <c r="F16" s="9"/>
      <c r="G16" s="9"/>
      <c r="H16" s="9"/>
      <c r="I16" s="9"/>
      <c r="J16" s="9"/>
      <c r="K16" s="9"/>
      <c r="L16" s="9"/>
      <c r="M16" s="9"/>
      <c r="N16" s="9"/>
    </row>
    <row r="17" spans="1:14" x14ac:dyDescent="0.25">
      <c r="A17" s="9"/>
      <c r="B17" s="9"/>
      <c r="C17" s="9"/>
      <c r="D17" s="9"/>
      <c r="E17" s="9"/>
      <c r="F17" s="9"/>
      <c r="G17" s="9"/>
      <c r="H17" s="9"/>
      <c r="I17" s="9"/>
      <c r="J17" s="9"/>
      <c r="K17" s="9"/>
      <c r="L17" s="9"/>
      <c r="M17" s="9"/>
      <c r="N17" s="9"/>
    </row>
    <row r="18" spans="1:14" x14ac:dyDescent="0.25">
      <c r="A18" s="9"/>
      <c r="B18" s="9"/>
      <c r="C18" s="9"/>
      <c r="D18" s="9"/>
      <c r="E18" s="9"/>
      <c r="F18" s="9"/>
      <c r="G18" s="9"/>
      <c r="H18" s="9"/>
      <c r="I18" s="9"/>
      <c r="J18" s="9"/>
      <c r="K18" s="9"/>
      <c r="L18" s="9"/>
      <c r="M18" s="9"/>
      <c r="N18" s="9"/>
    </row>
    <row r="19" spans="1:14" x14ac:dyDescent="0.25">
      <c r="A19" s="9"/>
      <c r="B19" s="9"/>
      <c r="C19" s="9"/>
      <c r="D19" s="9"/>
      <c r="E19" s="9"/>
      <c r="F19" s="9"/>
      <c r="G19" s="9"/>
      <c r="H19" s="9"/>
      <c r="I19" s="9"/>
      <c r="J19" s="9"/>
      <c r="K19" s="9"/>
      <c r="L19" s="9"/>
      <c r="M19" s="9"/>
      <c r="N19" s="9"/>
    </row>
    <row r="20" spans="1:14" x14ac:dyDescent="0.25">
      <c r="A20" s="9"/>
      <c r="B20" s="9"/>
      <c r="C20" s="9"/>
      <c r="D20" s="9"/>
      <c r="E20" s="9"/>
      <c r="F20" s="9"/>
      <c r="G20" s="9"/>
      <c r="H20" s="9"/>
      <c r="I20" s="9"/>
      <c r="J20" s="9"/>
      <c r="K20" s="9"/>
      <c r="L20" s="9"/>
      <c r="M20" s="9"/>
      <c r="N20" s="9"/>
    </row>
    <row r="21" spans="1:14" x14ac:dyDescent="0.25">
      <c r="A21" s="9"/>
      <c r="B21" s="9"/>
      <c r="C21" s="9"/>
      <c r="D21" s="9"/>
      <c r="E21" s="9"/>
      <c r="F21" s="9"/>
      <c r="G21" s="9"/>
      <c r="H21" s="9"/>
      <c r="I21" s="9"/>
      <c r="J21" s="9"/>
      <c r="K21" s="9"/>
      <c r="L21" s="9"/>
      <c r="M21" s="9"/>
      <c r="N21" s="9"/>
    </row>
    <row r="22" spans="1:14" x14ac:dyDescent="0.25">
      <c r="A22" s="9"/>
      <c r="B22" s="9"/>
      <c r="C22" s="9"/>
      <c r="D22" s="9"/>
      <c r="E22" s="9"/>
      <c r="F22" s="9"/>
      <c r="G22" s="9"/>
      <c r="H22" s="9"/>
      <c r="I22" s="9"/>
      <c r="J22" s="9"/>
      <c r="K22" s="9"/>
      <c r="L22" s="9"/>
      <c r="M22" s="9"/>
      <c r="N22" s="9"/>
    </row>
    <row r="23" spans="1:14" x14ac:dyDescent="0.25">
      <c r="A23" s="9"/>
      <c r="B23" s="9"/>
      <c r="C23" s="9"/>
      <c r="D23" s="9"/>
      <c r="E23" s="9"/>
      <c r="F23" s="9"/>
      <c r="G23" s="9"/>
      <c r="H23" s="9"/>
      <c r="I23" s="9"/>
      <c r="J23" s="9"/>
      <c r="K23" s="9"/>
      <c r="L23" s="9"/>
      <c r="M23" s="9"/>
      <c r="N23" s="9"/>
    </row>
    <row r="24" spans="1:14" x14ac:dyDescent="0.25">
      <c r="A24" s="9"/>
      <c r="B24" s="9"/>
      <c r="C24" s="9"/>
      <c r="D24" s="9"/>
      <c r="E24" s="9"/>
      <c r="F24" s="9"/>
      <c r="G24" s="9"/>
      <c r="H24" s="9"/>
      <c r="I24" s="9"/>
      <c r="J24" s="9"/>
      <c r="K24" s="9"/>
      <c r="L24" s="9"/>
      <c r="M24" s="9"/>
      <c r="N24" s="9"/>
    </row>
    <row r="25" spans="1:14" x14ac:dyDescent="0.25">
      <c r="A25" s="9"/>
      <c r="B25" s="9"/>
      <c r="C25" s="9"/>
      <c r="D25" s="9"/>
      <c r="E25" s="9"/>
      <c r="F25" s="9"/>
      <c r="G25" s="9"/>
      <c r="H25" s="9"/>
      <c r="I25" s="9"/>
      <c r="J25" s="9"/>
      <c r="K25" s="9"/>
      <c r="L25" s="9"/>
      <c r="M25" s="9"/>
      <c r="N25" s="9"/>
    </row>
    <row r="26" spans="1:14" x14ac:dyDescent="0.25">
      <c r="A26" s="9"/>
      <c r="B26" s="9"/>
      <c r="C26" s="9"/>
      <c r="D26" s="9"/>
      <c r="E26" s="9"/>
      <c r="F26" s="9"/>
      <c r="G26" s="9"/>
      <c r="H26" s="9"/>
      <c r="I26" s="9"/>
      <c r="J26" s="9"/>
      <c r="K26" s="9"/>
      <c r="L26" s="9"/>
      <c r="M26" s="9"/>
      <c r="N26" s="9"/>
    </row>
  </sheetData>
  <mergeCells count="1">
    <mergeCell ref="A1:N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E10" zoomScale="85" zoomScaleNormal="85" workbookViewId="0">
      <selection activeCell="I33" sqref="I33"/>
    </sheetView>
  </sheetViews>
  <sheetFormatPr defaultRowHeight="15" x14ac:dyDescent="0.25"/>
  <cols>
    <col min="1" max="1" width="9.140625" style="3"/>
    <col min="2" max="2" width="10.140625" style="3" customWidth="1"/>
    <col min="3" max="3" width="15.42578125" style="3" customWidth="1"/>
    <col min="4" max="4" width="17" style="3" customWidth="1"/>
    <col min="5" max="5" width="16.85546875" style="3" customWidth="1"/>
    <col min="6" max="6" width="17.140625" style="3" customWidth="1"/>
    <col min="7" max="7" width="25" style="3" customWidth="1"/>
    <col min="8" max="8" width="14.5703125" style="3" customWidth="1"/>
  </cols>
  <sheetData>
    <row r="1" spans="1:8" x14ac:dyDescent="0.25">
      <c r="A1" s="2" t="s">
        <v>5</v>
      </c>
      <c r="B1" s="2" t="s">
        <v>0</v>
      </c>
      <c r="C1" s="2" t="s">
        <v>1</v>
      </c>
      <c r="D1" s="2" t="s">
        <v>10</v>
      </c>
      <c r="E1" s="2" t="s">
        <v>2</v>
      </c>
      <c r="F1" s="2" t="s">
        <v>3</v>
      </c>
      <c r="G1" s="2" t="s">
        <v>4</v>
      </c>
      <c r="H1" s="4"/>
    </row>
    <row r="2" spans="1:8" x14ac:dyDescent="0.25">
      <c r="A2" s="3">
        <f>B2+273</f>
        <v>223</v>
      </c>
      <c r="B2" s="3">
        <v>-50</v>
      </c>
      <c r="C2" s="3">
        <v>32.950000000000003</v>
      </c>
      <c r="D2" s="3">
        <f t="shared" ref="D2:D19" si="0">10*C2</f>
        <v>329.5</v>
      </c>
      <c r="E2" s="3">
        <f>10*EXP(3435*(1/(273+B2)-1/(25+273)))</f>
        <v>482.666963544787</v>
      </c>
      <c r="F2" s="3">
        <f>E2-D2</f>
        <v>153.166963544787</v>
      </c>
      <c r="G2" s="3">
        <f>F2/E2</f>
        <v>0.31733467403673782</v>
      </c>
      <c r="H2" s="5"/>
    </row>
    <row r="3" spans="1:8" x14ac:dyDescent="0.25">
      <c r="A3" s="3">
        <f t="shared" ref="A3:A36" si="1">B3+273</f>
        <v>228</v>
      </c>
      <c r="B3" s="3">
        <v>-45</v>
      </c>
      <c r="C3" s="3">
        <v>24.77</v>
      </c>
      <c r="D3" s="3">
        <f t="shared" si="0"/>
        <v>247.7</v>
      </c>
      <c r="E3" s="3">
        <f t="shared" ref="E3:E35" si="2">10*EXP(3435*(1/(273+B3)-1/(25+273)))</f>
        <v>344.30535691925866</v>
      </c>
      <c r="F3" s="3">
        <f t="shared" ref="F3:F35" si="3">E3-D3</f>
        <v>96.605356919258668</v>
      </c>
      <c r="G3" s="3">
        <f t="shared" ref="G3:G35" si="4">F3/E3</f>
        <v>0.28058046434030104</v>
      </c>
      <c r="H3" s="5"/>
    </row>
    <row r="4" spans="1:8" x14ac:dyDescent="0.25">
      <c r="A4" s="3">
        <f t="shared" si="1"/>
        <v>233</v>
      </c>
      <c r="B4" s="3">
        <v>-40</v>
      </c>
      <c r="C4" s="3">
        <v>18.850000000000001</v>
      </c>
      <c r="D4" s="3">
        <f t="shared" si="0"/>
        <v>188.5</v>
      </c>
      <c r="E4" s="3">
        <f t="shared" si="2"/>
        <v>249.19325646091806</v>
      </c>
      <c r="F4" s="3">
        <f t="shared" si="3"/>
        <v>60.693256460918064</v>
      </c>
      <c r="G4" s="3">
        <f t="shared" si="4"/>
        <v>0.24355898439184617</v>
      </c>
      <c r="H4" s="5"/>
    </row>
    <row r="5" spans="1:8" x14ac:dyDescent="0.25">
      <c r="A5" s="3">
        <f t="shared" si="1"/>
        <v>238</v>
      </c>
      <c r="B5" s="3">
        <v>-35</v>
      </c>
      <c r="C5" s="3">
        <v>14.41</v>
      </c>
      <c r="D5" s="3">
        <f t="shared" si="0"/>
        <v>144.1</v>
      </c>
      <c r="E5" s="3">
        <f t="shared" si="2"/>
        <v>182.82192006400209</v>
      </c>
      <c r="F5" s="3">
        <f t="shared" si="3"/>
        <v>38.721920064002092</v>
      </c>
      <c r="G5" s="3">
        <f t="shared" si="4"/>
        <v>0.21180129850100232</v>
      </c>
      <c r="H5" s="5"/>
    </row>
    <row r="6" spans="1:8" x14ac:dyDescent="0.25">
      <c r="A6" s="3">
        <f t="shared" si="1"/>
        <v>243</v>
      </c>
      <c r="B6" s="3">
        <v>-30</v>
      </c>
      <c r="C6" s="3">
        <v>11.13</v>
      </c>
      <c r="D6" s="3">
        <f t="shared" si="0"/>
        <v>111.30000000000001</v>
      </c>
      <c r="E6" s="3">
        <f t="shared" si="2"/>
        <v>135.84872147732491</v>
      </c>
      <c r="F6" s="3">
        <f t="shared" si="3"/>
        <v>24.548721477324904</v>
      </c>
      <c r="G6" s="3">
        <f t="shared" si="4"/>
        <v>0.18070631221525654</v>
      </c>
      <c r="H6" s="5"/>
    </row>
    <row r="7" spans="1:8" x14ac:dyDescent="0.25">
      <c r="A7" s="3">
        <f t="shared" si="1"/>
        <v>248</v>
      </c>
      <c r="B7" s="3">
        <v>-25</v>
      </c>
      <c r="C7" s="3">
        <v>8.6430000000000007</v>
      </c>
      <c r="D7" s="3">
        <f t="shared" si="0"/>
        <v>86.43</v>
      </c>
      <c r="E7" s="3">
        <f t="shared" si="2"/>
        <v>102.16058183337942</v>
      </c>
      <c r="F7" s="3">
        <f t="shared" si="3"/>
        <v>15.730581833379418</v>
      </c>
      <c r="G7" s="3">
        <f t="shared" si="4"/>
        <v>0.15397897653945905</v>
      </c>
      <c r="H7" s="5"/>
    </row>
    <row r="8" spans="1:8" x14ac:dyDescent="0.25">
      <c r="A8" s="3">
        <f t="shared" si="1"/>
        <v>253</v>
      </c>
      <c r="B8" s="3">
        <v>-20</v>
      </c>
      <c r="C8" s="3">
        <v>6.7770000000000001</v>
      </c>
      <c r="D8" s="3">
        <f t="shared" si="0"/>
        <v>67.77</v>
      </c>
      <c r="E8" s="3">
        <f t="shared" si="2"/>
        <v>77.696837429669316</v>
      </c>
      <c r="F8" s="3">
        <f t="shared" si="3"/>
        <v>9.9268374296693196</v>
      </c>
      <c r="G8" s="3">
        <f t="shared" si="4"/>
        <v>0.12776372575852948</v>
      </c>
      <c r="H8" s="5"/>
    </row>
    <row r="9" spans="1:8" x14ac:dyDescent="0.25">
      <c r="A9" s="3">
        <f t="shared" si="1"/>
        <v>258</v>
      </c>
      <c r="B9" s="3">
        <v>-15</v>
      </c>
      <c r="C9" s="3">
        <v>5.3410000000000002</v>
      </c>
      <c r="D9" s="3">
        <f t="shared" si="0"/>
        <v>53.410000000000004</v>
      </c>
      <c r="E9" s="3">
        <f t="shared" si="2"/>
        <v>59.721551014904946</v>
      </c>
      <c r="F9" s="3">
        <f t="shared" si="3"/>
        <v>6.3115510149049427</v>
      </c>
      <c r="G9" s="3">
        <f t="shared" si="4"/>
        <v>0.10568297218753987</v>
      </c>
      <c r="H9" s="5"/>
    </row>
    <row r="10" spans="1:8" x14ac:dyDescent="0.25">
      <c r="A10" s="3">
        <f t="shared" si="1"/>
        <v>263</v>
      </c>
      <c r="B10" s="3">
        <v>-10</v>
      </c>
      <c r="C10" s="3">
        <v>4.2469999999999999</v>
      </c>
      <c r="D10" s="3">
        <f t="shared" si="0"/>
        <v>42.47</v>
      </c>
      <c r="E10" s="3">
        <f t="shared" si="2"/>
        <v>46.366441652097954</v>
      </c>
      <c r="F10" s="3">
        <f t="shared" si="3"/>
        <v>3.8964416520979555</v>
      </c>
      <c r="G10" s="3">
        <f t="shared" si="4"/>
        <v>8.403581368900781E-2</v>
      </c>
      <c r="H10" s="5"/>
    </row>
    <row r="11" spans="1:8" x14ac:dyDescent="0.25">
      <c r="A11" s="3">
        <f t="shared" si="1"/>
        <v>268</v>
      </c>
      <c r="B11" s="3">
        <v>-5</v>
      </c>
      <c r="C11" s="3">
        <v>3.39</v>
      </c>
      <c r="D11" s="3">
        <f t="shared" si="0"/>
        <v>33.9</v>
      </c>
      <c r="E11" s="3">
        <f t="shared" si="2"/>
        <v>36.339439334328752</v>
      </c>
      <c r="F11" s="3">
        <f t="shared" si="3"/>
        <v>2.4394393343287533</v>
      </c>
      <c r="G11" s="3">
        <f t="shared" si="4"/>
        <v>6.7129250726339351E-2</v>
      </c>
      <c r="H11" s="5"/>
    </row>
    <row r="12" spans="1:8" x14ac:dyDescent="0.25">
      <c r="A12" s="3">
        <f t="shared" si="1"/>
        <v>273</v>
      </c>
      <c r="B12" s="3">
        <v>0</v>
      </c>
      <c r="C12" s="3">
        <v>2.7280000000000002</v>
      </c>
      <c r="D12" s="3">
        <f t="shared" si="0"/>
        <v>27.28</v>
      </c>
      <c r="E12" s="3">
        <f t="shared" si="2"/>
        <v>28.736182350842125</v>
      </c>
      <c r="F12" s="3">
        <f t="shared" si="3"/>
        <v>1.4561823508421234</v>
      </c>
      <c r="G12" s="3">
        <f t="shared" si="4"/>
        <v>5.067417561120291E-2</v>
      </c>
      <c r="H12" s="5"/>
    </row>
    <row r="13" spans="1:8" x14ac:dyDescent="0.25">
      <c r="A13" s="3">
        <f t="shared" si="1"/>
        <v>278</v>
      </c>
      <c r="B13" s="3">
        <v>5</v>
      </c>
      <c r="C13" s="3">
        <v>2.2050000000000001</v>
      </c>
      <c r="D13" s="3">
        <f t="shared" si="0"/>
        <v>22.05</v>
      </c>
      <c r="E13" s="3">
        <f t="shared" si="2"/>
        <v>22.916440146739884</v>
      </c>
      <c r="F13" s="3">
        <f t="shared" si="3"/>
        <v>0.86644014673988323</v>
      </c>
      <c r="G13" s="3">
        <f t="shared" si="4"/>
        <v>3.7808671032317553E-2</v>
      </c>
      <c r="H13" s="5"/>
    </row>
    <row r="14" spans="1:8" x14ac:dyDescent="0.25">
      <c r="A14" s="3">
        <f t="shared" si="1"/>
        <v>283</v>
      </c>
      <c r="B14" s="3">
        <v>10</v>
      </c>
      <c r="C14" s="3">
        <v>1.796</v>
      </c>
      <c r="D14" s="3">
        <f t="shared" si="0"/>
        <v>17.96</v>
      </c>
      <c r="E14" s="3">
        <f t="shared" si="2"/>
        <v>18.422056005235852</v>
      </c>
      <c r="F14" s="3">
        <f t="shared" si="3"/>
        <v>0.46205600523585133</v>
      </c>
      <c r="G14" s="3">
        <f t="shared" si="4"/>
        <v>2.5081674114144883E-2</v>
      </c>
      <c r="H14" s="5"/>
    </row>
    <row r="15" spans="1:8" x14ac:dyDescent="0.25">
      <c r="A15" s="3">
        <f t="shared" si="1"/>
        <v>288</v>
      </c>
      <c r="B15" s="3">
        <v>15</v>
      </c>
      <c r="C15" s="3">
        <v>1.4690000000000001</v>
      </c>
      <c r="D15" s="3">
        <f t="shared" si="0"/>
        <v>14.690000000000001</v>
      </c>
      <c r="E15" s="3">
        <f t="shared" si="2"/>
        <v>14.921793401776517</v>
      </c>
      <c r="F15" s="3">
        <f t="shared" si="3"/>
        <v>0.23179340177651575</v>
      </c>
      <c r="G15" s="3">
        <f t="shared" si="4"/>
        <v>1.5533883597994297E-2</v>
      </c>
      <c r="H15" s="5"/>
    </row>
    <row r="16" spans="1:8" x14ac:dyDescent="0.25">
      <c r="A16" s="3">
        <f t="shared" si="1"/>
        <v>293</v>
      </c>
      <c r="B16" s="3">
        <v>20</v>
      </c>
      <c r="C16" s="3">
        <v>1.2090000000000001</v>
      </c>
      <c r="D16" s="3">
        <f t="shared" si="0"/>
        <v>12.09</v>
      </c>
      <c r="E16" s="3">
        <f t="shared" si="2"/>
        <v>12.173834597770357</v>
      </c>
      <c r="F16" s="3">
        <f t="shared" si="3"/>
        <v>8.3834597770357178E-2</v>
      </c>
      <c r="G16" s="3">
        <f t="shared" si="4"/>
        <v>6.886457762923074E-3</v>
      </c>
      <c r="H16" s="5"/>
    </row>
    <row r="17" spans="1:8" x14ac:dyDescent="0.25">
      <c r="A17" s="3">
        <f t="shared" si="1"/>
        <v>298</v>
      </c>
      <c r="B17" s="3">
        <v>25</v>
      </c>
      <c r="C17" s="3">
        <v>1</v>
      </c>
      <c r="D17" s="2">
        <f t="shared" si="0"/>
        <v>10</v>
      </c>
      <c r="E17" s="3">
        <f t="shared" si="2"/>
        <v>10</v>
      </c>
      <c r="F17" s="3">
        <f t="shared" si="3"/>
        <v>0</v>
      </c>
      <c r="G17" s="3">
        <f t="shared" si="4"/>
        <v>0</v>
      </c>
      <c r="H17" s="5"/>
    </row>
    <row r="18" spans="1:8" x14ac:dyDescent="0.25">
      <c r="A18" s="3">
        <f t="shared" si="1"/>
        <v>303</v>
      </c>
      <c r="B18" s="3">
        <v>30</v>
      </c>
      <c r="C18" s="3">
        <v>0.83130000000000004</v>
      </c>
      <c r="D18" s="3">
        <f t="shared" si="0"/>
        <v>8.3130000000000006</v>
      </c>
      <c r="E18" s="3">
        <f t="shared" si="2"/>
        <v>8.2678385850558751</v>
      </c>
      <c r="F18" s="3">
        <f t="shared" si="3"/>
        <v>-4.5161414944125511E-2</v>
      </c>
      <c r="G18" s="3">
        <f t="shared" si="4"/>
        <v>-5.4623000291460465E-3</v>
      </c>
      <c r="H18" s="5"/>
    </row>
    <row r="19" spans="1:8" x14ac:dyDescent="0.25">
      <c r="A19" s="3">
        <f t="shared" si="1"/>
        <v>308</v>
      </c>
      <c r="B19" s="3">
        <v>35</v>
      </c>
      <c r="C19" s="3">
        <v>0.69399999999999995</v>
      </c>
      <c r="D19" s="3">
        <f t="shared" si="0"/>
        <v>6.9399999999999995</v>
      </c>
      <c r="E19" s="3">
        <f t="shared" si="2"/>
        <v>6.8780615308459092</v>
      </c>
      <c r="F19" s="3">
        <f t="shared" si="3"/>
        <v>-6.1938469154090292E-2</v>
      </c>
      <c r="G19" s="3">
        <f t="shared" si="4"/>
        <v>-9.0052217294532833E-3</v>
      </c>
      <c r="H19" s="5"/>
    </row>
    <row r="20" spans="1:8" x14ac:dyDescent="0.25">
      <c r="A20" s="3">
        <f t="shared" si="1"/>
        <v>310</v>
      </c>
      <c r="B20" s="3">
        <v>37</v>
      </c>
      <c r="H20" s="5"/>
    </row>
    <row r="21" spans="1:8" x14ac:dyDescent="0.25">
      <c r="A21" s="3">
        <f t="shared" si="1"/>
        <v>313</v>
      </c>
      <c r="B21" s="3">
        <v>40</v>
      </c>
      <c r="C21" s="3">
        <v>0.5827</v>
      </c>
      <c r="D21" s="3">
        <f t="shared" ref="D21:D35" si="5">10*C21</f>
        <v>5.827</v>
      </c>
      <c r="E21" s="3">
        <f t="shared" si="2"/>
        <v>5.7556406120696577</v>
      </c>
      <c r="F21" s="3">
        <f t="shared" si="3"/>
        <v>-7.1359387930342244E-2</v>
      </c>
      <c r="G21" s="3">
        <f t="shared" si="4"/>
        <v>-1.2398166032239855E-2</v>
      </c>
      <c r="H21" s="5"/>
    </row>
    <row r="22" spans="1:8" x14ac:dyDescent="0.25">
      <c r="A22" s="3">
        <f t="shared" si="1"/>
        <v>318</v>
      </c>
      <c r="B22" s="3">
        <v>45</v>
      </c>
      <c r="C22" s="3">
        <v>0.49120000000000003</v>
      </c>
      <c r="D22" s="3">
        <f t="shared" si="5"/>
        <v>4.9119999999999999</v>
      </c>
      <c r="E22" s="3">
        <f t="shared" si="2"/>
        <v>4.8434450167968297</v>
      </c>
      <c r="F22" s="3">
        <f t="shared" si="3"/>
        <v>-6.8554983203170217E-2</v>
      </c>
      <c r="G22" s="3">
        <f t="shared" si="4"/>
        <v>-1.4154178062396681E-2</v>
      </c>
      <c r="H22" s="5"/>
    </row>
    <row r="23" spans="1:8" x14ac:dyDescent="0.25">
      <c r="A23" s="3">
        <f t="shared" si="1"/>
        <v>323</v>
      </c>
      <c r="B23" s="3">
        <v>50</v>
      </c>
      <c r="C23" s="3">
        <v>0.41610000000000003</v>
      </c>
      <c r="D23" s="3">
        <f t="shared" si="5"/>
        <v>4.1610000000000005</v>
      </c>
      <c r="E23" s="3">
        <f t="shared" si="2"/>
        <v>4.0976530296287903</v>
      </c>
      <c r="F23" s="3">
        <f t="shared" si="3"/>
        <v>-6.3346970371210176E-2</v>
      </c>
      <c r="G23" s="3">
        <f t="shared" si="4"/>
        <v>-1.5459329990404003E-2</v>
      </c>
      <c r="H23" s="5"/>
    </row>
    <row r="24" spans="1:8" x14ac:dyDescent="0.25">
      <c r="A24" s="3">
        <f t="shared" si="1"/>
        <v>328</v>
      </c>
      <c r="B24" s="3">
        <v>55</v>
      </c>
      <c r="C24" s="3">
        <v>0.35360000000000003</v>
      </c>
      <c r="D24" s="3">
        <f t="shared" si="5"/>
        <v>3.5360000000000005</v>
      </c>
      <c r="E24" s="3">
        <f t="shared" si="2"/>
        <v>3.4844159169752453</v>
      </c>
      <c r="F24" s="3">
        <f t="shared" si="3"/>
        <v>-5.1584083024755145E-2</v>
      </c>
      <c r="G24" s="3">
        <f t="shared" si="4"/>
        <v>-1.4804226663484622E-2</v>
      </c>
      <c r="H24" s="5"/>
    </row>
    <row r="25" spans="1:8" x14ac:dyDescent="0.25">
      <c r="A25" s="3">
        <f t="shared" si="1"/>
        <v>333</v>
      </c>
      <c r="B25" s="3">
        <v>60</v>
      </c>
      <c r="C25" s="3">
        <v>0.30199999999999999</v>
      </c>
      <c r="D25" s="3">
        <f t="shared" si="5"/>
        <v>3.02</v>
      </c>
      <c r="E25" s="3">
        <f t="shared" si="2"/>
        <v>2.9774129048675317</v>
      </c>
      <c r="F25" s="3">
        <f t="shared" si="3"/>
        <v>-4.2587095132468278E-2</v>
      </c>
      <c r="G25" s="3">
        <f t="shared" si="4"/>
        <v>-1.4303389047198014E-2</v>
      </c>
      <c r="H25" s="5"/>
    </row>
    <row r="26" spans="1:8" x14ac:dyDescent="0.25">
      <c r="A26" s="3">
        <f t="shared" si="1"/>
        <v>338</v>
      </c>
      <c r="B26" s="3">
        <v>65</v>
      </c>
      <c r="C26" s="3">
        <v>0.25879999999999997</v>
      </c>
      <c r="D26" s="3">
        <f t="shared" si="5"/>
        <v>2.5879999999999996</v>
      </c>
      <c r="E26" s="3">
        <f t="shared" si="2"/>
        <v>2.5560455288640753</v>
      </c>
      <c r="F26" s="3">
        <f t="shared" si="3"/>
        <v>-3.1954471135924312E-2</v>
      </c>
      <c r="G26" s="3">
        <f t="shared" si="4"/>
        <v>-1.2501526586705638E-2</v>
      </c>
      <c r="H26" s="5"/>
    </row>
    <row r="27" spans="1:8" x14ac:dyDescent="0.25">
      <c r="A27" s="3">
        <f t="shared" si="1"/>
        <v>343</v>
      </c>
      <c r="B27" s="3">
        <v>70</v>
      </c>
      <c r="C27" s="3">
        <v>0.2228</v>
      </c>
      <c r="D27" s="3">
        <f t="shared" si="5"/>
        <v>2.2279999999999998</v>
      </c>
      <c r="E27" s="3">
        <f t="shared" si="2"/>
        <v>2.2040943852236698</v>
      </c>
      <c r="F27" s="3">
        <f t="shared" si="3"/>
        <v>-2.3905614776329909E-2</v>
      </c>
      <c r="G27" s="3">
        <f t="shared" si="4"/>
        <v>-1.0846003209569442E-2</v>
      </c>
      <c r="H27" s="5"/>
    </row>
    <row r="28" spans="1:8" x14ac:dyDescent="0.25">
      <c r="A28" s="3">
        <f t="shared" si="1"/>
        <v>348</v>
      </c>
      <c r="B28" s="3">
        <v>75</v>
      </c>
      <c r="C28" s="3">
        <v>0.19239999999999999</v>
      </c>
      <c r="D28" s="3">
        <f t="shared" si="5"/>
        <v>1.9239999999999999</v>
      </c>
      <c r="E28" s="3">
        <f t="shared" si="2"/>
        <v>1.9087128427862368</v>
      </c>
      <c r="F28" s="3">
        <f t="shared" si="3"/>
        <v>-1.5287157213763169E-2</v>
      </c>
      <c r="G28" s="3">
        <f t="shared" si="4"/>
        <v>-8.0091446293449765E-3</v>
      </c>
      <c r="H28" s="5"/>
    </row>
    <row r="29" spans="1:8" x14ac:dyDescent="0.25">
      <c r="A29" s="3">
        <f t="shared" si="1"/>
        <v>353</v>
      </c>
      <c r="B29" s="3">
        <v>80</v>
      </c>
      <c r="C29" s="3">
        <v>0.1668</v>
      </c>
      <c r="D29" s="3">
        <f t="shared" si="5"/>
        <v>1.6680000000000001</v>
      </c>
      <c r="E29" s="3">
        <f t="shared" si="2"/>
        <v>1.659668099602003</v>
      </c>
      <c r="F29" s="3">
        <f t="shared" si="3"/>
        <v>-8.3319003979971384E-3</v>
      </c>
      <c r="G29" s="3">
        <f t="shared" si="4"/>
        <v>-5.0202208501779191E-3</v>
      </c>
      <c r="H29" s="5"/>
    </row>
    <row r="30" spans="1:8" x14ac:dyDescent="0.25">
      <c r="A30" s="3">
        <f t="shared" si="1"/>
        <v>358</v>
      </c>
      <c r="B30" s="3">
        <v>85</v>
      </c>
      <c r="C30" s="3">
        <v>0.14510000000000001</v>
      </c>
      <c r="D30" s="3">
        <f t="shared" si="5"/>
        <v>1.4510000000000001</v>
      </c>
      <c r="E30" s="3">
        <f t="shared" si="2"/>
        <v>1.4487650768972604</v>
      </c>
      <c r="F30" s="3">
        <f t="shared" si="3"/>
        <v>-2.2349231027396499E-3</v>
      </c>
      <c r="G30" s="3">
        <f t="shared" si="4"/>
        <v>-1.5426400997503753E-3</v>
      </c>
      <c r="H30" s="5"/>
    </row>
    <row r="31" spans="1:8" x14ac:dyDescent="0.25">
      <c r="A31" s="3">
        <f t="shared" si="1"/>
        <v>363</v>
      </c>
      <c r="B31" s="3">
        <v>90</v>
      </c>
      <c r="C31" s="3">
        <v>0.12659999999999999</v>
      </c>
      <c r="D31" s="3">
        <f t="shared" si="5"/>
        <v>1.266</v>
      </c>
      <c r="E31" s="3">
        <f t="shared" si="2"/>
        <v>1.269406378592723</v>
      </c>
      <c r="F31" s="3">
        <f t="shared" si="3"/>
        <v>3.4063785927229695E-3</v>
      </c>
      <c r="G31" s="3">
        <f t="shared" si="4"/>
        <v>2.6834421586090624E-3</v>
      </c>
      <c r="H31" s="5"/>
    </row>
    <row r="32" spans="1:8" x14ac:dyDescent="0.25">
      <c r="A32" s="3">
        <f t="shared" si="1"/>
        <v>368</v>
      </c>
      <c r="B32" s="3">
        <v>95</v>
      </c>
      <c r="C32" s="3">
        <v>0.1108</v>
      </c>
      <c r="D32" s="3">
        <f t="shared" si="5"/>
        <v>1.1079999999999999</v>
      </c>
      <c r="E32" s="3">
        <f t="shared" si="2"/>
        <v>1.1162541665631174</v>
      </c>
      <c r="F32" s="3">
        <f t="shared" si="3"/>
        <v>8.2541665631175043E-3</v>
      </c>
      <c r="G32" s="3">
        <f t="shared" si="4"/>
        <v>7.3945225114201455E-3</v>
      </c>
      <c r="H32" s="5"/>
    </row>
    <row r="33" spans="1:8" x14ac:dyDescent="0.25">
      <c r="A33" s="3">
        <f t="shared" si="1"/>
        <v>373</v>
      </c>
      <c r="B33" s="3">
        <v>100</v>
      </c>
      <c r="C33" s="3">
        <v>9.7309999999999994E-2</v>
      </c>
      <c r="D33" s="3">
        <f t="shared" si="5"/>
        <v>0.97309999999999997</v>
      </c>
      <c r="E33" s="3">
        <f t="shared" si="2"/>
        <v>0.9849688495932919</v>
      </c>
      <c r="F33" s="3">
        <f t="shared" si="3"/>
        <v>1.186884959329193E-2</v>
      </c>
      <c r="G33" s="3">
        <f t="shared" si="4"/>
        <v>1.2049974573503265E-2</v>
      </c>
      <c r="H33" s="5"/>
    </row>
    <row r="34" spans="1:8" x14ac:dyDescent="0.25">
      <c r="A34" s="3">
        <f t="shared" si="1"/>
        <v>378</v>
      </c>
      <c r="B34" s="3">
        <v>105</v>
      </c>
      <c r="C34" s="3">
        <v>8.5720000000000005E-2</v>
      </c>
      <c r="D34" s="3">
        <f t="shared" si="5"/>
        <v>0.85720000000000007</v>
      </c>
      <c r="E34" s="3">
        <f t="shared" si="2"/>
        <v>0.87200601488917528</v>
      </c>
      <c r="F34" s="3">
        <f t="shared" si="3"/>
        <v>1.4806014889175212E-2</v>
      </c>
      <c r="G34" s="3">
        <f t="shared" si="4"/>
        <v>1.6979257753235721E-2</v>
      </c>
      <c r="H34" s="5"/>
    </row>
    <row r="35" spans="1:8" x14ac:dyDescent="0.25">
      <c r="A35" s="3">
        <f t="shared" si="1"/>
        <v>383</v>
      </c>
      <c r="B35" s="3">
        <v>110</v>
      </c>
      <c r="C35" s="3">
        <v>7.5759999999999994E-2</v>
      </c>
      <c r="D35" s="3">
        <f t="shared" si="5"/>
        <v>0.75759999999999994</v>
      </c>
      <c r="E35" s="3">
        <f t="shared" si="2"/>
        <v>0.77445777684075767</v>
      </c>
      <c r="F35" s="3">
        <f t="shared" si="3"/>
        <v>1.6857776840757732E-2</v>
      </c>
      <c r="G35" s="3">
        <f t="shared" si="4"/>
        <v>2.1767199381127773E-2</v>
      </c>
      <c r="H35" s="5"/>
    </row>
    <row r="36" spans="1:8" x14ac:dyDescent="0.25">
      <c r="A36" s="3">
        <f t="shared" si="1"/>
        <v>388</v>
      </c>
      <c r="B36" s="3">
        <v>115</v>
      </c>
      <c r="H36" s="5"/>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2"/>
  <sheetViews>
    <sheetView topLeftCell="D1" workbookViewId="0">
      <selection activeCell="I5" sqref="I5"/>
    </sheetView>
  </sheetViews>
  <sheetFormatPr defaultRowHeight="15" x14ac:dyDescent="0.25"/>
  <cols>
    <col min="1" max="2" width="9.140625" style="3"/>
    <col min="3" max="3" width="15.7109375" style="3" customWidth="1"/>
    <col min="4" max="4" width="23.28515625" style="3" bestFit="1" customWidth="1"/>
    <col min="5" max="5" width="13.140625" style="3" customWidth="1"/>
    <col min="6" max="6" width="34.7109375" style="3" bestFit="1" customWidth="1"/>
    <col min="7" max="7" width="24.28515625" style="3" bestFit="1" customWidth="1"/>
    <col min="8" max="8" width="9.140625" style="3"/>
    <col min="9" max="9" width="36.28515625" bestFit="1" customWidth="1"/>
    <col min="10" max="10" width="25.28515625" customWidth="1"/>
  </cols>
  <sheetData>
    <row r="1" spans="1:10" s="1" customFormat="1" x14ac:dyDescent="0.25">
      <c r="A1" s="2" t="s">
        <v>5</v>
      </c>
      <c r="B1" s="2" t="s">
        <v>0</v>
      </c>
      <c r="C1" s="2" t="s">
        <v>2</v>
      </c>
      <c r="D1" s="2" t="s">
        <v>8</v>
      </c>
      <c r="E1" s="7" t="s">
        <v>6</v>
      </c>
      <c r="F1" s="2" t="s">
        <v>11</v>
      </c>
      <c r="G1" s="2" t="s">
        <v>12</v>
      </c>
      <c r="H1" s="2" t="s">
        <v>9</v>
      </c>
      <c r="I1" s="2"/>
      <c r="J1" s="2"/>
    </row>
    <row r="2" spans="1:10" x14ac:dyDescent="0.25">
      <c r="A2" s="3">
        <f>B2+273</f>
        <v>233</v>
      </c>
      <c r="B2" s="3">
        <v>-40</v>
      </c>
      <c r="C2" s="3">
        <f t="shared" ref="C2:C65" si="0">10*EXP(3435*(1/(273+B2)-1/(25+273)))</f>
        <v>249.19325646091806</v>
      </c>
      <c r="D2" s="6">
        <f t="shared" ref="D2:D65" si="1" xml:space="preserve"> -1.3747139936965E-07*A2^3 + 0.000152308178707949*A2^2 - 0.0554158532506745*A2 + 6.62589013485923</f>
        <v>0.24373298283962441</v>
      </c>
      <c r="E2" s="3">
        <f>C2-D2*C2</f>
        <v>188.456640760179</v>
      </c>
      <c r="F2" s="8">
        <f>(E2*5/(10+E2))*1000</f>
        <v>4748.0557979391506</v>
      </c>
      <c r="G2" s="8">
        <f t="shared" ref="G2:G65" si="2">F2/5000*1024</f>
        <v>972.40182741793808</v>
      </c>
      <c r="H2" s="3">
        <f t="shared" ref="H2:H65" si="3">B2*10</f>
        <v>-400</v>
      </c>
      <c r="I2" s="8"/>
      <c r="J2" s="8"/>
    </row>
    <row r="3" spans="1:10" x14ac:dyDescent="0.25">
      <c r="A3" s="3">
        <f t="shared" ref="A3:A66" si="4">B3+273</f>
        <v>233.5</v>
      </c>
      <c r="B3" s="3">
        <v>-39.5</v>
      </c>
      <c r="C3" s="3">
        <f t="shared" si="0"/>
        <v>241.44947218328269</v>
      </c>
      <c r="D3" s="6">
        <f t="shared" si="1"/>
        <v>0.24033212138638227</v>
      </c>
      <c r="E3" s="3">
        <f t="shared" ref="E3:E66" si="5">C3-D3*C3</f>
        <v>183.42140832585207</v>
      </c>
      <c r="F3" s="8">
        <f t="shared" ref="F3:F66" si="6">(E3*5/(10+E3))*1000</f>
        <v>4741.4970740169247</v>
      </c>
      <c r="G3" s="8">
        <f t="shared" si="2"/>
        <v>971.05860075866622</v>
      </c>
      <c r="H3" s="3">
        <f t="shared" si="3"/>
        <v>-395</v>
      </c>
      <c r="I3" s="8"/>
      <c r="J3" s="8"/>
    </row>
    <row r="4" spans="1:10" x14ac:dyDescent="0.25">
      <c r="A4" s="3">
        <f t="shared" si="4"/>
        <v>234</v>
      </c>
      <c r="B4" s="3">
        <v>-39</v>
      </c>
      <c r="C4" s="3">
        <f t="shared" si="0"/>
        <v>233.9778926166484</v>
      </c>
      <c r="D4" s="6">
        <f t="shared" si="1"/>
        <v>0.23695926466486483</v>
      </c>
      <c r="E4" s="3">
        <f t="shared" si="5"/>
        <v>178.53466323437269</v>
      </c>
      <c r="F4" s="8">
        <f t="shared" si="6"/>
        <v>4734.7967787873386</v>
      </c>
      <c r="G4" s="8">
        <f t="shared" si="2"/>
        <v>969.68638029564693</v>
      </c>
      <c r="H4" s="3">
        <f t="shared" si="3"/>
        <v>-390</v>
      </c>
      <c r="I4" s="8"/>
      <c r="J4" s="8"/>
    </row>
    <row r="5" spans="1:10" x14ac:dyDescent="0.25">
      <c r="A5" s="3">
        <f t="shared" si="4"/>
        <v>234.5</v>
      </c>
      <c r="B5" s="3">
        <v>-38.5</v>
      </c>
      <c r="C5" s="3">
        <f t="shared" si="0"/>
        <v>226.76791388438389</v>
      </c>
      <c r="D5" s="6">
        <f t="shared" si="1"/>
        <v>0.23361430957152418</v>
      </c>
      <c r="E5" s="3">
        <f t="shared" si="5"/>
        <v>173.7916842493087</v>
      </c>
      <c r="F5" s="8">
        <f t="shared" si="6"/>
        <v>4727.9528711855301</v>
      </c>
      <c r="G5" s="8">
        <f t="shared" si="2"/>
        <v>968.28474801879656</v>
      </c>
      <c r="H5" s="3">
        <f t="shared" si="3"/>
        <v>-385</v>
      </c>
      <c r="I5" s="8"/>
      <c r="J5" s="8"/>
    </row>
    <row r="6" spans="1:10" x14ac:dyDescent="0.25">
      <c r="A6" s="3">
        <f t="shared" si="4"/>
        <v>235</v>
      </c>
      <c r="B6" s="3">
        <v>-38</v>
      </c>
      <c r="C6" s="3">
        <f t="shared" si="0"/>
        <v>219.80938347028467</v>
      </c>
      <c r="D6" s="6">
        <f t="shared" si="1"/>
        <v>0.23029715300280795</v>
      </c>
      <c r="E6" s="3">
        <f t="shared" si="5"/>
        <v>169.18790825377565</v>
      </c>
      <c r="F6" s="8">
        <f t="shared" si="6"/>
        <v>4720.9633145045291</v>
      </c>
      <c r="G6" s="8">
        <f t="shared" si="2"/>
        <v>966.85328681052761</v>
      </c>
      <c r="H6" s="3">
        <f t="shared" si="3"/>
        <v>-380</v>
      </c>
      <c r="I6" s="8"/>
      <c r="J6" s="8"/>
    </row>
    <row r="7" spans="1:10" x14ac:dyDescent="0.25">
      <c r="A7" s="3">
        <f t="shared" si="4"/>
        <v>235.5</v>
      </c>
      <c r="B7" s="3">
        <v>-37.5</v>
      </c>
      <c r="C7" s="3">
        <f t="shared" si="0"/>
        <v>213.09257944423996</v>
      </c>
      <c r="D7" s="6">
        <f t="shared" si="1"/>
        <v>0.22700769185516823</v>
      </c>
      <c r="E7" s="3">
        <f t="shared" si="5"/>
        <v>164.71892483313897</v>
      </c>
      <c r="F7" s="8">
        <f t="shared" si="6"/>
        <v>4713.8260778118274</v>
      </c>
      <c r="G7" s="8">
        <f t="shared" si="2"/>
        <v>965.39158073586225</v>
      </c>
      <c r="H7" s="3">
        <f t="shared" si="3"/>
        <v>-375</v>
      </c>
      <c r="I7" s="8"/>
      <c r="J7" s="8"/>
    </row>
    <row r="8" spans="1:10" x14ac:dyDescent="0.25">
      <c r="A8" s="3">
        <f t="shared" si="4"/>
        <v>236</v>
      </c>
      <c r="B8" s="3">
        <v>-37</v>
      </c>
      <c r="C8" s="3">
        <f t="shared" si="0"/>
        <v>206.60819071343897</v>
      </c>
      <c r="D8" s="6">
        <f t="shared" si="1"/>
        <v>0.22374582302505441</v>
      </c>
      <c r="E8" s="3">
        <f t="shared" si="5"/>
        <v>160.38047103854316</v>
      </c>
      <c r="F8" s="8">
        <f t="shared" si="6"/>
        <v>4706.5391374068395</v>
      </c>
      <c r="G8" s="8">
        <f t="shared" si="2"/>
        <v>963.8992153409207</v>
      </c>
      <c r="H8" s="3">
        <f t="shared" si="3"/>
        <v>-370</v>
      </c>
      <c r="I8" s="8"/>
      <c r="J8" s="8"/>
    </row>
    <row r="9" spans="1:10" x14ac:dyDescent="0.25">
      <c r="A9" s="3">
        <f t="shared" si="4"/>
        <v>236.5</v>
      </c>
      <c r="B9" s="3">
        <v>-36.5</v>
      </c>
      <c r="C9" s="3">
        <f t="shared" si="0"/>
        <v>200.34729824515782</v>
      </c>
      <c r="D9" s="6">
        <f t="shared" si="1"/>
        <v>0.22051144340892037</v>
      </c>
      <c r="E9" s="3">
        <f t="shared" si="5"/>
        <v>156.16842632604062</v>
      </c>
      <c r="F9" s="8">
        <f t="shared" si="6"/>
        <v>4699.1004783189401</v>
      </c>
      <c r="G9" s="8">
        <f t="shared" si="2"/>
        <v>962.3757779597189</v>
      </c>
      <c r="H9" s="3">
        <f t="shared" si="3"/>
        <v>-365</v>
      </c>
      <c r="I9" s="8"/>
      <c r="J9" s="8"/>
    </row>
    <row r="10" spans="1:10" x14ac:dyDescent="0.25">
      <c r="A10" s="3">
        <f t="shared" si="4"/>
        <v>237</v>
      </c>
      <c r="B10" s="3">
        <v>-36</v>
      </c>
      <c r="C10" s="3">
        <f t="shared" si="0"/>
        <v>194.30135721019613</v>
      </c>
      <c r="D10" s="6">
        <f t="shared" si="1"/>
        <v>0.21730444990321196</v>
      </c>
      <c r="E10" s="3">
        <f t="shared" si="5"/>
        <v>152.07880766618698</v>
      </c>
      <c r="F10" s="8">
        <f t="shared" si="6"/>
        <v>4691.5080958457038</v>
      </c>
      <c r="G10" s="8">
        <f t="shared" si="2"/>
        <v>960.82085802920017</v>
      </c>
      <c r="H10" s="3">
        <f t="shared" si="3"/>
        <v>-360</v>
      </c>
      <c r="I10" s="8"/>
      <c r="J10" s="8"/>
    </row>
    <row r="11" spans="1:10" x14ac:dyDescent="0.25">
      <c r="A11" s="3">
        <f t="shared" si="4"/>
        <v>237.5</v>
      </c>
      <c r="B11" s="3">
        <v>-35.5</v>
      </c>
      <c r="C11" s="3">
        <f t="shared" si="0"/>
        <v>188.4621799988542</v>
      </c>
      <c r="D11" s="6">
        <f t="shared" si="1"/>
        <v>0.21412473940438126</v>
      </c>
      <c r="E11" s="3">
        <f t="shared" si="5"/>
        <v>148.10776481901794</v>
      </c>
      <c r="F11" s="8">
        <f t="shared" si="6"/>
        <v>4683.7599971308573</v>
      </c>
      <c r="G11" s="8">
        <f t="shared" si="2"/>
        <v>959.2340474123996</v>
      </c>
      <c r="H11" s="3">
        <f t="shared" si="3"/>
        <v>-355</v>
      </c>
      <c r="I11" s="8"/>
      <c r="J11" s="8"/>
    </row>
    <row r="12" spans="1:10" x14ac:dyDescent="0.25">
      <c r="A12" s="3">
        <f t="shared" si="4"/>
        <v>238</v>
      </c>
      <c r="B12" s="3">
        <v>-35</v>
      </c>
      <c r="C12" s="3">
        <f t="shared" si="0"/>
        <v>182.82192006400209</v>
      </c>
      <c r="D12" s="6">
        <f t="shared" si="1"/>
        <v>0.21097220880888123</v>
      </c>
      <c r="E12" s="3">
        <f t="shared" si="5"/>
        <v>144.25157576941885</v>
      </c>
      <c r="F12" s="8">
        <f t="shared" si="6"/>
        <v>4675.8542027814228</v>
      </c>
      <c r="G12" s="8">
        <f t="shared" si="2"/>
        <v>957.61494072963535</v>
      </c>
      <c r="H12" s="3">
        <f t="shared" si="3"/>
        <v>-350</v>
      </c>
      <c r="I12" s="8"/>
      <c r="J12" s="8"/>
    </row>
    <row r="13" spans="1:10" x14ac:dyDescent="0.25">
      <c r="A13" s="3">
        <f t="shared" si="4"/>
        <v>238.5</v>
      </c>
      <c r="B13" s="3">
        <v>-34.5</v>
      </c>
      <c r="C13" s="3">
        <f t="shared" si="0"/>
        <v>177.37305654831573</v>
      </c>
      <c r="D13" s="6">
        <f t="shared" si="1"/>
        <v>0.20784675501315952</v>
      </c>
      <c r="E13" s="3">
        <f t="shared" si="5"/>
        <v>140.50664231798265</v>
      </c>
      <c r="F13" s="8">
        <f t="shared" si="6"/>
        <v>4667.7887485233859</v>
      </c>
      <c r="G13" s="8">
        <f t="shared" si="2"/>
        <v>955.96313569758945</v>
      </c>
      <c r="H13" s="3">
        <f t="shared" si="3"/>
        <v>-345</v>
      </c>
      <c r="I13" s="8"/>
      <c r="J13" s="8"/>
    </row>
    <row r="14" spans="1:10" x14ac:dyDescent="0.25">
      <c r="A14" s="3">
        <f t="shared" si="4"/>
        <v>239</v>
      </c>
      <c r="B14" s="3">
        <v>-34</v>
      </c>
      <c r="C14" s="3">
        <f t="shared" si="0"/>
        <v>172.10837965509995</v>
      </c>
      <c r="D14" s="6">
        <f t="shared" si="1"/>
        <v>0.20474827491366554</v>
      </c>
      <c r="E14" s="3">
        <f t="shared" si="5"/>
        <v>136.86948582253203</v>
      </c>
      <c r="F14" s="8">
        <f t="shared" si="6"/>
        <v>4659.5616868951474</v>
      </c>
      <c r="G14" s="8">
        <f t="shared" si="2"/>
        <v>954.27823347612616</v>
      </c>
      <c r="H14" s="3">
        <f t="shared" si="3"/>
        <v>-340</v>
      </c>
      <c r="I14" s="8"/>
      <c r="J14" s="8"/>
    </row>
    <row r="15" spans="1:10" x14ac:dyDescent="0.25">
      <c r="A15" s="3">
        <f t="shared" si="4"/>
        <v>239.5</v>
      </c>
      <c r="B15" s="3">
        <v>-33.5</v>
      </c>
      <c r="C15" s="3">
        <f t="shared" si="0"/>
        <v>167.02097672436082</v>
      </c>
      <c r="D15" s="6">
        <f t="shared" si="1"/>
        <v>0.20167666540685136</v>
      </c>
      <c r="E15" s="3">
        <f t="shared" si="5"/>
        <v>133.3367430855964</v>
      </c>
      <c r="F15" s="8">
        <f t="shared" si="6"/>
        <v>4651.1710889779215</v>
      </c>
      <c r="G15" s="8">
        <f t="shared" si="2"/>
        <v>952.55983902267837</v>
      </c>
      <c r="H15" s="3">
        <f t="shared" si="3"/>
        <v>-335</v>
      </c>
      <c r="I15" s="8"/>
      <c r="J15" s="8"/>
    </row>
    <row r="16" spans="1:10" x14ac:dyDescent="0.25">
      <c r="A16" s="3">
        <f t="shared" si="4"/>
        <v>240</v>
      </c>
      <c r="B16" s="3">
        <v>-33</v>
      </c>
      <c r="C16" s="3">
        <f t="shared" si="0"/>
        <v>162.10421897787026</v>
      </c>
      <c r="D16" s="6">
        <f t="shared" si="1"/>
        <v>0.19863182338917085</v>
      </c>
      <c r="E16" s="3">
        <f t="shared" si="5"/>
        <v>129.90516238321845</v>
      </c>
      <c r="F16" s="8">
        <f t="shared" si="6"/>
        <v>4642.6150461621746</v>
      </c>
      <c r="G16" s="8">
        <f t="shared" si="2"/>
        <v>950.80756145401335</v>
      </c>
      <c r="H16" s="3">
        <f t="shared" si="3"/>
        <v>-330</v>
      </c>
      <c r="I16" s="8"/>
      <c r="J16" s="8"/>
    </row>
    <row r="17" spans="1:10" x14ac:dyDescent="0.25">
      <c r="A17" s="3">
        <f t="shared" si="4"/>
        <v>240.5</v>
      </c>
      <c r="B17" s="3">
        <v>-32.5</v>
      </c>
      <c r="C17" s="3">
        <f t="shared" si="0"/>
        <v>157.35174889895586</v>
      </c>
      <c r="D17" s="6">
        <f t="shared" si="1"/>
        <v>0.19561364575706808</v>
      </c>
      <c r="E17" s="3">
        <f t="shared" si="5"/>
        <v>126.57159963058038</v>
      </c>
      <c r="F17" s="8">
        <f t="shared" si="6"/>
        <v>4633.8916719490171</v>
      </c>
      <c r="G17" s="8">
        <f t="shared" si="2"/>
        <v>949.02101441515867</v>
      </c>
      <c r="H17" s="3">
        <f t="shared" si="3"/>
        <v>-325</v>
      </c>
      <c r="I17" s="8"/>
      <c r="J17" s="8"/>
    </row>
    <row r="18" spans="1:10" x14ac:dyDescent="0.25">
      <c r="A18" s="3">
        <f t="shared" si="4"/>
        <v>241</v>
      </c>
      <c r="B18" s="3">
        <v>-32</v>
      </c>
      <c r="C18" s="3">
        <f t="shared" si="0"/>
        <v>152.75746821460356</v>
      </c>
      <c r="D18" s="6">
        <f t="shared" si="1"/>
        <v>0.1926220294069978</v>
      </c>
      <c r="E18" s="3">
        <f t="shared" si="5"/>
        <v>123.33301468003167</v>
      </c>
      <c r="F18" s="8">
        <f t="shared" si="6"/>
        <v>4624.999103785447</v>
      </c>
      <c r="G18" s="8">
        <f t="shared" si="2"/>
        <v>947.19981645525957</v>
      </c>
      <c r="H18" s="3">
        <f t="shared" si="3"/>
        <v>-320</v>
      </c>
      <c r="I18" s="8"/>
      <c r="J18" s="8"/>
    </row>
    <row r="19" spans="1:10" x14ac:dyDescent="0.25">
      <c r="A19" s="3">
        <f t="shared" si="4"/>
        <v>241.5</v>
      </c>
      <c r="B19" s="3">
        <v>-31.5</v>
      </c>
      <c r="C19" s="3">
        <f t="shared" si="0"/>
        <v>148.31552644921604</v>
      </c>
      <c r="D19" s="6">
        <f t="shared" si="1"/>
        <v>0.18965687123540942</v>
      </c>
      <c r="E19" s="3">
        <f t="shared" si="5"/>
        <v>120.18646774722511</v>
      </c>
      <c r="F19" s="8">
        <f t="shared" si="6"/>
        <v>4615.9355049321885</v>
      </c>
      <c r="G19" s="8">
        <f t="shared" si="2"/>
        <v>945.34359141011214</v>
      </c>
      <c r="H19" s="3">
        <f t="shared" si="3"/>
        <v>-315</v>
      </c>
      <c r="I19" s="8"/>
      <c r="J19" s="8"/>
    </row>
    <row r="20" spans="1:10" x14ac:dyDescent="0.25">
      <c r="A20" s="3">
        <f t="shared" si="4"/>
        <v>242</v>
      </c>
      <c r="B20" s="3">
        <v>-31</v>
      </c>
      <c r="C20" s="3">
        <f t="shared" si="0"/>
        <v>144.02031002102484</v>
      </c>
      <c r="D20" s="6">
        <f t="shared" si="1"/>
        <v>0.18671806813875413</v>
      </c>
      <c r="E20" s="3">
        <f t="shared" si="5"/>
        <v>117.12911596115462</v>
      </c>
      <c r="F20" s="8">
        <f t="shared" si="6"/>
        <v>4606.6990663627521</v>
      </c>
      <c r="G20" s="8">
        <f t="shared" si="2"/>
        <v>943.45196879109164</v>
      </c>
      <c r="H20" s="3">
        <f t="shared" si="3"/>
        <v>-310</v>
      </c>
      <c r="I20" s="8"/>
      <c r="J20" s="8"/>
    </row>
    <row r="21" spans="1:10" x14ac:dyDescent="0.25">
      <c r="A21" s="3">
        <f t="shared" si="4"/>
        <v>242.5</v>
      </c>
      <c r="B21" s="3">
        <v>-30.5</v>
      </c>
      <c r="C21" s="3">
        <f t="shared" si="0"/>
        <v>139.86643185372017</v>
      </c>
      <c r="D21" s="6">
        <f t="shared" si="1"/>
        <v>0.18380551701348047</v>
      </c>
      <c r="E21" s="3">
        <f t="shared" si="5"/>
        <v>114.15821003401641</v>
      </c>
      <c r="F21" s="8">
        <f t="shared" si="6"/>
        <v>4597.2880086922878</v>
      </c>
      <c r="G21" s="8">
        <f t="shared" si="2"/>
        <v>941.52458418018057</v>
      </c>
      <c r="H21" s="3">
        <f t="shared" si="3"/>
        <v>-305</v>
      </c>
      <c r="I21" s="8"/>
      <c r="J21" s="8"/>
    </row>
    <row r="22" spans="1:10" x14ac:dyDescent="0.25">
      <c r="A22" s="3">
        <f t="shared" si="4"/>
        <v>243</v>
      </c>
      <c r="B22" s="3">
        <v>-30</v>
      </c>
      <c r="C22" s="3">
        <f t="shared" si="0"/>
        <v>135.84872147732491</v>
      </c>
      <c r="D22" s="6">
        <f t="shared" si="1"/>
        <v>0.18091911475603872</v>
      </c>
      <c r="E22" s="3">
        <f t="shared" si="5"/>
        <v>111.27109104690763</v>
      </c>
      <c r="F22" s="8">
        <f t="shared" si="6"/>
        <v>4587.7005841345972</v>
      </c>
      <c r="G22" s="8">
        <f t="shared" si="2"/>
        <v>939.56107963076556</v>
      </c>
      <c r="H22" s="3">
        <f t="shared" si="3"/>
        <v>-300</v>
      </c>
      <c r="I22" s="8"/>
      <c r="J22" s="8"/>
    </row>
    <row r="23" spans="1:10" x14ac:dyDescent="0.25">
      <c r="A23" s="3">
        <f t="shared" si="4"/>
        <v>243.5</v>
      </c>
      <c r="B23" s="3">
        <v>-29.5</v>
      </c>
      <c r="C23" s="3">
        <f t="shared" si="0"/>
        <v>131.96221559373581</v>
      </c>
      <c r="D23" s="6">
        <f t="shared" si="1"/>
        <v>0.17805875826288364</v>
      </c>
      <c r="E23" s="3">
        <f t="shared" si="5"/>
        <v>108.46518734749627</v>
      </c>
      <c r="F23" s="8">
        <f t="shared" si="6"/>
        <v>4577.9350784856824</v>
      </c>
      <c r="G23" s="8">
        <f t="shared" si="2"/>
        <v>937.5611040738678</v>
      </c>
      <c r="H23" s="3">
        <f t="shared" si="3"/>
        <v>-295</v>
      </c>
      <c r="I23" s="8"/>
      <c r="J23" s="8"/>
    </row>
    <row r="24" spans="1:10" x14ac:dyDescent="0.25">
      <c r="A24" s="3">
        <f t="shared" si="4"/>
        <v>244</v>
      </c>
      <c r="B24" s="3">
        <v>-29</v>
      </c>
      <c r="C24" s="3">
        <f t="shared" si="0"/>
        <v>128.20214908366231</v>
      </c>
      <c r="D24" s="6">
        <f t="shared" si="1"/>
        <v>0.17522434443046109</v>
      </c>
      <c r="E24" s="3">
        <f t="shared" si="5"/>
        <v>105.73801155590134</v>
      </c>
      <c r="F24" s="8">
        <f t="shared" si="6"/>
        <v>4567.9898131319624</v>
      </c>
      <c r="G24" s="8">
        <f t="shared" si="2"/>
        <v>935.5243137294259</v>
      </c>
      <c r="H24" s="3">
        <f t="shared" si="3"/>
        <v>-290</v>
      </c>
      <c r="I24" s="8"/>
      <c r="J24" s="8"/>
    </row>
    <row r="25" spans="1:10" x14ac:dyDescent="0.25">
      <c r="A25" s="3">
        <f t="shared" si="4"/>
        <v>244.5</v>
      </c>
      <c r="B25" s="3">
        <v>-28.5</v>
      </c>
      <c r="C25" s="3">
        <f t="shared" si="0"/>
        <v>124.56394643292724</v>
      </c>
      <c r="D25" s="6">
        <f t="shared" si="1"/>
        <v>0.17241577015522402</v>
      </c>
      <c r="E25" s="3">
        <f t="shared" si="5"/>
        <v>103.08715767512001</v>
      </c>
      <c r="F25" s="8">
        <f t="shared" si="6"/>
        <v>4557.8631470812861</v>
      </c>
      <c r="G25" s="8">
        <f t="shared" si="2"/>
        <v>933.45037252224745</v>
      </c>
      <c r="H25" s="3">
        <f t="shared" si="3"/>
        <v>-285</v>
      </c>
      <c r="I25" s="8"/>
      <c r="J25" s="8"/>
    </row>
    <row r="26" spans="1:10" x14ac:dyDescent="0.25">
      <c r="A26" s="3">
        <f t="shared" si="4"/>
        <v>245</v>
      </c>
      <c r="B26" s="3">
        <v>-28</v>
      </c>
      <c r="C26" s="3">
        <f t="shared" si="0"/>
        <v>121.04321355726491</v>
      </c>
      <c r="D26" s="6">
        <f t="shared" si="1"/>
        <v>0.16963293233362009</v>
      </c>
      <c r="E26" s="3">
        <f t="shared" si="5"/>
        <v>100.51029830246146</v>
      </c>
      <c r="F26" s="8">
        <f t="shared" si="6"/>
        <v>4547.5534790146676</v>
      </c>
      <c r="G26" s="8">
        <f t="shared" si="2"/>
        <v>931.33895250220394</v>
      </c>
      <c r="H26" s="3">
        <f t="shared" si="3"/>
        <v>-280</v>
      </c>
      <c r="I26" s="8"/>
      <c r="J26" s="8"/>
    </row>
    <row r="27" spans="1:10" x14ac:dyDescent="0.25">
      <c r="A27" s="3">
        <f t="shared" si="4"/>
        <v>245.5</v>
      </c>
      <c r="B27" s="3">
        <v>-27.5</v>
      </c>
      <c r="C27" s="3">
        <f t="shared" si="0"/>
        <v>117.63573000585183</v>
      </c>
      <c r="D27" s="6">
        <f t="shared" si="1"/>
        <v>0.16687572786210314</v>
      </c>
      <c r="E27" s="3">
        <f t="shared" si="5"/>
        <v>98.005181938535458</v>
      </c>
      <c r="F27" s="8">
        <f t="shared" si="6"/>
        <v>4537.0592493566237</v>
      </c>
      <c r="G27" s="8">
        <f t="shared" si="2"/>
        <v>929.18973426823652</v>
      </c>
      <c r="H27" s="3">
        <f t="shared" si="3"/>
        <v>-275</v>
      </c>
      <c r="I27" s="8"/>
      <c r="J27" s="8"/>
    </row>
    <row r="28" spans="1:10" x14ac:dyDescent="0.25">
      <c r="A28" s="3">
        <f t="shared" si="4"/>
        <v>246</v>
      </c>
      <c r="B28" s="3">
        <v>-27</v>
      </c>
      <c r="C28" s="3">
        <f t="shared" si="0"/>
        <v>114.33744152484621</v>
      </c>
      <c r="D28" s="6">
        <f t="shared" si="1"/>
        <v>0.16414405363712525</v>
      </c>
      <c r="E28" s="3">
        <f t="shared" si="5"/>
        <v>95.56963039046019</v>
      </c>
      <c r="F28" s="8">
        <f t="shared" si="6"/>
        <v>4526.3789423618346</v>
      </c>
      <c r="G28" s="8">
        <f t="shared" si="2"/>
        <v>927.0024073957037</v>
      </c>
      <c r="H28" s="3">
        <f t="shared" si="3"/>
        <v>-270</v>
      </c>
      <c r="I28" s="8"/>
      <c r="J28" s="8"/>
    </row>
    <row r="29" spans="1:10" x14ac:dyDescent="0.25">
      <c r="A29" s="3">
        <f t="shared" si="4"/>
        <v>246.5</v>
      </c>
      <c r="B29" s="3">
        <v>-26.5</v>
      </c>
      <c r="C29" s="3">
        <f t="shared" si="0"/>
        <v>111.14445296318897</v>
      </c>
      <c r="D29" s="6">
        <f t="shared" si="1"/>
        <v>0.16143780655512963</v>
      </c>
      <c r="E29" s="3">
        <f t="shared" si="5"/>
        <v>93.201536266041956</v>
      </c>
      <c r="F29" s="8">
        <f t="shared" si="6"/>
        <v>4515.5110882157251</v>
      </c>
      <c r="G29" s="8">
        <f t="shared" si="2"/>
        <v>924.7766708665805</v>
      </c>
      <c r="H29" s="3">
        <f t="shared" si="3"/>
        <v>-265</v>
      </c>
      <c r="I29" s="8"/>
      <c r="J29" s="8"/>
    </row>
    <row r="30" spans="1:10" x14ac:dyDescent="0.25">
      <c r="A30" s="3">
        <f t="shared" si="4"/>
        <v>247</v>
      </c>
      <c r="B30" s="3">
        <v>-26</v>
      </c>
      <c r="C30" s="3">
        <f t="shared" si="0"/>
        <v>108.05302150386393</v>
      </c>
      <c r="D30" s="6">
        <f t="shared" si="1"/>
        <v>0.15875688351257189</v>
      </c>
      <c r="E30" s="3">
        <f t="shared" si="5"/>
        <v>90.898860555793576</v>
      </c>
      <c r="F30" s="8">
        <f t="shared" si="6"/>
        <v>4504.4542651465154</v>
      </c>
      <c r="G30" s="8">
        <f t="shared" si="2"/>
        <v>922.51223350200632</v>
      </c>
      <c r="H30" s="3">
        <f t="shared" si="3"/>
        <v>-260</v>
      </c>
      <c r="I30" s="8"/>
      <c r="J30" s="8"/>
    </row>
    <row r="31" spans="1:10" x14ac:dyDescent="0.25">
      <c r="A31" s="3">
        <f t="shared" si="4"/>
        <v>247.5</v>
      </c>
      <c r="B31" s="3">
        <v>-25.5</v>
      </c>
      <c r="C31" s="3">
        <f t="shared" si="0"/>
        <v>105.05955020466592</v>
      </c>
      <c r="D31" s="6">
        <f t="shared" si="1"/>
        <v>0.15610118140590323</v>
      </c>
      <c r="E31" s="3">
        <f t="shared" si="5"/>
        <v>88.659630299744776</v>
      </c>
      <c r="F31" s="8">
        <f t="shared" si="6"/>
        <v>4493.2071015460779</v>
      </c>
      <c r="G31" s="8">
        <f t="shared" si="2"/>
        <v>920.20881439663674</v>
      </c>
      <c r="H31" s="3">
        <f t="shared" si="3"/>
        <v>-255</v>
      </c>
      <c r="I31" s="8"/>
      <c r="J31" s="8"/>
    </row>
    <row r="32" spans="1:10" x14ac:dyDescent="0.25">
      <c r="A32" s="3">
        <f t="shared" si="4"/>
        <v>248</v>
      </c>
      <c r="B32" s="3">
        <v>-25</v>
      </c>
      <c r="C32" s="3">
        <f t="shared" si="0"/>
        <v>102.16058183337942</v>
      </c>
      <c r="D32" s="6">
        <f t="shared" si="1"/>
        <v>0.15347059713157307</v>
      </c>
      <c r="E32" s="3">
        <f t="shared" si="5"/>
        <v>86.481936336101754</v>
      </c>
      <c r="F32" s="8">
        <f t="shared" si="6"/>
        <v>4481.7682780969335</v>
      </c>
      <c r="G32" s="8">
        <f t="shared" si="2"/>
        <v>917.86614335425202</v>
      </c>
      <c r="H32" s="3">
        <f t="shared" si="3"/>
        <v>-250</v>
      </c>
      <c r="I32" s="8"/>
      <c r="J32" s="8"/>
    </row>
    <row r="33" spans="1:10" x14ac:dyDescent="0.25">
      <c r="A33" s="3">
        <f t="shared" si="4"/>
        <v>248.5</v>
      </c>
      <c r="B33" s="3">
        <v>-24.5</v>
      </c>
      <c r="C33" s="3">
        <f t="shared" si="0"/>
        <v>99.352792983035357</v>
      </c>
      <c r="D33" s="6">
        <f t="shared" si="1"/>
        <v>0.15086502758602727</v>
      </c>
      <c r="E33" s="3">
        <f t="shared" si="5"/>
        <v>84.363931128900873</v>
      </c>
      <c r="F33" s="8">
        <f t="shared" si="6"/>
        <v>4470.1365299025092</v>
      </c>
      <c r="G33" s="8">
        <f t="shared" si="2"/>
        <v>915.48396132403388</v>
      </c>
      <c r="H33" s="3">
        <f t="shared" si="3"/>
        <v>-245</v>
      </c>
      <c r="I33" s="8"/>
      <c r="J33" s="8"/>
    </row>
    <row r="34" spans="1:10" x14ac:dyDescent="0.25">
      <c r="A34" s="3">
        <f t="shared" si="4"/>
        <v>249</v>
      </c>
      <c r="B34" s="3">
        <v>-24</v>
      </c>
      <c r="C34" s="3">
        <f t="shared" si="0"/>
        <v>96.632988453661767</v>
      </c>
      <c r="D34" s="6">
        <f t="shared" si="1"/>
        <v>0.14828436966572411</v>
      </c>
      <c r="E34" s="3">
        <f t="shared" si="5"/>
        <v>82.303826671895337</v>
      </c>
      <c r="F34" s="8">
        <f t="shared" si="6"/>
        <v>4458.3106486177348</v>
      </c>
      <c r="G34" s="8">
        <f t="shared" si="2"/>
        <v>913.0620208369121</v>
      </c>
      <c r="H34" s="3">
        <f t="shared" si="3"/>
        <v>-240</v>
      </c>
      <c r="I34" s="8"/>
      <c r="J34" s="8"/>
    </row>
    <row r="35" spans="1:10" x14ac:dyDescent="0.25">
      <c r="A35" s="3">
        <f t="shared" si="4"/>
        <v>249.5</v>
      </c>
      <c r="B35" s="3">
        <v>-23.5</v>
      </c>
      <c r="C35" s="3">
        <f t="shared" si="0"/>
        <v>93.998095887645889</v>
      </c>
      <c r="D35" s="6">
        <f t="shared" si="1"/>
        <v>0.14572852026711036</v>
      </c>
      <c r="E35" s="3">
        <f t="shared" si="5"/>
        <v>80.299892466013304</v>
      </c>
      <c r="F35" s="8">
        <f t="shared" si="6"/>
        <v>4446.2894845769742</v>
      </c>
      <c r="G35" s="8">
        <f t="shared" si="2"/>
        <v>910.60008644136428</v>
      </c>
      <c r="H35" s="3">
        <f t="shared" si="3"/>
        <v>-235</v>
      </c>
      <c r="I35" s="8"/>
      <c r="J35" s="8"/>
    </row>
    <row r="36" spans="1:10" x14ac:dyDescent="0.25">
      <c r="A36" s="3">
        <f t="shared" si="4"/>
        <v>250</v>
      </c>
      <c r="B36" s="3">
        <v>-23</v>
      </c>
      <c r="C36" s="3">
        <f t="shared" si="0"/>
        <v>91.445160646475401</v>
      </c>
      <c r="D36" s="6">
        <f t="shared" si="1"/>
        <v>0.14319737628663542</v>
      </c>
      <c r="E36" s="3">
        <f t="shared" si="5"/>
        <v>78.35045356779024</v>
      </c>
      <c r="F36" s="8">
        <f t="shared" si="6"/>
        <v>4434.0719489160783</v>
      </c>
      <c r="G36" s="8">
        <f t="shared" si="2"/>
        <v>908.09793513801287</v>
      </c>
      <c r="H36" s="3">
        <f t="shared" si="3"/>
        <v>-230</v>
      </c>
      <c r="I36" s="8"/>
      <c r="J36" s="8"/>
    </row>
    <row r="37" spans="1:10" x14ac:dyDescent="0.25">
      <c r="A37" s="3">
        <f t="shared" si="4"/>
        <v>250.5</v>
      </c>
      <c r="B37" s="3">
        <v>-22.5</v>
      </c>
      <c r="C37" s="3">
        <f t="shared" si="0"/>
        <v>88.97134091726727</v>
      </c>
      <c r="D37" s="6">
        <f t="shared" si="1"/>
        <v>0.14069083462075138</v>
      </c>
      <c r="E37" s="3">
        <f t="shared" si="5"/>
        <v>76.453888706289533</v>
      </c>
      <c r="F37" s="8">
        <f t="shared" si="6"/>
        <v>4421.6570156853741</v>
      </c>
      <c r="G37" s="8">
        <f t="shared" si="2"/>
        <v>905.55535681236461</v>
      </c>
      <c r="H37" s="3">
        <f t="shared" si="3"/>
        <v>-225</v>
      </c>
      <c r="I37" s="8"/>
      <c r="J37" s="8"/>
    </row>
    <row r="38" spans="1:10" x14ac:dyDescent="0.25">
      <c r="A38" s="3">
        <f t="shared" si="4"/>
        <v>251</v>
      </c>
      <c r="B38" s="3">
        <v>-22</v>
      </c>
      <c r="C38" s="3">
        <f t="shared" si="0"/>
        <v>86.573903038075159</v>
      </c>
      <c r="D38" s="6">
        <f t="shared" si="1"/>
        <v>0.13820879216590676</v>
      </c>
      <c r="E38" s="3">
        <f t="shared" si="5"/>
        <v>74.608628466094473</v>
      </c>
      <c r="F38" s="8">
        <f t="shared" si="6"/>
        <v>4409.0437239502517</v>
      </c>
      <c r="G38" s="8">
        <f t="shared" si="2"/>
        <v>902.97215466501154</v>
      </c>
      <c r="H38" s="3">
        <f t="shared" si="3"/>
        <v>-220</v>
      </c>
      <c r="I38" s="8"/>
      <c r="J38" s="8"/>
    </row>
    <row r="39" spans="1:10" x14ac:dyDescent="0.25">
      <c r="A39" s="3">
        <f t="shared" si="4"/>
        <v>251.5</v>
      </c>
      <c r="B39" s="3">
        <v>-21.5</v>
      </c>
      <c r="C39" s="3">
        <f t="shared" si="0"/>
        <v>84.2502170315245</v>
      </c>
      <c r="D39" s="6">
        <f t="shared" si="1"/>
        <v>0.1357511458185563</v>
      </c>
      <c r="E39" s="3">
        <f t="shared" si="5"/>
        <v>72.813153534033006</v>
      </c>
      <c r="F39" s="8">
        <f t="shared" si="6"/>
        <v>4396.2311798758883</v>
      </c>
      <c r="G39" s="8">
        <f t="shared" si="2"/>
        <v>900.34814563858197</v>
      </c>
      <c r="H39" s="3">
        <f t="shared" si="3"/>
        <v>-215</v>
      </c>
      <c r="I39" s="8"/>
      <c r="J39" s="8"/>
    </row>
    <row r="40" spans="1:10" x14ac:dyDescent="0.25">
      <c r="A40" s="3">
        <f t="shared" si="4"/>
        <v>252</v>
      </c>
      <c r="B40" s="3">
        <v>-21</v>
      </c>
      <c r="C40" s="3">
        <f t="shared" si="0"/>
        <v>81.99775233686438</v>
      </c>
      <c r="D40" s="6">
        <f t="shared" si="1"/>
        <v>0.13331779247514497</v>
      </c>
      <c r="E40" s="3">
        <f t="shared" si="5"/>
        <v>71.065993007389963</v>
      </c>
      <c r="F40" s="8">
        <f t="shared" si="6"/>
        <v>4383.2185587926861</v>
      </c>
      <c r="G40" s="8">
        <f t="shared" si="2"/>
        <v>897.68316084074206</v>
      </c>
      <c r="H40" s="3">
        <f t="shared" si="3"/>
        <v>-210</v>
      </c>
      <c r="I40" s="8"/>
      <c r="J40" s="8"/>
    </row>
    <row r="41" spans="1:10" x14ac:dyDescent="0.25">
      <c r="A41" s="3">
        <f t="shared" si="4"/>
        <v>252.5</v>
      </c>
      <c r="B41" s="3">
        <v>-20.5</v>
      </c>
      <c r="C41" s="3">
        <f t="shared" si="0"/>
        <v>79.814073731014361</v>
      </c>
      <c r="D41" s="6">
        <f t="shared" si="1"/>
        <v>0.13090862903212575</v>
      </c>
      <c r="E41" s="3">
        <f t="shared" si="5"/>
        <v>69.365722761418269</v>
      </c>
      <c r="F41" s="8">
        <f t="shared" si="6"/>
        <v>4370.005107238735</v>
      </c>
      <c r="G41" s="8">
        <f t="shared" si="2"/>
        <v>894.97704596249298</v>
      </c>
      <c r="H41" s="3">
        <f t="shared" si="3"/>
        <v>-205</v>
      </c>
      <c r="I41" s="8"/>
      <c r="J41" s="8"/>
    </row>
    <row r="42" spans="1:10" x14ac:dyDescent="0.25">
      <c r="A42" s="3">
        <f t="shared" si="4"/>
        <v>253</v>
      </c>
      <c r="B42" s="3">
        <v>-20</v>
      </c>
      <c r="C42" s="3">
        <f t="shared" si="0"/>
        <v>77.696837429669316</v>
      </c>
      <c r="D42" s="6">
        <f t="shared" si="1"/>
        <v>0.12852355238594981</v>
      </c>
      <c r="E42" s="3">
        <f t="shared" si="5"/>
        <v>67.710963874054585</v>
      </c>
      <c r="F42" s="8">
        <f t="shared" si="6"/>
        <v>4356.5901449757521</v>
      </c>
      <c r="G42" s="8">
        <f t="shared" si="2"/>
        <v>892.22966169103404</v>
      </c>
      <c r="H42" s="3">
        <f t="shared" si="3"/>
        <v>-200</v>
      </c>
      <c r="I42" s="8"/>
      <c r="J42" s="8"/>
    </row>
    <row r="43" spans="1:10" x14ac:dyDescent="0.25">
      <c r="A43" s="3">
        <f t="shared" si="4"/>
        <v>253.5</v>
      </c>
      <c r="B43" s="3">
        <v>-19.5</v>
      </c>
      <c r="C43" s="3">
        <f t="shared" si="0"/>
        <v>75.643787359968897</v>
      </c>
      <c r="D43" s="6">
        <f t="shared" si="1"/>
        <v>0.12616245943306925</v>
      </c>
      <c r="E43" s="3">
        <f t="shared" si="5"/>
        <v>66.100381105803109</v>
      </c>
      <c r="F43" s="8">
        <f t="shared" si="6"/>
        <v>4342.9730669747296</v>
      </c>
      <c r="G43" s="8">
        <f t="shared" si="2"/>
        <v>889.44088411642463</v>
      </c>
      <c r="H43" s="3">
        <f t="shared" si="3"/>
        <v>-195</v>
      </c>
      <c r="I43" s="8"/>
      <c r="J43" s="8"/>
    </row>
    <row r="44" spans="1:10" x14ac:dyDescent="0.25">
      <c r="A44" s="3">
        <f t="shared" si="4"/>
        <v>254</v>
      </c>
      <c r="B44" s="3">
        <v>-19</v>
      </c>
      <c r="C44" s="3">
        <f t="shared" si="0"/>
        <v>73.652751596663208</v>
      </c>
      <c r="D44" s="6">
        <f t="shared" si="1"/>
        <v>0.12382524706992992</v>
      </c>
      <c r="E44" s="3">
        <f t="shared" si="5"/>
        <v>64.532681432826209</v>
      </c>
      <c r="F44" s="8">
        <f t="shared" si="6"/>
        <v>4329.1533453675174</v>
      </c>
      <c r="G44" s="8">
        <f t="shared" si="2"/>
        <v>886.61060513126756</v>
      </c>
      <c r="H44" s="3">
        <f t="shared" si="3"/>
        <v>-190</v>
      </c>
      <c r="I44" s="8"/>
      <c r="J44" s="8"/>
    </row>
    <row r="45" spans="1:10" x14ac:dyDescent="0.25">
      <c r="A45" s="3">
        <f t="shared" si="4"/>
        <v>254.5</v>
      </c>
      <c r="B45" s="3">
        <v>-18.5</v>
      </c>
      <c r="C45" s="3">
        <f t="shared" si="0"/>
        <v>71.721638954115704</v>
      </c>
      <c r="D45" s="6">
        <f t="shared" si="1"/>
        <v>0.12151181219298479</v>
      </c>
      <c r="E45" s="3">
        <f t="shared" si="5"/>
        <v>63.006612631350137</v>
      </c>
      <c r="F45" s="8">
        <f t="shared" si="6"/>
        <v>4315.1305313605362</v>
      </c>
      <c r="G45" s="8">
        <f t="shared" si="2"/>
        <v>883.73873282263787</v>
      </c>
      <c r="H45" s="3">
        <f t="shared" si="3"/>
        <v>-185</v>
      </c>
      <c r="I45" s="8"/>
      <c r="J45" s="8"/>
    </row>
    <row r="46" spans="1:10" x14ac:dyDescent="0.25">
      <c r="A46" s="3">
        <f t="shared" si="4"/>
        <v>255</v>
      </c>
      <c r="B46" s="3">
        <v>-18</v>
      </c>
      <c r="C46" s="3">
        <f t="shared" si="0"/>
        <v>69.84843572685682</v>
      </c>
      <c r="D46" s="6">
        <f t="shared" si="1"/>
        <v>0.11922205169868416</v>
      </c>
      <c r="E46" s="3">
        <f t="shared" si="5"/>
        <v>61.520961911557279</v>
      </c>
      <c r="F46" s="8">
        <f t="shared" si="6"/>
        <v>4300.9042571067494</v>
      </c>
      <c r="G46" s="8">
        <f t="shared" si="2"/>
        <v>880.82519185546232</v>
      </c>
      <c r="H46" s="3">
        <f t="shared" si="3"/>
        <v>-180</v>
      </c>
      <c r="I46" s="8"/>
      <c r="J46" s="8"/>
    </row>
    <row r="47" spans="1:10" x14ac:dyDescent="0.25">
      <c r="A47" s="3">
        <f t="shared" si="4"/>
        <v>255.5</v>
      </c>
      <c r="B47" s="3">
        <v>-17.5</v>
      </c>
      <c r="C47" s="3">
        <f t="shared" si="0"/>
        <v>68.031202571770251</v>
      </c>
      <c r="D47" s="6">
        <f t="shared" si="1"/>
        <v>0.11695586248348011</v>
      </c>
      <c r="E47" s="3">
        <f t="shared" si="5"/>
        <v>60.074554599200511</v>
      </c>
      <c r="F47" s="8">
        <f t="shared" si="6"/>
        <v>4286.4742375320002</v>
      </c>
      <c r="G47" s="8">
        <f t="shared" si="2"/>
        <v>877.86992384655366</v>
      </c>
      <c r="H47" s="3">
        <f t="shared" si="3"/>
        <v>-175</v>
      </c>
      <c r="I47" s="8"/>
      <c r="J47" s="8"/>
    </row>
    <row r="48" spans="1:10" x14ac:dyDescent="0.25">
      <c r="A48" s="3">
        <f t="shared" si="4"/>
        <v>256</v>
      </c>
      <c r="B48" s="3">
        <v>-17</v>
      </c>
      <c r="C48" s="3">
        <f t="shared" si="0"/>
        <v>66.268071525334989</v>
      </c>
      <c r="D48" s="6">
        <f t="shared" si="1"/>
        <v>0.11471314144382028</v>
      </c>
      <c r="E48" s="3">
        <f t="shared" si="5"/>
        <v>58.66625286324004</v>
      </c>
      <c r="F48" s="8">
        <f t="shared" si="6"/>
        <v>4271.8402721117882</v>
      </c>
      <c r="G48" s="8">
        <f t="shared" si="2"/>
        <v>874.87288772849422</v>
      </c>
      <c r="H48" s="3">
        <f t="shared" si="3"/>
        <v>-170</v>
      </c>
      <c r="I48" s="8"/>
      <c r="J48" s="8"/>
    </row>
    <row r="49" spans="1:10" x14ac:dyDescent="0.25">
      <c r="A49" s="3">
        <f t="shared" si="4"/>
        <v>256.5</v>
      </c>
      <c r="B49" s="3">
        <v>-16.5</v>
      </c>
      <c r="C49" s="3">
        <f t="shared" si="0"/>
        <v>64.55724314966713</v>
      </c>
      <c r="D49" s="6">
        <f t="shared" si="1"/>
        <v>0.11249378547615585</v>
      </c>
      <c r="E49" s="3">
        <f t="shared" si="5"/>
        <v>57.294954487856444</v>
      </c>
      <c r="F49" s="8">
        <f t="shared" si="6"/>
        <v>4257.0022465945403</v>
      </c>
      <c r="G49" s="8">
        <f t="shared" si="2"/>
        <v>871.83406010256181</v>
      </c>
      <c r="H49" s="3">
        <f t="shared" si="3"/>
        <v>-165</v>
      </c>
      <c r="I49" s="8"/>
      <c r="J49" s="8"/>
    </row>
    <row r="50" spans="1:10" x14ac:dyDescent="0.25">
      <c r="A50" s="3">
        <f t="shared" si="4"/>
        <v>257</v>
      </c>
      <c r="B50" s="3">
        <v>-16</v>
      </c>
      <c r="C50" s="3">
        <f t="shared" si="0"/>
        <v>62.896983801419388</v>
      </c>
      <c r="D50" s="6">
        <f t="shared" si="1"/>
        <v>0.11029769147694246</v>
      </c>
      <c r="E50" s="3">
        <f t="shared" si="5"/>
        <v>55.959591687260186</v>
      </c>
      <c r="F50" s="8">
        <f t="shared" si="6"/>
        <v>4241.9601346674599</v>
      </c>
      <c r="G50" s="8">
        <f t="shared" si="2"/>
        <v>868.75343557989584</v>
      </c>
      <c r="H50" s="3">
        <f t="shared" si="3"/>
        <v>-160</v>
      </c>
      <c r="I50" s="8"/>
      <c r="J50" s="8"/>
    </row>
    <row r="51" spans="1:10" x14ac:dyDescent="0.25">
      <c r="A51" s="3">
        <f t="shared" si="4"/>
        <v>257.5</v>
      </c>
      <c r="B51" s="3">
        <v>-15.5</v>
      </c>
      <c r="C51" s="3">
        <f t="shared" si="0"/>
        <v>61.285623017881079</v>
      </c>
      <c r="D51" s="6">
        <f t="shared" si="1"/>
        <v>0.10812475634262064</v>
      </c>
      <c r="E51" s="3">
        <f t="shared" si="5"/>
        <v>54.659129961766986</v>
      </c>
      <c r="F51" s="8">
        <f t="shared" si="6"/>
        <v>4226.713999561005</v>
      </c>
      <c r="G51" s="8">
        <f t="shared" si="2"/>
        <v>865.63102711009378</v>
      </c>
      <c r="H51" s="3">
        <f t="shared" si="3"/>
        <v>-155</v>
      </c>
      <c r="I51" s="8"/>
      <c r="J51" s="8"/>
    </row>
    <row r="52" spans="1:10" x14ac:dyDescent="0.25">
      <c r="A52" s="3">
        <f t="shared" si="4"/>
        <v>258</v>
      </c>
      <c r="B52" s="3">
        <v>-15</v>
      </c>
      <c r="C52" s="3">
        <f t="shared" si="0"/>
        <v>59.721551014904946</v>
      </c>
      <c r="D52" s="6">
        <f t="shared" si="1"/>
        <v>0.10597487696964869</v>
      </c>
      <c r="E52" s="3">
        <f t="shared" si="5"/>
        <v>53.392566993663799</v>
      </c>
      <c r="F52" s="8">
        <f t="shared" si="6"/>
        <v>4211.2639955880386</v>
      </c>
      <c r="G52" s="8">
        <f t="shared" si="2"/>
        <v>862.46686629643034</v>
      </c>
      <c r="H52" s="3">
        <f t="shared" si="3"/>
        <v>-150</v>
      </c>
      <c r="I52" s="8"/>
      <c r="J52" s="8"/>
    </row>
    <row r="53" spans="1:10" x14ac:dyDescent="0.25">
      <c r="A53" s="3">
        <f t="shared" si="4"/>
        <v>258.5</v>
      </c>
      <c r="B53" s="3">
        <v>-14.5</v>
      </c>
      <c r="C53" s="3">
        <f t="shared" si="0"/>
        <v>58.20321629154229</v>
      </c>
      <c r="D53" s="6">
        <f t="shared" si="1"/>
        <v>0.10384795025447335</v>
      </c>
      <c r="E53" s="3">
        <f t="shared" si="5"/>
        <v>52.158931581447852</v>
      </c>
      <c r="F53" s="8">
        <f t="shared" si="6"/>
        <v>4195.6103696138307</v>
      </c>
      <c r="G53" s="8">
        <f t="shared" si="2"/>
        <v>859.26100369691255</v>
      </c>
      <c r="H53" s="3">
        <f t="shared" si="3"/>
        <v>-145</v>
      </c>
      <c r="I53" s="8"/>
      <c r="J53" s="8"/>
    </row>
    <row r="54" spans="1:10" x14ac:dyDescent="0.25">
      <c r="A54" s="3">
        <f t="shared" si="4"/>
        <v>259</v>
      </c>
      <c r="B54" s="3">
        <v>-14</v>
      </c>
      <c r="C54" s="3">
        <f t="shared" si="0"/>
        <v>56.729123336522946</v>
      </c>
      <c r="D54" s="6">
        <f t="shared" si="1"/>
        <v>0.10174387309354938</v>
      </c>
      <c r="E54" s="3">
        <f t="shared" si="5"/>
        <v>50.957282611063448</v>
      </c>
      <c r="F54" s="8">
        <f t="shared" si="6"/>
        <v>4179.7534624529799</v>
      </c>
      <c r="G54" s="8">
        <f t="shared" si="2"/>
        <v>856.01350911037025</v>
      </c>
      <c r="H54" s="3">
        <f t="shared" si="3"/>
        <v>-140</v>
      </c>
      <c r="I54" s="8"/>
      <c r="J54" s="8"/>
    </row>
    <row r="55" spans="1:10" x14ac:dyDescent="0.25">
      <c r="A55" s="3">
        <f t="shared" si="4"/>
        <v>259.5</v>
      </c>
      <c r="B55" s="3">
        <v>-13.5</v>
      </c>
      <c r="C55" s="3">
        <f t="shared" si="0"/>
        <v>55.297830431948007</v>
      </c>
      <c r="D55" s="6">
        <f t="shared" si="1"/>
        <v>9.966254238332084E-2</v>
      </c>
      <c r="E55" s="3">
        <f t="shared" si="5"/>
        <v>49.786708062818299</v>
      </c>
      <c r="F55" s="8">
        <f t="shared" si="6"/>
        <v>4163.6937101894846</v>
      </c>
      <c r="G55" s="8">
        <f t="shared" si="2"/>
        <v>852.72447184680641</v>
      </c>
      <c r="H55" s="3">
        <f t="shared" si="3"/>
        <v>-135</v>
      </c>
      <c r="I55" s="8"/>
      <c r="J55" s="8"/>
    </row>
    <row r="56" spans="1:10" x14ac:dyDescent="0.25">
      <c r="A56" s="3">
        <f t="shared" si="4"/>
        <v>260</v>
      </c>
      <c r="B56" s="3">
        <v>-13</v>
      </c>
      <c r="C56" s="3">
        <f t="shared" si="0"/>
        <v>53.907947549789633</v>
      </c>
      <c r="D56" s="6">
        <f t="shared" si="1"/>
        <v>9.7603855020242491E-2</v>
      </c>
      <c r="E56" s="3">
        <f t="shared" si="5"/>
        <v>48.646324052701132</v>
      </c>
      <c r="F56" s="8">
        <f t="shared" si="6"/>
        <v>4147.4316454161954</v>
      </c>
      <c r="G56" s="8">
        <f t="shared" si="2"/>
        <v>849.39400098123679</v>
      </c>
      <c r="H56" s="3">
        <f t="shared" si="3"/>
        <v>-130</v>
      </c>
      <c r="I56" s="8"/>
      <c r="J56" s="8"/>
    </row>
    <row r="57" spans="1:10" x14ac:dyDescent="0.25">
      <c r="A57" s="3">
        <f t="shared" si="4"/>
        <v>260.5</v>
      </c>
      <c r="B57" s="3">
        <v>-12.5</v>
      </c>
      <c r="C57" s="3">
        <f t="shared" si="0"/>
        <v>52.558134337002713</v>
      </c>
      <c r="D57" s="6">
        <f t="shared" si="1"/>
        <v>9.5567707900764631E-2</v>
      </c>
      <c r="E57" s="3">
        <f t="shared" si="5"/>
        <v>47.535273906874892</v>
      </c>
      <c r="F57" s="8">
        <f t="shared" si="6"/>
        <v>4130.9678983899739</v>
      </c>
      <c r="G57" s="8">
        <f t="shared" si="2"/>
        <v>846.02222559026666</v>
      </c>
      <c r="H57" s="3">
        <f t="shared" si="3"/>
        <v>-125</v>
      </c>
      <c r="I57" s="8"/>
      <c r="J57" s="8"/>
    </row>
    <row r="58" spans="1:10" x14ac:dyDescent="0.25">
      <c r="A58" s="3">
        <f t="shared" si="4"/>
        <v>261</v>
      </c>
      <c r="B58" s="3">
        <v>-12</v>
      </c>
      <c r="C58" s="3">
        <f t="shared" si="0"/>
        <v>51.247098185257514</v>
      </c>
      <c r="D58" s="6">
        <f t="shared" si="1"/>
        <v>9.3553997921336673E-2</v>
      </c>
      <c r="E58" s="3">
        <f t="shared" si="5"/>
        <v>46.452727268159393</v>
      </c>
      <c r="F58" s="8">
        <f t="shared" si="6"/>
        <v>4114.3031980989672</v>
      </c>
      <c r="G58" s="8">
        <f t="shared" si="2"/>
        <v>842.60929497066843</v>
      </c>
      <c r="H58" s="3">
        <f t="shared" si="3"/>
        <v>-120</v>
      </c>
      <c r="I58" s="8"/>
      <c r="J58" s="8"/>
    </row>
    <row r="59" spans="1:10" x14ac:dyDescent="0.25">
      <c r="A59" s="3">
        <f t="shared" si="4"/>
        <v>261.5</v>
      </c>
      <c r="B59" s="3">
        <v>-11.5</v>
      </c>
      <c r="C59" s="3">
        <f t="shared" si="0"/>
        <v>49.973592381489638</v>
      </c>
      <c r="D59" s="6">
        <f t="shared" si="1"/>
        <v>9.1562621978411585E-2</v>
      </c>
      <c r="E59" s="3">
        <f t="shared" si="5"/>
        <v>45.397879233360072</v>
      </c>
      <c r="F59" s="8">
        <f t="shared" si="6"/>
        <v>4097.438373238474</v>
      </c>
      <c r="G59" s="8">
        <f t="shared" si="2"/>
        <v>839.15537883923946</v>
      </c>
      <c r="H59" s="3">
        <f t="shared" si="3"/>
        <v>-115</v>
      </c>
      <c r="I59" s="8"/>
      <c r="J59" s="8"/>
    </row>
    <row r="60" spans="1:10" x14ac:dyDescent="0.25">
      <c r="A60" s="3">
        <f t="shared" si="4"/>
        <v>262</v>
      </c>
      <c r="B60" s="3">
        <v>-11</v>
      </c>
      <c r="C60" s="3">
        <f t="shared" si="0"/>
        <v>48.736414335649414</v>
      </c>
      <c r="D60" s="6">
        <f t="shared" si="1"/>
        <v>8.959347696843345E-2</v>
      </c>
      <c r="E60" s="3">
        <f t="shared" si="5"/>
        <v>44.369949520344377</v>
      </c>
      <c r="F60" s="8">
        <f t="shared" si="6"/>
        <v>4080.3743530920374</v>
      </c>
      <c r="G60" s="8">
        <f t="shared" si="2"/>
        <v>835.66066751324922</v>
      </c>
      <c r="H60" s="3">
        <f t="shared" si="3"/>
        <v>-110</v>
      </c>
      <c r="I60" s="8"/>
      <c r="J60" s="8"/>
    </row>
    <row r="61" spans="1:10" x14ac:dyDescent="0.25">
      <c r="A61" s="3">
        <f t="shared" si="4"/>
        <v>262.5</v>
      </c>
      <c r="B61" s="3">
        <v>-10.5</v>
      </c>
      <c r="C61" s="3">
        <f t="shared" si="0"/>
        <v>47.53440388220249</v>
      </c>
      <c r="D61" s="6">
        <f t="shared" si="1"/>
        <v>8.7646459787860564E-2</v>
      </c>
      <c r="E61" s="3">
        <f t="shared" si="5"/>
        <v>43.36818166380111</v>
      </c>
      <c r="F61" s="8">
        <f t="shared" si="6"/>
        <v>4063.1121683144347</v>
      </c>
      <c r="G61" s="8">
        <f t="shared" si="2"/>
        <v>832.12537207079617</v>
      </c>
      <c r="H61" s="3">
        <f t="shared" si="3"/>
        <v>-105</v>
      </c>
      <c r="I61" s="8"/>
      <c r="J61" s="8"/>
    </row>
    <row r="62" spans="1:10" x14ac:dyDescent="0.25">
      <c r="A62" s="3">
        <f t="shared" si="4"/>
        <v>263</v>
      </c>
      <c r="B62" s="3">
        <v>-10</v>
      </c>
      <c r="C62" s="3">
        <f t="shared" si="0"/>
        <v>46.366441652097954</v>
      </c>
      <c r="D62" s="6">
        <f t="shared" si="1"/>
        <v>8.572146733313879E-2</v>
      </c>
      <c r="E62" s="3">
        <f t="shared" si="5"/>
        <v>42.391842238663756</v>
      </c>
      <c r="F62" s="8">
        <f t="shared" si="6"/>
        <v>4045.6529516134979</v>
      </c>
      <c r="G62" s="8">
        <f t="shared" si="2"/>
        <v>828.54972449044442</v>
      </c>
      <c r="H62" s="3">
        <f t="shared" si="3"/>
        <v>-100</v>
      </c>
      <c r="I62" s="8"/>
      <c r="J62" s="8"/>
    </row>
    <row r="63" spans="1:10" x14ac:dyDescent="0.25">
      <c r="A63" s="3">
        <f t="shared" si="4"/>
        <v>263.5</v>
      </c>
      <c r="B63" s="3">
        <v>-9.5</v>
      </c>
      <c r="C63" s="3">
        <f t="shared" si="0"/>
        <v>45.231447512076372</v>
      </c>
      <c r="D63" s="6">
        <f t="shared" si="1"/>
        <v>8.3818396500721093E-2</v>
      </c>
      <c r="E63" s="3">
        <f t="shared" si="5"/>
        <v>41.440220110207598</v>
      </c>
      <c r="F63" s="8">
        <f t="shared" si="6"/>
        <v>4027.9979383276741</v>
      </c>
      <c r="G63" s="8">
        <f t="shared" si="2"/>
        <v>824.93397776950769</v>
      </c>
      <c r="H63" s="3">
        <f t="shared" si="3"/>
        <v>-95</v>
      </c>
      <c r="I63" s="8"/>
      <c r="J63" s="8"/>
    </row>
    <row r="64" spans="1:10" x14ac:dyDescent="0.25">
      <c r="A64" s="3">
        <f t="shared" si="4"/>
        <v>264</v>
      </c>
      <c r="B64" s="3">
        <v>-9</v>
      </c>
      <c r="C64" s="3">
        <f t="shared" si="0"/>
        <v>44.128379068336521</v>
      </c>
      <c r="D64" s="6">
        <f t="shared" si="1"/>
        <v>8.1937144187053335E-2</v>
      </c>
      <c r="E64" s="3">
        <f t="shared" si="5"/>
        <v>40.512625709873284</v>
      </c>
      <c r="F64" s="8">
        <f t="shared" si="6"/>
        <v>4010.1484668965268</v>
      </c>
      <c r="G64" s="8">
        <f t="shared" si="2"/>
        <v>821.27840602040874</v>
      </c>
      <c r="H64" s="3">
        <f t="shared" si="3"/>
        <v>-90</v>
      </c>
      <c r="I64" s="8"/>
      <c r="J64" s="8"/>
    </row>
    <row r="65" spans="1:10" x14ac:dyDescent="0.25">
      <c r="A65" s="3">
        <f t="shared" si="4"/>
        <v>264.5</v>
      </c>
      <c r="B65" s="3">
        <v>-8.5</v>
      </c>
      <c r="C65" s="3">
        <f t="shared" si="0"/>
        <v>43.056230231721564</v>
      </c>
      <c r="D65" s="6">
        <f t="shared" si="1"/>
        <v>8.0077607288590258E-2</v>
      </c>
      <c r="E65" s="3">
        <f t="shared" si="5"/>
        <v>39.608390335898633</v>
      </c>
      <c r="F65" s="8">
        <f t="shared" si="6"/>
        <v>3992.1059792214633</v>
      </c>
      <c r="G65" s="8">
        <f t="shared" si="2"/>
        <v>817.58330454455563</v>
      </c>
      <c r="H65" s="3">
        <f t="shared" si="3"/>
        <v>-85</v>
      </c>
      <c r="I65" s="8"/>
      <c r="J65" s="8"/>
    </row>
    <row r="66" spans="1:10" x14ac:dyDescent="0.25">
      <c r="A66" s="3">
        <f t="shared" si="4"/>
        <v>265</v>
      </c>
      <c r="B66" s="3">
        <v>-8</v>
      </c>
      <c r="C66" s="3">
        <f t="shared" ref="C66:C129" si="7">10*EXP(3435*(1/(273+B66)-1/(25+273)))</f>
        <v>42.014029841717075</v>
      </c>
      <c r="D66" s="6">
        <f t="shared" ref="D66:D129" si="8" xml:space="preserve"> -1.3747139936965E-07*A66^3 + 0.000152308178707949*A66^2 - 0.0554158532506745*A66 + 6.62589013485923</f>
        <v>7.8239682701783053E-2</v>
      </c>
      <c r="E66" s="3">
        <f t="shared" si="5"/>
        <v>38.726865477877887</v>
      </c>
      <c r="F66" s="8">
        <f t="shared" si="6"/>
        <v>3973.8720209142098</v>
      </c>
      <c r="G66" s="8">
        <f t="shared" ref="G66:G129" si="9">F66/5000*1024</f>
        <v>813.84898988323016</v>
      </c>
      <c r="H66" s="3">
        <f t="shared" ref="H66:H129" si="10">B66*10</f>
        <v>-80</v>
      </c>
      <c r="I66" s="8"/>
      <c r="J66" s="8"/>
    </row>
    <row r="67" spans="1:10" x14ac:dyDescent="0.25">
      <c r="A67" s="3">
        <f t="shared" ref="A67:A130" si="11">B67+273</f>
        <v>265.5</v>
      </c>
      <c r="B67" s="3">
        <v>-7.5</v>
      </c>
      <c r="C67" s="3">
        <f t="shared" si="7"/>
        <v>41.000840346681443</v>
      </c>
      <c r="D67" s="6">
        <f t="shared" si="8"/>
        <v>7.6423267323077582E-2</v>
      </c>
      <c r="E67" s="3">
        <f t="shared" ref="E67:E130" si="12">C67-D67*C67</f>
        <v>37.867422164396181</v>
      </c>
      <c r="F67" s="8">
        <f t="shared" ref="F67:F130" si="13">(E67*5/(10+E67))*1000</f>
        <v>3955.4482414306813</v>
      </c>
      <c r="G67" s="8">
        <f t="shared" si="9"/>
        <v>810.07579984500353</v>
      </c>
      <c r="H67" s="3">
        <f t="shared" si="10"/>
        <v>-75</v>
      </c>
      <c r="I67" s="8"/>
      <c r="J67" s="8"/>
    </row>
    <row r="68" spans="1:10" x14ac:dyDescent="0.25">
      <c r="A68" s="3">
        <f t="shared" si="11"/>
        <v>266</v>
      </c>
      <c r="B68" s="3">
        <v>-7</v>
      </c>
      <c r="C68" s="3">
        <f t="shared" si="7"/>
        <v>40.015756537848631</v>
      </c>
      <c r="D68" s="6">
        <f t="shared" si="8"/>
        <v>7.4628258048928586E-2</v>
      </c>
      <c r="E68" s="3">
        <f t="shared" si="12"/>
        <v>37.029450332918962</v>
      </c>
      <c r="F68" s="8">
        <f t="shared" si="13"/>
        <v>3936.8363940881154</v>
      </c>
      <c r="G68" s="8">
        <f t="shared" si="9"/>
        <v>806.26409350924598</v>
      </c>
      <c r="H68" s="3">
        <f t="shared" si="10"/>
        <v>-70</v>
      </c>
      <c r="I68" s="8"/>
      <c r="J68" s="8"/>
    </row>
    <row r="69" spans="1:10" x14ac:dyDescent="0.25">
      <c r="A69" s="3">
        <f t="shared" si="11"/>
        <v>266.5</v>
      </c>
      <c r="B69" s="3">
        <v>-6.5</v>
      </c>
      <c r="C69" s="3">
        <f t="shared" si="7"/>
        <v>39.057904334758106</v>
      </c>
      <c r="D69" s="6">
        <f t="shared" si="8"/>
        <v>7.2854551775787257E-2</v>
      </c>
      <c r="E69" s="3">
        <f t="shared" si="12"/>
        <v>36.212358221147724</v>
      </c>
      <c r="F69" s="8">
        <f t="shared" si="13"/>
        <v>3918.038335963583</v>
      </c>
      <c r="G69" s="8">
        <f t="shared" si="9"/>
        <v>802.41425120534177</v>
      </c>
      <c r="H69" s="3">
        <f t="shared" si="10"/>
        <v>-65</v>
      </c>
      <c r="I69" s="8"/>
      <c r="J69" s="8"/>
    </row>
    <row r="70" spans="1:10" x14ac:dyDescent="0.25">
      <c r="A70" s="3">
        <f t="shared" si="11"/>
        <v>267</v>
      </c>
      <c r="B70" s="3">
        <v>-6</v>
      </c>
      <c r="C70" s="3">
        <f t="shared" si="7"/>
        <v>38.126439619875747</v>
      </c>
      <c r="D70" s="6">
        <f t="shared" si="8"/>
        <v>7.110204540009768E-2</v>
      </c>
      <c r="E70" s="3">
        <f t="shared" si="12"/>
        <v>35.415571779079258</v>
      </c>
      <c r="F70" s="8">
        <f t="shared" si="13"/>
        <v>3899.0560276721526</v>
      </c>
      <c r="G70" s="8">
        <f t="shared" si="9"/>
        <v>798.52667446725684</v>
      </c>
      <c r="H70" s="3">
        <f t="shared" si="10"/>
        <v>-60</v>
      </c>
      <c r="I70" s="8"/>
      <c r="J70" s="8"/>
    </row>
    <row r="71" spans="1:10" x14ac:dyDescent="0.25">
      <c r="A71" s="3">
        <f t="shared" si="11"/>
        <v>267.5</v>
      </c>
      <c r="B71" s="3">
        <v>-5.5</v>
      </c>
      <c r="C71" s="3">
        <f t="shared" si="7"/>
        <v>37.220547120272911</v>
      </c>
      <c r="D71" s="6">
        <f t="shared" si="8"/>
        <v>6.9370635818316373E-2</v>
      </c>
      <c r="E71" s="3">
        <f t="shared" si="12"/>
        <v>34.638534101033976</v>
      </c>
      <c r="F71" s="8">
        <f t="shared" si="13"/>
        <v>3879.8915330232171</v>
      </c>
      <c r="G71" s="8">
        <f t="shared" si="9"/>
        <v>794.60178596315484</v>
      </c>
      <c r="H71" s="3">
        <f t="shared" si="10"/>
        <v>-55</v>
      </c>
      <c r="I71" s="8"/>
      <c r="J71" s="8"/>
    </row>
    <row r="72" spans="1:10" x14ac:dyDescent="0.25">
      <c r="A72" s="3">
        <f t="shared" si="11"/>
        <v>268</v>
      </c>
      <c r="B72" s="3">
        <v>-5</v>
      </c>
      <c r="C72" s="3">
        <f t="shared" si="7"/>
        <v>36.339439334328752</v>
      </c>
      <c r="D72" s="6">
        <f t="shared" si="8"/>
        <v>6.7660219926892751E-2</v>
      </c>
      <c r="E72" s="3">
        <f t="shared" si="12"/>
        <v>33.880704876948094</v>
      </c>
      <c r="F72" s="8">
        <f t="shared" si="13"/>
        <v>3860.5470185537847</v>
      </c>
      <c r="G72" s="8">
        <f t="shared" si="9"/>
        <v>790.64002939981515</v>
      </c>
      <c r="H72" s="3">
        <f t="shared" si="10"/>
        <v>-50</v>
      </c>
      <c r="I72" s="8"/>
      <c r="J72" s="8"/>
    </row>
    <row r="73" spans="1:10" x14ac:dyDescent="0.25">
      <c r="A73" s="3">
        <f t="shared" si="11"/>
        <v>268.5</v>
      </c>
      <c r="B73" s="3">
        <v>-4.5</v>
      </c>
      <c r="C73" s="3">
        <f t="shared" si="7"/>
        <v>35.482355501515663</v>
      </c>
      <c r="D73" s="6">
        <f t="shared" si="8"/>
        <v>6.5970694622276227E-2</v>
      </c>
      <c r="E73" s="3">
        <f t="shared" si="12"/>
        <v>33.141559862246133</v>
      </c>
      <c r="F73" s="8">
        <f t="shared" si="13"/>
        <v>3841.0247529376934</v>
      </c>
      <c r="G73" s="8">
        <f t="shared" si="9"/>
        <v>786.64186940163961</v>
      </c>
      <c r="H73" s="3">
        <f t="shared" si="10"/>
        <v>-45</v>
      </c>
      <c r="I73" s="8"/>
      <c r="J73" s="8"/>
    </row>
    <row r="74" spans="1:10" x14ac:dyDescent="0.25">
      <c r="A74" s="3">
        <f t="shared" si="11"/>
        <v>269</v>
      </c>
      <c r="B74" s="3">
        <v>-4</v>
      </c>
      <c r="C74" s="3">
        <f t="shared" si="7"/>
        <v>34.648560613415007</v>
      </c>
      <c r="D74" s="6">
        <f t="shared" si="8"/>
        <v>6.4301956800917992E-2</v>
      </c>
      <c r="E74" s="3">
        <f t="shared" si="12"/>
        <v>32.42059036563721</v>
      </c>
      <c r="F74" s="8">
        <f t="shared" si="13"/>
        <v>3821.3271062700137</v>
      </c>
      <c r="G74" s="8">
        <f t="shared" si="9"/>
        <v>782.60779136409883</v>
      </c>
      <c r="H74" s="3">
        <f t="shared" si="10"/>
        <v>-40</v>
      </c>
      <c r="I74" s="8"/>
      <c r="J74" s="8"/>
    </row>
    <row r="75" spans="1:10" x14ac:dyDescent="0.25">
      <c r="A75" s="3">
        <f t="shared" si="11"/>
        <v>269.5</v>
      </c>
      <c r="B75" s="3">
        <v>-3.5</v>
      </c>
      <c r="C75" s="3">
        <f t="shared" si="7"/>
        <v>33.837344464197358</v>
      </c>
      <c r="D75" s="6">
        <f t="shared" si="8"/>
        <v>6.265390335926746E-2</v>
      </c>
      <c r="E75" s="3">
        <f t="shared" si="12"/>
        <v>31.717302754203292</v>
      </c>
      <c r="F75" s="8">
        <f t="shared" si="13"/>
        <v>3801.4565492261559</v>
      </c>
      <c r="G75" s="8">
        <f t="shared" si="9"/>
        <v>778.53830128151674</v>
      </c>
      <c r="H75" s="3">
        <f t="shared" si="10"/>
        <v>-35</v>
      </c>
      <c r="I75" s="8"/>
      <c r="J75" s="8"/>
    </row>
    <row r="76" spans="1:10" x14ac:dyDescent="0.25">
      <c r="A76" s="3">
        <f t="shared" si="11"/>
        <v>270</v>
      </c>
      <c r="B76" s="3">
        <v>-3</v>
      </c>
      <c r="C76" s="3">
        <f t="shared" si="7"/>
        <v>33.048020738879444</v>
      </c>
      <c r="D76" s="6">
        <f t="shared" si="8"/>
        <v>6.1026431193774044E-2</v>
      </c>
      <c r="E76" s="3">
        <f t="shared" si="12"/>
        <v>31.031217975167799</v>
      </c>
      <c r="F76" s="8">
        <f t="shared" si="13"/>
        <v>3781.415652095433</v>
      </c>
      <c r="G76" s="8">
        <f t="shared" si="9"/>
        <v>774.43392554914465</v>
      </c>
      <c r="H76" s="3">
        <f t="shared" si="10"/>
        <v>-30</v>
      </c>
      <c r="I76" s="8"/>
      <c r="J76" s="8"/>
    </row>
    <row r="77" spans="1:10" x14ac:dyDescent="0.25">
      <c r="A77" s="3">
        <f t="shared" si="11"/>
        <v>270.5</v>
      </c>
      <c r="B77" s="3">
        <v>-2.5</v>
      </c>
      <c r="C77" s="3">
        <f t="shared" si="7"/>
        <v>32.279926137749094</v>
      </c>
      <c r="D77" s="6">
        <f t="shared" si="8"/>
        <v>5.9419437200892489E-2</v>
      </c>
      <c r="E77" s="3">
        <f t="shared" si="12"/>
        <v>30.361871093757664</v>
      </c>
      <c r="F77" s="8">
        <f t="shared" si="13"/>
        <v>3761.2070836891162</v>
      </c>
      <c r="G77" s="8">
        <f t="shared" si="9"/>
        <v>770.29521073953094</v>
      </c>
      <c r="H77" s="3">
        <f t="shared" si="10"/>
        <v>-25</v>
      </c>
      <c r="I77" s="8"/>
      <c r="J77" s="8"/>
    </row>
    <row r="78" spans="1:10" x14ac:dyDescent="0.25">
      <c r="A78" s="3">
        <f t="shared" si="11"/>
        <v>271</v>
      </c>
      <c r="B78" s="3">
        <v>-2</v>
      </c>
      <c r="C78" s="3">
        <f t="shared" si="7"/>
        <v>31.532419535420896</v>
      </c>
      <c r="D78" s="6">
        <f t="shared" si="8"/>
        <v>5.7832818277068654E-2</v>
      </c>
      <c r="E78" s="3">
        <f t="shared" si="12"/>
        <v>29.708810846592609</v>
      </c>
      <c r="F78" s="8">
        <f t="shared" si="13"/>
        <v>3740.833610123319</v>
      </c>
      <c r="G78" s="8">
        <f t="shared" si="9"/>
        <v>766.12272335325576</v>
      </c>
      <c r="H78" s="3">
        <f t="shared" si="10"/>
        <v>-20</v>
      </c>
      <c r="I78" s="8"/>
      <c r="J78" s="8"/>
    </row>
    <row r="79" spans="1:10" x14ac:dyDescent="0.25">
      <c r="A79" s="3">
        <f t="shared" si="11"/>
        <v>271.5</v>
      </c>
      <c r="B79" s="3">
        <v>-1.5</v>
      </c>
      <c r="C79" s="3">
        <f t="shared" si="7"/>
        <v>30.804881173055403</v>
      </c>
      <c r="D79" s="6">
        <f t="shared" si="8"/>
        <v>5.6266471318757283E-2</v>
      </c>
      <c r="E79" s="3">
        <f t="shared" si="12"/>
        <v>29.071599210053954</v>
      </c>
      <c r="F79" s="8">
        <f t="shared" si="13"/>
        <v>3720.2980934772199</v>
      </c>
      <c r="G79" s="8">
        <f t="shared" si="9"/>
        <v>761.91704954413467</v>
      </c>
      <c r="H79" s="3">
        <f t="shared" si="10"/>
        <v>-15</v>
      </c>
      <c r="I79" s="8"/>
      <c r="J79" s="8"/>
    </row>
    <row r="80" spans="1:10" x14ac:dyDescent="0.25">
      <c r="A80" s="3">
        <f t="shared" si="11"/>
        <v>272</v>
      </c>
      <c r="B80" s="3">
        <v>-1</v>
      </c>
      <c r="C80" s="3">
        <f t="shared" si="7"/>
        <v>30.096711882340827</v>
      </c>
      <c r="D80" s="6">
        <f t="shared" si="8"/>
        <v>5.4720293222406013E-2</v>
      </c>
      <c r="E80" s="3">
        <f t="shared" si="12"/>
        <v>28.449810983108865</v>
      </c>
      <c r="F80" s="8">
        <f t="shared" si="13"/>
        <v>3699.6034903275558</v>
      </c>
      <c r="G80" s="8">
        <f t="shared" si="9"/>
        <v>757.67879481908346</v>
      </c>
      <c r="H80" s="3">
        <f t="shared" si="10"/>
        <v>-10</v>
      </c>
      <c r="I80" s="8"/>
      <c r="J80" s="8"/>
    </row>
    <row r="81" spans="1:10" x14ac:dyDescent="0.25">
      <c r="A81" s="3">
        <f t="shared" si="11"/>
        <v>272.5</v>
      </c>
      <c r="B81" s="3">
        <v>-0.5</v>
      </c>
      <c r="C81" s="3">
        <f t="shared" si="7"/>
        <v>29.407332339899831</v>
      </c>
      <c r="D81" s="6">
        <f t="shared" si="8"/>
        <v>5.3194180884464259E-2</v>
      </c>
      <c r="E81" s="3">
        <f t="shared" si="12"/>
        <v>27.843033384081643</v>
      </c>
      <c r="F81" s="8">
        <f t="shared" si="13"/>
        <v>3678.7528501604716</v>
      </c>
      <c r="G81" s="8">
        <f t="shared" si="9"/>
        <v>753.40858371286458</v>
      </c>
      <c r="H81" s="3">
        <f t="shared" si="10"/>
        <v>-5</v>
      </c>
      <c r="I81" s="8"/>
      <c r="J81" s="8"/>
    </row>
    <row r="82" spans="1:10" x14ac:dyDescent="0.25">
      <c r="A82" s="3">
        <f t="shared" si="11"/>
        <v>273</v>
      </c>
      <c r="B82" s="3">
        <v>0</v>
      </c>
      <c r="C82" s="3">
        <f t="shared" si="7"/>
        <v>28.736182350842125</v>
      </c>
      <c r="D82" s="6">
        <f t="shared" si="8"/>
        <v>5.1688031201386764E-2</v>
      </c>
      <c r="E82" s="3">
        <f t="shared" si="12"/>
        <v>27.250865660883058</v>
      </c>
      <c r="F82" s="8">
        <f t="shared" si="13"/>
        <v>3657.749313662132</v>
      </c>
      <c r="G82" s="8">
        <f t="shared" si="9"/>
        <v>749.10705943800463</v>
      </c>
      <c r="H82" s="3">
        <f t="shared" si="10"/>
        <v>0</v>
      </c>
      <c r="I82" s="8"/>
      <c r="J82" s="8"/>
    </row>
    <row r="83" spans="1:10" x14ac:dyDescent="0.25">
      <c r="A83" s="3">
        <f t="shared" si="11"/>
        <v>273.5</v>
      </c>
      <c r="B83" s="3">
        <v>0.5</v>
      </c>
      <c r="C83" s="3">
        <f t="shared" si="7"/>
        <v>28.082720160243547</v>
      </c>
      <c r="D83" s="6">
        <f t="shared" si="8"/>
        <v>5.0201741069617611E-2</v>
      </c>
      <c r="E83" s="3">
        <f t="shared" si="12"/>
        <v>26.672918714228469</v>
      </c>
      <c r="F83" s="8">
        <f t="shared" si="13"/>
        <v>3636.5961108898355</v>
      </c>
      <c r="G83" s="8">
        <f t="shared" si="9"/>
        <v>744.77488351023828</v>
      </c>
      <c r="H83" s="3">
        <f t="shared" si="10"/>
        <v>5</v>
      </c>
      <c r="I83" s="8"/>
      <c r="J83" s="8"/>
    </row>
    <row r="84" spans="1:10" x14ac:dyDescent="0.25">
      <c r="A84" s="3">
        <f t="shared" si="11"/>
        <v>274</v>
      </c>
      <c r="B84" s="3">
        <v>1</v>
      </c>
      <c r="C84" s="3">
        <f t="shared" si="7"/>
        <v>27.44642179138399</v>
      </c>
      <c r="D84" s="6">
        <f t="shared" si="8"/>
        <v>4.8735207385613322E-2</v>
      </c>
      <c r="E84" s="3">
        <f t="shared" si="12"/>
        <v>26.108814733387874</v>
      </c>
      <c r="F84" s="8">
        <f t="shared" si="13"/>
        <v>3615.2965593255076</v>
      </c>
      <c r="G84" s="8">
        <f t="shared" si="9"/>
        <v>740.41273534986396</v>
      </c>
      <c r="H84" s="3">
        <f t="shared" si="10"/>
        <v>10</v>
      </c>
      <c r="I84" s="8"/>
      <c r="J84" s="8"/>
    </row>
    <row r="85" spans="1:10" x14ac:dyDescent="0.25">
      <c r="A85" s="3">
        <f t="shared" si="11"/>
        <v>274.5</v>
      </c>
      <c r="B85" s="3">
        <v>1.5</v>
      </c>
      <c r="C85" s="3">
        <f t="shared" si="7"/>
        <v>26.826780409630516</v>
      </c>
      <c r="D85" s="6">
        <f t="shared" si="8"/>
        <v>4.7288327045823308E-2</v>
      </c>
      <c r="E85" s="3">
        <f t="shared" si="12"/>
        <v>25.558186844033422</v>
      </c>
      <c r="F85" s="8">
        <f t="shared" si="13"/>
        <v>3593.8540618139004</v>
      </c>
      <c r="G85" s="8">
        <f t="shared" si="9"/>
        <v>736.02131185948679</v>
      </c>
      <c r="H85" s="3">
        <f t="shared" si="10"/>
        <v>15</v>
      </c>
      <c r="I85" s="8"/>
      <c r="J85" s="8"/>
    </row>
    <row r="86" spans="1:10" x14ac:dyDescent="0.25">
      <c r="A86" s="3">
        <f t="shared" si="11"/>
        <v>275</v>
      </c>
      <c r="B86" s="3">
        <v>2</v>
      </c>
      <c r="C86" s="3">
        <f t="shared" si="7"/>
        <v>26.223305710900139</v>
      </c>
      <c r="D86" s="6">
        <f t="shared" si="8"/>
        <v>4.5860996946693433E-2</v>
      </c>
      <c r="E86" s="3">
        <f t="shared" si="12"/>
        <v>25.020678767760337</v>
      </c>
      <c r="F86" s="8">
        <f t="shared" si="13"/>
        <v>3572.2721043879515</v>
      </c>
      <c r="G86" s="8">
        <f t="shared" si="9"/>
        <v>731.60132697865242</v>
      </c>
      <c r="H86" s="3">
        <f t="shared" si="10"/>
        <v>20</v>
      </c>
      <c r="I86" s="8"/>
      <c r="J86" s="8"/>
    </row>
    <row r="87" spans="1:10" x14ac:dyDescent="0.25">
      <c r="A87" s="3">
        <f t="shared" si="11"/>
        <v>275.5</v>
      </c>
      <c r="B87" s="3">
        <v>2.5</v>
      </c>
      <c r="C87" s="3">
        <f t="shared" si="7"/>
        <v>25.635523333684613</v>
      </c>
      <c r="D87" s="6">
        <f t="shared" si="8"/>
        <v>4.4453113984680215E-2</v>
      </c>
      <c r="E87" s="3">
        <f t="shared" si="12"/>
        <v>24.495944492875402</v>
      </c>
      <c r="F87" s="8">
        <f t="shared" si="13"/>
        <v>3550.5542539840671</v>
      </c>
      <c r="G87" s="8">
        <f t="shared" si="9"/>
        <v>727.15351121593699</v>
      </c>
      <c r="H87" s="3">
        <f t="shared" si="10"/>
        <v>25</v>
      </c>
      <c r="I87" s="8"/>
      <c r="J87" s="8"/>
    </row>
    <row r="88" spans="1:10" x14ac:dyDescent="0.25">
      <c r="A88" s="3">
        <f t="shared" si="11"/>
        <v>276</v>
      </c>
      <c r="B88" s="3">
        <v>3</v>
      </c>
      <c r="C88" s="3">
        <f t="shared" si="7"/>
        <v>25.062974293664062</v>
      </c>
      <c r="D88" s="6">
        <f t="shared" si="8"/>
        <v>4.3064575056231291E-2</v>
      </c>
      <c r="E88" s="3">
        <f t="shared" si="12"/>
        <v>23.983647956062171</v>
      </c>
      <c r="F88" s="8">
        <f t="shared" si="13"/>
        <v>3528.7041560504172</v>
      </c>
      <c r="G88" s="8">
        <f t="shared" si="9"/>
        <v>722.67861115912547</v>
      </c>
      <c r="H88" s="3">
        <f t="shared" si="10"/>
        <v>30</v>
      </c>
      <c r="I88" s="8"/>
      <c r="J88" s="8"/>
    </row>
    <row r="89" spans="1:10" x14ac:dyDescent="0.25">
      <c r="A89" s="3">
        <f t="shared" si="11"/>
        <v>276.5</v>
      </c>
      <c r="B89" s="3">
        <v>3.5</v>
      </c>
      <c r="C89" s="3">
        <f t="shared" si="7"/>
        <v>24.505214439979071</v>
      </c>
      <c r="D89" s="6">
        <f t="shared" si="8"/>
        <v>4.1695277057796076E-2</v>
      </c>
      <c r="E89" s="3">
        <f t="shared" si="12"/>
        <v>23.483462734543437</v>
      </c>
      <c r="F89" s="8">
        <f t="shared" si="13"/>
        <v>3506.7255320514637</v>
      </c>
      <c r="G89" s="8">
        <f t="shared" si="9"/>
        <v>718.17738896413971</v>
      </c>
      <c r="H89" s="3">
        <f t="shared" si="10"/>
        <v>35</v>
      </c>
      <c r="I89" s="8"/>
      <c r="J89" s="8"/>
    </row>
    <row r="90" spans="1:10" x14ac:dyDescent="0.25">
      <c r="A90" s="3">
        <f t="shared" si="11"/>
        <v>277</v>
      </c>
      <c r="B90" s="3">
        <v>4</v>
      </c>
      <c r="C90" s="3">
        <f t="shared" si="7"/>
        <v>23.961813932272314</v>
      </c>
      <c r="D90" s="6">
        <f t="shared" si="8"/>
        <v>4.0345116885827537E-2</v>
      </c>
      <c r="E90" s="3">
        <f t="shared" si="12"/>
        <v>22.995071748378336</v>
      </c>
      <c r="F90" s="8">
        <f t="shared" si="13"/>
        <v>3484.6221768722949</v>
      </c>
      <c r="G90" s="8">
        <f t="shared" si="9"/>
        <v>713.65062182344593</v>
      </c>
      <c r="H90" s="3">
        <f t="shared" si="10"/>
        <v>40</v>
      </c>
      <c r="I90" s="8"/>
      <c r="J90" s="8"/>
    </row>
    <row r="91" spans="1:10" x14ac:dyDescent="0.25">
      <c r="A91" s="3">
        <f t="shared" si="11"/>
        <v>277.5</v>
      </c>
      <c r="B91" s="3">
        <v>4.5</v>
      </c>
      <c r="C91" s="3">
        <f t="shared" si="7"/>
        <v>23.432356737648476</v>
      </c>
      <c r="D91" s="6">
        <f t="shared" si="8"/>
        <v>3.901399143677331E-2</v>
      </c>
      <c r="E91" s="3">
        <f t="shared" si="12"/>
        <v>22.518166972542442</v>
      </c>
      <c r="F91" s="8">
        <f t="shared" si="13"/>
        <v>3462.3979561265305</v>
      </c>
      <c r="G91" s="8">
        <f t="shared" si="9"/>
        <v>709.09910141471346</v>
      </c>
      <c r="H91" s="3">
        <f t="shared" si="10"/>
        <v>45</v>
      </c>
      <c r="I91" s="8"/>
      <c r="J91" s="8"/>
    </row>
    <row r="92" spans="1:10" x14ac:dyDescent="0.25">
      <c r="A92" s="3">
        <f t="shared" si="11"/>
        <v>278</v>
      </c>
      <c r="B92" s="3">
        <v>5</v>
      </c>
      <c r="C92" s="3">
        <f t="shared" si="7"/>
        <v>22.916440146739884</v>
      </c>
      <c r="D92" s="6">
        <f t="shared" si="8"/>
        <v>3.7701797607088139E-2</v>
      </c>
      <c r="E92" s="3">
        <f t="shared" si="12"/>
        <v>22.052449158452546</v>
      </c>
      <c r="F92" s="8">
        <f t="shared" si="13"/>
        <v>3440.0568033717791</v>
      </c>
      <c r="G92" s="8">
        <f t="shared" si="9"/>
        <v>704.52363333054041</v>
      </c>
      <c r="H92" s="3">
        <f t="shared" si="10"/>
        <v>50</v>
      </c>
      <c r="I92" s="8"/>
      <c r="J92" s="8"/>
    </row>
    <row r="93" spans="1:10" x14ac:dyDescent="0.25">
      <c r="A93" s="3">
        <f t="shared" si="11"/>
        <v>278.5</v>
      </c>
      <c r="B93" s="3">
        <v>5.5</v>
      </c>
      <c r="C93" s="3">
        <f t="shared" si="7"/>
        <v>22.413674308099093</v>
      </c>
      <c r="D93" s="6">
        <f t="shared" si="8"/>
        <v>3.6408432293217885E-2</v>
      </c>
      <c r="E93" s="3">
        <f t="shared" si="12"/>
        <v>21.597627564610431</v>
      </c>
      <c r="F93" s="8">
        <f t="shared" si="13"/>
        <v>3417.602717236899</v>
      </c>
      <c r="G93" s="8">
        <f t="shared" si="9"/>
        <v>699.9250364901169</v>
      </c>
      <c r="H93" s="3">
        <f t="shared" si="10"/>
        <v>55</v>
      </c>
      <c r="I93" s="8"/>
      <c r="J93" s="8"/>
    </row>
    <row r="94" spans="1:10" x14ac:dyDescent="0.25">
      <c r="A94" s="3">
        <f t="shared" si="11"/>
        <v>279</v>
      </c>
      <c r="B94" s="3">
        <v>6</v>
      </c>
      <c r="C94" s="3">
        <f t="shared" si="7"/>
        <v>21.923681780174746</v>
      </c>
      <c r="D94" s="6">
        <f t="shared" si="8"/>
        <v>3.5133792391615515E-2</v>
      </c>
      <c r="E94" s="3">
        <f t="shared" si="12"/>
        <v>21.153419696050243</v>
      </c>
      <c r="F94" s="8">
        <f t="shared" si="13"/>
        <v>3395.0397584654502</v>
      </c>
      <c r="G94" s="8">
        <f t="shared" si="9"/>
        <v>695.30414253372419</v>
      </c>
      <c r="H94" s="3">
        <f t="shared" si="10"/>
        <v>60</v>
      </c>
      <c r="I94" s="8"/>
      <c r="J94" s="8"/>
    </row>
    <row r="95" spans="1:10" x14ac:dyDescent="0.25">
      <c r="A95" s="3">
        <f t="shared" si="11"/>
        <v>279.5</v>
      </c>
      <c r="B95" s="3">
        <v>6.5</v>
      </c>
      <c r="C95" s="3">
        <f t="shared" si="7"/>
        <v>21.446097100158347</v>
      </c>
      <c r="D95" s="6">
        <f t="shared" si="8"/>
        <v>3.3877774798728666E-2</v>
      </c>
      <c r="E95" s="3">
        <f t="shared" si="12"/>
        <v>20.719551052287514</v>
      </c>
      <c r="F95" s="8">
        <f t="shared" si="13"/>
        <v>3372.372046880002</v>
      </c>
      <c r="G95" s="8">
        <f t="shared" si="9"/>
        <v>690.66179520102446</v>
      </c>
      <c r="H95" s="3">
        <f t="shared" si="10"/>
        <v>65</v>
      </c>
      <c r="I95" s="8"/>
      <c r="J95" s="8"/>
    </row>
    <row r="96" spans="1:10" x14ac:dyDescent="0.25">
      <c r="A96" s="3">
        <f t="shared" si="11"/>
        <v>280</v>
      </c>
      <c r="B96" s="3">
        <v>7</v>
      </c>
      <c r="C96" s="3">
        <f t="shared" si="7"/>
        <v>20.980566369020671</v>
      </c>
      <c r="D96" s="6">
        <f t="shared" si="8"/>
        <v>3.2640276411015634E-2</v>
      </c>
      <c r="E96" s="3">
        <f t="shared" si="12"/>
        <v>20.295754883476178</v>
      </c>
      <c r="F96" s="8">
        <f t="shared" si="13"/>
        <v>3349.6037582720592</v>
      </c>
      <c r="G96" s="8">
        <f t="shared" si="9"/>
        <v>685.99884969411767</v>
      </c>
      <c r="H96" s="3">
        <f t="shared" si="10"/>
        <v>70</v>
      </c>
      <c r="I96" s="8"/>
      <c r="J96" s="8"/>
    </row>
    <row r="97" spans="1:10" x14ac:dyDescent="0.25">
      <c r="A97" s="3">
        <f t="shared" si="11"/>
        <v>280.5</v>
      </c>
      <c r="B97" s="3">
        <v>7.5</v>
      </c>
      <c r="C97" s="3">
        <f t="shared" si="7"/>
        <v>20.526746852086028</v>
      </c>
      <c r="D97" s="6">
        <f t="shared" si="8"/>
        <v>3.1421194124915175E-2</v>
      </c>
      <c r="E97" s="3">
        <f t="shared" si="12"/>
        <v>19.88177195449364</v>
      </c>
      <c r="F97" s="8">
        <f t="shared" si="13"/>
        <v>3326.7391212226635</v>
      </c>
      <c r="G97" s="8">
        <f t="shared" si="9"/>
        <v>681.31617202640143</v>
      </c>
      <c r="H97" s="3">
        <f t="shared" si="10"/>
        <v>75</v>
      </c>
      <c r="I97" s="8"/>
      <c r="J97" s="8"/>
    </row>
    <row r="98" spans="1:10" x14ac:dyDescent="0.25">
      <c r="A98" s="3">
        <f t="shared" si="11"/>
        <v>281</v>
      </c>
      <c r="B98" s="3">
        <v>8</v>
      </c>
      <c r="C98" s="3">
        <f t="shared" si="7"/>
        <v>20.084306594520069</v>
      </c>
      <c r="D98" s="6">
        <f t="shared" si="8"/>
        <v>3.0220424836887361E-2</v>
      </c>
      <c r="E98" s="3">
        <f t="shared" si="12"/>
        <v>19.477350316679374</v>
      </c>
      <c r="F98" s="8">
        <f t="shared" si="13"/>
        <v>3303.7824138586789</v>
      </c>
      <c r="G98" s="8">
        <f t="shared" si="9"/>
        <v>676.61463835825748</v>
      </c>
      <c r="H98" s="3">
        <f t="shared" si="10"/>
        <v>80</v>
      </c>
      <c r="I98" s="8"/>
      <c r="J98" s="8"/>
    </row>
    <row r="99" spans="1:10" x14ac:dyDescent="0.25">
      <c r="A99" s="3">
        <f t="shared" si="11"/>
        <v>281.5</v>
      </c>
      <c r="B99" s="3">
        <v>8.5</v>
      </c>
      <c r="C99" s="3">
        <f t="shared" si="7"/>
        <v>19.6529240511341</v>
      </c>
      <c r="D99" s="6">
        <f t="shared" si="8"/>
        <v>2.9037865443376276E-2</v>
      </c>
      <c r="E99" s="3">
        <f t="shared" si="12"/>
        <v>19.082245086968374</v>
      </c>
      <c r="F99" s="8">
        <f t="shared" si="13"/>
        <v>3280.737960550206</v>
      </c>
      <c r="G99" s="8">
        <f t="shared" si="9"/>
        <v>671.89513432068225</v>
      </c>
      <c r="H99" s="3">
        <f t="shared" si="10"/>
        <v>85</v>
      </c>
      <c r="I99" s="8"/>
      <c r="J99" s="8"/>
    </row>
    <row r="100" spans="1:10" x14ac:dyDescent="0.25">
      <c r="A100" s="3">
        <f t="shared" si="11"/>
        <v>282</v>
      </c>
      <c r="B100" s="3">
        <v>9</v>
      </c>
      <c r="C100" s="3">
        <f t="shared" si="7"/>
        <v>19.23228772993388</v>
      </c>
      <c r="D100" s="6">
        <f t="shared" si="8"/>
        <v>2.7873412840840217E-2</v>
      </c>
      <c r="E100" s="3">
        <f t="shared" si="12"/>
        <v>18.696218234163606</v>
      </c>
      <c r="F100" s="8">
        <f t="shared" si="13"/>
        <v>3257.6101285543727</v>
      </c>
      <c r="G100" s="8">
        <f t="shared" si="9"/>
        <v>667.15855432793558</v>
      </c>
      <c r="H100" s="3">
        <f t="shared" si="10"/>
        <v>90</v>
      </c>
      <c r="I100" s="8"/>
      <c r="J100" s="8"/>
    </row>
    <row r="101" spans="1:10" x14ac:dyDescent="0.25">
      <c r="A101" s="3">
        <f t="shared" si="11"/>
        <v>282.5</v>
      </c>
      <c r="B101" s="3">
        <v>9.5</v>
      </c>
      <c r="C101" s="3">
        <f t="shared" si="7"/>
        <v>18.822095848865825</v>
      </c>
      <c r="D101" s="6">
        <f t="shared" si="8"/>
        <v>2.6726963925721492E-2</v>
      </c>
      <c r="E101" s="3">
        <f t="shared" si="12"/>
        <v>18.319038372106714</v>
      </c>
      <c r="F101" s="8">
        <f t="shared" si="13"/>
        <v>3234.4033246111812</v>
      </c>
      <c r="G101" s="8">
        <f t="shared" si="9"/>
        <v>662.40580088036995</v>
      </c>
      <c r="H101" s="3">
        <f t="shared" si="10"/>
        <v>95</v>
      </c>
      <c r="I101" s="8"/>
      <c r="J101" s="8"/>
    </row>
    <row r="102" spans="1:10" x14ac:dyDescent="0.25">
      <c r="A102" s="3">
        <f t="shared" si="11"/>
        <v>283</v>
      </c>
      <c r="B102" s="3">
        <v>10</v>
      </c>
      <c r="C102" s="3">
        <f t="shared" si="7"/>
        <v>18.422056005235852</v>
      </c>
      <c r="D102" s="6">
        <f t="shared" si="8"/>
        <v>2.5598415594473067E-2</v>
      </c>
      <c r="E102" s="3">
        <f t="shared" si="12"/>
        <v>17.950480559509167</v>
      </c>
      <c r="F102" s="8">
        <f t="shared" si="13"/>
        <v>3211.1219914968779</v>
      </c>
      <c r="G102" s="8">
        <f t="shared" si="9"/>
        <v>657.63778385856062</v>
      </c>
      <c r="H102" s="3">
        <f t="shared" si="10"/>
        <v>100</v>
      </c>
      <c r="I102" s="8"/>
      <c r="J102" s="8"/>
    </row>
    <row r="103" spans="1:10" x14ac:dyDescent="0.25">
      <c r="A103" s="3">
        <f t="shared" si="11"/>
        <v>283.5</v>
      </c>
      <c r="B103" s="3">
        <v>10.5</v>
      </c>
      <c r="C103" s="3">
        <f t="shared" si="7"/>
        <v>18.031884857299371</v>
      </c>
      <c r="D103" s="6">
        <f t="shared" si="8"/>
        <v>2.448766474354791E-2</v>
      </c>
      <c r="E103" s="3">
        <f t="shared" si="12"/>
        <v>17.590326106219564</v>
      </c>
      <c r="F103" s="8">
        <f t="shared" si="13"/>
        <v>3187.7706045406717</v>
      </c>
      <c r="G103" s="8">
        <f t="shared" si="9"/>
        <v>652.85541980992957</v>
      </c>
      <c r="H103" s="3">
        <f t="shared" si="10"/>
        <v>105</v>
      </c>
      <c r="I103" s="8"/>
      <c r="J103" s="8"/>
    </row>
    <row r="104" spans="1:10" x14ac:dyDescent="0.25">
      <c r="A104" s="3">
        <f t="shared" si="11"/>
        <v>284</v>
      </c>
      <c r="B104" s="3">
        <v>11</v>
      </c>
      <c r="C104" s="3">
        <f t="shared" si="7"/>
        <v>17.651307817541429</v>
      </c>
      <c r="D104" s="6">
        <f t="shared" si="8"/>
        <v>2.3394608269393657E-2</v>
      </c>
      <c r="E104" s="3">
        <f t="shared" si="12"/>
        <v>17.238362385707561</v>
      </c>
      <c r="F104" s="8">
        <f t="shared" si="13"/>
        <v>3164.3536681105375</v>
      </c>
      <c r="G104" s="8">
        <f t="shared" si="9"/>
        <v>648.05963122903802</v>
      </c>
      <c r="H104" s="3">
        <f t="shared" si="10"/>
        <v>110</v>
      </c>
      <c r="I104" s="8"/>
      <c r="J104" s="8"/>
    </row>
    <row r="105" spans="1:10" x14ac:dyDescent="0.25">
      <c r="A105" s="3">
        <f t="shared" si="11"/>
        <v>284.5</v>
      </c>
      <c r="B105" s="3">
        <v>11.5</v>
      </c>
      <c r="C105" s="3">
        <f t="shared" si="7"/>
        <v>17.280058757186236</v>
      </c>
      <c r="D105" s="6">
        <f t="shared" si="8"/>
        <v>2.2319143068463276E-2</v>
      </c>
      <c r="E105" s="3">
        <f t="shared" si="12"/>
        <v>16.894382653553144</v>
      </c>
      <c r="F105" s="8">
        <f t="shared" si="13"/>
        <v>3140.8757120738646</v>
      </c>
      <c r="G105" s="8">
        <f t="shared" si="9"/>
        <v>643.25134583272745</v>
      </c>
      <c r="H105" s="3">
        <f t="shared" si="10"/>
        <v>115</v>
      </c>
      <c r="I105" s="8"/>
      <c r="J105" s="8"/>
    </row>
    <row r="106" spans="1:10" x14ac:dyDescent="0.25">
      <c r="A106" s="3">
        <f t="shared" si="11"/>
        <v>285</v>
      </c>
      <c r="B106" s="3">
        <v>12</v>
      </c>
      <c r="C106" s="3">
        <f t="shared" si="7"/>
        <v>16.917879721495439</v>
      </c>
      <c r="D106" s="6">
        <f t="shared" si="8"/>
        <v>2.1261166037204404E-2</v>
      </c>
      <c r="E106" s="3">
        <f t="shared" si="12"/>
        <v>16.558185871739269</v>
      </c>
      <c r="F106" s="8">
        <f t="shared" si="13"/>
        <v>3117.3412882389184</v>
      </c>
      <c r="G106" s="8">
        <f t="shared" si="9"/>
        <v>638.43149583133049</v>
      </c>
      <c r="H106" s="3">
        <f t="shared" si="10"/>
        <v>120</v>
      </c>
      <c r="I106" s="8"/>
      <c r="J106" s="8"/>
    </row>
    <row r="107" spans="1:10" x14ac:dyDescent="0.25">
      <c r="A107" s="3">
        <f t="shared" si="11"/>
        <v>285.5</v>
      </c>
      <c r="B107" s="3">
        <v>12.5</v>
      </c>
      <c r="C107" s="3">
        <f t="shared" si="7"/>
        <v>16.564520655431611</v>
      </c>
      <c r="D107" s="6">
        <f t="shared" si="8"/>
        <v>2.0220574072070008E-2</v>
      </c>
      <c r="E107" s="3">
        <f t="shared" si="12"/>
        <v>16.229576538550123</v>
      </c>
      <c r="F107" s="8">
        <f t="shared" si="13"/>
        <v>3093.7549667828598</v>
      </c>
      <c r="G107" s="8">
        <f t="shared" si="9"/>
        <v>633.60101719712964</v>
      </c>
      <c r="H107" s="3">
        <f t="shared" si="10"/>
        <v>125</v>
      </c>
      <c r="I107" s="8"/>
      <c r="J107" s="8"/>
    </row>
    <row r="108" spans="1:10" x14ac:dyDescent="0.25">
      <c r="A108" s="3">
        <f t="shared" si="11"/>
        <v>286</v>
      </c>
      <c r="B108" s="3">
        <v>13</v>
      </c>
      <c r="C108" s="3">
        <f t="shared" si="7"/>
        <v>16.219739139282765</v>
      </c>
      <c r="D108" s="6">
        <f t="shared" si="8"/>
        <v>1.9197264069509501E-2</v>
      </c>
      <c r="E108" s="3">
        <f t="shared" si="12"/>
        <v>15.908364523887396</v>
      </c>
      <c r="F108" s="8">
        <f t="shared" si="13"/>
        <v>3070.1213326723027</v>
      </c>
      <c r="G108" s="8">
        <f t="shared" si="9"/>
        <v>628.76084893128757</v>
      </c>
      <c r="H108" s="3">
        <f t="shared" si="10"/>
        <v>130</v>
      </c>
      <c r="I108" s="8"/>
      <c r="J108" s="8"/>
    </row>
    <row r="109" spans="1:10" x14ac:dyDescent="0.25">
      <c r="A109" s="3">
        <f t="shared" si="11"/>
        <v>286.5</v>
      </c>
      <c r="B109" s="3">
        <v>13.5</v>
      </c>
      <c r="C109" s="3">
        <f t="shared" si="7"/>
        <v>15.88330013385904</v>
      </c>
      <c r="D109" s="6">
        <f t="shared" si="8"/>
        <v>1.8191132925974074E-2</v>
      </c>
      <c r="E109" s="3">
        <f t="shared" si="12"/>
        <v>15.594364909820868</v>
      </c>
      <c r="F109" s="8">
        <f t="shared" si="13"/>
        <v>3046.4449820821928</v>
      </c>
      <c r="G109" s="8">
        <f t="shared" si="9"/>
        <v>623.91193233043305</v>
      </c>
      <c r="H109" s="3">
        <f t="shared" si="10"/>
        <v>135</v>
      </c>
      <c r="I109" s="8"/>
      <c r="J109" s="8"/>
    </row>
    <row r="110" spans="1:10" x14ac:dyDescent="0.25">
      <c r="A110" s="3">
        <f t="shared" si="11"/>
        <v>287</v>
      </c>
      <c r="B110" s="3">
        <v>14</v>
      </c>
      <c r="C110" s="3">
        <f t="shared" si="7"/>
        <v>15.554975734889835</v>
      </c>
      <c r="D110" s="6">
        <f t="shared" si="8"/>
        <v>1.7202077537911364E-2</v>
      </c>
      <c r="E110" s="3">
        <f t="shared" si="12"/>
        <v>15.287397836197931</v>
      </c>
      <c r="F110" s="8">
        <f t="shared" si="13"/>
        <v>3022.7305188188661</v>
      </c>
      <c r="G110" s="8">
        <f t="shared" si="9"/>
        <v>619.05521025410383</v>
      </c>
      <c r="H110" s="3">
        <f t="shared" si="10"/>
        <v>140</v>
      </c>
      <c r="I110" s="8"/>
      <c r="J110" s="8"/>
    </row>
    <row r="111" spans="1:10" x14ac:dyDescent="0.25">
      <c r="A111" s="3">
        <f t="shared" si="11"/>
        <v>287.5</v>
      </c>
      <c r="B111" s="3">
        <v>14.5</v>
      </c>
      <c r="C111" s="3">
        <f t="shared" si="7"/>
        <v>15.23454493626479</v>
      </c>
      <c r="D111" s="6">
        <f t="shared" si="8"/>
        <v>1.6229994801776115E-2</v>
      </c>
      <c r="E111" s="3">
        <f t="shared" si="12"/>
        <v>14.987288351141787</v>
      </c>
      <c r="F111" s="8">
        <f t="shared" si="13"/>
        <v>2998.9825507530413</v>
      </c>
      <c r="G111" s="8">
        <f t="shared" si="9"/>
        <v>614.19162639422291</v>
      </c>
      <c r="H111" s="3">
        <f t="shared" si="10"/>
        <v>145</v>
      </c>
      <c r="I111" s="8"/>
      <c r="J111" s="8"/>
    </row>
    <row r="112" spans="1:10" x14ac:dyDescent="0.25">
      <c r="A112" s="3">
        <f t="shared" si="11"/>
        <v>288</v>
      </c>
      <c r="B112" s="3">
        <v>15</v>
      </c>
      <c r="C112" s="3">
        <f t="shared" si="7"/>
        <v>14.921793401776517</v>
      </c>
      <c r="D112" s="6">
        <f t="shared" si="8"/>
        <v>1.5274781614014188E-2</v>
      </c>
      <c r="E112" s="3">
        <f t="shared" si="12"/>
        <v>14.693866266274943</v>
      </c>
      <c r="F112" s="8">
        <f t="shared" si="13"/>
        <v>2975.205686268484</v>
      </c>
      <c r="G112" s="8">
        <f t="shared" si="9"/>
        <v>609.32212454778551</v>
      </c>
      <c r="H112" s="3">
        <f t="shared" si="10"/>
        <v>150</v>
      </c>
      <c r="I112" s="8"/>
      <c r="J112" s="8"/>
    </row>
    <row r="113" spans="1:10" x14ac:dyDescent="0.25">
      <c r="A113" s="3">
        <f t="shared" si="11"/>
        <v>288.5</v>
      </c>
      <c r="B113" s="3">
        <v>15.5</v>
      </c>
      <c r="C113" s="3">
        <f t="shared" si="7"/>
        <v>14.616513245037659</v>
      </c>
      <c r="D113" s="6">
        <f t="shared" si="8"/>
        <v>1.4336334871080325E-2</v>
      </c>
      <c r="E113" s="3">
        <f t="shared" si="12"/>
        <v>14.406966016509218</v>
      </c>
      <c r="F113" s="8">
        <f t="shared" si="13"/>
        <v>2951.4045307319525</v>
      </c>
      <c r="G113" s="8">
        <f t="shared" si="9"/>
        <v>604.44764789390388</v>
      </c>
      <c r="H113" s="3">
        <f t="shared" si="10"/>
        <v>155</v>
      </c>
      <c r="I113" s="8"/>
      <c r="J113" s="8"/>
    </row>
    <row r="114" spans="1:10" x14ac:dyDescent="0.25">
      <c r="A114" s="3">
        <f t="shared" si="11"/>
        <v>289</v>
      </c>
      <c r="B114" s="3">
        <v>16</v>
      </c>
      <c r="C114" s="3">
        <f t="shared" si="7"/>
        <v>14.318502817257528</v>
      </c>
      <c r="D114" s="6">
        <f t="shared" si="8"/>
        <v>1.3414551469423941E-2</v>
      </c>
      <c r="E114" s="3">
        <f t="shared" si="12"/>
        <v>14.126426524250336</v>
      </c>
      <c r="F114" s="8">
        <f t="shared" si="13"/>
        <v>2927.5836829899699</v>
      </c>
      <c r="G114" s="8">
        <f t="shared" si="9"/>
        <v>599.56913827634583</v>
      </c>
      <c r="H114" s="3">
        <f t="shared" si="10"/>
        <v>160</v>
      </c>
      <c r="I114" s="8"/>
      <c r="J114" s="8"/>
    </row>
    <row r="115" spans="1:10" x14ac:dyDescent="0.25">
      <c r="A115" s="3">
        <f t="shared" si="11"/>
        <v>289.5</v>
      </c>
      <c r="B115" s="3">
        <v>16.5</v>
      </c>
      <c r="C115" s="3">
        <f t="shared" si="7"/>
        <v>14.02756650257728</v>
      </c>
      <c r="D115" s="6">
        <f t="shared" si="8"/>
        <v>1.2509328305494449E-2</v>
      </c>
      <c r="E115" s="3">
        <f t="shared" si="12"/>
        <v>13.852091067869384</v>
      </c>
      <c r="F115" s="8">
        <f t="shared" si="13"/>
        <v>2903.7477318978595</v>
      </c>
      <c r="G115" s="8">
        <f t="shared" si="9"/>
        <v>594.6875354926816</v>
      </c>
      <c r="H115" s="3">
        <f t="shared" si="10"/>
        <v>165</v>
      </c>
      <c r="I115" s="8"/>
      <c r="J115" s="8"/>
    </row>
    <row r="116" spans="1:10" x14ac:dyDescent="0.25">
      <c r="A116" s="3">
        <f t="shared" si="11"/>
        <v>290</v>
      </c>
      <c r="B116" s="3">
        <v>17</v>
      </c>
      <c r="C116" s="3">
        <f t="shared" si="7"/>
        <v>13.743514520674559</v>
      </c>
      <c r="D116" s="6">
        <f t="shared" si="8"/>
        <v>1.1620562275739488E-2</v>
      </c>
      <c r="E116" s="3">
        <f t="shared" si="12"/>
        <v>13.58380715429953</v>
      </c>
      <c r="F116" s="8">
        <f t="shared" si="13"/>
        <v>2879.9012528863659</v>
      </c>
      <c r="G116" s="8">
        <f t="shared" si="9"/>
        <v>589.80377659112776</v>
      </c>
      <c r="H116" s="3">
        <f t="shared" si="10"/>
        <v>170</v>
      </c>
      <c r="I116" s="8"/>
      <c r="J116" s="8"/>
    </row>
    <row r="117" spans="1:10" x14ac:dyDescent="0.25">
      <c r="A117" s="3">
        <f t="shared" si="11"/>
        <v>290.5</v>
      </c>
      <c r="B117" s="3">
        <v>17.5</v>
      </c>
      <c r="C117" s="3">
        <f t="shared" si="7"/>
        <v>13.466162736359934</v>
      </c>
      <c r="D117" s="6">
        <f t="shared" si="8"/>
        <v>1.0748150276615576E-2</v>
      </c>
      <c r="E117" s="3">
        <f t="shared" si="12"/>
        <v>13.321426395620175</v>
      </c>
      <c r="F117" s="8">
        <f t="shared" si="13"/>
        <v>2856.0488045709708</v>
      </c>
      <c r="G117" s="8">
        <f t="shared" si="9"/>
        <v>584.91879517613484</v>
      </c>
      <c r="H117" s="3">
        <f t="shared" si="10"/>
        <v>175</v>
      </c>
      <c r="I117" s="8"/>
      <c r="J117" s="8"/>
    </row>
    <row r="118" spans="1:10" x14ac:dyDescent="0.25">
      <c r="A118" s="3">
        <f t="shared" si="11"/>
        <v>291</v>
      </c>
      <c r="B118" s="3">
        <v>18</v>
      </c>
      <c r="C118" s="3">
        <f t="shared" si="7"/>
        <v>13.195332475899619</v>
      </c>
      <c r="D118" s="6">
        <f t="shared" si="8"/>
        <v>9.8919892045721269E-3</v>
      </c>
      <c r="E118" s="3">
        <f t="shared" si="12"/>
        <v>13.064804389497279</v>
      </c>
      <c r="F118" s="8">
        <f t="shared" si="13"/>
        <v>2832.1949254090423</v>
      </c>
      <c r="G118" s="8">
        <f t="shared" si="9"/>
        <v>580.03352072377186</v>
      </c>
      <c r="H118" s="3">
        <f t="shared" si="10"/>
        <v>180</v>
      </c>
      <c r="I118" s="8"/>
      <c r="J118" s="8"/>
    </row>
    <row r="119" spans="1:10" x14ac:dyDescent="0.25">
      <c r="A119" s="3">
        <f t="shared" si="11"/>
        <v>291.5</v>
      </c>
      <c r="B119" s="3">
        <v>18.5</v>
      </c>
      <c r="C119" s="3">
        <f t="shared" si="7"/>
        <v>12.930850349809052</v>
      </c>
      <c r="D119" s="6">
        <f t="shared" si="8"/>
        <v>9.0519759560532265E-3</v>
      </c>
      <c r="E119" s="3">
        <f t="shared" si="12"/>
        <v>12.813800603351257</v>
      </c>
      <c r="F119" s="8">
        <f t="shared" si="13"/>
        <v>2808.3441304095904</v>
      </c>
      <c r="G119" s="8">
        <f t="shared" si="9"/>
        <v>575.14887790788407</v>
      </c>
      <c r="H119" s="3">
        <f t="shared" si="10"/>
        <v>185</v>
      </c>
      <c r="I119" s="8"/>
      <c r="J119" s="8"/>
    </row>
    <row r="120" spans="1:10" x14ac:dyDescent="0.25">
      <c r="A120" s="3">
        <f t="shared" si="11"/>
        <v>292</v>
      </c>
      <c r="B120" s="3">
        <v>19</v>
      </c>
      <c r="C120" s="3">
        <f t="shared" si="7"/>
        <v>12.672548081872389</v>
      </c>
      <c r="D120" s="6">
        <f t="shared" si="8"/>
        <v>8.2280074275189463E-3</v>
      </c>
      <c r="E120" s="3">
        <f t="shared" si="12"/>
        <v>12.568278262129152</v>
      </c>
      <c r="F120" s="8">
        <f t="shared" si="13"/>
        <v>2784.5009079003239</v>
      </c>
      <c r="G120" s="8">
        <f t="shared" si="9"/>
        <v>570.26578593798638</v>
      </c>
      <c r="H120" s="3">
        <f t="shared" si="10"/>
        <v>190</v>
      </c>
      <c r="I120" s="8"/>
      <c r="J120" s="8"/>
    </row>
    <row r="121" spans="1:10" x14ac:dyDescent="0.25">
      <c r="A121" s="3">
        <f t="shared" si="11"/>
        <v>292.5</v>
      </c>
      <c r="B121" s="3">
        <v>19.5</v>
      </c>
      <c r="C121" s="3">
        <f t="shared" si="7"/>
        <v>12.420262344153159</v>
      </c>
      <c r="D121" s="6">
        <f t="shared" si="8"/>
        <v>7.419980515411595E-3</v>
      </c>
      <c r="E121" s="3">
        <f t="shared" si="12"/>
        <v>12.328104239563242</v>
      </c>
      <c r="F121" s="8">
        <f t="shared" si="13"/>
        <v>2760.669716356625</v>
      </c>
      <c r="G121" s="8">
        <f t="shared" si="9"/>
        <v>565.38515790983683</v>
      </c>
      <c r="H121" s="3">
        <f t="shared" si="10"/>
        <v>195</v>
      </c>
      <c r="I121" s="8"/>
      <c r="J121" s="8"/>
    </row>
    <row r="122" spans="1:10" x14ac:dyDescent="0.25">
      <c r="A122" s="3">
        <f t="shared" si="11"/>
        <v>293</v>
      </c>
      <c r="B122" s="3">
        <v>20</v>
      </c>
      <c r="C122" s="3">
        <f t="shared" si="7"/>
        <v>12.173834597770357</v>
      </c>
      <c r="D122" s="6">
        <f t="shared" si="8"/>
        <v>6.6277921161841391E-3</v>
      </c>
      <c r="E122" s="3">
        <f t="shared" si="12"/>
        <v>12.093148952799526</v>
      </c>
      <c r="F122" s="8">
        <f t="shared" si="13"/>
        <v>2736.8549812966221</v>
      </c>
      <c r="G122" s="8">
        <f t="shared" si="9"/>
        <v>560.50790016954818</v>
      </c>
      <c r="H122" s="3">
        <f t="shared" si="10"/>
        <v>200</v>
      </c>
      <c r="I122" s="8"/>
      <c r="J122" s="8"/>
    </row>
    <row r="123" spans="1:10" x14ac:dyDescent="0.25">
      <c r="A123" s="3">
        <f t="shared" si="11"/>
        <v>293.5</v>
      </c>
      <c r="B123" s="3">
        <v>20.5</v>
      </c>
      <c r="C123" s="3">
        <f t="shared" si="7"/>
        <v>11.933110939223718</v>
      </c>
      <c r="D123" s="6">
        <f t="shared" si="8"/>
        <v>5.8513391262895453E-3</v>
      </c>
      <c r="E123" s="3">
        <f t="shared" si="12"/>
        <v>11.863286260286685</v>
      </c>
      <c r="F123" s="8">
        <f t="shared" si="13"/>
        <v>2713.0610922465976</v>
      </c>
      <c r="G123" s="8">
        <f t="shared" si="9"/>
        <v>555.63491169210317</v>
      </c>
      <c r="H123" s="3">
        <f t="shared" si="10"/>
        <v>205</v>
      </c>
      <c r="I123" s="8"/>
      <c r="J123" s="8"/>
    </row>
    <row r="124" spans="1:10" x14ac:dyDescent="0.25">
      <c r="A124" s="3">
        <f t="shared" si="11"/>
        <v>294</v>
      </c>
      <c r="B124" s="3">
        <v>21</v>
      </c>
      <c r="C124" s="3">
        <f t="shared" si="7"/>
        <v>11.697941952060235</v>
      </c>
      <c r="D124" s="6">
        <f t="shared" si="8"/>
        <v>5.0905184421772276E-3</v>
      </c>
      <c r="E124" s="3">
        <f t="shared" si="12"/>
        <v>11.638393362817753</v>
      </c>
      <c r="F124" s="8">
        <f t="shared" si="13"/>
        <v>2689.2923997806001</v>
      </c>
      <c r="G124" s="8">
        <f t="shared" si="9"/>
        <v>550.7670834750669</v>
      </c>
      <c r="H124" s="3">
        <f t="shared" si="10"/>
        <v>210</v>
      </c>
      <c r="I124" s="8"/>
      <c r="J124" s="8"/>
    </row>
    <row r="125" spans="1:10" x14ac:dyDescent="0.25">
      <c r="A125" s="3">
        <f t="shared" si="11"/>
        <v>294.5</v>
      </c>
      <c r="B125" s="3">
        <v>21.5</v>
      </c>
      <c r="C125" s="3">
        <f t="shared" si="7"/>
        <v>11.46818256368255</v>
      </c>
      <c r="D125" s="6">
        <f t="shared" si="8"/>
        <v>4.3452269602930471E-3</v>
      </c>
      <c r="E125" s="3">
        <f t="shared" si="12"/>
        <v>11.418350707621274</v>
      </c>
      <c r="F125" s="8">
        <f t="shared" si="13"/>
        <v>2665.5532126379585</v>
      </c>
      <c r="G125" s="8">
        <f t="shared" si="9"/>
        <v>545.90529794825386</v>
      </c>
      <c r="H125" s="3">
        <f t="shared" si="10"/>
        <v>215</v>
      </c>
      <c r="I125" s="8"/>
      <c r="J125" s="8"/>
    </row>
    <row r="126" spans="1:10" x14ac:dyDescent="0.25">
      <c r="A126" s="3">
        <f t="shared" si="11"/>
        <v>295</v>
      </c>
      <c r="B126" s="3">
        <v>22</v>
      </c>
      <c r="C126" s="3">
        <f t="shared" si="7"/>
        <v>11.243691907107609</v>
      </c>
      <c r="D126" s="6">
        <f t="shared" si="8"/>
        <v>3.615361577097076E-3</v>
      </c>
      <c r="E126" s="3">
        <f t="shared" si="12"/>
        <v>11.203041895401935</v>
      </c>
      <c r="F126" s="8">
        <f t="shared" si="13"/>
        <v>2641.8477949221556</v>
      </c>
      <c r="G126" s="8">
        <f t="shared" si="9"/>
        <v>541.05042840005751</v>
      </c>
      <c r="H126" s="3">
        <f t="shared" si="10"/>
        <v>220</v>
      </c>
      <c r="I126" s="8"/>
      <c r="J126" s="8"/>
    </row>
    <row r="127" spans="1:10" x14ac:dyDescent="0.25">
      <c r="A127" s="3">
        <f t="shared" si="11"/>
        <v>295.5</v>
      </c>
      <c r="B127" s="3">
        <v>22.5</v>
      </c>
      <c r="C127" s="3">
        <f t="shared" si="7"/>
        <v>11.024333187491814</v>
      </c>
      <c r="D127" s="6">
        <f t="shared" si="8"/>
        <v>2.9008191890262935E-3</v>
      </c>
      <c r="E127" s="3">
        <f t="shared" si="12"/>
        <v>10.992353590235318</v>
      </c>
      <c r="F127" s="8">
        <f t="shared" si="13"/>
        <v>2618.1803633844224</v>
      </c>
      <c r="G127" s="8">
        <f t="shared" si="9"/>
        <v>536.20333842112973</v>
      </c>
      <c r="H127" s="3">
        <f t="shared" si="10"/>
        <v>225</v>
      </c>
      <c r="I127" s="8"/>
      <c r="J127" s="8"/>
    </row>
    <row r="128" spans="1:10" x14ac:dyDescent="0.25">
      <c r="A128" s="3">
        <f t="shared" si="11"/>
        <v>296</v>
      </c>
      <c r="B128" s="3">
        <v>23</v>
      </c>
      <c r="C128" s="3">
        <f t="shared" si="7"/>
        <v>10.80997355324592</v>
      </c>
      <c r="D128" s="6">
        <f t="shared" si="8"/>
        <v>2.201496692546101E-3</v>
      </c>
      <c r="E128" s="3">
        <f t="shared" si="12"/>
        <v>10.786175432221938</v>
      </c>
      <c r="F128" s="8">
        <f t="shared" si="13"/>
        <v>2594.5550847948725</v>
      </c>
      <c r="G128" s="8">
        <f t="shared" si="9"/>
        <v>531.36488136598985</v>
      </c>
      <c r="H128" s="3">
        <f t="shared" si="10"/>
        <v>230</v>
      </c>
      <c r="I128" s="8"/>
      <c r="J128" s="8"/>
    </row>
    <row r="129" spans="1:10" x14ac:dyDescent="0.25">
      <c r="A129" s="3">
        <f t="shared" si="11"/>
        <v>296.5</v>
      </c>
      <c r="B129" s="3">
        <v>23.5</v>
      </c>
      <c r="C129" s="3">
        <f t="shared" si="7"/>
        <v>10.600483971570062</v>
      </c>
      <c r="D129" s="6">
        <f t="shared" si="8"/>
        <v>1.5172909840970306E-3</v>
      </c>
      <c r="E129" s="3">
        <f t="shared" si="12"/>
        <v>10.584399952812934</v>
      </c>
      <c r="F129" s="8">
        <f t="shared" si="13"/>
        <v>2570.9760734042034</v>
      </c>
      <c r="G129" s="8">
        <f t="shared" si="9"/>
        <v>526.53589983318079</v>
      </c>
      <c r="H129" s="3">
        <f t="shared" si="10"/>
        <v>235</v>
      </c>
      <c r="I129" s="8"/>
      <c r="J129" s="8"/>
    </row>
    <row r="130" spans="1:10" x14ac:dyDescent="0.25">
      <c r="A130" s="3">
        <f t="shared" si="11"/>
        <v>297</v>
      </c>
      <c r="B130" s="3">
        <v>24</v>
      </c>
      <c r="C130" s="3">
        <f t="shared" ref="C130:C193" si="14">10*EXP(3435*(1/(273+B130)-1/(25+273)))</f>
        <v>10.395739108246232</v>
      </c>
      <c r="D130" s="6">
        <f t="shared" ref="D130:D193" si="15" xml:space="preserve"> -1.3747139936965E-07*A130^3 + 0.000152308178707949*A130^2 - 0.0554158532506745*A130 + 6.62589013485923</f>
        <v>8.4809896013027242E-4</v>
      </c>
      <c r="E130" s="3">
        <f t="shared" si="12"/>
        <v>10.386922492718742</v>
      </c>
      <c r="F130" s="8">
        <f t="shared" si="13"/>
        <v>2547.4473884983045</v>
      </c>
      <c r="G130" s="8">
        <f t="shared" ref="G130:G193" si="16">F130/5000*1024</f>
        <v>521.71722516445277</v>
      </c>
      <c r="H130" s="3">
        <f t="shared" ref="H130:H193" si="17">B130*10</f>
        <v>240</v>
      </c>
      <c r="I130" s="8"/>
      <c r="J130" s="8"/>
    </row>
    <row r="131" spans="1:10" x14ac:dyDescent="0.25">
      <c r="A131" s="3">
        <f t="shared" ref="A131:A194" si="18">B131+273</f>
        <v>297.5</v>
      </c>
      <c r="B131" s="3">
        <v>24.5</v>
      </c>
      <c r="C131" s="3">
        <f t="shared" si="14"/>
        <v>10.195617211531207</v>
      </c>
      <c r="D131" s="6">
        <f t="shared" si="15"/>
        <v>1.938175171005696E-4</v>
      </c>
      <c r="E131" s="3">
        <f t="shared" ref="E131:E194" si="19">C131-D131*C131</f>
        <v>10.19364112231796</v>
      </c>
      <c r="F131" s="8">
        <f t="shared" ref="F131:F194" si="20">(E131*5/(10+E131))*1000</f>
        <v>2523.9730320481863</v>
      </c>
      <c r="G131" s="8">
        <f t="shared" si="16"/>
        <v>516.90967696346854</v>
      </c>
      <c r="H131" s="3">
        <f t="shared" si="17"/>
        <v>245</v>
      </c>
      <c r="I131" s="8"/>
      <c r="J131" s="8"/>
    </row>
    <row r="132" spans="1:10" x14ac:dyDescent="0.25">
      <c r="A132" s="3">
        <f t="shared" si="18"/>
        <v>298</v>
      </c>
      <c r="B132" s="3">
        <v>25</v>
      </c>
      <c r="C132" s="3">
        <f t="shared" si="14"/>
        <v>10</v>
      </c>
      <c r="D132" s="6">
        <f t="shared" si="15"/>
        <v>-4.4565644854266395E-4</v>
      </c>
      <c r="E132" s="3">
        <f t="shared" si="19"/>
        <v>10.004456564485427</v>
      </c>
      <c r="F132" s="8">
        <f t="shared" si="20"/>
        <v>2500.5569464572882</v>
      </c>
      <c r="G132" s="8">
        <f t="shared" si="16"/>
        <v>512.11406263445258</v>
      </c>
      <c r="H132" s="3">
        <f t="shared" si="17"/>
        <v>250</v>
      </c>
      <c r="I132" s="8"/>
      <c r="J132" s="8"/>
    </row>
    <row r="133" spans="1:10" x14ac:dyDescent="0.25">
      <c r="A133" s="3">
        <f t="shared" si="18"/>
        <v>298.5</v>
      </c>
      <c r="B133" s="3">
        <v>25.5</v>
      </c>
      <c r="C133" s="3">
        <f t="shared" si="14"/>
        <v>9.8087725541952402</v>
      </c>
      <c r="D133" s="6">
        <f t="shared" si="15"/>
        <v>-1.070426040353567E-3</v>
      </c>
      <c r="E133" s="3">
        <f t="shared" si="19"/>
        <v>9.8192721197611554</v>
      </c>
      <c r="F133" s="8">
        <f t="shared" si="20"/>
        <v>2477.2030124079774</v>
      </c>
      <c r="G133" s="8">
        <f t="shared" si="16"/>
        <v>507.33117694115379</v>
      </c>
      <c r="H133" s="3">
        <f t="shared" si="17"/>
        <v>255</v>
      </c>
      <c r="I133" s="8"/>
      <c r="J133" s="8"/>
    </row>
    <row r="134" spans="1:10" x14ac:dyDescent="0.25">
      <c r="A134" s="3">
        <f t="shared" si="18"/>
        <v>299</v>
      </c>
      <c r="B134" s="3">
        <v>26</v>
      </c>
      <c r="C134" s="3">
        <f t="shared" si="14"/>
        <v>9.6218232119433793</v>
      </c>
      <c r="D134" s="6">
        <f t="shared" si="15"/>
        <v>-1.6805943618756203E-3</v>
      </c>
      <c r="E134" s="3">
        <f t="shared" si="19"/>
        <v>9.6379935937843353</v>
      </c>
      <c r="F134" s="8">
        <f t="shared" si="20"/>
        <v>2453.9150468087732</v>
      </c>
      <c r="G134" s="8">
        <f t="shared" si="16"/>
        <v>502.56180158643679</v>
      </c>
      <c r="H134" s="3">
        <f t="shared" si="17"/>
        <v>260</v>
      </c>
      <c r="I134" s="8"/>
      <c r="J134" s="8"/>
    </row>
    <row r="135" spans="1:10" x14ac:dyDescent="0.25">
      <c r="A135" s="3">
        <f t="shared" si="18"/>
        <v>299.5</v>
      </c>
      <c r="B135" s="3">
        <v>26.5</v>
      </c>
      <c r="C135" s="3">
        <f t="shared" si="14"/>
        <v>9.4390434672047032</v>
      </c>
      <c r="D135" s="6">
        <f t="shared" si="15"/>
        <v>-2.2762645166629625E-3</v>
      </c>
      <c r="E135" s="3">
        <f t="shared" si="19"/>
        <v>9.4605292269203414</v>
      </c>
      <c r="F135" s="8">
        <f t="shared" si="20"/>
        <v>2430.696800843757</v>
      </c>
      <c r="G135" s="8">
        <f t="shared" si="16"/>
        <v>497.80670481280146</v>
      </c>
      <c r="H135" s="3">
        <f t="shared" si="17"/>
        <v>265</v>
      </c>
      <c r="I135" s="8"/>
      <c r="J135" s="8"/>
    </row>
    <row r="136" spans="1:10" x14ac:dyDescent="0.25">
      <c r="A136" s="3">
        <f t="shared" si="18"/>
        <v>300</v>
      </c>
      <c r="B136" s="3">
        <v>27</v>
      </c>
      <c r="C136" s="3">
        <f t="shared" si="14"/>
        <v>9.2603278723285438</v>
      </c>
      <c r="D136" s="6">
        <f t="shared" si="15"/>
        <v>-2.8575396082608506E-3</v>
      </c>
      <c r="E136" s="3">
        <f t="shared" si="19"/>
        <v>9.2867896260092042</v>
      </c>
      <c r="F136" s="8">
        <f t="shared" si="20"/>
        <v>2407.5519581251365</v>
      </c>
      <c r="G136" s="8">
        <f t="shared" si="16"/>
        <v>493.06664102402794</v>
      </c>
      <c r="H136" s="3">
        <f t="shared" si="17"/>
        <v>270</v>
      </c>
      <c r="I136" s="8"/>
      <c r="J136" s="8"/>
    </row>
    <row r="137" spans="1:10" x14ac:dyDescent="0.25">
      <c r="A137" s="3">
        <f t="shared" si="18"/>
        <v>300.5</v>
      </c>
      <c r="B137" s="3">
        <v>27.5</v>
      </c>
      <c r="C137" s="3">
        <f t="shared" si="14"/>
        <v>9.0855739435906635</v>
      </c>
      <c r="D137" s="6">
        <f t="shared" si="15"/>
        <v>-3.4245227402216472E-3</v>
      </c>
      <c r="E137" s="3">
        <f t="shared" si="19"/>
        <v>9.1166876981684553</v>
      </c>
      <c r="F137" s="8">
        <f t="shared" si="20"/>
        <v>2384.4841329499545</v>
      </c>
      <c r="G137" s="8">
        <f t="shared" si="16"/>
        <v>488.34235042815067</v>
      </c>
      <c r="H137" s="3">
        <f t="shared" si="17"/>
        <v>275</v>
      </c>
      <c r="I137" s="8"/>
      <c r="J137" s="8"/>
    </row>
    <row r="138" spans="1:10" x14ac:dyDescent="0.25">
      <c r="A138" s="3">
        <f t="shared" si="18"/>
        <v>301</v>
      </c>
      <c r="B138" s="3">
        <v>28</v>
      </c>
      <c r="C138" s="3">
        <f t="shared" si="14"/>
        <v>8.9146820698941838</v>
      </c>
      <c r="D138" s="6">
        <f t="shared" si="15"/>
        <v>-3.9773170160977145E-3</v>
      </c>
      <c r="E138" s="3">
        <f t="shared" si="19"/>
        <v>8.9501385865838756</v>
      </c>
      <c r="F138" s="8">
        <f t="shared" si="20"/>
        <v>2361.4968686615048</v>
      </c>
      <c r="G138" s="8">
        <f t="shared" si="16"/>
        <v>483.63455870187619</v>
      </c>
      <c r="H138" s="3">
        <f t="shared" si="17"/>
        <v>280</v>
      </c>
      <c r="I138" s="8"/>
      <c r="J138" s="8"/>
    </row>
    <row r="139" spans="1:10" x14ac:dyDescent="0.25">
      <c r="A139" s="3">
        <f t="shared" si="18"/>
        <v>301.5</v>
      </c>
      <c r="B139" s="3">
        <v>28.5</v>
      </c>
      <c r="C139" s="3">
        <f t="shared" si="14"/>
        <v>8.7475554245201081</v>
      </c>
      <c r="D139" s="6">
        <f t="shared" si="15"/>
        <v>-4.5160255394307569E-3</v>
      </c>
      <c r="E139" s="3">
        <f t="shared" si="19"/>
        <v>8.7870596082248262</v>
      </c>
      <c r="F139" s="8">
        <f t="shared" si="20"/>
        <v>2338.593636115872</v>
      </c>
      <c r="G139" s="8">
        <f t="shared" si="16"/>
        <v>478.94397667653055</v>
      </c>
      <c r="H139" s="3">
        <f t="shared" si="17"/>
        <v>285</v>
      </c>
      <c r="I139" s="8"/>
      <c r="J139" s="8"/>
    </row>
    <row r="140" spans="1:10" x14ac:dyDescent="0.25">
      <c r="A140" s="3">
        <f t="shared" si="18"/>
        <v>302</v>
      </c>
      <c r="B140" s="3">
        <v>29</v>
      </c>
      <c r="C140" s="3">
        <f t="shared" si="14"/>
        <v>8.584099879817968</v>
      </c>
      <c r="D140" s="6">
        <f t="shared" si="15"/>
        <v>-5.0407514137749132E-3</v>
      </c>
      <c r="E140" s="3">
        <f t="shared" si="19"/>
        <v>8.627370193423145</v>
      </c>
      <c r="F140" s="8">
        <f t="shared" si="20"/>
        <v>2315.7778322538657</v>
      </c>
      <c r="G140" s="8">
        <f t="shared" si="16"/>
        <v>474.27130004559166</v>
      </c>
      <c r="H140" s="3">
        <f t="shared" si="17"/>
        <v>290</v>
      </c>
      <c r="I140" s="8"/>
      <c r="J140" s="8"/>
    </row>
    <row r="141" spans="1:10" x14ac:dyDescent="0.25">
      <c r="A141" s="3">
        <f t="shared" si="18"/>
        <v>302.5</v>
      </c>
      <c r="B141" s="3">
        <v>29.5</v>
      </c>
      <c r="C141" s="3">
        <f t="shared" si="14"/>
        <v>8.4242239247311907</v>
      </c>
      <c r="D141" s="6">
        <f t="shared" si="15"/>
        <v>-5.5515977426843222E-3</v>
      </c>
      <c r="E141" s="3">
        <f t="shared" si="19"/>
        <v>8.4709918272555953</v>
      </c>
      <c r="F141" s="8">
        <f t="shared" si="20"/>
        <v>2293.0527787782062</v>
      </c>
      <c r="G141" s="8">
        <f t="shared" si="16"/>
        <v>469.61720909377664</v>
      </c>
      <c r="H141" s="3">
        <f t="shared" si="17"/>
        <v>295</v>
      </c>
      <c r="I141" s="8"/>
      <c r="J141" s="8"/>
    </row>
    <row r="142" spans="1:10" x14ac:dyDescent="0.25">
      <c r="A142" s="3">
        <f t="shared" si="18"/>
        <v>303</v>
      </c>
      <c r="B142" s="3">
        <v>30</v>
      </c>
      <c r="C142" s="3">
        <f t="shared" si="14"/>
        <v>8.2678385850558751</v>
      </c>
      <c r="D142" s="6">
        <f t="shared" si="15"/>
        <v>-6.0486676296989117E-3</v>
      </c>
      <c r="E142" s="3">
        <f t="shared" si="19"/>
        <v>8.3178479926728777</v>
      </c>
      <c r="F142" s="8">
        <f t="shared" si="20"/>
        <v>2270.4217209357807</v>
      </c>
      <c r="G142" s="8">
        <f t="shared" si="16"/>
        <v>464.9823684476479</v>
      </c>
      <c r="H142" s="3">
        <f t="shared" si="17"/>
        <v>300</v>
      </c>
      <c r="I142" s="8"/>
      <c r="J142" s="8"/>
    </row>
    <row r="143" spans="1:10" x14ac:dyDescent="0.25">
      <c r="A143" s="3">
        <f t="shared" si="18"/>
        <v>303.5</v>
      </c>
      <c r="B143" s="3">
        <v>30.5</v>
      </c>
      <c r="C143" s="3">
        <f t="shared" si="14"/>
        <v>8.1148573463355032</v>
      </c>
      <c r="D143" s="6">
        <f t="shared" si="15"/>
        <v>-6.5320641783728206E-3</v>
      </c>
      <c r="E143" s="3">
        <f t="shared" si="19"/>
        <v>8.167864115320107</v>
      </c>
      <c r="F143" s="8">
        <f t="shared" si="20"/>
        <v>2247.887826404572</v>
      </c>
      <c r="G143" s="8">
        <f t="shared" si="16"/>
        <v>460.36742684765636</v>
      </c>
      <c r="H143" s="3">
        <f t="shared" si="17"/>
        <v>305</v>
      </c>
      <c r="I143" s="8"/>
      <c r="J143" s="8"/>
    </row>
    <row r="144" spans="1:10" x14ac:dyDescent="0.25">
      <c r="A144" s="3">
        <f t="shared" si="18"/>
        <v>304</v>
      </c>
      <c r="B144" s="3">
        <v>31</v>
      </c>
      <c r="C144" s="3">
        <f t="shared" si="14"/>
        <v>7.9651960792979573</v>
      </c>
      <c r="D144" s="6">
        <f t="shared" si="15"/>
        <v>-7.0018904922601877E-3</v>
      </c>
      <c r="E144" s="3">
        <f t="shared" si="19"/>
        <v>8.0209675099945823</v>
      </c>
      <c r="F144" s="8">
        <f t="shared" si="20"/>
        <v>2225.4541842845247</v>
      </c>
      <c r="G144" s="8">
        <f t="shared" si="16"/>
        <v>455.77301694147064</v>
      </c>
      <c r="H144" s="3">
        <f t="shared" si="17"/>
        <v>310</v>
      </c>
      <c r="I144" s="8"/>
      <c r="J144" s="8"/>
    </row>
    <row r="145" spans="1:10" x14ac:dyDescent="0.25">
      <c r="A145" s="3">
        <f t="shared" si="18"/>
        <v>304.5</v>
      </c>
      <c r="B145" s="3">
        <v>31.5</v>
      </c>
      <c r="C145" s="3">
        <f t="shared" si="14"/>
        <v>7.818772967744545</v>
      </c>
      <c r="D145" s="6">
        <f t="shared" si="15"/>
        <v>-7.4582496749027172E-3</v>
      </c>
      <c r="E145" s="3">
        <f t="shared" si="19"/>
        <v>7.8770873286893641</v>
      </c>
      <c r="F145" s="8">
        <f t="shared" si="20"/>
        <v>2203.123804191559</v>
      </c>
      <c r="G145" s="8">
        <f t="shared" si="16"/>
        <v>451.1997550984313</v>
      </c>
      <c r="H145" s="3">
        <f t="shared" si="17"/>
        <v>315</v>
      </c>
      <c r="I145" s="8"/>
      <c r="J145" s="8"/>
    </row>
    <row r="146" spans="1:10" x14ac:dyDescent="0.25">
      <c r="A146" s="3">
        <f t="shared" si="18"/>
        <v>305</v>
      </c>
      <c r="B146" s="3">
        <v>32</v>
      </c>
      <c r="C146" s="3">
        <f t="shared" si="14"/>
        <v>7.6755084388043091</v>
      </c>
      <c r="D146" s="6">
        <f t="shared" si="15"/>
        <v>-7.9012448298563243E-3</v>
      </c>
      <c r="E146" s="3">
        <f t="shared" si="19"/>
        <v>7.7361545101729305</v>
      </c>
      <c r="F146" s="8">
        <f t="shared" si="20"/>
        <v>2180.8996154537622</v>
      </c>
      <c r="G146" s="8">
        <f t="shared" si="16"/>
        <v>446.64824124493049</v>
      </c>
      <c r="H146" s="3">
        <f t="shared" si="17"/>
        <v>320</v>
      </c>
      <c r="I146" s="8"/>
      <c r="J146" s="8"/>
    </row>
    <row r="147" spans="1:10" x14ac:dyDescent="0.25">
      <c r="A147" s="3">
        <f t="shared" si="18"/>
        <v>305.5</v>
      </c>
      <c r="B147" s="3">
        <v>32.5</v>
      </c>
      <c r="C147" s="3">
        <f t="shared" si="14"/>
        <v>7.5353250954702258</v>
      </c>
      <c r="D147" s="6">
        <f t="shared" si="15"/>
        <v>-8.3309790606627132E-3</v>
      </c>
      <c r="E147" s="3">
        <f t="shared" si="19"/>
        <v>7.5981017310558743</v>
      </c>
      <c r="F147" s="8">
        <f t="shared" si="20"/>
        <v>2158.7844664084669</v>
      </c>
      <c r="G147" s="8">
        <f t="shared" si="16"/>
        <v>442.11905872045401</v>
      </c>
      <c r="H147" s="3">
        <f t="shared" si="17"/>
        <v>325</v>
      </c>
      <c r="I147" s="8"/>
      <c r="J147" s="8"/>
    </row>
    <row r="148" spans="1:10" x14ac:dyDescent="0.25">
      <c r="A148" s="3">
        <f t="shared" si="18"/>
        <v>306</v>
      </c>
      <c r="B148" s="3">
        <v>33</v>
      </c>
      <c r="C148" s="3">
        <f t="shared" si="14"/>
        <v>7.3981476513368447</v>
      </c>
      <c r="D148" s="6">
        <f t="shared" si="15"/>
        <v>-8.7475554708760228E-3</v>
      </c>
      <c r="E148" s="3">
        <f t="shared" si="19"/>
        <v>7.4628633582986446</v>
      </c>
      <c r="F148" s="8">
        <f t="shared" si="20"/>
        <v>2136.7811237989699</v>
      </c>
      <c r="G148" s="8">
        <f t="shared" si="16"/>
        <v>437.61277415402907</v>
      </c>
      <c r="H148" s="3">
        <f t="shared" si="17"/>
        <v>330</v>
      </c>
      <c r="I148" s="8"/>
      <c r="J148" s="8"/>
    </row>
    <row r="149" spans="1:10" x14ac:dyDescent="0.25">
      <c r="A149" s="3">
        <f t="shared" si="18"/>
        <v>306.5</v>
      </c>
      <c r="B149" s="3">
        <v>33.5</v>
      </c>
      <c r="C149" s="3">
        <f t="shared" si="14"/>
        <v>7.2639028674621997</v>
      </c>
      <c r="D149" s="6">
        <f t="shared" si="15"/>
        <v>-9.1510771640539446E-3</v>
      </c>
      <c r="E149" s="3">
        <f t="shared" si="19"/>
        <v>7.3303754031145392</v>
      </c>
      <c r="F149" s="8">
        <f t="shared" si="20"/>
        <v>2114.8922722692887</v>
      </c>
      <c r="G149" s="8">
        <f t="shared" si="16"/>
        <v>433.12993736075032</v>
      </c>
      <c r="H149" s="3">
        <f t="shared" si="17"/>
        <v>335</v>
      </c>
      <c r="I149" s="8"/>
      <c r="J149" s="8"/>
    </row>
    <row r="150" spans="1:10" x14ac:dyDescent="0.25">
      <c r="A150" s="3">
        <f t="shared" si="18"/>
        <v>307</v>
      </c>
      <c r="B150" s="3">
        <v>34</v>
      </c>
      <c r="C150" s="3">
        <f t="shared" si="14"/>
        <v>7.1325194912794219</v>
      </c>
      <c r="D150" s="6">
        <f t="shared" si="15"/>
        <v>-9.541647243729301E-3</v>
      </c>
      <c r="E150" s="3">
        <f t="shared" si="19"/>
        <v>7.200575476224234</v>
      </c>
      <c r="F150" s="8">
        <f t="shared" si="20"/>
        <v>2093.1205139552867</v>
      </c>
      <c r="G150" s="8">
        <f t="shared" si="16"/>
        <v>428.6710812580427</v>
      </c>
      <c r="H150" s="3">
        <f t="shared" si="17"/>
        <v>340</v>
      </c>
      <c r="I150" s="8"/>
      <c r="J150" s="8"/>
    </row>
    <row r="151" spans="1:10" x14ac:dyDescent="0.25">
      <c r="A151" s="3">
        <f t="shared" si="18"/>
        <v>307.5</v>
      </c>
      <c r="B151" s="3">
        <v>34.5</v>
      </c>
      <c r="C151" s="3">
        <f t="shared" si="14"/>
        <v>7.0039281974866121</v>
      </c>
      <c r="D151" s="6">
        <f t="shared" si="15"/>
        <v>-9.9193688134633362E-3</v>
      </c>
      <c r="E151" s="3">
        <f t="shared" si="19"/>
        <v>7.0734027444204974</v>
      </c>
      <c r="F151" s="8">
        <f t="shared" si="20"/>
        <v>2071.468368170501</v>
      </c>
      <c r="G151" s="8">
        <f t="shared" si="16"/>
        <v>424.23672180131859</v>
      </c>
      <c r="H151" s="3">
        <f t="shared" si="17"/>
        <v>345</v>
      </c>
      <c r="I151" s="8"/>
      <c r="J151" s="8"/>
    </row>
    <row r="152" spans="1:10" x14ac:dyDescent="0.25">
      <c r="A152" s="3">
        <f t="shared" si="18"/>
        <v>308</v>
      </c>
      <c r="B152" s="3">
        <v>35</v>
      </c>
      <c r="C152" s="3">
        <f t="shared" si="14"/>
        <v>6.8780615308459092</v>
      </c>
      <c r="D152" s="6">
        <f t="shared" si="15"/>
        <v>-1.0284344976806636E-2</v>
      </c>
      <c r="E152" s="3">
        <f t="shared" si="19"/>
        <v>6.948797888400831</v>
      </c>
      <c r="F152" s="8">
        <f t="shared" si="20"/>
        <v>2049.9382711845151</v>
      </c>
      <c r="G152" s="8">
        <f t="shared" si="16"/>
        <v>419.8273579385887</v>
      </c>
      <c r="H152" s="3">
        <f t="shared" si="17"/>
        <v>350</v>
      </c>
      <c r="I152" s="8"/>
      <c r="J152" s="8"/>
    </row>
    <row r="153" spans="1:10" x14ac:dyDescent="0.25">
      <c r="A153" s="3">
        <f t="shared" si="18"/>
        <v>308.5</v>
      </c>
      <c r="B153" s="3">
        <v>35.5</v>
      </c>
      <c r="C153" s="3">
        <f t="shared" si="14"/>
        <v>6.7548538508253948</v>
      </c>
      <c r="D153" s="6">
        <f t="shared" si="15"/>
        <v>-1.0636678837300906E-2</v>
      </c>
      <c r="E153" s="3">
        <f t="shared" si="19"/>
        <v>6.8267030618295301</v>
      </c>
      <c r="F153" s="8">
        <f t="shared" si="20"/>
        <v>2028.5325760919677</v>
      </c>
      <c r="G153" s="8">
        <f t="shared" si="16"/>
        <v>415.44347158363496</v>
      </c>
      <c r="H153" s="3">
        <f t="shared" si="17"/>
        <v>355</v>
      </c>
      <c r="I153" s="8"/>
      <c r="J153" s="8"/>
    </row>
    <row r="154" spans="1:10" x14ac:dyDescent="0.25">
      <c r="A154" s="3">
        <f t="shared" si="18"/>
        <v>309</v>
      </c>
      <c r="B154" s="3">
        <v>36</v>
      </c>
      <c r="C154" s="3">
        <f t="shared" si="14"/>
        <v>6.6342412780200544</v>
      </c>
      <c r="D154" s="6">
        <f t="shared" si="15"/>
        <v>-1.097647349850206E-2</v>
      </c>
      <c r="E154" s="3">
        <f t="shared" si="19"/>
        <v>6.7070618515909102</v>
      </c>
      <c r="F154" s="8">
        <f t="shared" si="20"/>
        <v>2007.2535527700336</v>
      </c>
      <c r="G154" s="8">
        <f t="shared" si="16"/>
        <v>411.08552760730288</v>
      </c>
      <c r="H154" s="3">
        <f t="shared" si="17"/>
        <v>360</v>
      </c>
      <c r="I154" s="8"/>
      <c r="J154" s="8"/>
    </row>
    <row r="155" spans="1:10" x14ac:dyDescent="0.25">
      <c r="A155" s="3">
        <f t="shared" si="18"/>
        <v>309.5</v>
      </c>
      <c r="B155" s="3">
        <v>36.5</v>
      </c>
      <c r="C155" s="3">
        <f t="shared" si="14"/>
        <v>6.5161616422899833</v>
      </c>
      <c r="D155" s="6">
        <f t="shared" si="15"/>
        <v>-1.1303832063955355E-2</v>
      </c>
      <c r="E155" s="3">
        <f t="shared" si="19"/>
        <v>6.5898192391960171</v>
      </c>
      <c r="F155" s="8">
        <f t="shared" si="20"/>
        <v>1986.1033879219574</v>
      </c>
      <c r="G155" s="8">
        <f t="shared" si="16"/>
        <v>406.7539738464169</v>
      </c>
      <c r="H155" s="3">
        <f t="shared" si="17"/>
        <v>365</v>
      </c>
      <c r="I155" s="8"/>
      <c r="J155" s="8"/>
    </row>
    <row r="156" spans="1:10" x14ac:dyDescent="0.25">
      <c r="A156" s="3">
        <f t="shared" si="18"/>
        <v>310</v>
      </c>
      <c r="B156" s="3">
        <v>37</v>
      </c>
      <c r="C156" s="3">
        <f t="shared" si="14"/>
        <v>6.4005544325569215</v>
      </c>
      <c r="D156" s="6">
        <f t="shared" si="15"/>
        <v>-1.1618857637209601E-2</v>
      </c>
      <c r="E156" s="3">
        <f t="shared" si="19"/>
        <v>6.4749215633080111</v>
      </c>
      <c r="F156" s="8">
        <f t="shared" si="20"/>
        <v>1965.0841852044323</v>
      </c>
      <c r="G156" s="8">
        <f t="shared" si="16"/>
        <v>402.44924112986774</v>
      </c>
      <c r="H156" s="3">
        <f t="shared" si="17"/>
        <v>370</v>
      </c>
      <c r="I156" s="8"/>
      <c r="J156" s="8"/>
    </row>
    <row r="157" spans="1:10" x14ac:dyDescent="0.25">
      <c r="A157" s="3">
        <f t="shared" si="18"/>
        <v>310.5</v>
      </c>
      <c r="B157" s="3">
        <v>37.5</v>
      </c>
      <c r="C157" s="3">
        <f t="shared" si="14"/>
        <v>6.2873607482017686</v>
      </c>
      <c r="D157" s="6">
        <f t="shared" si="15"/>
        <v>-1.1921653321820713E-2</v>
      </c>
      <c r="E157" s="3">
        <f t="shared" si="19"/>
        <v>6.3623164833510533</v>
      </c>
      <c r="F157" s="8">
        <f t="shared" si="20"/>
        <v>1944.1979654362583</v>
      </c>
      <c r="G157" s="8">
        <f t="shared" si="16"/>
        <v>398.17174332134567</v>
      </c>
      <c r="H157" s="3">
        <f t="shared" si="17"/>
        <v>375</v>
      </c>
      <c r="I157" s="8"/>
      <c r="J157" s="8"/>
    </row>
    <row r="158" spans="1:10" x14ac:dyDescent="0.25">
      <c r="A158" s="3">
        <f t="shared" si="18"/>
        <v>311</v>
      </c>
      <c r="B158" s="3">
        <v>38</v>
      </c>
      <c r="C158" s="3">
        <f t="shared" si="14"/>
        <v>6.1765232520082067</v>
      </c>
      <c r="D158" s="6">
        <f t="shared" si="15"/>
        <v>-1.2212322221332172E-2</v>
      </c>
      <c r="E158" s="3">
        <f t="shared" si="19"/>
        <v>6.2519529441692816</v>
      </c>
      <c r="F158" s="8">
        <f t="shared" si="20"/>
        <v>1923.4466668857472</v>
      </c>
      <c r="G158" s="8">
        <f t="shared" si="16"/>
        <v>393.92187737820103</v>
      </c>
      <c r="H158" s="3">
        <f t="shared" si="17"/>
        <v>380</v>
      </c>
      <c r="I158" s="8"/>
      <c r="J158" s="8"/>
    </row>
    <row r="159" spans="1:10" x14ac:dyDescent="0.25">
      <c r="A159" s="3">
        <f t="shared" si="18"/>
        <v>311.5</v>
      </c>
      <c r="B159" s="3">
        <v>38.5</v>
      </c>
      <c r="C159" s="3">
        <f t="shared" si="14"/>
        <v>6.0679861245995035</v>
      </c>
      <c r="D159" s="6">
        <f t="shared" si="15"/>
        <v>-1.2490967439294565E-2</v>
      </c>
      <c r="E159" s="3">
        <f t="shared" si="19"/>
        <v>6.1437811417039674</v>
      </c>
      <c r="F159" s="8">
        <f t="shared" si="20"/>
        <v>1902.8321456343451</v>
      </c>
      <c r="G159" s="8">
        <f t="shared" si="16"/>
        <v>389.70002342591386</v>
      </c>
      <c r="H159" s="3">
        <f t="shared" si="17"/>
        <v>385</v>
      </c>
      <c r="I159" s="8"/>
      <c r="J159" s="8"/>
    </row>
    <row r="160" spans="1:10" x14ac:dyDescent="0.25">
      <c r="A160" s="3">
        <f t="shared" si="18"/>
        <v>312</v>
      </c>
      <c r="B160" s="3">
        <v>39</v>
      </c>
      <c r="C160" s="3">
        <f t="shared" si="14"/>
        <v>5.9616950203174204</v>
      </c>
      <c r="D160" s="6">
        <f t="shared" si="15"/>
        <v>-1.2757692079262029E-2</v>
      </c>
      <c r="E160" s="3">
        <f t="shared" si="19"/>
        <v>6.0377524896571</v>
      </c>
      <c r="F160" s="8">
        <f t="shared" si="20"/>
        <v>1882.3561760137227</v>
      </c>
      <c r="G160" s="8">
        <f t="shared" si="16"/>
        <v>385.50654484761043</v>
      </c>
      <c r="H160" s="3">
        <f t="shared" si="17"/>
        <v>390</v>
      </c>
      <c r="I160" s="8"/>
      <c r="J160" s="8"/>
    </row>
    <row r="161" spans="1:10" x14ac:dyDescent="0.25">
      <c r="A161" s="3">
        <f t="shared" si="18"/>
        <v>312.5</v>
      </c>
      <c r="B161" s="3">
        <v>39.5</v>
      </c>
      <c r="C161" s="3">
        <f t="shared" si="14"/>
        <v>5.8575970244941233</v>
      </c>
      <c r="D161" s="6">
        <f t="shared" si="15"/>
        <v>-1.3012599244778045E-2</v>
      </c>
      <c r="E161" s="3">
        <f t="shared" si="19"/>
        <v>5.9338195871112696</v>
      </c>
      <c r="F161" s="8">
        <f t="shared" si="20"/>
        <v>1862.0204511136442</v>
      </c>
      <c r="G161" s="8">
        <f t="shared" si="16"/>
        <v>381.34178838807435</v>
      </c>
      <c r="H161" s="3">
        <f t="shared" si="17"/>
        <v>395</v>
      </c>
      <c r="I161" s="8"/>
      <c r="J161" s="8"/>
    </row>
    <row r="162" spans="1:10" x14ac:dyDescent="0.25">
      <c r="A162" s="3">
        <f t="shared" si="18"/>
        <v>313</v>
      </c>
      <c r="B162" s="3">
        <v>40</v>
      </c>
      <c r="C162" s="3">
        <f t="shared" si="14"/>
        <v>5.7556406120696577</v>
      </c>
      <c r="D162" s="6">
        <f t="shared" si="15"/>
        <v>-1.3255792039391423E-2</v>
      </c>
      <c r="E162" s="3">
        <f t="shared" si="19"/>
        <v>5.831936187076729</v>
      </c>
      <c r="F162" s="8">
        <f t="shared" si="20"/>
        <v>1841.8265833578885</v>
      </c>
      <c r="G162" s="8">
        <f t="shared" si="16"/>
        <v>377.20608427169554</v>
      </c>
      <c r="H162" s="3">
        <f t="shared" si="17"/>
        <v>400</v>
      </c>
      <c r="I162" s="8"/>
      <c r="J162" s="8"/>
    </row>
    <row r="163" spans="1:10" x14ac:dyDescent="0.25">
      <c r="A163" s="3">
        <f t="shared" si="18"/>
        <v>313.5</v>
      </c>
      <c r="B163" s="3">
        <v>40.5</v>
      </c>
      <c r="C163" s="3">
        <f t="shared" si="14"/>
        <v>5.6557756075095069</v>
      </c>
      <c r="D163" s="6">
        <f t="shared" si="15"/>
        <v>-1.3487373566661631E-2</v>
      </c>
      <c r="E163" s="3">
        <f t="shared" si="19"/>
        <v>5.7320571659372002</v>
      </c>
      <c r="F163" s="8">
        <f t="shared" si="20"/>
        <v>1821.7761051454095</v>
      </c>
      <c r="G163" s="8">
        <f t="shared" si="16"/>
        <v>373.09974633377988</v>
      </c>
      <c r="H163" s="3">
        <f t="shared" si="17"/>
        <v>405</v>
      </c>
      <c r="I163" s="8"/>
      <c r="J163" s="8"/>
    </row>
    <row r="164" spans="1:10" x14ac:dyDescent="0.25">
      <c r="A164" s="3">
        <f t="shared" si="18"/>
        <v>314</v>
      </c>
      <c r="B164" s="3">
        <v>41</v>
      </c>
      <c r="C164" s="3">
        <f t="shared" si="14"/>
        <v>5.5579531459780043</v>
      </c>
      <c r="D164" s="6">
        <f t="shared" si="15"/>
        <v>-1.3707446930126821E-2</v>
      </c>
      <c r="E164" s="3">
        <f t="shared" si="19"/>
        <v>5.6341384937666295</v>
      </c>
      <c r="F164" s="8">
        <f t="shared" si="20"/>
        <v>1801.8704695538465</v>
      </c>
      <c r="G164" s="8">
        <f t="shared" si="16"/>
        <v>369.02307216462776</v>
      </c>
      <c r="H164" s="3">
        <f t="shared" si="17"/>
        <v>410</v>
      </c>
      <c r="I164" s="8"/>
      <c r="J164" s="8"/>
    </row>
    <row r="165" spans="1:10" x14ac:dyDescent="0.25">
      <c r="A165" s="3">
        <f t="shared" si="18"/>
        <v>314.5</v>
      </c>
      <c r="B165" s="3">
        <v>41.5</v>
      </c>
      <c r="C165" s="3">
        <f t="shared" si="14"/>
        <v>5.4621256357254753</v>
      </c>
      <c r="D165" s="6">
        <f t="shared" si="15"/>
        <v>-1.3916115233344684E-2</v>
      </c>
      <c r="E165" s="3">
        <f t="shared" si="19"/>
        <v>5.5381372054912372</v>
      </c>
      <c r="F165" s="8">
        <f t="shared" si="20"/>
        <v>1782.1110511027148</v>
      </c>
      <c r="G165" s="8">
        <f t="shared" si="16"/>
        <v>364.97634326583596</v>
      </c>
      <c r="H165" s="3">
        <f t="shared" si="17"/>
        <v>415</v>
      </c>
      <c r="I165" s="8"/>
      <c r="J165" s="8"/>
    </row>
    <row r="166" spans="1:10" x14ac:dyDescent="0.25">
      <c r="A166" s="3">
        <f t="shared" si="18"/>
        <v>315</v>
      </c>
      <c r="B166" s="3">
        <v>42</v>
      </c>
      <c r="C166" s="3">
        <f t="shared" si="14"/>
        <v>5.3682467216480543</v>
      </c>
      <c r="D166" s="6">
        <f t="shared" si="15"/>
        <v>-1.41134815798587E-2</v>
      </c>
      <c r="E166" s="3">
        <f t="shared" si="19"/>
        <v>5.4440113728701709</v>
      </c>
      <c r="F166" s="8">
        <f t="shared" si="20"/>
        <v>1762.4991465732246</v>
      </c>
      <c r="G166" s="8">
        <f t="shared" si="16"/>
        <v>360.95982521819639</v>
      </c>
      <c r="H166" s="3">
        <f t="shared" si="17"/>
        <v>420</v>
      </c>
      <c r="I166" s="8"/>
      <c r="J166" s="8"/>
    </row>
    <row r="167" spans="1:10" x14ac:dyDescent="0.25">
      <c r="A167" s="3">
        <f t="shared" si="18"/>
        <v>315.5</v>
      </c>
      <c r="B167" s="3">
        <v>42.5</v>
      </c>
      <c r="C167" s="3">
        <f t="shared" si="14"/>
        <v>5.2762712499808986</v>
      </c>
      <c r="D167" s="6">
        <f t="shared" si="15"/>
        <v>-1.4299649073219456E-2</v>
      </c>
      <c r="E167" s="3">
        <f t="shared" si="19"/>
        <v>5.3517200772707421</v>
      </c>
      <c r="F167" s="8">
        <f t="shared" si="20"/>
        <v>1743.0359758820528</v>
      </c>
      <c r="G167" s="8">
        <f t="shared" si="16"/>
        <v>356.97376786064439</v>
      </c>
      <c r="H167" s="3">
        <f t="shared" si="17"/>
        <v>425</v>
      </c>
      <c r="I167" s="8"/>
      <c r="J167" s="8"/>
    </row>
    <row r="168" spans="1:10" x14ac:dyDescent="0.25">
      <c r="A168" s="3">
        <f t="shared" si="18"/>
        <v>316</v>
      </c>
      <c r="B168" s="3">
        <v>43</v>
      </c>
      <c r="C168" s="3">
        <f t="shared" si="14"/>
        <v>5.1861552340867201</v>
      </c>
      <c r="D168" s="6">
        <f t="shared" si="15"/>
        <v>-1.447472081698109E-2</v>
      </c>
      <c r="E168" s="3">
        <f t="shared" si="19"/>
        <v>5.2612233832136504</v>
      </c>
      <c r="F168" s="8">
        <f t="shared" si="20"/>
        <v>1723.7226830060861</v>
      </c>
      <c r="G168" s="8">
        <f t="shared" si="16"/>
        <v>353.01840547964645</v>
      </c>
      <c r="H168" s="3">
        <f t="shared" si="17"/>
        <v>430</v>
      </c>
      <c r="I168" s="8"/>
      <c r="J168" s="8"/>
    </row>
    <row r="169" spans="1:10" x14ac:dyDescent="0.25">
      <c r="A169" s="3">
        <f t="shared" si="18"/>
        <v>316.5</v>
      </c>
      <c r="B169" s="3">
        <v>43.5</v>
      </c>
      <c r="C169" s="3">
        <f t="shared" si="14"/>
        <v>5.0978558213031793</v>
      </c>
      <c r="D169" s="6">
        <f t="shared" si="15"/>
        <v>-1.463879991468886E-2</v>
      </c>
      <c r="E169" s="3">
        <f t="shared" si="19"/>
        <v>5.172482312665168</v>
      </c>
      <c r="F169" s="8">
        <f t="shared" si="20"/>
        <v>1704.5603369553642</v>
      </c>
      <c r="G169" s="8">
        <f t="shared" si="16"/>
        <v>349.09395700845857</v>
      </c>
      <c r="H169" s="3">
        <f t="shared" si="17"/>
        <v>435</v>
      </c>
      <c r="I169" s="8"/>
      <c r="J169" s="8"/>
    </row>
    <row r="170" spans="1:10" x14ac:dyDescent="0.25">
      <c r="A170" s="3">
        <f t="shared" si="18"/>
        <v>317</v>
      </c>
      <c r="B170" s="3">
        <v>44</v>
      </c>
      <c r="C170" s="3">
        <f t="shared" si="14"/>
        <v>5.0113312608136518</v>
      </c>
      <c r="D170" s="6">
        <f t="shared" si="15"/>
        <v>-1.4791989469891575E-2</v>
      </c>
      <c r="E170" s="3">
        <f t="shared" si="19"/>
        <v>5.0854588200537458</v>
      </c>
      <c r="F170" s="8">
        <f t="shared" si="20"/>
        <v>1685.5499327913806</v>
      </c>
      <c r="G170" s="8">
        <f t="shared" si="16"/>
        <v>345.20062623567475</v>
      </c>
      <c r="H170" s="3">
        <f t="shared" si="17"/>
        <v>440</v>
      </c>
      <c r="I170" s="8"/>
      <c r="J170" s="8"/>
    </row>
    <row r="171" spans="1:10" x14ac:dyDescent="0.25">
      <c r="A171" s="3">
        <f t="shared" si="18"/>
        <v>317.5</v>
      </c>
      <c r="B171" s="3">
        <v>44.5</v>
      </c>
      <c r="C171" s="3">
        <f t="shared" si="14"/>
        <v>4.9265408725074904</v>
      </c>
      <c r="D171" s="6">
        <f t="shared" si="15"/>
        <v>-1.4934392586145151E-2</v>
      </c>
      <c r="E171" s="3">
        <f t="shared" si="19"/>
        <v>5.0001157679892074</v>
      </c>
      <c r="F171" s="8">
        <f t="shared" si="20"/>
        <v>1666.6923926879404</v>
      </c>
      <c r="G171" s="8">
        <f t="shared" si="16"/>
        <v>341.33860202249019</v>
      </c>
      <c r="H171" s="3">
        <f t="shared" si="17"/>
        <v>445</v>
      </c>
      <c r="I171" s="8"/>
      <c r="J171" s="8"/>
    </row>
    <row r="172" spans="1:10" x14ac:dyDescent="0.25">
      <c r="A172" s="3">
        <f t="shared" si="18"/>
        <v>318</v>
      </c>
      <c r="B172" s="3">
        <v>45</v>
      </c>
      <c r="C172" s="3">
        <f t="shared" si="14"/>
        <v>4.8434450167968297</v>
      </c>
      <c r="D172" s="6">
        <f t="shared" si="15"/>
        <v>-1.5066112366991291E-2</v>
      </c>
      <c r="E172" s="3">
        <f t="shared" si="19"/>
        <v>4.9164169036632348</v>
      </c>
      <c r="F172" s="8">
        <f t="shared" si="20"/>
        <v>1647.9885670317515</v>
      </c>
      <c r="G172" s="8">
        <f t="shared" si="16"/>
        <v>337.50805852810271</v>
      </c>
      <c r="H172" s="3">
        <f t="shared" si="17"/>
        <v>450</v>
      </c>
      <c r="I172" s="8"/>
      <c r="J172" s="8"/>
    </row>
    <row r="173" spans="1:10" x14ac:dyDescent="0.25">
      <c r="A173" s="3">
        <f t="shared" si="18"/>
        <v>318.5</v>
      </c>
      <c r="B173" s="3">
        <v>45.5</v>
      </c>
      <c r="C173" s="3">
        <f t="shared" si="14"/>
        <v>4.7620050653583359</v>
      </c>
      <c r="D173" s="6">
        <f t="shared" si="15"/>
        <v>-1.5187251915982358E-2</v>
      </c>
      <c r="E173" s="3">
        <f t="shared" si="19"/>
        <v>4.8343268359111171</v>
      </c>
      <c r="F173" s="8">
        <f t="shared" si="20"/>
        <v>1629.439235560093</v>
      </c>
      <c r="G173" s="8">
        <f t="shared" si="16"/>
        <v>333.70915544270707</v>
      </c>
      <c r="H173" s="3">
        <f t="shared" si="17"/>
        <v>455</v>
      </c>
      <c r="I173" s="8"/>
      <c r="J173" s="8"/>
    </row>
    <row r="174" spans="1:10" x14ac:dyDescent="0.25">
      <c r="A174" s="3">
        <f t="shared" si="18"/>
        <v>319</v>
      </c>
      <c r="B174" s="3">
        <v>46</v>
      </c>
      <c r="C174" s="3">
        <f t="shared" si="14"/>
        <v>4.68218337276934</v>
      </c>
      <c r="D174" s="6">
        <f t="shared" si="15"/>
        <v>-1.5297914336668939E-2</v>
      </c>
      <c r="E174" s="3">
        <f t="shared" si="19"/>
        <v>4.7538110129145412</v>
      </c>
      <c r="F174" s="8">
        <f t="shared" si="20"/>
        <v>1611.0451085327577</v>
      </c>
      <c r="G174" s="8">
        <f t="shared" si="16"/>
        <v>329.94203822750876</v>
      </c>
      <c r="H174" s="3">
        <f t="shared" si="17"/>
        <v>460</v>
      </c>
      <c r="I174" s="8"/>
      <c r="J174" s="8"/>
    </row>
    <row r="175" spans="1:10" x14ac:dyDescent="0.25">
      <c r="A175" s="3">
        <f t="shared" si="18"/>
        <v>319.5</v>
      </c>
      <c r="B175" s="3">
        <v>46.5</v>
      </c>
      <c r="C175" s="3">
        <f t="shared" si="14"/>
        <v>4.6039432490088981</v>
      </c>
      <c r="D175" s="6">
        <f t="shared" si="15"/>
        <v>-1.5398202732598065E-2</v>
      </c>
      <c r="E175" s="3">
        <f t="shared" si="19"/>
        <v>4.6748357005265131</v>
      </c>
      <c r="F175" s="8">
        <f t="shared" si="20"/>
        <v>1592.8068279356569</v>
      </c>
      <c r="G175" s="8">
        <f t="shared" si="16"/>
        <v>326.20683836122254</v>
      </c>
      <c r="H175" s="3">
        <f t="shared" si="17"/>
        <v>465</v>
      </c>
      <c r="I175" s="8"/>
      <c r="J175" s="8"/>
    </row>
    <row r="176" spans="1:10" x14ac:dyDescent="0.25">
      <c r="A176" s="3">
        <f t="shared" si="18"/>
        <v>320</v>
      </c>
      <c r="B176" s="3">
        <v>47</v>
      </c>
      <c r="C176" s="3">
        <f t="shared" si="14"/>
        <v>4.5272489327952821</v>
      </c>
      <c r="D176" s="6">
        <f t="shared" si="15"/>
        <v>-1.5488220207325654E-2</v>
      </c>
      <c r="E176" s="3">
        <f t="shared" si="19"/>
        <v>4.5973679611997955</v>
      </c>
      <c r="F176" s="8">
        <f t="shared" si="20"/>
        <v>1574.724968713444</v>
      </c>
      <c r="G176" s="8">
        <f t="shared" si="16"/>
        <v>322.50367359251334</v>
      </c>
      <c r="H176" s="3">
        <f t="shared" si="17"/>
        <v>470</v>
      </c>
      <c r="I176" s="8"/>
      <c r="J176" s="8"/>
    </row>
    <row r="177" spans="1:10" x14ac:dyDescent="0.25">
      <c r="A177" s="3">
        <f t="shared" si="18"/>
        <v>320.5</v>
      </c>
      <c r="B177" s="3">
        <v>47.5</v>
      </c>
      <c r="C177" s="3">
        <f t="shared" si="14"/>
        <v>4.4520655657326094</v>
      </c>
      <c r="D177" s="6">
        <f t="shared" si="15"/>
        <v>-1.5568069864393408E-2</v>
      </c>
      <c r="E177" s="3">
        <f t="shared" si="19"/>
        <v>4.5213756335007949</v>
      </c>
      <c r="F177" s="8">
        <f t="shared" si="20"/>
        <v>1556.8000400285723</v>
      </c>
      <c r="G177" s="8">
        <f t="shared" si="16"/>
        <v>318.8326481978516</v>
      </c>
      <c r="H177" s="3">
        <f t="shared" si="17"/>
        <v>475</v>
      </c>
      <c r="I177" s="8"/>
      <c r="J177" s="8"/>
    </row>
    <row r="178" spans="1:10" x14ac:dyDescent="0.25">
      <c r="A178" s="3">
        <f t="shared" si="18"/>
        <v>321</v>
      </c>
      <c r="B178" s="3">
        <v>48</v>
      </c>
      <c r="C178" s="3">
        <f t="shared" si="14"/>
        <v>4.378359167240033</v>
      </c>
      <c r="D178" s="6">
        <f t="shared" si="15"/>
        <v>-1.5637854807351914E-2</v>
      </c>
      <c r="E178" s="3">
        <f t="shared" si="19"/>
        <v>4.446827312191771</v>
      </c>
      <c r="F178" s="8">
        <f t="shared" si="20"/>
        <v>1539.032486544317</v>
      </c>
      <c r="G178" s="8">
        <f t="shared" si="16"/>
        <v>315.19385324427611</v>
      </c>
      <c r="H178" s="3">
        <f t="shared" si="17"/>
        <v>480</v>
      </c>
      <c r="I178" s="8"/>
      <c r="J178" s="8"/>
    </row>
    <row r="179" spans="1:10" x14ac:dyDescent="0.25">
      <c r="A179" s="3">
        <f t="shared" si="18"/>
        <v>321.5</v>
      </c>
      <c r="B179" s="3">
        <v>48.5</v>
      </c>
      <c r="C179" s="3">
        <f t="shared" si="14"/>
        <v>4.3060966102380078</v>
      </c>
      <c r="D179" s="6">
        <f t="shared" si="15"/>
        <v>-1.569767813976064E-2</v>
      </c>
      <c r="E179" s="3">
        <f t="shared" si="19"/>
        <v>4.3736923288642382</v>
      </c>
      <c r="F179" s="8">
        <f t="shared" si="20"/>
        <v>1521.4226897292413</v>
      </c>
      <c r="G179" s="8">
        <f t="shared" si="16"/>
        <v>311.58736685654861</v>
      </c>
      <c r="H179" s="3">
        <f t="shared" si="17"/>
        <v>485</v>
      </c>
      <c r="I179" s="8"/>
      <c r="J179" s="8"/>
    </row>
    <row r="180" spans="1:10" x14ac:dyDescent="0.25">
      <c r="A180" s="3">
        <f t="shared" si="18"/>
        <v>322</v>
      </c>
      <c r="B180" s="3">
        <v>49</v>
      </c>
      <c r="C180" s="3">
        <f t="shared" si="14"/>
        <v>4.2352455975669425</v>
      </c>
      <c r="D180" s="6">
        <f t="shared" si="15"/>
        <v>-1.5747642965152409E-2</v>
      </c>
      <c r="E180" s="3">
        <f t="shared" si="19"/>
        <v>4.30194073310716</v>
      </c>
      <c r="F180" s="8">
        <f t="shared" si="20"/>
        <v>1503.9709691806786</v>
      </c>
      <c r="G180" s="8">
        <f t="shared" si="16"/>
        <v>308.01325448820296</v>
      </c>
      <c r="H180" s="3">
        <f t="shared" si="17"/>
        <v>490</v>
      </c>
      <c r="I180" s="8"/>
      <c r="J180" s="8"/>
    </row>
    <row r="181" spans="1:10" x14ac:dyDescent="0.25">
      <c r="A181" s="3">
        <f t="shared" si="18"/>
        <v>322.5</v>
      </c>
      <c r="B181" s="3">
        <v>49.5</v>
      </c>
      <c r="C181" s="3">
        <f t="shared" si="14"/>
        <v>4.1657746391145496</v>
      </c>
      <c r="D181" s="6">
        <f t="shared" si="15"/>
        <v>-1.5787852387088464E-2</v>
      </c>
      <c r="E181" s="3">
        <f t="shared" si="19"/>
        <v>4.2315432741947667</v>
      </c>
      <c r="F181" s="8">
        <f t="shared" si="20"/>
        <v>1486.6775839650429</v>
      </c>
      <c r="G181" s="8">
        <f t="shared" si="16"/>
        <v>304.47156919604078</v>
      </c>
      <c r="H181" s="3">
        <f t="shared" si="17"/>
        <v>495</v>
      </c>
      <c r="I181" s="8"/>
      <c r="J181" s="8"/>
    </row>
    <row r="182" spans="1:10" x14ac:dyDescent="0.25">
      <c r="A182" s="3">
        <f t="shared" si="18"/>
        <v>323</v>
      </c>
      <c r="B182" s="3">
        <v>50</v>
      </c>
      <c r="C182" s="3">
        <f t="shared" si="14"/>
        <v>4.0976530296287903</v>
      </c>
      <c r="D182" s="6">
        <f t="shared" si="15"/>
        <v>-1.5818409509121167E-2</v>
      </c>
      <c r="E182" s="3">
        <f t="shared" si="19"/>
        <v>4.1624713832777491</v>
      </c>
      <c r="F182" s="8">
        <f t="shared" si="20"/>
        <v>1469.5427339724622</v>
      </c>
      <c r="G182" s="8">
        <f t="shared" si="16"/>
        <v>300.96235191756028</v>
      </c>
      <c r="H182" s="3">
        <f t="shared" si="17"/>
        <v>500</v>
      </c>
      <c r="I182" s="8"/>
      <c r="J182" s="8"/>
    </row>
    <row r="183" spans="1:10" x14ac:dyDescent="0.25">
      <c r="A183" s="3">
        <f t="shared" si="18"/>
        <v>323.5</v>
      </c>
      <c r="B183" s="3">
        <v>50.5</v>
      </c>
      <c r="C183" s="3">
        <f t="shared" si="14"/>
        <v>4.0308508271943797</v>
      </c>
      <c r="D183" s="6">
        <f t="shared" si="15"/>
        <v>-1.5839417434790448E-2</v>
      </c>
      <c r="E183" s="3">
        <f t="shared" si="19"/>
        <v>4.094697156063682</v>
      </c>
      <c r="F183" s="8">
        <f t="shared" si="20"/>
        <v>1452.5665612836888</v>
      </c>
      <c r="G183" s="8">
        <f t="shared" si="16"/>
        <v>297.48563175089947</v>
      </c>
      <c r="H183" s="3">
        <f t="shared" si="17"/>
        <v>505</v>
      </c>
      <c r="I183" s="8"/>
      <c r="J183" s="8"/>
    </row>
    <row r="184" spans="1:10" x14ac:dyDescent="0.25">
      <c r="A184" s="3">
        <f t="shared" si="18"/>
        <v>324</v>
      </c>
      <c r="B184" s="3">
        <v>51</v>
      </c>
      <c r="C184" s="3">
        <f t="shared" si="14"/>
        <v>3.9653388323514163</v>
      </c>
      <c r="D184" s="6">
        <f t="shared" si="15"/>
        <v>-1.5850979267650445E-2</v>
      </c>
      <c r="E184" s="3">
        <f t="shared" si="19"/>
        <v>4.0281933359722277</v>
      </c>
      <c r="F184" s="8">
        <f t="shared" si="20"/>
        <v>1435.7491515471233</v>
      </c>
      <c r="G184" s="8">
        <f t="shared" si="16"/>
        <v>294.04142623685084</v>
      </c>
      <c r="H184" s="3">
        <f t="shared" si="17"/>
        <v>510</v>
      </c>
      <c r="I184" s="8"/>
      <c r="J184" s="8"/>
    </row>
    <row r="185" spans="1:10" x14ac:dyDescent="0.25">
      <c r="A185" s="3">
        <f t="shared" si="18"/>
        <v>324.5</v>
      </c>
      <c r="B185" s="3">
        <v>51.5</v>
      </c>
      <c r="C185" s="3">
        <f t="shared" si="14"/>
        <v>3.9010885678354161</v>
      </c>
      <c r="D185" s="6">
        <f t="shared" si="15"/>
        <v>-1.585319811124819E-2</v>
      </c>
      <c r="E185" s="3">
        <f t="shared" si="19"/>
        <v>3.9629332977508365</v>
      </c>
      <c r="F185" s="8">
        <f t="shared" si="20"/>
        <v>1419.0905353637938</v>
      </c>
      <c r="G185" s="8">
        <f t="shared" si="16"/>
        <v>290.629741642505</v>
      </c>
      <c r="H185" s="3">
        <f t="shared" si="17"/>
        <v>515</v>
      </c>
      <c r="I185" s="8"/>
      <c r="J185" s="8"/>
    </row>
    <row r="186" spans="1:10" x14ac:dyDescent="0.25">
      <c r="A186" s="3">
        <f t="shared" si="18"/>
        <v>325</v>
      </c>
      <c r="B186" s="3">
        <v>52</v>
      </c>
      <c r="C186" s="3">
        <f t="shared" si="14"/>
        <v>3.8380722589188898</v>
      </c>
      <c r="D186" s="6">
        <f t="shared" si="15"/>
        <v>-1.5846177069134271E-2</v>
      </c>
      <c r="E186" s="3">
        <f t="shared" si="19"/>
        <v>3.8988910315378509</v>
      </c>
      <c r="F186" s="8">
        <f t="shared" si="20"/>
        <v>1402.5906896783752</v>
      </c>
      <c r="G186" s="8">
        <f t="shared" si="16"/>
        <v>287.25057324613124</v>
      </c>
      <c r="H186" s="3">
        <f t="shared" si="17"/>
        <v>520</v>
      </c>
      <c r="I186" s="8"/>
      <c r="J186" s="8"/>
    </row>
    <row r="187" spans="1:10" x14ac:dyDescent="0.25">
      <c r="A187" s="3">
        <f t="shared" si="18"/>
        <v>325.5</v>
      </c>
      <c r="B187" s="3">
        <v>52.5</v>
      </c>
      <c r="C187" s="3">
        <f t="shared" si="14"/>
        <v>3.7762628143351913</v>
      </c>
      <c r="D187" s="6">
        <f t="shared" si="15"/>
        <v>-1.5830019244866378E-2</v>
      </c>
      <c r="E187" s="3">
        <f t="shared" si="19"/>
        <v>3.8360411273597905</v>
      </c>
      <c r="F187" s="8">
        <f t="shared" si="20"/>
        <v>1386.2495391742841</v>
      </c>
      <c r="G187" s="8">
        <f t="shared" si="16"/>
        <v>283.90390562289338</v>
      </c>
      <c r="H187" s="3">
        <f t="shared" si="17"/>
        <v>525</v>
      </c>
      <c r="I187" s="8"/>
      <c r="J187" s="8"/>
    </row>
    <row r="188" spans="1:10" x14ac:dyDescent="0.25">
      <c r="A188" s="3">
        <f t="shared" si="18"/>
        <v>326</v>
      </c>
      <c r="B188" s="3">
        <v>53</v>
      </c>
      <c r="C188" s="3">
        <f t="shared" si="14"/>
        <v>3.7156338077659781</v>
      </c>
      <c r="D188" s="6">
        <f t="shared" si="15"/>
        <v>-1.5804827741977334E-2</v>
      </c>
      <c r="E188" s="3">
        <f t="shared" si="19"/>
        <v>3.7743587600499868</v>
      </c>
      <c r="F188" s="8">
        <f t="shared" si="20"/>
        <v>1370.0669576709533</v>
      </c>
      <c r="G188" s="8">
        <f t="shared" si="16"/>
        <v>280.58971293101126</v>
      </c>
      <c r="H188" s="3">
        <f t="shared" si="17"/>
        <v>530</v>
      </c>
      <c r="I188" s="8"/>
      <c r="J188" s="8"/>
    </row>
    <row r="189" spans="1:10" x14ac:dyDescent="0.25">
      <c r="A189" s="3">
        <f t="shared" si="18"/>
        <v>326.5</v>
      </c>
      <c r="B189" s="3">
        <v>53.5</v>
      </c>
      <c r="C189" s="3">
        <f t="shared" si="14"/>
        <v>3.6561594598743814</v>
      </c>
      <c r="D189" s="6">
        <f t="shared" si="15"/>
        <v>-1.5770705664031937E-2</v>
      </c>
      <c r="E189" s="3">
        <f t="shared" si="19"/>
        <v>3.7138196745768264</v>
      </c>
      <c r="F189" s="8">
        <f t="shared" si="20"/>
        <v>1354.0427695216233</v>
      </c>
      <c r="G189" s="8">
        <f t="shared" si="16"/>
        <v>277.30795919802847</v>
      </c>
      <c r="H189" s="3">
        <f t="shared" si="17"/>
        <v>535</v>
      </c>
      <c r="I189" s="8"/>
      <c r="J189" s="8"/>
    </row>
    <row r="190" spans="1:10" x14ac:dyDescent="0.25">
      <c r="A190" s="3">
        <f t="shared" si="18"/>
        <v>327</v>
      </c>
      <c r="B190" s="3">
        <v>54</v>
      </c>
      <c r="C190" s="3">
        <f t="shared" si="14"/>
        <v>3.5978146208665156</v>
      </c>
      <c r="D190" s="6">
        <f t="shared" si="15"/>
        <v>-1.5727756114575442E-2</v>
      </c>
      <c r="E190" s="3">
        <f t="shared" si="19"/>
        <v>3.654400171768958</v>
      </c>
      <c r="F190" s="8">
        <f t="shared" si="20"/>
        <v>1338.1767510097525</v>
      </c>
      <c r="G190" s="8">
        <f t="shared" si="16"/>
        <v>274.05859860679732</v>
      </c>
      <c r="H190" s="3">
        <f t="shared" si="17"/>
        <v>540</v>
      </c>
      <c r="I190" s="8"/>
      <c r="J190" s="8"/>
    </row>
    <row r="191" spans="1:10" x14ac:dyDescent="0.25">
      <c r="A191" s="3">
        <f t="shared" si="18"/>
        <v>327.5</v>
      </c>
      <c r="B191" s="3">
        <v>54.5</v>
      </c>
      <c r="C191" s="3">
        <f t="shared" si="14"/>
        <v>3.5405747535645631</v>
      </c>
      <c r="D191" s="6">
        <f t="shared" si="15"/>
        <v>-1.5676082197147778E-2</v>
      </c>
      <c r="E191" s="3">
        <f t="shared" si="19"/>
        <v>3.5960770944265876</v>
      </c>
      <c r="F191" s="8">
        <f t="shared" si="20"/>
        <v>1322.4686317425783</v>
      </c>
      <c r="G191" s="8">
        <f t="shared" si="16"/>
        <v>270.84157578088002</v>
      </c>
      <c r="H191" s="3">
        <f t="shared" si="17"/>
        <v>545</v>
      </c>
      <c r="I191" s="8"/>
      <c r="J191" s="8"/>
    </row>
    <row r="192" spans="1:10" x14ac:dyDescent="0.25">
      <c r="A192" s="3">
        <f t="shared" si="18"/>
        <v>328</v>
      </c>
      <c r="B192" s="3">
        <v>55</v>
      </c>
      <c r="C192" s="3">
        <f t="shared" si="14"/>
        <v>3.4844159169752453</v>
      </c>
      <c r="D192" s="6">
        <f t="shared" si="15"/>
        <v>-1.5615787015315519E-2</v>
      </c>
      <c r="E192" s="3">
        <f t="shared" si="19"/>
        <v>3.5388278138075062</v>
      </c>
      <c r="F192" s="8">
        <f t="shared" si="20"/>
        <v>1306.9180960402091</v>
      </c>
      <c r="G192" s="8">
        <f t="shared" si="16"/>
        <v>267.65682606903482</v>
      </c>
      <c r="H192" s="3">
        <f t="shared" si="17"/>
        <v>550</v>
      </c>
      <c r="I192" s="8"/>
      <c r="J192" s="8"/>
    </row>
    <row r="193" spans="1:10" x14ac:dyDescent="0.25">
      <c r="A193" s="3">
        <f t="shared" si="18"/>
        <v>328.5</v>
      </c>
      <c r="B193" s="3">
        <v>55.5</v>
      </c>
      <c r="C193" s="3">
        <f t="shared" si="14"/>
        <v>3.4293147503380359</v>
      </c>
      <c r="D193" s="6">
        <f t="shared" si="15"/>
        <v>-1.5546973672613262E-2</v>
      </c>
      <c r="E193" s="3">
        <f t="shared" si="19"/>
        <v>3.4826302164766458</v>
      </c>
      <c r="F193" s="8">
        <f t="shared" si="20"/>
        <v>1291.5247843186585</v>
      </c>
      <c r="G193" s="8">
        <f t="shared" si="16"/>
        <v>264.50427582846123</v>
      </c>
      <c r="H193" s="3">
        <f t="shared" si="17"/>
        <v>555</v>
      </c>
      <c r="I193" s="8"/>
      <c r="J193" s="8"/>
    </row>
    <row r="194" spans="1:10" x14ac:dyDescent="0.25">
      <c r="A194" s="3">
        <f t="shared" si="18"/>
        <v>329</v>
      </c>
      <c r="B194" s="3">
        <v>56</v>
      </c>
      <c r="C194" s="3">
        <f t="shared" ref="C194:C257" si="21">10*EXP(3435*(1/(273+B194)-1/(25+273)))</f>
        <v>3.3752484576380444</v>
      </c>
      <c r="D194" s="6">
        <f t="shared" ref="D194:D257" si="22" xml:space="preserve"> -1.3747139936965E-07*A194^3 + 0.000152308178707949*A194^2 - 0.0554158532506745*A194 + 6.62589013485923</f>
        <v>-1.5469745272596924E-2</v>
      </c>
      <c r="E194" s="3">
        <f t="shared" si="19"/>
        <v>3.4274626915094304</v>
      </c>
      <c r="F194" s="8">
        <f t="shared" si="20"/>
        <v>1276.288294465608</v>
      </c>
      <c r="G194" s="8">
        <f t="shared" ref="G194:G257" si="23">F194/5000*1024</f>
        <v>261.38384270655655</v>
      </c>
      <c r="H194" s="3">
        <f t="shared" ref="H194:H257" si="24">B194*10</f>
        <v>560</v>
      </c>
      <c r="I194" s="8"/>
      <c r="J194" s="8"/>
    </row>
    <row r="195" spans="1:10" x14ac:dyDescent="0.25">
      <c r="A195" s="3">
        <f t="shared" ref="A195:A258" si="25">B195+273</f>
        <v>329.5</v>
      </c>
      <c r="B195" s="3">
        <v>56.5</v>
      </c>
      <c r="C195" s="3">
        <f t="shared" si="21"/>
        <v>3.3221947925688693</v>
      </c>
      <c r="D195" s="6">
        <f t="shared" si="22"/>
        <v>-1.5384204918818867E-2</v>
      </c>
      <c r="E195" s="3">
        <f t="shared" ref="E195:E258" si="26">C195-D195*C195</f>
        <v>3.3733041180379817</v>
      </c>
      <c r="F195" s="8">
        <f t="shared" ref="F195:F258" si="27">(E195*5/(10+E195))*1000</f>
        <v>1261.2081832073391</v>
      </c>
      <c r="G195" s="8">
        <f t="shared" si="23"/>
        <v>258.29543592086304</v>
      </c>
      <c r="H195" s="3">
        <f t="shared" si="24"/>
        <v>565</v>
      </c>
      <c r="I195" s="8"/>
      <c r="J195" s="8"/>
    </row>
    <row r="196" spans="1:10" x14ac:dyDescent="0.25">
      <c r="A196" s="3">
        <f t="shared" si="25"/>
        <v>330</v>
      </c>
      <c r="B196" s="3">
        <v>57</v>
      </c>
      <c r="C196" s="3">
        <f t="shared" si="21"/>
        <v>3.270132043931437</v>
      </c>
      <c r="D196" s="6">
        <f t="shared" si="22"/>
        <v>-1.5290455714822571E-2</v>
      </c>
      <c r="E196" s="3">
        <f t="shared" si="26"/>
        <v>3.3201338531307929</v>
      </c>
      <c r="F196" s="8">
        <f t="shared" si="27"/>
        <v>1246.2839674656952</v>
      </c>
      <c r="G196" s="8">
        <f t="shared" si="23"/>
        <v>255.2389565369744</v>
      </c>
      <c r="H196" s="3">
        <f t="shared" si="24"/>
        <v>570</v>
      </c>
      <c r="I196" s="8"/>
      <c r="J196" s="8"/>
    </row>
    <row r="197" spans="1:10" x14ac:dyDescent="0.25">
      <c r="A197" s="3">
        <f t="shared" si="25"/>
        <v>330.5</v>
      </c>
      <c r="B197" s="3">
        <v>57.5</v>
      </c>
      <c r="C197" s="3">
        <f t="shared" si="21"/>
        <v>3.2190390214550972</v>
      </c>
      <c r="D197" s="6">
        <f t="shared" si="22"/>
        <v>-1.5188600764158622E-2</v>
      </c>
      <c r="E197" s="3">
        <f t="shared" si="26"/>
        <v>3.2679317199962266</v>
      </c>
      <c r="F197" s="8">
        <f t="shared" si="27"/>
        <v>1231.5151257038408</v>
      </c>
      <c r="G197" s="8">
        <f t="shared" si="23"/>
        <v>252.21429774414659</v>
      </c>
      <c r="H197" s="3">
        <f t="shared" si="24"/>
        <v>575</v>
      </c>
      <c r="I197" s="8"/>
      <c r="J197" s="8"/>
    </row>
    <row r="198" spans="1:10" x14ac:dyDescent="0.25">
      <c r="A198" s="3">
        <f t="shared" si="25"/>
        <v>331</v>
      </c>
      <c r="B198" s="3">
        <v>58</v>
      </c>
      <c r="C198" s="3">
        <f t="shared" si="21"/>
        <v>3.1688950420278217</v>
      </c>
      <c r="D198" s="6">
        <f t="shared" si="22"/>
        <v>-1.5078743170381159E-2</v>
      </c>
      <c r="E198" s="3">
        <f t="shared" si="26"/>
        <v>3.2166779965004535</v>
      </c>
      <c r="F198" s="8">
        <f t="shared" si="27"/>
        <v>1216.9010992596527</v>
      </c>
      <c r="G198" s="8">
        <f t="shared" si="23"/>
        <v>249.22134512837687</v>
      </c>
      <c r="H198" s="3">
        <f t="shared" si="24"/>
        <v>580</v>
      </c>
      <c r="I198" s="8"/>
      <c r="J198" s="8"/>
    </row>
    <row r="199" spans="1:10" x14ac:dyDescent="0.25">
      <c r="A199" s="3">
        <f t="shared" si="25"/>
        <v>331.5</v>
      </c>
      <c r="B199" s="3">
        <v>58.5</v>
      </c>
      <c r="C199" s="3">
        <f t="shared" si="21"/>
        <v>3.1196799163227853</v>
      </c>
      <c r="D199" s="6">
        <f t="shared" si="22"/>
        <v>-1.496098603703544E-2</v>
      </c>
      <c r="E199" s="3">
        <f t="shared" si="26"/>
        <v>3.1663534039909105</v>
      </c>
      <c r="F199" s="8">
        <f t="shared" si="27"/>
        <v>1202.4412936656945</v>
      </c>
      <c r="G199" s="8">
        <f t="shared" si="23"/>
        <v>246.25997694273423</v>
      </c>
      <c r="H199" s="3">
        <f t="shared" si="24"/>
        <v>585</v>
      </c>
      <c r="I199" s="8"/>
      <c r="J199" s="8"/>
    </row>
    <row r="200" spans="1:10" x14ac:dyDescent="0.25">
      <c r="A200" s="3">
        <f t="shared" si="25"/>
        <v>332</v>
      </c>
      <c r="B200" s="3">
        <v>59</v>
      </c>
      <c r="C200" s="3">
        <f t="shared" si="21"/>
        <v>3.0713739358089849</v>
      </c>
      <c r="D200" s="6">
        <f t="shared" si="22"/>
        <v>-1.4835432467672049E-2</v>
      </c>
      <c r="E200" s="3">
        <f t="shared" si="26"/>
        <v>3.116939096416647</v>
      </c>
      <c r="F200" s="8">
        <f t="shared" si="27"/>
        <v>1188.1350799547999</v>
      </c>
      <c r="G200" s="8">
        <f t="shared" si="23"/>
        <v>243.33006437474302</v>
      </c>
      <c r="H200" s="3">
        <f t="shared" si="24"/>
        <v>590</v>
      </c>
      <c r="I200" s="8"/>
      <c r="J200" s="8"/>
    </row>
    <row r="201" spans="1:10" x14ac:dyDescent="0.25">
      <c r="A201" s="3">
        <f t="shared" si="25"/>
        <v>332.5</v>
      </c>
      <c r="B201" s="3">
        <v>59.5</v>
      </c>
      <c r="C201" s="3">
        <f t="shared" si="21"/>
        <v>3.0239578601340251</v>
      </c>
      <c r="D201" s="6">
        <f t="shared" si="22"/>
        <v>-1.4702185565845127E-2</v>
      </c>
      <c r="E201" s="3">
        <f t="shared" si="26"/>
        <v>3.0684166497370113</v>
      </c>
      <c r="F201" s="8">
        <f t="shared" si="27"/>
        <v>1173.9817959502998</v>
      </c>
      <c r="G201" s="8">
        <f t="shared" si="23"/>
        <v>240.43147181062139</v>
      </c>
      <c r="H201" s="3">
        <f t="shared" si="24"/>
        <v>595</v>
      </c>
      <c r="I201" s="8"/>
      <c r="J201" s="8"/>
    </row>
    <row r="202" spans="1:10" x14ac:dyDescent="0.25">
      <c r="A202" s="3">
        <f t="shared" si="25"/>
        <v>333</v>
      </c>
      <c r="B202" s="3">
        <v>60</v>
      </c>
      <c r="C202" s="3">
        <f t="shared" si="21"/>
        <v>2.9774129048675317</v>
      </c>
      <c r="D202" s="6">
        <f t="shared" si="22"/>
        <v>-1.4561348435094601E-2</v>
      </c>
      <c r="E202" s="3">
        <f t="shared" si="26"/>
        <v>3.0207680516104549</v>
      </c>
      <c r="F202" s="8">
        <f t="shared" si="27"/>
        <v>1159.9807475400178</v>
      </c>
      <c r="G202" s="8">
        <f t="shared" si="23"/>
        <v>237.56405709619565</v>
      </c>
      <c r="H202" s="3">
        <f t="shared" si="24"/>
        <v>600</v>
      </c>
      <c r="I202" s="8"/>
      <c r="J202" s="8"/>
    </row>
    <row r="203" spans="1:10" x14ac:dyDescent="0.25">
      <c r="A203" s="3">
        <f t="shared" si="25"/>
        <v>333.5</v>
      </c>
      <c r="B203" s="3">
        <v>60.5</v>
      </c>
      <c r="C203" s="3">
        <f t="shared" si="21"/>
        <v>2.9317207295940917</v>
      </c>
      <c r="D203" s="6">
        <f t="shared" si="22"/>
        <v>-1.4413024178981715E-2</v>
      </c>
      <c r="E203" s="3">
        <f t="shared" si="26"/>
        <v>2.9739756913557533</v>
      </c>
      <c r="F203" s="8">
        <f t="shared" si="27"/>
        <v>1146.1312099332981</v>
      </c>
      <c r="G203" s="8">
        <f t="shared" si="23"/>
        <v>234.72767179433944</v>
      </c>
      <c r="H203" s="3">
        <f t="shared" si="24"/>
        <v>605</v>
      </c>
      <c r="I203" s="8"/>
      <c r="J203" s="8"/>
    </row>
    <row r="204" spans="1:10" x14ac:dyDescent="0.25">
      <c r="A204" s="3">
        <f t="shared" si="25"/>
        <v>334</v>
      </c>
      <c r="B204" s="3">
        <v>61</v>
      </c>
      <c r="C204" s="3">
        <f t="shared" si="21"/>
        <v>2.8868634263449366</v>
      </c>
      <c r="D204" s="6">
        <f t="shared" si="22"/>
        <v>-1.4257315901041068E-2</v>
      </c>
      <c r="E204" s="3">
        <f t="shared" si="26"/>
        <v>2.928022350177498</v>
      </c>
      <c r="F204" s="8">
        <f t="shared" si="27"/>
        <v>1132.4324289001931</v>
      </c>
      <c r="G204" s="8">
        <f t="shared" si="23"/>
        <v>231.92216143875956</v>
      </c>
      <c r="H204" s="3">
        <f t="shared" si="24"/>
        <v>610</v>
      </c>
      <c r="I204" s="8"/>
      <c r="J204" s="8"/>
    </row>
    <row r="205" spans="1:10" x14ac:dyDescent="0.25">
      <c r="A205" s="3">
        <f t="shared" si="25"/>
        <v>334.5</v>
      </c>
      <c r="B205" s="3">
        <v>61.5</v>
      </c>
      <c r="C205" s="3">
        <f t="shared" si="21"/>
        <v>2.8428235083579705</v>
      </c>
      <c r="D205" s="6">
        <f t="shared" si="22"/>
        <v>-1.4094326704832127E-2</v>
      </c>
      <c r="E205" s="3">
        <f t="shared" si="26"/>
        <v>2.8828911916489446</v>
      </c>
      <c r="F205" s="8">
        <f t="shared" si="27"/>
        <v>1118.8836219922887</v>
      </c>
      <c r="G205" s="8">
        <f t="shared" si="23"/>
        <v>229.14736578402074</v>
      </c>
      <c r="H205" s="3">
        <f t="shared" si="24"/>
        <v>615</v>
      </c>
      <c r="I205" s="8"/>
      <c r="J205" s="8"/>
    </row>
    <row r="206" spans="1:10" x14ac:dyDescent="0.25">
      <c r="A206" s="3">
        <f t="shared" si="25"/>
        <v>335</v>
      </c>
      <c r="B206" s="3">
        <v>62</v>
      </c>
      <c r="C206" s="3">
        <f t="shared" si="21"/>
        <v>2.7995838991561213</v>
      </c>
      <c r="D206" s="6">
        <f t="shared" si="22"/>
        <v>-1.3924159693909033E-2</v>
      </c>
      <c r="E206" s="3">
        <f t="shared" si="26"/>
        <v>2.8385657524444676</v>
      </c>
      <c r="F206" s="8">
        <f t="shared" si="27"/>
        <v>1105.4839797443899</v>
      </c>
      <c r="G206" s="8">
        <f t="shared" si="23"/>
        <v>226.40311905165106</v>
      </c>
      <c r="H206" s="3">
        <f t="shared" si="24"/>
        <v>620</v>
      </c>
      <c r="I206" s="8"/>
      <c r="J206" s="8"/>
    </row>
    <row r="207" spans="1:10" x14ac:dyDescent="0.25">
      <c r="A207" s="3">
        <f t="shared" si="25"/>
        <v>335.5</v>
      </c>
      <c r="B207" s="3">
        <v>62.5</v>
      </c>
      <c r="C207" s="3">
        <f t="shared" si="21"/>
        <v>2.75712792193421</v>
      </c>
      <c r="D207" s="6">
        <f t="shared" si="22"/>
        <v>-1.3746917971808159E-2</v>
      </c>
      <c r="E207" s="3">
        <f t="shared" si="26"/>
        <v>2.7950299333148214</v>
      </c>
      <c r="F207" s="8">
        <f t="shared" si="27"/>
        <v>1092.2326668565713</v>
      </c>
      <c r="G207" s="8">
        <f t="shared" si="23"/>
        <v>223.6892501722258</v>
      </c>
      <c r="H207" s="3">
        <f t="shared" si="24"/>
        <v>625</v>
      </c>
      <c r="I207" s="8"/>
      <c r="J207" s="8"/>
    </row>
    <row r="208" spans="1:10" x14ac:dyDescent="0.25">
      <c r="A208" s="3">
        <f t="shared" si="25"/>
        <v>336</v>
      </c>
      <c r="B208" s="3">
        <v>63</v>
      </c>
      <c r="C208" s="3">
        <f t="shared" si="21"/>
        <v>2.7154392892449843</v>
      </c>
      <c r="D208" s="6">
        <f t="shared" si="22"/>
        <v>-1.3562704642087198E-2</v>
      </c>
      <c r="E208" s="3">
        <f t="shared" si="26"/>
        <v>2.7522679902985332</v>
      </c>
      <c r="F208" s="8">
        <f t="shared" si="27"/>
        <v>1079.1288233561118</v>
      </c>
      <c r="G208" s="8">
        <f t="shared" si="23"/>
        <v>221.0055830233317</v>
      </c>
      <c r="H208" s="3">
        <f t="shared" si="24"/>
        <v>630</v>
      </c>
      <c r="I208" s="8"/>
      <c r="J208" s="8"/>
    </row>
    <row r="209" spans="1:10" x14ac:dyDescent="0.25">
      <c r="A209" s="3">
        <f t="shared" si="25"/>
        <v>336.5</v>
      </c>
      <c r="B209" s="3">
        <v>63.5</v>
      </c>
      <c r="C209" s="3">
        <f t="shared" si="21"/>
        <v>2.674502092975195</v>
      </c>
      <c r="D209" s="6">
        <f t="shared" si="22"/>
        <v>-1.3371622808300287E-2</v>
      </c>
      <c r="E209" s="3">
        <f t="shared" si="26"/>
        <v>2.7102645261624692</v>
      </c>
      <c r="F209" s="8">
        <f t="shared" si="27"/>
        <v>1066.1715657387513</v>
      </c>
      <c r="G209" s="8">
        <f t="shared" si="23"/>
        <v>218.35193666329627</v>
      </c>
      <c r="H209" s="3">
        <f t="shared" si="24"/>
        <v>635</v>
      </c>
      <c r="I209" s="8"/>
      <c r="J209" s="8"/>
    </row>
    <row r="210" spans="1:10" x14ac:dyDescent="0.25">
      <c r="A210" s="3">
        <f t="shared" si="25"/>
        <v>337</v>
      </c>
      <c r="B210" s="3">
        <v>64</v>
      </c>
      <c r="C210" s="3">
        <f t="shared" si="21"/>
        <v>2.6343007946028978</v>
      </c>
      <c r="D210" s="6">
        <f t="shared" si="22"/>
        <v>-1.3173775573989133E-2</v>
      </c>
      <c r="E210" s="3">
        <f t="shared" si="26"/>
        <v>2.6690044820653775</v>
      </c>
      <c r="F210" s="8">
        <f t="shared" si="27"/>
        <v>1053.3599880889221</v>
      </c>
      <c r="G210" s="8">
        <f t="shared" si="23"/>
        <v>215.72812556061126</v>
      </c>
      <c r="H210" s="3">
        <f t="shared" si="24"/>
        <v>640</v>
      </c>
      <c r="I210" s="8"/>
      <c r="J210" s="8"/>
    </row>
    <row r="211" spans="1:10" x14ac:dyDescent="0.25">
      <c r="A211" s="3">
        <f t="shared" si="25"/>
        <v>337.5</v>
      </c>
      <c r="B211" s="3">
        <v>64.5</v>
      </c>
      <c r="C211" s="3">
        <f t="shared" si="21"/>
        <v>2.594820215727462</v>
      </c>
      <c r="D211" s="6">
        <f t="shared" si="22"/>
        <v>-1.2969266042706096E-2</v>
      </c>
      <c r="E211" s="3">
        <f t="shared" si="26"/>
        <v>2.6284731294382233</v>
      </c>
      <c r="F211" s="8">
        <f t="shared" si="27"/>
        <v>1040.6931631786078</v>
      </c>
      <c r="G211" s="8">
        <f t="shared" si="23"/>
        <v>213.13395981897889</v>
      </c>
      <c r="H211" s="3">
        <f t="shared" si="24"/>
        <v>645</v>
      </c>
      <c r="I211" s="8"/>
      <c r="J211" s="8"/>
    </row>
    <row r="212" spans="1:10" x14ac:dyDescent="0.25">
      <c r="A212" s="3">
        <f t="shared" si="25"/>
        <v>338</v>
      </c>
      <c r="B212" s="3">
        <v>65</v>
      </c>
      <c r="C212" s="3">
        <f t="shared" si="21"/>
        <v>2.5560455288640753</v>
      </c>
      <c r="D212" s="6">
        <f t="shared" si="22"/>
        <v>-1.2758197317992881E-2</v>
      </c>
      <c r="E212" s="3">
        <f t="shared" si="26"/>
        <v>2.5886560620750965</v>
      </c>
      <c r="F212" s="8">
        <f t="shared" si="27"/>
        <v>1028.1701435444515</v>
      </c>
      <c r="G212" s="8">
        <f t="shared" si="23"/>
        <v>210.56924539790367</v>
      </c>
      <c r="H212" s="3">
        <f t="shared" si="24"/>
        <v>650</v>
      </c>
      <c r="I212" s="8"/>
      <c r="J212" s="8"/>
    </row>
    <row r="213" spans="1:10" x14ac:dyDescent="0.25">
      <c r="A213" s="3">
        <f t="shared" si="25"/>
        <v>338.5</v>
      </c>
      <c r="B213" s="3">
        <v>65.5</v>
      </c>
      <c r="C213" s="3">
        <f t="shared" si="21"/>
        <v>2.5179622484947051</v>
      </c>
      <c r="D213" s="6">
        <f t="shared" si="22"/>
        <v>-1.2540672503412509E-2</v>
      </c>
      <c r="E213" s="3">
        <f t="shared" si="26"/>
        <v>2.5495391884290335</v>
      </c>
      <c r="F213" s="8">
        <f t="shared" si="27"/>
        <v>1015.7899625429147</v>
      </c>
      <c r="G213" s="8">
        <f t="shared" si="23"/>
        <v>208.03378432878893</v>
      </c>
      <c r="H213" s="3">
        <f t="shared" si="24"/>
        <v>655</v>
      </c>
      <c r="I213" s="8"/>
      <c r="J213" s="8"/>
    </row>
    <row r="214" spans="1:10" x14ac:dyDescent="0.25">
      <c r="A214" s="3">
        <f t="shared" si="25"/>
        <v>339</v>
      </c>
      <c r="B214" s="3">
        <v>66</v>
      </c>
      <c r="C214" s="3">
        <f t="shared" si="21"/>
        <v>2.4805562223678441</v>
      </c>
      <c r="D214" s="6">
        <f t="shared" si="22"/>
        <v>-1.2316794702506684E-2</v>
      </c>
      <c r="E214" s="3">
        <f t="shared" si="26"/>
        <v>2.5111087241067742</v>
      </c>
      <c r="F214" s="8">
        <f t="shared" si="27"/>
        <v>1003.5516353831597</v>
      </c>
      <c r="G214" s="8">
        <f t="shared" si="23"/>
        <v>205.52737492647111</v>
      </c>
      <c r="H214" s="3">
        <f t="shared" si="24"/>
        <v>660</v>
      </c>
      <c r="I214" s="8"/>
      <c r="J214" s="8"/>
    </row>
    <row r="215" spans="1:10" x14ac:dyDescent="0.25">
      <c r="A215" s="3">
        <f t="shared" si="25"/>
        <v>339.5</v>
      </c>
      <c r="B215" s="3">
        <v>66.5</v>
      </c>
      <c r="C215" s="3">
        <f t="shared" si="21"/>
        <v>2.4438136230395835</v>
      </c>
      <c r="D215" s="6">
        <f t="shared" si="22"/>
        <v>-1.2086667018825992E-2</v>
      </c>
      <c r="E215" s="3">
        <f t="shared" si="26"/>
        <v>2.4733511845573335</v>
      </c>
      <c r="F215" s="8">
        <f t="shared" si="27"/>
        <v>991.45416013760314</v>
      </c>
      <c r="G215" s="8">
        <f t="shared" si="23"/>
        <v>203.04981199618112</v>
      </c>
      <c r="H215" s="3">
        <f t="shared" si="24"/>
        <v>665</v>
      </c>
      <c r="I215" s="8"/>
      <c r="J215" s="8"/>
    </row>
    <row r="216" spans="1:10" x14ac:dyDescent="0.25">
      <c r="A216" s="3">
        <f t="shared" si="25"/>
        <v>340</v>
      </c>
      <c r="B216" s="3">
        <v>67</v>
      </c>
      <c r="C216" s="3">
        <f t="shared" si="21"/>
        <v>2.4077209396487147</v>
      </c>
      <c r="D216" s="6">
        <f t="shared" si="22"/>
        <v>-1.1850392555917466E-2</v>
      </c>
      <c r="E216" s="3">
        <f t="shared" si="26"/>
        <v>2.4362533779486544</v>
      </c>
      <c r="F216" s="8">
        <f t="shared" si="27"/>
        <v>979.49651872986828</v>
      </c>
      <c r="G216" s="8">
        <f t="shared" si="23"/>
        <v>200.60088703587704</v>
      </c>
      <c r="H216" s="3">
        <f t="shared" si="24"/>
        <v>670</v>
      </c>
      <c r="I216" s="8"/>
      <c r="J216" s="8"/>
    </row>
    <row r="217" spans="1:10" x14ac:dyDescent="0.25">
      <c r="A217" s="3">
        <f t="shared" si="25"/>
        <v>340.5</v>
      </c>
      <c r="B217" s="3">
        <v>67.5</v>
      </c>
      <c r="C217" s="3">
        <f t="shared" si="21"/>
        <v>2.3722649699189415</v>
      </c>
      <c r="D217" s="6">
        <f t="shared" si="22"/>
        <v>-1.1608074417338798E-2</v>
      </c>
      <c r="E217" s="3">
        <f t="shared" si="26"/>
        <v>2.3998023982274064</v>
      </c>
      <c r="F217" s="8">
        <f t="shared" si="27"/>
        <v>967.67767790011976</v>
      </c>
      <c r="G217" s="8">
        <f t="shared" si="23"/>
        <v>198.18038843394453</v>
      </c>
      <c r="H217" s="3">
        <f t="shared" si="24"/>
        <v>675</v>
      </c>
      <c r="I217" s="8"/>
      <c r="J217" s="8"/>
    </row>
    <row r="218" spans="1:10" x14ac:dyDescent="0.25">
      <c r="A218" s="3">
        <f t="shared" si="25"/>
        <v>341</v>
      </c>
      <c r="B218" s="3">
        <v>68</v>
      </c>
      <c r="C218" s="3">
        <f t="shared" si="21"/>
        <v>2.3374328123813886</v>
      </c>
      <c r="D218" s="6">
        <f t="shared" si="22"/>
        <v>-1.1359815706631693E-2</v>
      </c>
      <c r="E218" s="3">
        <f t="shared" si="26"/>
        <v>2.3639856183566748</v>
      </c>
      <c r="F218" s="8">
        <f t="shared" si="27"/>
        <v>955.99659014763449</v>
      </c>
      <c r="G218" s="8">
        <f t="shared" si="23"/>
        <v>195.78810166223553</v>
      </c>
      <c r="H218" s="3">
        <f t="shared" si="24"/>
        <v>680</v>
      </c>
      <c r="I218" s="8"/>
      <c r="J218" s="8"/>
    </row>
    <row r="219" spans="1:10" x14ac:dyDescent="0.25">
      <c r="A219" s="3">
        <f t="shared" si="25"/>
        <v>341.5</v>
      </c>
      <c r="B219" s="3">
        <v>68.5</v>
      </c>
      <c r="C219" s="3">
        <f t="shared" si="21"/>
        <v>2.3032118588108403</v>
      </c>
      <c r="D219" s="6">
        <f t="shared" si="22"/>
        <v>-1.1105719527348512E-2</v>
      </c>
      <c r="E219" s="3">
        <f t="shared" si="26"/>
        <v>2.3287906837268566</v>
      </c>
      <c r="F219" s="8">
        <f t="shared" si="27"/>
        <v>944.45219465064724</v>
      </c>
      <c r="G219" s="8">
        <f t="shared" si="23"/>
        <v>193.42380946445255</v>
      </c>
      <c r="H219" s="3">
        <f t="shared" si="24"/>
        <v>685</v>
      </c>
      <c r="I219" s="8"/>
      <c r="J219" s="8"/>
    </row>
    <row r="220" spans="1:10" x14ac:dyDescent="0.25">
      <c r="A220" s="3">
        <f t="shared" si="25"/>
        <v>342</v>
      </c>
      <c r="B220" s="3">
        <v>69</v>
      </c>
      <c r="C220" s="3">
        <f t="shared" si="21"/>
        <v>2.269589786869405</v>
      </c>
      <c r="D220" s="6">
        <f t="shared" si="22"/>
        <v>-1.0845888983041618E-2</v>
      </c>
      <c r="E220" s="3">
        <f t="shared" si="26"/>
        <v>2.2942055057348356</v>
      </c>
      <c r="F220" s="8">
        <f t="shared" si="27"/>
        <v>933.04341816340457</v>
      </c>
      <c r="G220" s="8">
        <f t="shared" si="23"/>
        <v>191.08729203986525</v>
      </c>
      <c r="H220" s="3">
        <f t="shared" si="24"/>
        <v>690</v>
      </c>
      <c r="I220" s="8"/>
      <c r="J220" s="8"/>
    </row>
    <row r="221" spans="1:10" x14ac:dyDescent="0.25">
      <c r="A221" s="3">
        <f t="shared" si="25"/>
        <v>342.5</v>
      </c>
      <c r="B221" s="3">
        <v>69.5</v>
      </c>
      <c r="C221" s="3">
        <f t="shared" si="21"/>
        <v>2.2365545529514215</v>
      </c>
      <c r="D221" s="6">
        <f t="shared" si="22"/>
        <v>-1.0580427177252716E-2</v>
      </c>
      <c r="E221" s="3">
        <f t="shared" si="26"/>
        <v>2.2602182555268771</v>
      </c>
      <c r="F221" s="8">
        <f t="shared" si="27"/>
        <v>921.76917589047662</v>
      </c>
      <c r="G221" s="8">
        <f t="shared" si="23"/>
        <v>188.7783272223696</v>
      </c>
      <c r="H221" s="3">
        <f t="shared" si="24"/>
        <v>695</v>
      </c>
      <c r="I221" s="8"/>
      <c r="J221" s="8"/>
    </row>
    <row r="222" spans="1:10" x14ac:dyDescent="0.25">
      <c r="A222" s="3">
        <f t="shared" si="25"/>
        <v>343</v>
      </c>
      <c r="B222" s="3">
        <v>70</v>
      </c>
      <c r="C222" s="3">
        <f t="shared" si="21"/>
        <v>2.2040943852236698</v>
      </c>
      <c r="D222" s="6">
        <f t="shared" si="22"/>
        <v>-1.030943721353772E-2</v>
      </c>
      <c r="E222" s="3">
        <f t="shared" si="26"/>
        <v>2.2268173579008441</v>
      </c>
      <c r="F222" s="8">
        <f t="shared" si="27"/>
        <v>910.62837233840639</v>
      </c>
      <c r="G222" s="8">
        <f t="shared" si="23"/>
        <v>186.49669065490562</v>
      </c>
      <c r="H222" s="3">
        <f t="shared" si="24"/>
        <v>700</v>
      </c>
      <c r="I222" s="8"/>
      <c r="J222" s="8"/>
    </row>
    <row r="223" spans="1:10" x14ac:dyDescent="0.25">
      <c r="A223" s="3">
        <f t="shared" si="25"/>
        <v>343.5</v>
      </c>
      <c r="B223" s="3">
        <v>70.5</v>
      </c>
      <c r="C223" s="3">
        <f t="shared" si="21"/>
        <v>2.1721977768551302</v>
      </c>
      <c r="D223" s="6">
        <f t="shared" si="22"/>
        <v>-1.0033022195443664E-2</v>
      </c>
      <c r="E223" s="3">
        <f t="shared" si="26"/>
        <v>2.193991485363211</v>
      </c>
      <c r="F223" s="8">
        <f t="shared" si="27"/>
        <v>899.61990214472439</v>
      </c>
      <c r="G223" s="8">
        <f t="shared" si="23"/>
        <v>184.24215595923957</v>
      </c>
      <c r="H223" s="3">
        <f t="shared" si="24"/>
        <v>705</v>
      </c>
      <c r="I223" s="8"/>
      <c r="J223" s="8"/>
    </row>
    <row r="224" spans="1:10" x14ac:dyDescent="0.25">
      <c r="A224" s="3">
        <f t="shared" si="25"/>
        <v>344</v>
      </c>
      <c r="B224" s="3">
        <v>71</v>
      </c>
      <c r="C224" s="3">
        <f t="shared" si="21"/>
        <v>2.1408534794307092</v>
      </c>
      <c r="D224" s="6">
        <f t="shared" si="22"/>
        <v>-9.7512852265193573E-3</v>
      </c>
      <c r="E224" s="3">
        <f t="shared" si="26"/>
        <v>2.1617295523368245</v>
      </c>
      <c r="F224" s="8">
        <f t="shared" si="27"/>
        <v>888.7426508844942</v>
      </c>
      <c r="G224" s="8">
        <f t="shared" si="23"/>
        <v>182.01449490114442</v>
      </c>
      <c r="H224" s="3">
        <f t="shared" si="24"/>
        <v>710</v>
      </c>
      <c r="I224" s="8"/>
      <c r="J224" s="8"/>
    </row>
    <row r="225" spans="1:10" x14ac:dyDescent="0.25">
      <c r="A225" s="3">
        <f t="shared" si="25"/>
        <v>344.5</v>
      </c>
      <c r="B225" s="3">
        <v>71.5</v>
      </c>
      <c r="C225" s="3">
        <f t="shared" si="21"/>
        <v>2.1100504965435407</v>
      </c>
      <c r="D225" s="6">
        <f t="shared" si="22"/>
        <v>-9.4643294103224918E-3</v>
      </c>
      <c r="E225" s="3">
        <f t="shared" si="26"/>
        <v>2.1300207095152435</v>
      </c>
      <c r="F225" s="8">
        <f t="shared" si="27"/>
        <v>877.99549585450222</v>
      </c>
      <c r="G225" s="8">
        <f t="shared" si="23"/>
        <v>179.81347755100205</v>
      </c>
      <c r="H225" s="3">
        <f t="shared" si="24"/>
        <v>715</v>
      </c>
      <c r="I225" s="8"/>
      <c r="J225" s="8"/>
    </row>
    <row r="226" spans="1:10" x14ac:dyDescent="0.25">
      <c r="A226" s="3">
        <f t="shared" si="25"/>
        <v>345</v>
      </c>
      <c r="B226" s="3">
        <v>72</v>
      </c>
      <c r="C226" s="3">
        <f t="shared" si="21"/>
        <v>2.0797780775605927</v>
      </c>
      <c r="D226" s="6">
        <f t="shared" si="22"/>
        <v>-9.1722578503876662E-3</v>
      </c>
      <c r="E226" s="3">
        <f t="shared" si="26"/>
        <v>2.0988543383595619</v>
      </c>
      <c r="F226" s="8">
        <f t="shared" si="27"/>
        <v>867.37730683520965</v>
      </c>
      <c r="G226" s="8">
        <f t="shared" si="23"/>
        <v>177.63887243985093</v>
      </c>
      <c r="H226" s="3">
        <f t="shared" si="24"/>
        <v>720</v>
      </c>
      <c r="I226" s="8"/>
      <c r="J226" s="8"/>
    </row>
    <row r="227" spans="1:10" x14ac:dyDescent="0.25">
      <c r="A227" s="3">
        <f t="shared" si="25"/>
        <v>345.5</v>
      </c>
      <c r="B227" s="3">
        <v>72.5</v>
      </c>
      <c r="C227" s="3">
        <f t="shared" si="21"/>
        <v>2.050025711556565</v>
      </c>
      <c r="D227" s="6">
        <f t="shared" si="22"/>
        <v>-8.8751736502743483E-3</v>
      </c>
      <c r="E227" s="3">
        <f t="shared" si="26"/>
        <v>2.0682200457341566</v>
      </c>
      <c r="F227" s="8">
        <f t="shared" si="27"/>
        <v>856.88694683074891</v>
      </c>
      <c r="G227" s="8">
        <f t="shared" si="23"/>
        <v>175.49044671093739</v>
      </c>
      <c r="H227" s="3">
        <f t="shared" si="24"/>
        <v>725</v>
      </c>
      <c r="I227" s="8"/>
      <c r="J227" s="8"/>
    </row>
    <row r="228" spans="1:10" x14ac:dyDescent="0.25">
      <c r="A228" s="3">
        <f t="shared" si="25"/>
        <v>346</v>
      </c>
      <c r="B228" s="3">
        <v>73</v>
      </c>
      <c r="C228" s="3">
        <f t="shared" si="21"/>
        <v>2.020783121411132</v>
      </c>
      <c r="D228" s="6">
        <f t="shared" si="22"/>
        <v>-8.5731799135349007E-3</v>
      </c>
      <c r="E228" s="3">
        <f t="shared" si="26"/>
        <v>2.0381076586772244</v>
      </c>
      <c r="F228" s="8">
        <f t="shared" si="27"/>
        <v>846.52327278703558</v>
      </c>
      <c r="G228" s="8">
        <f t="shared" si="23"/>
        <v>173.36796626678489</v>
      </c>
      <c r="H228" s="3">
        <f t="shared" si="24"/>
        <v>730</v>
      </c>
      <c r="I228" s="8"/>
      <c r="J228" s="8"/>
    </row>
    <row r="229" spans="1:10" x14ac:dyDescent="0.25">
      <c r="A229" s="3">
        <f t="shared" si="25"/>
        <v>346.5</v>
      </c>
      <c r="B229" s="3">
        <v>73.5</v>
      </c>
      <c r="C229" s="3">
        <f t="shared" si="21"/>
        <v>1.9920402580647789</v>
      </c>
      <c r="D229" s="6">
        <f t="shared" si="22"/>
        <v>-8.2663797437092512E-3</v>
      </c>
      <c r="E229" s="3">
        <f t="shared" si="26"/>
        <v>2.0085072193026989</v>
      </c>
      <c r="F229" s="8">
        <f t="shared" si="27"/>
        <v>836.28513628829194</v>
      </c>
      <c r="G229" s="8">
        <f t="shared" si="23"/>
        <v>171.2711959118422</v>
      </c>
      <c r="H229" s="3">
        <f t="shared" si="24"/>
        <v>735</v>
      </c>
      <c r="I229" s="8"/>
      <c r="J229" s="8"/>
    </row>
    <row r="230" spans="1:10" x14ac:dyDescent="0.25">
      <c r="A230" s="3">
        <f t="shared" si="25"/>
        <v>347</v>
      </c>
      <c r="B230" s="3">
        <v>74</v>
      </c>
      <c r="C230" s="3">
        <f t="shared" si="21"/>
        <v>1.9637872949286406</v>
      </c>
      <c r="D230" s="6">
        <f t="shared" si="22"/>
        <v>-7.954876244358644E-3</v>
      </c>
      <c r="E230" s="3">
        <f t="shared" si="26"/>
        <v>1.9794089798300418</v>
      </c>
      <c r="F230" s="8">
        <f t="shared" si="27"/>
        <v>826.1713842322315</v>
      </c>
      <c r="G230" s="8">
        <f t="shared" si="23"/>
        <v>169.199899490761</v>
      </c>
      <c r="H230" s="3">
        <f t="shared" si="24"/>
        <v>740</v>
      </c>
      <c r="I230" s="8"/>
      <c r="J230" s="8"/>
    </row>
    <row r="231" spans="1:10" x14ac:dyDescent="0.25">
      <c r="A231" s="3">
        <f t="shared" si="25"/>
        <v>347.5</v>
      </c>
      <c r="B231" s="3">
        <v>74.5</v>
      </c>
      <c r="C231" s="3">
        <f t="shared" si="21"/>
        <v>1.936014622443879</v>
      </c>
      <c r="D231" s="6">
        <f t="shared" si="22"/>
        <v>-7.6387725190194544E-3</v>
      </c>
      <c r="E231" s="3">
        <f t="shared" si="26"/>
        <v>1.9508033977382231</v>
      </c>
      <c r="F231" s="8">
        <f t="shared" si="27"/>
        <v>816.18085948406895</v>
      </c>
      <c r="G231" s="8">
        <f t="shared" si="23"/>
        <v>167.15384002233733</v>
      </c>
      <c r="H231" s="3">
        <f t="shared" si="24"/>
        <v>745</v>
      </c>
      <c r="I231" s="8"/>
      <c r="J231" s="8"/>
    </row>
    <row r="232" spans="1:10" x14ac:dyDescent="0.25">
      <c r="A232" s="3">
        <f t="shared" si="25"/>
        <v>348</v>
      </c>
      <c r="B232" s="3">
        <v>75</v>
      </c>
      <c r="C232" s="3">
        <f t="shared" si="21"/>
        <v>1.9087128427862368</v>
      </c>
      <c r="D232" s="6">
        <f t="shared" si="22"/>
        <v>-7.3181716712511502E-3</v>
      </c>
      <c r="E232" s="3">
        <f t="shared" si="26"/>
        <v>1.9226811310408682</v>
      </c>
      <c r="F232" s="8">
        <f t="shared" si="27"/>
        <v>806.31240150973292</v>
      </c>
      <c r="G232" s="8">
        <f t="shared" si="23"/>
        <v>165.13277982919331</v>
      </c>
      <c r="H232" s="3">
        <f t="shared" si="24"/>
        <v>750</v>
      </c>
      <c r="I232" s="8"/>
      <c r="J232" s="8"/>
    </row>
    <row r="233" spans="1:10" x14ac:dyDescent="0.25">
      <c r="A233" s="3">
        <f t="shared" si="25"/>
        <v>348.5</v>
      </c>
      <c r="B233" s="3">
        <v>75.5</v>
      </c>
      <c r="C233" s="3">
        <f t="shared" si="21"/>
        <v>1.8818727647116498</v>
      </c>
      <c r="D233" s="6">
        <f t="shared" si="22"/>
        <v>-6.993176804597212E-3</v>
      </c>
      <c r="E233" s="3">
        <f t="shared" si="26"/>
        <v>1.8950330336790344</v>
      </c>
      <c r="F233" s="8">
        <f t="shared" si="27"/>
        <v>796.56484698845622</v>
      </c>
      <c r="G233" s="8">
        <f t="shared" si="23"/>
        <v>163.13648066323583</v>
      </c>
      <c r="H233" s="3">
        <f t="shared" si="24"/>
        <v>755</v>
      </c>
      <c r="I233" s="8"/>
      <c r="J233" s="8"/>
    </row>
    <row r="234" spans="1:10" x14ac:dyDescent="0.25">
      <c r="A234" s="3">
        <f t="shared" si="25"/>
        <v>349</v>
      </c>
      <c r="B234" s="3">
        <v>76</v>
      </c>
      <c r="C234" s="3">
        <f t="shared" si="21"/>
        <v>1.8554853985387725</v>
      </c>
      <c r="D234" s="6">
        <f t="shared" si="22"/>
        <v>-6.6638910226117787E-3</v>
      </c>
      <c r="E234" s="3">
        <f t="shared" si="26"/>
        <v>1.8678501510286822</v>
      </c>
      <c r="F234" s="8">
        <f t="shared" si="27"/>
        <v>786.93703040511537</v>
      </c>
      <c r="G234" s="8">
        <f t="shared" si="23"/>
        <v>161.16470382696764</v>
      </c>
      <c r="H234" s="3">
        <f t="shared" si="24"/>
        <v>760</v>
      </c>
      <c r="I234" s="8"/>
      <c r="J234" s="8"/>
    </row>
    <row r="235" spans="1:10" x14ac:dyDescent="0.25">
      <c r="A235" s="3">
        <f t="shared" si="25"/>
        <v>349.5</v>
      </c>
      <c r="B235" s="3">
        <v>76.5</v>
      </c>
      <c r="C235" s="3">
        <f t="shared" si="21"/>
        <v>1.8295419512645652</v>
      </c>
      <c r="D235" s="6">
        <f t="shared" si="22"/>
        <v>-6.3304174288401072E-3</v>
      </c>
      <c r="E235" s="3">
        <f t="shared" si="26"/>
        <v>1.8411237155196445</v>
      </c>
      <c r="F235" s="8">
        <f t="shared" si="27"/>
        <v>777.42778462257093</v>
      </c>
      <c r="G235" s="8">
        <f t="shared" si="23"/>
        <v>159.21721029070252</v>
      </c>
      <c r="H235" s="3">
        <f t="shared" si="24"/>
        <v>765</v>
      </c>
      <c r="I235" s="8"/>
      <c r="J235" s="8"/>
    </row>
    <row r="236" spans="1:10" x14ac:dyDescent="0.25">
      <c r="A236" s="3">
        <f t="shared" si="25"/>
        <v>350</v>
      </c>
      <c r="B236" s="3">
        <v>77</v>
      </c>
      <c r="C236" s="3">
        <f t="shared" si="21"/>
        <v>1.8040338218090515</v>
      </c>
      <c r="D236" s="6">
        <f t="shared" si="22"/>
        <v>-5.9928591268381126E-3</v>
      </c>
      <c r="E236" s="3">
        <f t="shared" si="26"/>
        <v>1.8148451423632046</v>
      </c>
      <c r="F236" s="8">
        <f t="shared" si="27"/>
        <v>768.03594143435362</v>
      </c>
      <c r="G236" s="8">
        <f t="shared" si="23"/>
        <v>157.29376080575562</v>
      </c>
      <c r="H236" s="3">
        <f t="shared" si="24"/>
        <v>770</v>
      </c>
      <c r="I236" s="8"/>
      <c r="J236" s="8"/>
    </row>
    <row r="237" spans="1:10" x14ac:dyDescent="0.25">
      <c r="A237" s="3">
        <f t="shared" si="25"/>
        <v>350.5</v>
      </c>
      <c r="B237" s="3">
        <v>77.5</v>
      </c>
      <c r="C237" s="3">
        <f t="shared" si="21"/>
        <v>1.7789525963856136</v>
      </c>
      <c r="D237" s="6">
        <f t="shared" si="22"/>
        <v>-5.651319220145723E-3</v>
      </c>
      <c r="E237" s="3">
        <f t="shared" si="26"/>
        <v>1.7890060253852957</v>
      </c>
      <c r="F237" s="8">
        <f t="shared" si="27"/>
        <v>758.76033209798379</v>
      </c>
      <c r="G237" s="8">
        <f t="shared" si="23"/>
        <v>155.39411601366709</v>
      </c>
      <c r="H237" s="3">
        <f t="shared" si="24"/>
        <v>775</v>
      </c>
      <c r="I237" s="8"/>
      <c r="J237" s="8"/>
    </row>
    <row r="238" spans="1:10" x14ac:dyDescent="0.25">
      <c r="A238" s="3">
        <f t="shared" si="25"/>
        <v>351</v>
      </c>
      <c r="B238" s="3">
        <v>78</v>
      </c>
      <c r="C238" s="3">
        <f t="shared" si="21"/>
        <v>1.7542900439932054</v>
      </c>
      <c r="D238" s="6">
        <f t="shared" si="22"/>
        <v>-5.3059008123241824E-3</v>
      </c>
      <c r="E238" s="3">
        <f t="shared" si="26"/>
        <v>1.7635981329626813</v>
      </c>
      <c r="F238" s="8">
        <f t="shared" si="27"/>
        <v>749.59978784931343</v>
      </c>
      <c r="G238" s="8">
        <f t="shared" si="23"/>
        <v>153.51803655153938</v>
      </c>
      <c r="H238" s="3">
        <f t="shared" si="24"/>
        <v>780</v>
      </c>
      <c r="I238" s="8"/>
      <c r="J238" s="8"/>
    </row>
    <row r="239" spans="1:10" x14ac:dyDescent="0.25">
      <c r="A239" s="3">
        <f t="shared" si="25"/>
        <v>351.5</v>
      </c>
      <c r="B239" s="3">
        <v>78.5</v>
      </c>
      <c r="C239" s="3">
        <f t="shared" si="21"/>
        <v>1.7300381120270225</v>
      </c>
      <c r="D239" s="6">
        <f t="shared" si="22"/>
        <v>-4.9567070069116426E-3</v>
      </c>
      <c r="E239" s="3">
        <f t="shared" si="26"/>
        <v>1.738613404059131</v>
      </c>
      <c r="F239" s="8">
        <f t="shared" si="27"/>
        <v>740.55314039813697</v>
      </c>
      <c r="G239" s="8">
        <f t="shared" si="23"/>
        <v>151.66528315353844</v>
      </c>
      <c r="H239" s="3">
        <f t="shared" si="24"/>
        <v>785</v>
      </c>
      <c r="I239" s="8"/>
      <c r="J239" s="8"/>
    </row>
    <row r="240" spans="1:10" x14ac:dyDescent="0.25">
      <c r="A240" s="3">
        <f t="shared" si="25"/>
        <v>352</v>
      </c>
      <c r="B240" s="3">
        <v>79</v>
      </c>
      <c r="C240" s="3">
        <f t="shared" si="21"/>
        <v>1.7061889220042641</v>
      </c>
      <c r="D240" s="6">
        <f t="shared" si="22"/>
        <v>-4.6038409074657949E-3</v>
      </c>
      <c r="E240" s="3">
        <f t="shared" si="26"/>
        <v>1.7140439443592523</v>
      </c>
      <c r="F240" s="8">
        <f t="shared" si="27"/>
        <v>731.61922240552474</v>
      </c>
      <c r="G240" s="8">
        <f t="shared" si="23"/>
        <v>149.83561674865146</v>
      </c>
      <c r="H240" s="3">
        <f t="shared" si="24"/>
        <v>790</v>
      </c>
      <c r="I240" s="8"/>
      <c r="J240" s="8"/>
    </row>
    <row r="241" spans="1:10" x14ac:dyDescent="0.25">
      <c r="A241" s="3">
        <f t="shared" si="25"/>
        <v>352.5</v>
      </c>
      <c r="B241" s="3">
        <v>79.5</v>
      </c>
      <c r="C241" s="3">
        <f t="shared" si="21"/>
        <v>1.6827347654017188</v>
      </c>
      <c r="D241" s="6">
        <f t="shared" si="22"/>
        <v>-4.2474056175336727E-3</v>
      </c>
      <c r="E241" s="3">
        <f t="shared" si="26"/>
        <v>1.6898820224971054</v>
      </c>
      <c r="F241" s="8">
        <f t="shared" si="27"/>
        <v>722.79686794312295</v>
      </c>
      <c r="G241" s="8">
        <f t="shared" si="23"/>
        <v>148.02879855475157</v>
      </c>
      <c r="H241" s="3">
        <f t="shared" si="24"/>
        <v>795</v>
      </c>
      <c r="I241" s="8"/>
      <c r="J241" s="8"/>
    </row>
    <row r="242" spans="1:10" x14ac:dyDescent="0.25">
      <c r="A242" s="3">
        <f t="shared" si="25"/>
        <v>353</v>
      </c>
      <c r="B242" s="3">
        <v>80</v>
      </c>
      <c r="C242" s="3">
        <f t="shared" si="21"/>
        <v>1.659668099602003</v>
      </c>
      <c r="D242" s="6">
        <f t="shared" si="22"/>
        <v>-3.8875042406623095E-3</v>
      </c>
      <c r="E242" s="3">
        <f t="shared" si="26"/>
        <v>1.6661200663772977</v>
      </c>
      <c r="F242" s="8">
        <f t="shared" si="27"/>
        <v>714.08491293484565</v>
      </c>
      <c r="G242" s="8">
        <f t="shared" si="23"/>
        <v>146.24459016905638</v>
      </c>
      <c r="H242" s="3">
        <f t="shared" si="24"/>
        <v>800</v>
      </c>
      <c r="I242" s="8"/>
      <c r="J242" s="8"/>
    </row>
    <row r="243" spans="1:10" x14ac:dyDescent="0.25">
      <c r="A243" s="3">
        <f t="shared" si="25"/>
        <v>353.5</v>
      </c>
      <c r="B243" s="3">
        <v>80.5</v>
      </c>
      <c r="C243" s="3">
        <f t="shared" si="21"/>
        <v>1.6369815439454094</v>
      </c>
      <c r="D243" s="6">
        <f t="shared" si="22"/>
        <v>-3.5242398804005148E-3</v>
      </c>
      <c r="E243" s="3">
        <f t="shared" si="26"/>
        <v>1.6427506595860615</v>
      </c>
      <c r="F243" s="8">
        <f t="shared" si="27"/>
        <v>705.48219558129165</v>
      </c>
      <c r="G243" s="8">
        <f t="shared" si="23"/>
        <v>144.48275365504853</v>
      </c>
      <c r="H243" s="3">
        <f t="shared" si="24"/>
        <v>805</v>
      </c>
      <c r="I243" s="8"/>
      <c r="J243" s="8"/>
    </row>
    <row r="244" spans="1:10" x14ac:dyDescent="0.25">
      <c r="A244" s="3">
        <f t="shared" si="25"/>
        <v>354</v>
      </c>
      <c r="B244" s="3">
        <v>81</v>
      </c>
      <c r="C244" s="3">
        <f t="shared" si="21"/>
        <v>1.6146678758843525</v>
      </c>
      <c r="D244" s="6">
        <f t="shared" si="22"/>
        <v>-3.157715640309533E-3</v>
      </c>
      <c r="E244" s="3">
        <f t="shared" si="26"/>
        <v>1.6197665378899377</v>
      </c>
      <c r="F244" s="8">
        <f t="shared" si="27"/>
        <v>696.98755676724431</v>
      </c>
      <c r="G244" s="8">
        <f t="shared" si="23"/>
        <v>142.74305162593163</v>
      </c>
      <c r="H244" s="3">
        <f t="shared" si="24"/>
        <v>810</v>
      </c>
      <c r="I244" s="8"/>
      <c r="J244" s="8"/>
    </row>
    <row r="245" spans="1:10" x14ac:dyDescent="0.25">
      <c r="A245" s="3">
        <f t="shared" si="25"/>
        <v>354.5</v>
      </c>
      <c r="B245" s="3">
        <v>81.5</v>
      </c>
      <c r="C245" s="3">
        <f t="shared" si="21"/>
        <v>1.5927200272375592</v>
      </c>
      <c r="D245" s="6">
        <f t="shared" si="22"/>
        <v>-2.7880346239186338E-3</v>
      </c>
      <c r="E245" s="3">
        <f t="shared" si="26"/>
        <v>1.5971605858197062</v>
      </c>
      <c r="F245" s="8">
        <f t="shared" si="27"/>
        <v>688.59984045259137</v>
      </c>
      <c r="G245" s="8">
        <f t="shared" si="23"/>
        <v>141.02524732469072</v>
      </c>
      <c r="H245" s="3">
        <f t="shared" si="24"/>
        <v>815</v>
      </c>
      <c r="I245" s="8"/>
      <c r="J245" s="8"/>
    </row>
    <row r="246" spans="1:10" x14ac:dyDescent="0.25">
      <c r="A246" s="3">
        <f t="shared" si="25"/>
        <v>355</v>
      </c>
      <c r="B246" s="3">
        <v>82</v>
      </c>
      <c r="C246" s="3">
        <f t="shared" si="21"/>
        <v>1.5711310805411833</v>
      </c>
      <c r="D246" s="6">
        <f t="shared" si="22"/>
        <v>-2.4152999347943904E-3</v>
      </c>
      <c r="E246" s="3">
        <f t="shared" si="26"/>
        <v>1.574925833337568</v>
      </c>
      <c r="F246" s="8">
        <f t="shared" si="27"/>
        <v>680.31789404712174</v>
      </c>
      <c r="G246" s="8">
        <f t="shared" si="23"/>
        <v>139.32910470085054</v>
      </c>
      <c r="H246" s="3">
        <f t="shared" si="24"/>
        <v>820</v>
      </c>
      <c r="I246" s="8"/>
      <c r="J246" s="8"/>
    </row>
    <row r="247" spans="1:10" x14ac:dyDescent="0.25">
      <c r="A247" s="3">
        <f t="shared" si="25"/>
        <v>355.5</v>
      </c>
      <c r="B247" s="3">
        <v>82.5</v>
      </c>
      <c r="C247" s="3">
        <f t="shared" si="21"/>
        <v>1.5498942654941414</v>
      </c>
      <c r="D247" s="6">
        <f t="shared" si="22"/>
        <v>-2.03961467648206E-3</v>
      </c>
      <c r="E247" s="3">
        <f t="shared" si="26"/>
        <v>1.5530554525850386</v>
      </c>
      <c r="F247" s="8">
        <f t="shared" si="27"/>
        <v>672.14056876942323</v>
      </c>
      <c r="G247" s="8">
        <f t="shared" si="23"/>
        <v>137.65438848397787</v>
      </c>
      <c r="H247" s="3">
        <f t="shared" si="24"/>
        <v>825</v>
      </c>
      <c r="I247" s="8"/>
      <c r="J247" s="8"/>
    </row>
    <row r="248" spans="1:10" x14ac:dyDescent="0.25">
      <c r="A248" s="3">
        <f t="shared" si="25"/>
        <v>356</v>
      </c>
      <c r="B248" s="3">
        <v>83</v>
      </c>
      <c r="C248" s="3">
        <f t="shared" si="21"/>
        <v>1.5290029554950419</v>
      </c>
      <c r="D248" s="6">
        <f t="shared" si="22"/>
        <v>-1.6610819525268994E-3</v>
      </c>
      <c r="E248" s="3">
        <f t="shared" si="26"/>
        <v>1.5315427547097751</v>
      </c>
      <c r="F248" s="8">
        <f t="shared" si="27"/>
        <v>664.06671999037337</v>
      </c>
      <c r="G248" s="8">
        <f t="shared" si="23"/>
        <v>136.00086425402847</v>
      </c>
      <c r="H248" s="3">
        <f t="shared" si="24"/>
        <v>830</v>
      </c>
      <c r="I248" s="8"/>
      <c r="J248" s="8"/>
    </row>
    <row r="249" spans="1:10" x14ac:dyDescent="0.25">
      <c r="A249" s="3">
        <f t="shared" si="25"/>
        <v>356.5</v>
      </c>
      <c r="B249" s="3">
        <v>83.5</v>
      </c>
      <c r="C249" s="3">
        <f t="shared" si="21"/>
        <v>1.5084506642681368</v>
      </c>
      <c r="D249" s="6">
        <f t="shared" si="22"/>
        <v>-1.2798048664848238E-3</v>
      </c>
      <c r="E249" s="3">
        <f t="shared" si="26"/>
        <v>1.5103811867691195</v>
      </c>
      <c r="F249" s="8">
        <f t="shared" si="27"/>
        <v>656.09520756152835</v>
      </c>
      <c r="G249" s="8">
        <f t="shared" si="23"/>
        <v>134.36829850860101</v>
      </c>
      <c r="H249" s="3">
        <f t="shared" si="24"/>
        <v>835</v>
      </c>
      <c r="I249" s="8"/>
      <c r="J249" s="8"/>
    </row>
    <row r="250" spans="1:10" x14ac:dyDescent="0.25">
      <c r="A250" s="3">
        <f t="shared" si="25"/>
        <v>357</v>
      </c>
      <c r="B250" s="3">
        <v>84</v>
      </c>
      <c r="C250" s="3">
        <f t="shared" si="21"/>
        <v>1.4882310425758338</v>
      </c>
      <c r="D250" s="6">
        <f t="shared" si="22"/>
        <v>-8.9588652189753759E-4</v>
      </c>
      <c r="E250" s="3">
        <f t="shared" si="26"/>
        <v>1.4895643287083471</v>
      </c>
      <c r="F250" s="8">
        <f t="shared" si="27"/>
        <v>648.22489612876529</v>
      </c>
      <c r="G250" s="8">
        <f t="shared" si="23"/>
        <v>132.75645872717112</v>
      </c>
      <c r="H250" s="3">
        <f t="shared" si="24"/>
        <v>840</v>
      </c>
      <c r="I250" s="8"/>
      <c r="J250" s="8"/>
    </row>
    <row r="251" spans="1:10" x14ac:dyDescent="0.25">
      <c r="A251" s="3">
        <f t="shared" si="25"/>
        <v>357.5</v>
      </c>
      <c r="B251" s="3">
        <v>84.5</v>
      </c>
      <c r="C251" s="3">
        <f t="shared" si="21"/>
        <v>1.4683378750153619</v>
      </c>
      <c r="D251" s="6">
        <f t="shared" si="22"/>
        <v>-5.0943002231917944E-4</v>
      </c>
      <c r="E251" s="3">
        <f t="shared" si="26"/>
        <v>1.4690858904118032</v>
      </c>
      <c r="F251" s="8">
        <f t="shared" si="27"/>
        <v>640.45465543159116</v>
      </c>
      <c r="G251" s="8">
        <f t="shared" si="23"/>
        <v>131.16511343238986</v>
      </c>
      <c r="H251" s="3">
        <f t="shared" si="24"/>
        <v>845</v>
      </c>
      <c r="I251" s="8"/>
      <c r="J251" s="8"/>
    </row>
    <row r="252" spans="1:10" x14ac:dyDescent="0.25">
      <c r="A252" s="3">
        <f t="shared" si="25"/>
        <v>358</v>
      </c>
      <c r="B252" s="3">
        <v>85</v>
      </c>
      <c r="C252" s="3">
        <f t="shared" si="21"/>
        <v>1.4487650768972604</v>
      </c>
      <c r="D252" s="6">
        <f t="shared" si="22"/>
        <v>-1.2053847130033546E-4</v>
      </c>
      <c r="E252" s="3">
        <f t="shared" si="26"/>
        <v>1.448939708824903</v>
      </c>
      <c r="F252" s="8">
        <f t="shared" si="27"/>
        <v>632.78336058842751</v>
      </c>
      <c r="G252" s="8">
        <f t="shared" si="23"/>
        <v>129.59403224850996</v>
      </c>
      <c r="H252" s="3">
        <f t="shared" si="24"/>
        <v>850</v>
      </c>
      <c r="I252" s="8"/>
      <c r="J252" s="8"/>
    </row>
    <row r="253" spans="1:10" x14ac:dyDescent="0.25">
      <c r="A253" s="3">
        <f t="shared" si="25"/>
        <v>358.5</v>
      </c>
      <c r="B253" s="3">
        <v>85.5</v>
      </c>
      <c r="C253" s="3">
        <f t="shared" si="21"/>
        <v>1.4295066912034202</v>
      </c>
      <c r="D253" s="6">
        <f t="shared" si="22"/>
        <v>2.7068502761551372E-4</v>
      </c>
      <c r="E253" s="3">
        <f t="shared" si="26"/>
        <v>1.4291197451452353</v>
      </c>
      <c r="F253" s="8">
        <f t="shared" si="27"/>
        <v>625.20989236825721</v>
      </c>
      <c r="G253" s="8">
        <f t="shared" si="23"/>
        <v>128.04298595701908</v>
      </c>
      <c r="H253" s="3">
        <f t="shared" si="24"/>
        <v>855</v>
      </c>
      <c r="I253" s="8"/>
      <c r="J253" s="8"/>
    </row>
    <row r="254" spans="1:10" x14ac:dyDescent="0.25">
      <c r="A254" s="3">
        <f t="shared" si="25"/>
        <v>359</v>
      </c>
      <c r="B254" s="3">
        <v>86</v>
      </c>
      <c r="C254" s="3">
        <f t="shared" si="21"/>
        <v>1.4105568856225048</v>
      </c>
      <c r="D254" s="6">
        <f t="shared" si="22"/>
        <v>6.6413737087067659E-4</v>
      </c>
      <c r="E254" s="3">
        <f t="shared" si="26"/>
        <v>1.4096200820810239</v>
      </c>
      <c r="F254" s="8">
        <f t="shared" si="27"/>
        <v>617.73313744900804</v>
      </c>
      <c r="G254" s="8">
        <f t="shared" si="23"/>
        <v>126.51174654955685</v>
      </c>
      <c r="H254" s="3">
        <f t="shared" si="24"/>
        <v>860</v>
      </c>
      <c r="I254" s="8"/>
      <c r="J254" s="8"/>
    </row>
    <row r="255" spans="1:10" x14ac:dyDescent="0.25">
      <c r="A255" s="3">
        <f t="shared" si="25"/>
        <v>359.5</v>
      </c>
      <c r="B255" s="3">
        <v>86.5</v>
      </c>
      <c r="C255" s="3">
        <f t="shared" si="21"/>
        <v>1.3919099496605847</v>
      </c>
      <c r="D255" s="6">
        <f t="shared" si="22"/>
        <v>1.0597154549145671E-3</v>
      </c>
      <c r="E255" s="3">
        <f t="shared" si="26"/>
        <v>1.3904349211750799</v>
      </c>
      <c r="F255" s="8">
        <f t="shared" si="27"/>
        <v>610.35198866297435</v>
      </c>
      <c r="G255" s="8">
        <f t="shared" si="23"/>
        <v>125.00008727817715</v>
      </c>
      <c r="H255" s="3">
        <f t="shared" si="24"/>
        <v>865</v>
      </c>
      <c r="I255" s="8"/>
      <c r="J255" s="8"/>
    </row>
    <row r="256" spans="1:10" x14ac:dyDescent="0.25">
      <c r="A256" s="3">
        <f t="shared" si="25"/>
        <v>360</v>
      </c>
      <c r="B256" s="3">
        <v>87</v>
      </c>
      <c r="C256" s="3">
        <f t="shared" si="21"/>
        <v>1.373560291824965</v>
      </c>
      <c r="D256" s="6">
        <f t="shared" si="22"/>
        <v>1.4573161762090336E-3</v>
      </c>
      <c r="E256" s="3">
        <f t="shared" si="26"/>
        <v>1.3715585801926899</v>
      </c>
      <c r="F256" s="8">
        <f t="shared" si="27"/>
        <v>603.06534522968127</v>
      </c>
      <c r="G256" s="8">
        <f t="shared" si="23"/>
        <v>123.50778270303873</v>
      </c>
      <c r="H256" s="3">
        <f t="shared" si="24"/>
        <v>870</v>
      </c>
      <c r="I256" s="8"/>
      <c r="J256" s="8"/>
    </row>
    <row r="257" spans="1:10" x14ac:dyDescent="0.25">
      <c r="A257" s="3">
        <f t="shared" si="25"/>
        <v>360.5</v>
      </c>
      <c r="B257" s="3">
        <v>87.5</v>
      </c>
      <c r="C257" s="3">
        <f t="shared" si="21"/>
        <v>1.3555024368791515</v>
      </c>
      <c r="D257" s="6">
        <f t="shared" si="22"/>
        <v>1.8568364311963848E-3</v>
      </c>
      <c r="E257" s="3">
        <f t="shared" si="26"/>
        <v>1.3529854905717789</v>
      </c>
      <c r="F257" s="8">
        <f t="shared" si="27"/>
        <v>595.87211297653005</v>
      </c>
      <c r="G257" s="8">
        <f t="shared" si="23"/>
        <v>122.03460873759336</v>
      </c>
      <c r="H257" s="3">
        <f t="shared" si="24"/>
        <v>875</v>
      </c>
      <c r="I257" s="8"/>
      <c r="J257" s="8"/>
    </row>
    <row r="258" spans="1:10" x14ac:dyDescent="0.25">
      <c r="A258" s="3">
        <f t="shared" si="25"/>
        <v>361</v>
      </c>
      <c r="B258" s="3">
        <v>88</v>
      </c>
      <c r="C258" s="3">
        <f t="shared" ref="C258:C321" si="28">10*EXP(3435*(1/(273+B258)-1/(25+273)))</f>
        <v>1.3377310231670536</v>
      </c>
      <c r="D258" s="6">
        <f t="shared" ref="D258:D321" si="29" xml:space="preserve"> -1.3747139936965E-07*A258^3 + 0.000152308178707949*A258^2 - 0.0554158532506745*A258 + 6.62589013485923</f>
        <v>2.2581731163278107E-3</v>
      </c>
      <c r="E258" s="3">
        <f t="shared" si="26"/>
        <v>1.3347101949336602</v>
      </c>
      <c r="F258" s="8">
        <f t="shared" si="27"/>
        <v>588.77120454753367</v>
      </c>
      <c r="G258" s="8">
        <f t="shared" ref="G258:G321" si="30">F258/5000*1024</f>
        <v>120.58034269133489</v>
      </c>
      <c r="H258" s="3">
        <f t="shared" ref="H258:H321" si="31">B258*10</f>
        <v>880</v>
      </c>
      <c r="I258" s="8"/>
      <c r="J258" s="8"/>
    </row>
    <row r="259" spans="1:10" x14ac:dyDescent="0.25">
      <c r="A259" s="3">
        <f t="shared" ref="A259:A322" si="32">B259+273</f>
        <v>361.5</v>
      </c>
      <c r="B259" s="3">
        <v>88.5</v>
      </c>
      <c r="C259" s="3">
        <f t="shared" si="28"/>
        <v>1.3202408000045014</v>
      </c>
      <c r="D259" s="6">
        <f t="shared" si="29"/>
        <v>2.6612231280545018E-3</v>
      </c>
      <c r="E259" s="3">
        <f t="shared" ref="E259:E322" si="33">C259-D259*C259</f>
        <v>1.3167273446529282</v>
      </c>
      <c r="F259" s="8">
        <f t="shared" ref="F259:F322" si="34">(E259*5/(10+E259))*1000</f>
        <v>581.76153960052432</v>
      </c>
      <c r="G259" s="8">
        <f t="shared" si="30"/>
        <v>119.14476331018739</v>
      </c>
      <c r="H259" s="3">
        <f t="shared" si="31"/>
        <v>885</v>
      </c>
      <c r="I259" s="8"/>
      <c r="J259" s="8"/>
    </row>
    <row r="260" spans="1:10" x14ac:dyDescent="0.25">
      <c r="A260" s="3">
        <f t="shared" si="32"/>
        <v>362</v>
      </c>
      <c r="B260" s="3">
        <v>89</v>
      </c>
      <c r="C260" s="3">
        <f t="shared" si="28"/>
        <v>1.3030266251362534</v>
      </c>
      <c r="D260" s="6">
        <f t="shared" si="29"/>
        <v>3.0658833628223192E-3</v>
      </c>
      <c r="E260" s="3">
        <f t="shared" si="33"/>
        <v>1.2990316974849336</v>
      </c>
      <c r="F260" s="8">
        <f t="shared" si="34"/>
        <v>574.84204499315047</v>
      </c>
      <c r="G260" s="8">
        <f t="shared" si="30"/>
        <v>117.72765081459721</v>
      </c>
      <c r="H260" s="3">
        <f t="shared" si="31"/>
        <v>890</v>
      </c>
      <c r="I260" s="8"/>
      <c r="J260" s="8"/>
    </row>
    <row r="261" spans="1:10" x14ac:dyDescent="0.25">
      <c r="A261" s="3">
        <f t="shared" si="32"/>
        <v>362.5</v>
      </c>
      <c r="B261" s="3">
        <v>89.5</v>
      </c>
      <c r="C261" s="3">
        <f t="shared" si="28"/>
        <v>1.2860834622567321</v>
      </c>
      <c r="D261" s="6">
        <f t="shared" si="29"/>
        <v>3.4720507170966641E-3</v>
      </c>
      <c r="E261" s="3">
        <f t="shared" si="33"/>
        <v>1.2816181152493575</v>
      </c>
      <c r="F261" s="8">
        <f t="shared" si="34"/>
        <v>568.01165495798648</v>
      </c>
      <c r="G261" s="8">
        <f t="shared" si="30"/>
        <v>116.32878693539563</v>
      </c>
      <c r="H261" s="3">
        <f t="shared" si="31"/>
        <v>895</v>
      </c>
      <c r="I261" s="8"/>
      <c r="J261" s="8"/>
    </row>
    <row r="262" spans="1:10" x14ac:dyDescent="0.25">
      <c r="A262" s="3">
        <f t="shared" si="32"/>
        <v>363</v>
      </c>
      <c r="B262" s="3">
        <v>90</v>
      </c>
      <c r="C262" s="3">
        <f t="shared" si="28"/>
        <v>1.269406378592723</v>
      </c>
      <c r="D262" s="6">
        <f t="shared" si="29"/>
        <v>3.879622087314516E-3</v>
      </c>
      <c r="E262" s="3">
        <f t="shared" si="33"/>
        <v>1.2644815615685567</v>
      </c>
      <c r="F262" s="8">
        <f t="shared" si="34"/>
        <v>561.26931126712248</v>
      </c>
      <c r="G262" s="8">
        <f t="shared" si="30"/>
        <v>114.94795494750669</v>
      </c>
      <c r="H262" s="3">
        <f t="shared" si="31"/>
        <v>900</v>
      </c>
      <c r="I262" s="8"/>
      <c r="J262" s="8"/>
    </row>
    <row r="263" spans="1:10" x14ac:dyDescent="0.25">
      <c r="A263" s="3">
        <f t="shared" si="32"/>
        <v>363.5</v>
      </c>
      <c r="B263" s="3">
        <v>90.5</v>
      </c>
      <c r="C263" s="3">
        <f t="shared" si="28"/>
        <v>1.2529905425463839</v>
      </c>
      <c r="D263" s="6">
        <f t="shared" si="29"/>
        <v>4.2884943699235123E-3</v>
      </c>
      <c r="E263" s="3">
        <f t="shared" si="33"/>
        <v>1.2476170996591063</v>
      </c>
      <c r="F263" s="8">
        <f t="shared" si="34"/>
        <v>554.61396338648444</v>
      </c>
      <c r="G263" s="8">
        <f t="shared" si="30"/>
        <v>113.58493970155202</v>
      </c>
      <c r="H263" s="3">
        <f t="shared" si="31"/>
        <v>905</v>
      </c>
      <c r="I263" s="8"/>
      <c r="J263" s="8"/>
    </row>
    <row r="264" spans="1:10" x14ac:dyDescent="0.25">
      <c r="A264" s="3">
        <f t="shared" si="32"/>
        <v>364</v>
      </c>
      <c r="B264" s="3">
        <v>91</v>
      </c>
      <c r="C264" s="3">
        <f t="shared" si="28"/>
        <v>1.236831221396951</v>
      </c>
      <c r="D264" s="6">
        <f t="shared" si="29"/>
        <v>4.6985644613837252E-3</v>
      </c>
      <c r="E264" s="3">
        <f t="shared" si="33"/>
        <v>1.2310198901753655</v>
      </c>
      <c r="F264" s="8">
        <f t="shared" si="34"/>
        <v>548.04456862026973</v>
      </c>
      <c r="G264" s="8">
        <f t="shared" si="30"/>
        <v>112.23952765343124</v>
      </c>
      <c r="H264" s="3">
        <f t="shared" si="31"/>
        <v>910</v>
      </c>
      <c r="I264" s="8"/>
      <c r="J264" s="8"/>
    </row>
    <row r="265" spans="1:10" x14ac:dyDescent="0.25">
      <c r="A265" s="3">
        <f t="shared" si="32"/>
        <v>364.5</v>
      </c>
      <c r="B265" s="3">
        <v>91.5</v>
      </c>
      <c r="C265" s="3">
        <f t="shared" si="28"/>
        <v>1.2209237790595042</v>
      </c>
      <c r="D265" s="6">
        <f t="shared" si="29"/>
        <v>5.1097292581445686E-3</v>
      </c>
      <c r="E265" s="3">
        <f t="shared" si="33"/>
        <v>1.2146851891036794</v>
      </c>
      <c r="F265" s="8">
        <f t="shared" si="34"/>
        <v>541.56009224578224</v>
      </c>
      <c r="G265" s="8">
        <f t="shared" si="30"/>
        <v>110.9115068919362</v>
      </c>
      <c r="H265" s="3">
        <f t="shared" si="31"/>
        <v>915</v>
      </c>
      <c r="I265" s="8"/>
      <c r="J265" s="8"/>
    </row>
    <row r="266" spans="1:10" x14ac:dyDescent="0.25">
      <c r="A266" s="3">
        <f t="shared" si="32"/>
        <v>365</v>
      </c>
      <c r="B266" s="3">
        <v>92</v>
      </c>
      <c r="C266" s="3">
        <f t="shared" si="28"/>
        <v>1.2052636738993288</v>
      </c>
      <c r="D266" s="6">
        <f t="shared" si="29"/>
        <v>5.521885656648351E-3</v>
      </c>
      <c r="E266" s="3">
        <f t="shared" si="33"/>
        <v>1.1986083457059447</v>
      </c>
      <c r="F266" s="8">
        <f t="shared" si="34"/>
        <v>535.15950763897627</v>
      </c>
      <c r="G266" s="8">
        <f t="shared" si="30"/>
        <v>109.60066716446234</v>
      </c>
      <c r="H266" s="3">
        <f t="shared" si="31"/>
        <v>920</v>
      </c>
      <c r="I266" s="8"/>
      <c r="J266" s="8"/>
    </row>
    <row r="267" spans="1:10" x14ac:dyDescent="0.25">
      <c r="A267" s="3">
        <f t="shared" si="32"/>
        <v>365.5</v>
      </c>
      <c r="B267" s="3">
        <v>92.5</v>
      </c>
      <c r="C267" s="3">
        <f t="shared" si="28"/>
        <v>1.1898464566003051</v>
      </c>
      <c r="D267" s="6">
        <f t="shared" si="29"/>
        <v>5.9349305533586971E-3</v>
      </c>
      <c r="E267" s="3">
        <f t="shared" si="33"/>
        <v>1.1827848005112223</v>
      </c>
      <c r="F267" s="8">
        <f t="shared" si="34"/>
        <v>528.8417963909809</v>
      </c>
      <c r="G267" s="8">
        <f t="shared" si="30"/>
        <v>108.30679990087289</v>
      </c>
      <c r="H267" s="3">
        <f t="shared" si="31"/>
        <v>925</v>
      </c>
      <c r="I267" s="8"/>
      <c r="J267" s="8"/>
    </row>
    <row r="268" spans="1:10" x14ac:dyDescent="0.25">
      <c r="A268" s="3">
        <f t="shared" si="32"/>
        <v>366</v>
      </c>
      <c r="B268" s="3">
        <v>93</v>
      </c>
      <c r="C268" s="3">
        <f t="shared" si="28"/>
        <v>1.1746677680859521</v>
      </c>
      <c r="D268" s="6">
        <f t="shared" si="29"/>
        <v>6.3487608447125865E-3</v>
      </c>
      <c r="E268" s="3">
        <f t="shared" si="33"/>
        <v>1.1672100833543821</v>
      </c>
      <c r="F268" s="8">
        <f t="shared" si="34"/>
        <v>522.60594841597981</v>
      </c>
      <c r="G268" s="8">
        <f t="shared" si="30"/>
        <v>107.02969823559266</v>
      </c>
      <c r="H268" s="3">
        <f t="shared" si="31"/>
        <v>930</v>
      </c>
      <c r="I268" s="8"/>
      <c r="J268" s="8"/>
    </row>
    <row r="269" spans="1:10" x14ac:dyDescent="0.25">
      <c r="A269" s="3">
        <f t="shared" si="32"/>
        <v>366.5</v>
      </c>
      <c r="B269" s="3">
        <v>93.5</v>
      </c>
      <c r="C269" s="3">
        <f t="shared" si="28"/>
        <v>1.1597233374916565</v>
      </c>
      <c r="D269" s="6">
        <f t="shared" si="29"/>
        <v>6.7632734271665385E-3</v>
      </c>
      <c r="E269" s="3">
        <f t="shared" si="33"/>
        <v>1.1518798114603341</v>
      </c>
      <c r="F269" s="8">
        <f t="shared" si="34"/>
        <v>516.4509620506285</v>
      </c>
      <c r="G269" s="8">
        <f t="shared" si="30"/>
        <v>105.76915702796872</v>
      </c>
      <c r="H269" s="3">
        <f t="shared" si="31"/>
        <v>935</v>
      </c>
      <c r="I269" s="8"/>
      <c r="J269" s="8"/>
    </row>
    <row r="270" spans="1:10" x14ac:dyDescent="0.25">
      <c r="A270" s="3">
        <f t="shared" si="32"/>
        <v>367</v>
      </c>
      <c r="B270" s="3">
        <v>94</v>
      </c>
      <c r="C270" s="3">
        <f t="shared" si="28"/>
        <v>1.1450089801867573</v>
      </c>
      <c r="D270" s="6">
        <f t="shared" si="29"/>
        <v>7.1783651971770723E-3</v>
      </c>
      <c r="E270" s="3">
        <f t="shared" si="33"/>
        <v>1.1367896875729295</v>
      </c>
      <c r="F270" s="8">
        <f t="shared" si="34"/>
        <v>510.37584414538463</v>
      </c>
      <c r="G270" s="8">
        <f t="shared" si="30"/>
        <v>104.52497288097477</v>
      </c>
      <c r="H270" s="3">
        <f t="shared" si="31"/>
        <v>940</v>
      </c>
      <c r="I270" s="8"/>
      <c r="J270" s="8"/>
    </row>
    <row r="271" spans="1:10" x14ac:dyDescent="0.25">
      <c r="A271" s="3">
        <f t="shared" si="32"/>
        <v>367.5</v>
      </c>
      <c r="B271" s="3">
        <v>94.5</v>
      </c>
      <c r="C271" s="3">
        <f t="shared" si="28"/>
        <v>1.1305205958451516</v>
      </c>
      <c r="D271" s="6">
        <f t="shared" si="29"/>
        <v>7.5939330511829439E-3</v>
      </c>
      <c r="E271" s="3">
        <f t="shared" si="33"/>
        <v>1.1219354981273202</v>
      </c>
      <c r="F271" s="8">
        <f t="shared" si="34"/>
        <v>504.3796101479947</v>
      </c>
      <c r="G271" s="8">
        <f t="shared" si="30"/>
        <v>103.29694415830932</v>
      </c>
      <c r="H271" s="3">
        <f t="shared" si="31"/>
        <v>945</v>
      </c>
      <c r="I271" s="8"/>
      <c r="J271" s="8"/>
    </row>
    <row r="272" spans="1:10" x14ac:dyDescent="0.25">
      <c r="A272" s="3">
        <f t="shared" si="32"/>
        <v>368</v>
      </c>
      <c r="B272" s="3">
        <v>95</v>
      </c>
      <c r="C272" s="3">
        <f t="shared" si="28"/>
        <v>1.1162541665631174</v>
      </c>
      <c r="D272" s="6">
        <f t="shared" si="29"/>
        <v>8.009873885642449E-3</v>
      </c>
      <c r="E272" s="3">
        <f t="shared" si="33"/>
        <v>1.107313111464624</v>
      </c>
      <c r="F272" s="8">
        <f t="shared" si="34"/>
        <v>498.46128417937985</v>
      </c>
      <c r="G272" s="8">
        <f t="shared" si="30"/>
        <v>102.084870999937</v>
      </c>
      <c r="H272" s="3">
        <f t="shared" si="31"/>
        <v>950</v>
      </c>
      <c r="I272" s="8"/>
      <c r="J272" s="8"/>
    </row>
    <row r="273" spans="1:10" x14ac:dyDescent="0.25">
      <c r="A273" s="3">
        <f t="shared" si="32"/>
        <v>368.5</v>
      </c>
      <c r="B273" s="3">
        <v>95.5</v>
      </c>
      <c r="C273" s="3">
        <f t="shared" si="28"/>
        <v>1.102205755023119</v>
      </c>
      <c r="D273" s="6">
        <f t="shared" si="29"/>
        <v>8.4260845970014486E-3</v>
      </c>
      <c r="E273" s="3">
        <f t="shared" si="33"/>
        <v>1.0929184760879924</v>
      </c>
      <c r="F273" s="8">
        <f t="shared" si="34"/>
        <v>492.61989910225088</v>
      </c>
      <c r="G273" s="8">
        <f t="shared" si="30"/>
        <v>100.88855533614098</v>
      </c>
      <c r="H273" s="3">
        <f t="shared" si="31"/>
        <v>955</v>
      </c>
      <c r="I273" s="8"/>
      <c r="J273" s="8"/>
    </row>
    <row r="274" spans="1:10" x14ac:dyDescent="0.25">
      <c r="A274" s="3">
        <f t="shared" si="32"/>
        <v>369</v>
      </c>
      <c r="B274" s="3">
        <v>96</v>
      </c>
      <c r="C274" s="3">
        <f t="shared" si="28"/>
        <v>1.0883715027023744</v>
      </c>
      <c r="D274" s="6">
        <f t="shared" si="29"/>
        <v>8.842462081714686E-3</v>
      </c>
      <c r="E274" s="3">
        <f t="shared" si="33"/>
        <v>1.0787476189589098</v>
      </c>
      <c r="F274" s="8">
        <f t="shared" si="34"/>
        <v>486.85449658265691</v>
      </c>
      <c r="G274" s="8">
        <f t="shared" si="30"/>
        <v>99.707800900128134</v>
      </c>
      <c r="H274" s="3">
        <f t="shared" si="31"/>
        <v>960</v>
      </c>
      <c r="I274" s="8"/>
      <c r="J274" s="8"/>
    </row>
    <row r="275" spans="1:10" x14ac:dyDescent="0.25">
      <c r="A275" s="3">
        <f t="shared" si="32"/>
        <v>369.5</v>
      </c>
      <c r="B275" s="3">
        <v>96.5</v>
      </c>
      <c r="C275" s="3">
        <f t="shared" si="28"/>
        <v>1.0747476281249897</v>
      </c>
      <c r="D275" s="6">
        <f t="shared" si="29"/>
        <v>9.2589032362315749E-3</v>
      </c>
      <c r="E275" s="3">
        <f t="shared" si="33"/>
        <v>1.0647966438328109</v>
      </c>
      <c r="F275" s="8">
        <f t="shared" si="34"/>
        <v>481.16412714475729</v>
      </c>
      <c r="G275" s="8">
        <f t="shared" si="30"/>
        <v>98.542413239246287</v>
      </c>
      <c r="H275" s="3">
        <f t="shared" si="31"/>
        <v>965</v>
      </c>
      <c r="I275" s="8"/>
      <c r="J275" s="8"/>
    </row>
    <row r="276" spans="1:10" x14ac:dyDescent="0.25">
      <c r="A276" s="3">
        <f t="shared" si="32"/>
        <v>370</v>
      </c>
      <c r="B276" s="3">
        <v>97</v>
      </c>
      <c r="C276" s="3">
        <f t="shared" si="28"/>
        <v>1.0613304251565299</v>
      </c>
      <c r="D276" s="6">
        <f t="shared" si="29"/>
        <v>9.6753049569997529E-3</v>
      </c>
      <c r="E276" s="3">
        <f t="shared" si="33"/>
        <v>1.0510617296329983</v>
      </c>
      <c r="F276" s="8">
        <f t="shared" si="34"/>
        <v>475.54785021905019</v>
      </c>
      <c r="G276" s="8">
        <f t="shared" si="30"/>
        <v>97.392199724861484</v>
      </c>
      <c r="H276" s="3">
        <f t="shared" si="31"/>
        <v>970</v>
      </c>
      <c r="I276" s="8"/>
      <c r="J276" s="8"/>
    </row>
    <row r="277" spans="1:10" x14ac:dyDescent="0.25">
      <c r="A277" s="3">
        <f t="shared" si="32"/>
        <v>370.5</v>
      </c>
      <c r="B277" s="3">
        <v>97.5</v>
      </c>
      <c r="C277" s="3">
        <f t="shared" si="28"/>
        <v>1.0481162613398995</v>
      </c>
      <c r="D277" s="6">
        <f t="shared" si="29"/>
        <v>1.0091564140473963E-2</v>
      </c>
      <c r="E277" s="3">
        <f t="shared" si="33"/>
        <v>1.0375391288619142</v>
      </c>
      <c r="F277" s="8">
        <f t="shared" si="34"/>
        <v>470.00473418430153</v>
      </c>
      <c r="G277" s="8">
        <f t="shared" si="30"/>
        <v>96.256969560944952</v>
      </c>
      <c r="H277" s="3">
        <f t="shared" si="31"/>
        <v>975</v>
      </c>
      <c r="I277" s="8"/>
      <c r="J277" s="8"/>
    </row>
    <row r="278" spans="1:10" x14ac:dyDescent="0.25">
      <c r="A278" s="3">
        <f t="shared" si="32"/>
        <v>371</v>
      </c>
      <c r="B278" s="3">
        <v>98</v>
      </c>
      <c r="C278" s="3">
        <f t="shared" si="28"/>
        <v>1.0351015762714553</v>
      </c>
      <c r="D278" s="6">
        <f t="shared" si="29"/>
        <v>1.0507577683101843E-2</v>
      </c>
      <c r="E278" s="3">
        <f t="shared" si="33"/>
        <v>1.0242251660488817</v>
      </c>
      <c r="F278" s="8">
        <f t="shared" si="34"/>
        <v>464.53385640342799</v>
      </c>
      <c r="G278" s="8">
        <f t="shared" si="30"/>
        <v>95.136533791422053</v>
      </c>
      <c r="H278" s="3">
        <f t="shared" si="31"/>
        <v>980</v>
      </c>
      <c r="I278" s="8"/>
      <c r="J278" s="8"/>
    </row>
    <row r="279" spans="1:10" x14ac:dyDescent="0.25">
      <c r="A279" s="3">
        <f t="shared" si="32"/>
        <v>371.5</v>
      </c>
      <c r="B279" s="3">
        <v>98.5</v>
      </c>
      <c r="C279" s="3">
        <f t="shared" si="28"/>
        <v>1.0222828800162764</v>
      </c>
      <c r="D279" s="6">
        <f t="shared" si="29"/>
        <v>1.0923242481332807E-2</v>
      </c>
      <c r="E279" s="3">
        <f t="shared" si="33"/>
        <v>1.0111162362333435</v>
      </c>
      <c r="F279" s="8">
        <f t="shared" si="34"/>
        <v>459.13430325353812</v>
      </c>
      <c r="G279" s="8">
        <f t="shared" si="30"/>
        <v>94.030705306324606</v>
      </c>
      <c r="H279" s="3">
        <f t="shared" si="31"/>
        <v>985</v>
      </c>
      <c r="I279" s="8"/>
      <c r="J279" s="8"/>
    </row>
    <row r="280" spans="1:10" x14ac:dyDescent="0.25">
      <c r="A280" s="3">
        <f t="shared" si="32"/>
        <v>372</v>
      </c>
      <c r="B280" s="3">
        <v>99</v>
      </c>
      <c r="C280" s="3">
        <f t="shared" si="28"/>
        <v>1.0096567515616093</v>
      </c>
      <c r="D280" s="6">
        <f t="shared" si="29"/>
        <v>1.1338455431619821E-2</v>
      </c>
      <c r="E280" s="3">
        <f t="shared" si="33"/>
        <v>0.99820880348279395</v>
      </c>
      <c r="F280" s="8">
        <f t="shared" si="34"/>
        <v>453.80517015038487</v>
      </c>
      <c r="G280" s="8">
        <f t="shared" si="30"/>
        <v>92.93929884679882</v>
      </c>
      <c r="H280" s="3">
        <f t="shared" si="31"/>
        <v>990</v>
      </c>
      <c r="I280" s="8"/>
      <c r="J280" s="8"/>
    </row>
    <row r="281" spans="1:10" x14ac:dyDescent="0.25">
      <c r="A281" s="3">
        <f t="shared" si="32"/>
        <v>372.5</v>
      </c>
      <c r="B281" s="3">
        <v>99.5</v>
      </c>
      <c r="C281" s="3">
        <f t="shared" si="28"/>
        <v>0.99721983730744246</v>
      </c>
      <c r="D281" s="6">
        <f t="shared" si="29"/>
        <v>1.1753113430414075E-2</v>
      </c>
      <c r="E281" s="3">
        <f t="shared" si="33"/>
        <v>0.98549939944450904</v>
      </c>
      <c r="F281" s="8">
        <f t="shared" si="34"/>
        <v>448.54556156743394</v>
      </c>
      <c r="G281" s="8">
        <f t="shared" si="30"/>
        <v>91.862131009010469</v>
      </c>
      <c r="H281" s="3">
        <f t="shared" si="31"/>
        <v>995</v>
      </c>
      <c r="I281" s="8"/>
      <c r="J281" s="8"/>
    </row>
    <row r="282" spans="1:10" x14ac:dyDescent="0.25">
      <c r="A282" s="3">
        <f t="shared" si="32"/>
        <v>373</v>
      </c>
      <c r="B282" s="3">
        <v>100</v>
      </c>
      <c r="C282" s="3">
        <f t="shared" si="28"/>
        <v>0.9849688495932919</v>
      </c>
      <c r="D282" s="6">
        <f t="shared" si="29"/>
        <v>1.2167113374163208E-2</v>
      </c>
      <c r="E282" s="3">
        <f t="shared" si="33"/>
        <v>0.97298462193027124</v>
      </c>
      <c r="F282" s="8">
        <f t="shared" si="34"/>
        <v>443.35459104977423</v>
      </c>
      <c r="G282" s="8">
        <f t="shared" si="30"/>
        <v>90.799020246993763</v>
      </c>
      <c r="H282" s="3">
        <f t="shared" si="31"/>
        <v>1000</v>
      </c>
      <c r="I282" s="8"/>
      <c r="J282" s="8"/>
    </row>
    <row r="283" spans="1:10" x14ac:dyDescent="0.25">
      <c r="A283" s="3">
        <f t="shared" si="32"/>
        <v>373.5</v>
      </c>
      <c r="B283" s="3">
        <v>100.5</v>
      </c>
      <c r="C283" s="3">
        <f t="shared" si="28"/>
        <v>0.97290056526020641</v>
      </c>
      <c r="D283" s="6">
        <f t="shared" si="29"/>
        <v>1.2580352159318409E-2</v>
      </c>
      <c r="E283" s="3">
        <f t="shared" si="33"/>
        <v>0.96066113353323312</v>
      </c>
      <c r="F283" s="8">
        <f t="shared" si="34"/>
        <v>438.2313812230588</v>
      </c>
      <c r="G283" s="8">
        <f t="shared" si="30"/>
        <v>89.749786874482439</v>
      </c>
      <c r="H283" s="3">
        <f t="shared" si="31"/>
        <v>1005</v>
      </c>
      <c r="I283" s="8"/>
      <c r="J283" s="8"/>
    </row>
    <row r="284" spans="1:10" x14ac:dyDescent="0.25">
      <c r="A284" s="3">
        <f t="shared" si="32"/>
        <v>374</v>
      </c>
      <c r="B284" s="3">
        <v>101</v>
      </c>
      <c r="C284" s="3">
        <f t="shared" si="28"/>
        <v>0.96101182424713238</v>
      </c>
      <c r="D284" s="6">
        <f t="shared" si="29"/>
        <v>1.2992726682336198E-2</v>
      </c>
      <c r="E284" s="3">
        <f t="shared" si="33"/>
        <v>0.94852566027619611</v>
      </c>
      <c r="F284" s="8">
        <f t="shared" si="34"/>
        <v>433.17506379770765</v>
      </c>
      <c r="G284" s="8">
        <f t="shared" si="30"/>
        <v>88.714253065770521</v>
      </c>
      <c r="H284" s="3">
        <f t="shared" si="31"/>
        <v>1010</v>
      </c>
      <c r="I284" s="8"/>
      <c r="J284" s="8"/>
    </row>
    <row r="285" spans="1:10" x14ac:dyDescent="0.25">
      <c r="A285" s="3">
        <f t="shared" si="32"/>
        <v>374.5</v>
      </c>
      <c r="B285" s="3">
        <v>101.5</v>
      </c>
      <c r="C285" s="3">
        <f t="shared" si="28"/>
        <v>0.94929952822070196</v>
      </c>
      <c r="D285" s="6">
        <f t="shared" si="29"/>
        <v>1.3404133839653554E-2</v>
      </c>
      <c r="E285" s="3">
        <f t="shared" si="33"/>
        <v>0.93657499029051172</v>
      </c>
      <c r="F285" s="8">
        <f t="shared" si="34"/>
        <v>428.18477956855907</v>
      </c>
      <c r="G285" s="8">
        <f t="shared" si="30"/>
        <v>87.692242855640899</v>
      </c>
      <c r="H285" s="3">
        <f t="shared" si="31"/>
        <v>1015</v>
      </c>
      <c r="I285" s="8"/>
      <c r="J285" s="8"/>
    </row>
    <row r="286" spans="1:10" x14ac:dyDescent="0.25">
      <c r="A286" s="3">
        <f t="shared" si="32"/>
        <v>375</v>
      </c>
      <c r="B286" s="3">
        <v>102</v>
      </c>
      <c r="C286" s="3">
        <f t="shared" si="28"/>
        <v>0.93776063923761055</v>
      </c>
      <c r="D286" s="6">
        <f t="shared" si="29"/>
        <v>1.3814470527734102E-2</v>
      </c>
      <c r="E286" s="3">
        <f t="shared" si="33"/>
        <v>0.92480597252479346</v>
      </c>
      <c r="F286" s="8">
        <f t="shared" si="34"/>
        <v>423.25967841013505</v>
      </c>
      <c r="G286" s="8">
        <f t="shared" si="30"/>
        <v>86.683582138395664</v>
      </c>
      <c r="H286" s="3">
        <f t="shared" si="31"/>
        <v>1020</v>
      </c>
      <c r="I286" s="8"/>
      <c r="J286" s="8"/>
    </row>
    <row r="287" spans="1:10" x14ac:dyDescent="0.25">
      <c r="A287" s="3">
        <f t="shared" si="32"/>
        <v>375.5</v>
      </c>
      <c r="B287" s="3">
        <v>102.5</v>
      </c>
      <c r="C287" s="3">
        <f t="shared" si="28"/>
        <v>0.92639217843873622</v>
      </c>
      <c r="D287" s="6">
        <f t="shared" si="29"/>
        <v>1.4223633643023703E-2</v>
      </c>
      <c r="E287" s="3">
        <f t="shared" si="33"/>
        <v>0.91321551548286095</v>
      </c>
      <c r="F287" s="8">
        <f t="shared" si="34"/>
        <v>418.39891926777153</v>
      </c>
      <c r="G287" s="8">
        <f t="shared" si="30"/>
        <v>85.688098666039608</v>
      </c>
      <c r="H287" s="3">
        <f t="shared" si="31"/>
        <v>1025</v>
      </c>
      <c r="I287" s="8"/>
      <c r="J287" s="8"/>
    </row>
    <row r="288" spans="1:10" x14ac:dyDescent="0.25">
      <c r="A288" s="3">
        <f t="shared" si="32"/>
        <v>376</v>
      </c>
      <c r="B288" s="3">
        <v>103</v>
      </c>
      <c r="C288" s="3">
        <f t="shared" si="28"/>
        <v>0.9151912247741717</v>
      </c>
      <c r="D288" s="6">
        <f t="shared" si="29"/>
        <v>1.4631520081966443E-2</v>
      </c>
      <c r="E288" s="3">
        <f t="shared" si="33"/>
        <v>0.90180058599004898</v>
      </c>
      <c r="F288" s="8">
        <f t="shared" si="34"/>
        <v>413.60167014472671</v>
      </c>
      <c r="G288" s="8">
        <f t="shared" si="30"/>
        <v>84.705622045640027</v>
      </c>
      <c r="H288" s="3">
        <f t="shared" si="31"/>
        <v>1030</v>
      </c>
      <c r="I288" s="8"/>
      <c r="J288" s="8"/>
    </row>
    <row r="289" spans="1:10" x14ac:dyDescent="0.25">
      <c r="A289" s="3">
        <f t="shared" si="32"/>
        <v>376.5</v>
      </c>
      <c r="B289" s="3">
        <v>103.5</v>
      </c>
      <c r="C289" s="3">
        <f t="shared" si="28"/>
        <v>0.90415491375840507</v>
      </c>
      <c r="D289" s="6">
        <f t="shared" si="29"/>
        <v>1.5038026741024169E-2</v>
      </c>
      <c r="E289" s="3">
        <f t="shared" si="33"/>
        <v>0.89055820798727781</v>
      </c>
      <c r="F289" s="8">
        <f t="shared" si="34"/>
        <v>408.86710808548401</v>
      </c>
      <c r="G289" s="8">
        <f t="shared" si="30"/>
        <v>83.735983735907126</v>
      </c>
      <c r="H289" s="3">
        <f t="shared" si="31"/>
        <v>1035</v>
      </c>
      <c r="I289" s="8"/>
      <c r="J289" s="8"/>
    </row>
    <row r="290" spans="1:10" x14ac:dyDescent="0.25">
      <c r="A290" s="3">
        <f t="shared" si="32"/>
        <v>377</v>
      </c>
      <c r="B290" s="3">
        <v>104</v>
      </c>
      <c r="C290" s="3">
        <f t="shared" si="28"/>
        <v>0.89328043625483855</v>
      </c>
      <c r="D290" s="6">
        <f t="shared" si="29"/>
        <v>1.5443050516637413E-2</v>
      </c>
      <c r="E290" s="3">
        <f t="shared" si="33"/>
        <v>0.87948546135223116</v>
      </c>
      <c r="F290" s="8">
        <f t="shared" si="34"/>
        <v>404.1944191554249</v>
      </c>
      <c r="G290" s="8">
        <f t="shared" si="30"/>
        <v>82.779017043031018</v>
      </c>
      <c r="H290" s="3">
        <f t="shared" si="31"/>
        <v>1040</v>
      </c>
      <c r="I290" s="8"/>
      <c r="J290" s="8"/>
    </row>
    <row r="291" spans="1:10" x14ac:dyDescent="0.25">
      <c r="A291" s="3">
        <f t="shared" si="32"/>
        <v>377.5</v>
      </c>
      <c r="B291" s="3">
        <v>104.5</v>
      </c>
      <c r="C291" s="3">
        <f t="shared" si="28"/>
        <v>0.88256503728892466</v>
      </c>
      <c r="D291" s="6">
        <f t="shared" si="29"/>
        <v>1.5846488305264472E-2</v>
      </c>
      <c r="E291" s="3">
        <f t="shared" si="33"/>
        <v>0.8685794807468904</v>
      </c>
      <c r="F291" s="8">
        <f t="shared" si="34"/>
        <v>399.58279841700227</v>
      </c>
      <c r="G291" s="8">
        <f t="shared" si="30"/>
        <v>81.83455711580207</v>
      </c>
      <c r="H291" s="3">
        <f t="shared" si="31"/>
        <v>1045</v>
      </c>
      <c r="I291" s="8"/>
      <c r="J291" s="8"/>
    </row>
    <row r="292" spans="1:10" x14ac:dyDescent="0.25">
      <c r="A292" s="3">
        <f t="shared" si="32"/>
        <v>378</v>
      </c>
      <c r="B292" s="3">
        <v>105</v>
      </c>
      <c r="C292" s="3">
        <f t="shared" si="28"/>
        <v>0.87200601488917528</v>
      </c>
      <c r="D292" s="6">
        <f t="shared" si="29"/>
        <v>1.6248237003352983E-2</v>
      </c>
      <c r="E292" s="3">
        <f t="shared" si="33"/>
        <v>0.85783745449090665</v>
      </c>
      <c r="F292" s="8">
        <f t="shared" si="34"/>
        <v>395.0314499026216</v>
      </c>
      <c r="G292" s="8">
        <f t="shared" si="30"/>
        <v>80.902440940056906</v>
      </c>
      <c r="H292" s="3">
        <f t="shared" si="31"/>
        <v>1050</v>
      </c>
      <c r="I292" s="8"/>
      <c r="J292" s="8"/>
    </row>
    <row r="293" spans="1:10" x14ac:dyDescent="0.25">
      <c r="A293" s="3">
        <f t="shared" si="32"/>
        <v>378.5</v>
      </c>
      <c r="B293" s="3">
        <v>105.5</v>
      </c>
      <c r="C293" s="3">
        <f t="shared" si="28"/>
        <v>0.8616007189553454</v>
      </c>
      <c r="D293" s="6">
        <f t="shared" si="29"/>
        <v>1.6648193507350584E-2</v>
      </c>
      <c r="E293" s="3">
        <f t="shared" si="33"/>
        <v>0.84725662346010444</v>
      </c>
      <c r="F293" s="8">
        <f t="shared" si="34"/>
        <v>390.53958658435562</v>
      </c>
      <c r="G293" s="8">
        <f t="shared" si="30"/>
        <v>79.982507332476033</v>
      </c>
      <c r="H293" s="3">
        <f t="shared" si="31"/>
        <v>1055</v>
      </c>
      <c r="I293" s="8"/>
      <c r="J293" s="8"/>
    </row>
    <row r="294" spans="1:10" x14ac:dyDescent="0.25">
      <c r="A294" s="3">
        <f t="shared" si="32"/>
        <v>379</v>
      </c>
      <c r="B294" s="3">
        <v>106</v>
      </c>
      <c r="C294" s="3">
        <f t="shared" si="28"/>
        <v>0.85134655015307903</v>
      </c>
      <c r="D294" s="6">
        <f t="shared" si="29"/>
        <v>1.704625471371024E-2</v>
      </c>
      <c r="E294" s="3">
        <f t="shared" si="33"/>
        <v>0.8368342800095312</v>
      </c>
      <c r="F294" s="8">
        <f t="shared" si="34"/>
        <v>386.1064303406489</v>
      </c>
      <c r="G294" s="8">
        <f t="shared" si="30"/>
        <v>79.074596933764894</v>
      </c>
      <c r="H294" s="3">
        <f t="shared" si="31"/>
        <v>1060</v>
      </c>
      <c r="I294" s="8"/>
      <c r="J294" s="8"/>
    </row>
    <row r="295" spans="1:10" x14ac:dyDescent="0.25">
      <c r="A295" s="3">
        <f t="shared" si="32"/>
        <v>379.5</v>
      </c>
      <c r="B295" s="3">
        <v>106.5</v>
      </c>
      <c r="C295" s="3">
        <f t="shared" si="28"/>
        <v>0.841240958834373</v>
      </c>
      <c r="D295" s="6">
        <f t="shared" si="29"/>
        <v>1.744231751888492E-2</v>
      </c>
      <c r="E295" s="3">
        <f t="shared" si="33"/>
        <v>0.82656776692049272</v>
      </c>
      <c r="F295" s="8">
        <f t="shared" si="34"/>
        <v>381.73121192017504</v>
      </c>
      <c r="G295" s="8">
        <f t="shared" si="30"/>
        <v>78.178552201251847</v>
      </c>
      <c r="H295" s="3">
        <f t="shared" si="31"/>
        <v>1065</v>
      </c>
      <c r="I295" s="8"/>
      <c r="J295" s="8"/>
    </row>
    <row r="296" spans="1:10" x14ac:dyDescent="0.25">
      <c r="A296" s="3">
        <f t="shared" si="32"/>
        <v>380</v>
      </c>
      <c r="B296" s="3">
        <v>107</v>
      </c>
      <c r="C296" s="3">
        <f t="shared" si="28"/>
        <v>0.83128144398318171</v>
      </c>
      <c r="D296" s="6">
        <f t="shared" si="29"/>
        <v>1.7836278819318707E-2</v>
      </c>
      <c r="E296" s="3">
        <f t="shared" si="33"/>
        <v>0.81645447637097179</v>
      </c>
      <c r="F296" s="8">
        <f t="shared" si="34"/>
        <v>377.41317090297611</v>
      </c>
      <c r="G296" s="8">
        <f t="shared" si="30"/>
        <v>77.294217400929512</v>
      </c>
      <c r="H296" s="3">
        <f t="shared" si="31"/>
        <v>1070</v>
      </c>
      <c r="I296" s="8"/>
      <c r="J296" s="8"/>
    </row>
    <row r="297" spans="1:10" x14ac:dyDescent="0.25">
      <c r="A297" s="3">
        <f t="shared" si="32"/>
        <v>380.5</v>
      </c>
      <c r="B297" s="3">
        <v>107.5</v>
      </c>
      <c r="C297" s="3">
        <f t="shared" si="28"/>
        <v>0.82146555218554806</v>
      </c>
      <c r="D297" s="6">
        <f t="shared" si="29"/>
        <v>1.8228035511469898E-2</v>
      </c>
      <c r="E297" s="3">
        <f t="shared" si="33"/>
        <v>0.80649184892886061</v>
      </c>
      <c r="F297" s="8">
        <f t="shared" si="34"/>
        <v>373.15155565901807</v>
      </c>
      <c r="G297" s="8">
        <f t="shared" si="30"/>
        <v>76.421438598966901</v>
      </c>
      <c r="H297" s="3">
        <f t="shared" si="31"/>
        <v>1075</v>
      </c>
      <c r="I297" s="8"/>
      <c r="J297" s="8"/>
    </row>
    <row r="298" spans="1:10" x14ac:dyDescent="0.25">
      <c r="A298" s="3">
        <f t="shared" si="32"/>
        <v>381</v>
      </c>
      <c r="B298" s="3">
        <v>108</v>
      </c>
      <c r="C298" s="3">
        <f t="shared" si="28"/>
        <v>0.81179087662361726</v>
      </c>
      <c r="D298" s="6">
        <f t="shared" si="29"/>
        <v>1.8617484491779024E-2</v>
      </c>
      <c r="E298" s="3">
        <f t="shared" si="33"/>
        <v>0.79667737256750937</v>
      </c>
      <c r="F298" s="8">
        <f t="shared" si="34"/>
        <v>368.94562330431802</v>
      </c>
      <c r="G298" s="8">
        <f t="shared" si="30"/>
        <v>75.560063652724324</v>
      </c>
      <c r="H298" s="3">
        <f t="shared" si="31"/>
        <v>1080</v>
      </c>
      <c r="I298" s="8"/>
      <c r="J298" s="8"/>
    </row>
    <row r="299" spans="1:10" x14ac:dyDescent="0.25">
      <c r="A299" s="3">
        <f t="shared" si="32"/>
        <v>381.5</v>
      </c>
      <c r="B299" s="3">
        <v>108.5</v>
      </c>
      <c r="C299" s="3">
        <f t="shared" si="28"/>
        <v>0.80225505609296255</v>
      </c>
      <c r="D299" s="6">
        <f t="shared" si="29"/>
        <v>1.9004522656707934E-2</v>
      </c>
      <c r="E299" s="3">
        <f t="shared" si="33"/>
        <v>0.78700858170298538</v>
      </c>
      <c r="F299" s="8">
        <f t="shared" si="34"/>
        <v>364.79463965473991</v>
      </c>
      <c r="G299" s="8">
        <f t="shared" si="30"/>
        <v>74.70994220129073</v>
      </c>
      <c r="H299" s="3">
        <f t="shared" si="31"/>
        <v>1085</v>
      </c>
      <c r="I299" s="8"/>
      <c r="J299" s="8"/>
    </row>
    <row r="300" spans="1:10" x14ac:dyDescent="0.25">
      <c r="A300" s="3">
        <f t="shared" si="32"/>
        <v>382</v>
      </c>
      <c r="B300" s="3">
        <v>109</v>
      </c>
      <c r="C300" s="3">
        <f t="shared" si="28"/>
        <v>0.79285577404260776</v>
      </c>
      <c r="D300" s="6">
        <f t="shared" si="29"/>
        <v>1.9389046902702489E-2</v>
      </c>
      <c r="E300" s="3">
        <f t="shared" si="33"/>
        <v>0.77748305625261716</v>
      </c>
      <c r="F300" s="8">
        <f t="shared" si="34"/>
        <v>360.69787917762301</v>
      </c>
      <c r="G300" s="8">
        <f t="shared" si="30"/>
        <v>73.870925655577196</v>
      </c>
      <c r="H300" s="3">
        <f t="shared" si="31"/>
        <v>1090</v>
      </c>
      <c r="I300" s="8"/>
      <c r="J300" s="8"/>
    </row>
    <row r="301" spans="1:10" x14ac:dyDescent="0.25">
      <c r="A301" s="3">
        <f t="shared" si="32"/>
        <v>382.5</v>
      </c>
      <c r="B301" s="3">
        <v>109.5</v>
      </c>
      <c r="C301" s="3">
        <f t="shared" si="28"/>
        <v>0.7835907576371971</v>
      </c>
      <c r="D301" s="6">
        <f t="shared" si="29"/>
        <v>1.9770954126204998E-2</v>
      </c>
      <c r="E301" s="3">
        <f t="shared" si="33"/>
        <v>0.76809842071423384</v>
      </c>
      <c r="F301" s="8">
        <f t="shared" si="34"/>
        <v>356.65462494133061</v>
      </c>
      <c r="G301" s="8">
        <f t="shared" si="30"/>
        <v>73.042867187984513</v>
      </c>
      <c r="H301" s="3">
        <f t="shared" si="31"/>
        <v>1095</v>
      </c>
      <c r="I301" s="8"/>
      <c r="J301" s="8"/>
    </row>
    <row r="302" spans="1:10" x14ac:dyDescent="0.25">
      <c r="A302" s="3">
        <f t="shared" si="32"/>
        <v>383</v>
      </c>
      <c r="B302" s="3">
        <v>110</v>
      </c>
      <c r="C302" s="3">
        <f t="shared" si="28"/>
        <v>0.77445777684075767</v>
      </c>
      <c r="D302" s="6">
        <f t="shared" si="29"/>
        <v>2.0150141223677309E-2</v>
      </c>
      <c r="E302" s="3">
        <f t="shared" si="33"/>
        <v>0.75885234326564122</v>
      </c>
      <c r="F302" s="8">
        <f t="shared" si="34"/>
        <v>352.66416856284616</v>
      </c>
      <c r="G302" s="8">
        <f t="shared" si="30"/>
        <v>72.22562172167089</v>
      </c>
      <c r="H302" s="3">
        <f t="shared" si="31"/>
        <v>1100</v>
      </c>
      <c r="I302" s="8"/>
      <c r="J302" s="8"/>
    </row>
    <row r="303" spans="1:10" x14ac:dyDescent="0.25">
      <c r="A303" s="3">
        <f t="shared" si="32"/>
        <v>383.5</v>
      </c>
      <c r="B303" s="3">
        <v>110.5</v>
      </c>
      <c r="C303" s="3">
        <f t="shared" si="28"/>
        <v>0.76545464352149328</v>
      </c>
      <c r="D303" s="6">
        <f t="shared" si="29"/>
        <v>2.0526505091570613E-2</v>
      </c>
      <c r="E303" s="3">
        <f t="shared" si="33"/>
        <v>0.74974253488388298</v>
      </c>
      <c r="F303" s="8">
        <f t="shared" si="34"/>
        <v>348.72581015354598</v>
      </c>
      <c r="G303" s="8">
        <f t="shared" si="30"/>
        <v>71.419045919446219</v>
      </c>
      <c r="H303" s="3">
        <f t="shared" si="31"/>
        <v>1105</v>
      </c>
      <c r="I303" s="8"/>
      <c r="J303" s="8"/>
    </row>
    <row r="304" spans="1:10" x14ac:dyDescent="0.25">
      <c r="A304" s="3">
        <f t="shared" si="32"/>
        <v>384</v>
      </c>
      <c r="B304" s="3">
        <v>111</v>
      </c>
      <c r="C304" s="3">
        <f t="shared" si="28"/>
        <v>0.75657921057712196</v>
      </c>
      <c r="D304" s="6">
        <f t="shared" si="29"/>
        <v>2.0899942626320112E-2</v>
      </c>
      <c r="E304" s="3">
        <f t="shared" si="33"/>
        <v>0.74076674848379354</v>
      </c>
      <c r="F304" s="8">
        <f t="shared" si="34"/>
        <v>344.83885826324405</v>
      </c>
      <c r="G304" s="8">
        <f t="shared" si="30"/>
        <v>70.622998172312379</v>
      </c>
      <c r="H304" s="3">
        <f t="shared" si="31"/>
        <v>1110</v>
      </c>
      <c r="I304" s="8"/>
      <c r="J304" s="8"/>
    </row>
    <row r="305" spans="1:10" x14ac:dyDescent="0.25">
      <c r="A305" s="3">
        <f t="shared" si="32"/>
        <v>384.5</v>
      </c>
      <c r="B305" s="3">
        <v>111.5</v>
      </c>
      <c r="C305" s="3">
        <f t="shared" si="28"/>
        <v>0.74782937108021152</v>
      </c>
      <c r="D305" s="6">
        <f t="shared" si="29"/>
        <v>2.1270350724392983E-2</v>
      </c>
      <c r="E305" s="3">
        <f t="shared" si="33"/>
        <v>0.73192277807533324</v>
      </c>
      <c r="F305" s="8">
        <f t="shared" si="34"/>
        <v>341.00262982259198</v>
      </c>
      <c r="G305" s="8">
        <f t="shared" si="30"/>
        <v>69.837338587666835</v>
      </c>
      <c r="H305" s="3">
        <f t="shared" si="31"/>
        <v>1115</v>
      </c>
      <c r="I305" s="8"/>
      <c r="J305" s="8"/>
    </row>
    <row r="306" spans="1:10" x14ac:dyDescent="0.25">
      <c r="A306" s="3">
        <f t="shared" si="32"/>
        <v>385</v>
      </c>
      <c r="B306" s="3">
        <v>112</v>
      </c>
      <c r="C306" s="3">
        <f t="shared" si="28"/>
        <v>0.73920305744303505</v>
      </c>
      <c r="D306" s="6">
        <f t="shared" si="29"/>
        <v>2.1637626282236866E-2</v>
      </c>
      <c r="E306" s="3">
        <f t="shared" si="33"/>
        <v>0.72320845793939581</v>
      </c>
      <c r="F306" s="8">
        <f t="shared" si="34"/>
        <v>337.21645008399366</v>
      </c>
      <c r="G306" s="8">
        <f t="shared" si="30"/>
        <v>69.061928977201902</v>
      </c>
      <c r="H306" s="3">
        <f t="shared" si="31"/>
        <v>1120</v>
      </c>
      <c r="I306" s="8"/>
      <c r="J306" s="8"/>
    </row>
    <row r="307" spans="1:10" x14ac:dyDescent="0.25">
      <c r="A307" s="3">
        <f t="shared" si="32"/>
        <v>385.5</v>
      </c>
      <c r="B307" s="3">
        <v>112.5</v>
      </c>
      <c r="C307" s="3">
        <f t="shared" si="28"/>
        <v>0.73069824060146304</v>
      </c>
      <c r="D307" s="6">
        <f t="shared" si="29"/>
        <v>2.2001666196288738E-2</v>
      </c>
      <c r="E307" s="3">
        <f t="shared" si="33"/>
        <v>0.71462166182153419</v>
      </c>
      <c r="F307" s="8">
        <f t="shared" si="34"/>
        <v>333.4796525610804</v>
      </c>
      <c r="G307" s="8">
        <f t="shared" si="30"/>
        <v>68.296632844509261</v>
      </c>
      <c r="H307" s="3">
        <f t="shared" si="31"/>
        <v>1125</v>
      </c>
      <c r="I307" s="8"/>
      <c r="J307" s="8"/>
    </row>
    <row r="308" spans="1:10" x14ac:dyDescent="0.25">
      <c r="A308" s="3">
        <f t="shared" si="32"/>
        <v>386</v>
      </c>
      <c r="B308" s="3">
        <v>113</v>
      </c>
      <c r="C308" s="3">
        <f t="shared" si="28"/>
        <v>0.7223129292174133</v>
      </c>
      <c r="D308" s="6">
        <f t="shared" si="29"/>
        <v>2.2362367363015778E-2</v>
      </c>
      <c r="E308" s="3">
        <f t="shared" si="33"/>
        <v>0.70616030214319747</v>
      </c>
      <c r="F308" s="8">
        <f t="shared" si="34"/>
        <v>329.79157896684757</v>
      </c>
      <c r="G308" s="8">
        <f t="shared" si="30"/>
        <v>67.541315372410381</v>
      </c>
      <c r="H308" s="3">
        <f t="shared" si="31"/>
        <v>1130</v>
      </c>
      <c r="I308" s="8"/>
      <c r="J308" s="8"/>
    </row>
    <row r="309" spans="1:10" x14ac:dyDescent="0.25">
      <c r="A309" s="3">
        <f t="shared" si="32"/>
        <v>386.5</v>
      </c>
      <c r="B309" s="3">
        <v>113.5</v>
      </c>
      <c r="C309" s="3">
        <f t="shared" si="28"/>
        <v>0.71404516889940139</v>
      </c>
      <c r="D309" s="6">
        <f t="shared" si="29"/>
        <v>2.271962667886207E-2</v>
      </c>
      <c r="E309" s="3">
        <f t="shared" si="33"/>
        <v>0.69782232923016196</v>
      </c>
      <c r="F309" s="8">
        <f t="shared" si="34"/>
        <v>326.15157915058529</v>
      </c>
      <c r="G309" s="8">
        <f t="shared" si="30"/>
        <v>66.795843410039865</v>
      </c>
      <c r="H309" s="3">
        <f t="shared" si="31"/>
        <v>1135</v>
      </c>
      <c r="I309" s="8"/>
      <c r="J309" s="8"/>
    </row>
    <row r="310" spans="1:10" x14ac:dyDescent="0.25">
      <c r="A310" s="3">
        <f t="shared" si="32"/>
        <v>387</v>
      </c>
      <c r="B310" s="3">
        <v>114</v>
      </c>
      <c r="C310" s="3">
        <f t="shared" si="28"/>
        <v>0.70589304144075604</v>
      </c>
      <c r="D310" s="6">
        <f t="shared" si="29"/>
        <v>2.3073341040275253E-2</v>
      </c>
      <c r="E310" s="3">
        <f t="shared" si="33"/>
        <v>0.6896057305576363</v>
      </c>
      <c r="F310" s="8">
        <f t="shared" si="34"/>
        <v>322.55901103363811</v>
      </c>
      <c r="G310" s="8">
        <f t="shared" si="30"/>
        <v>66.060085459689091</v>
      </c>
      <c r="H310" s="3">
        <f t="shared" si="31"/>
        <v>1140</v>
      </c>
      <c r="I310" s="8"/>
      <c r="J310" s="8"/>
    </row>
    <row r="311" spans="1:10" x14ac:dyDescent="0.25">
      <c r="A311" s="3">
        <f t="shared" si="32"/>
        <v>387.5</v>
      </c>
      <c r="B311" s="3">
        <v>114.5</v>
      </c>
      <c r="C311" s="3">
        <f t="shared" si="28"/>
        <v>0.69785466407505248</v>
      </c>
      <c r="D311" s="6">
        <f t="shared" si="29"/>
        <v>2.3423407343710068E-2</v>
      </c>
      <c r="E311" s="3">
        <f t="shared" si="33"/>
        <v>0.68150853001171452</v>
      </c>
      <c r="F311" s="8">
        <f t="shared" si="34"/>
        <v>319.01324054410833</v>
      </c>
      <c r="G311" s="8">
        <f t="shared" si="30"/>
        <v>65.333911663433383</v>
      </c>
      <c r="H311" s="3">
        <f t="shared" si="31"/>
        <v>1145</v>
      </c>
      <c r="I311" s="8"/>
      <c r="J311" s="8"/>
    </row>
    <row r="312" spans="1:10" x14ac:dyDescent="0.25">
      <c r="A312" s="3">
        <f t="shared" si="32"/>
        <v>388</v>
      </c>
      <c r="B312" s="3">
        <v>115</v>
      </c>
      <c r="C312" s="3">
        <f t="shared" si="28"/>
        <v>0.68992818874834783</v>
      </c>
      <c r="D312" s="6">
        <f t="shared" si="29"/>
        <v>2.3769722485615929E-2</v>
      </c>
      <c r="E312" s="3">
        <f t="shared" si="33"/>
        <v>0.67352878716679598</v>
      </c>
      <c r="F312" s="8">
        <f t="shared" si="34"/>
        <v>315.5136415505836</v>
      </c>
      <c r="G312" s="8">
        <f t="shared" si="30"/>
        <v>64.617193789559522</v>
      </c>
      <c r="H312" s="3">
        <f t="shared" si="31"/>
        <v>1150</v>
      </c>
      <c r="I312" s="8"/>
      <c r="J312" s="8"/>
    </row>
    <row r="313" spans="1:10" x14ac:dyDescent="0.25">
      <c r="A313" s="3">
        <f t="shared" si="32"/>
        <v>388.5</v>
      </c>
      <c r="B313" s="3">
        <v>115.5</v>
      </c>
      <c r="C313" s="3">
        <f t="shared" si="28"/>
        <v>0.68211180140780592</v>
      </c>
      <c r="D313" s="6">
        <f t="shared" si="29"/>
        <v>2.4112183362440476E-2</v>
      </c>
      <c r="E313" s="3">
        <f t="shared" si="33"/>
        <v>0.66566459657857635</v>
      </c>
      <c r="F313" s="8">
        <f t="shared" si="34"/>
        <v>312.0595957949559</v>
      </c>
      <c r="G313" s="8">
        <f t="shared" si="30"/>
        <v>63.909805218806966</v>
      </c>
      <c r="H313" s="3">
        <f t="shared" si="31"/>
        <v>1155</v>
      </c>
      <c r="I313" s="8"/>
      <c r="J313" s="8"/>
    </row>
    <row r="314" spans="1:10" x14ac:dyDescent="0.25">
      <c r="A314" s="3">
        <f t="shared" si="32"/>
        <v>389</v>
      </c>
      <c r="B314" s="3">
        <v>116</v>
      </c>
      <c r="C314" s="3">
        <f t="shared" si="28"/>
        <v>0.67440372130630966</v>
      </c>
      <c r="D314" s="6">
        <f t="shared" si="29"/>
        <v>2.4450686870638449E-2</v>
      </c>
      <c r="E314" s="3">
        <f t="shared" si="33"/>
        <v>0.65791408709225574</v>
      </c>
      <c r="F314" s="8">
        <f t="shared" si="34"/>
        <v>308.65049282441305</v>
      </c>
      <c r="G314" s="8">
        <f t="shared" si="30"/>
        <v>63.211620930439793</v>
      </c>
      <c r="H314" s="3">
        <f t="shared" si="31"/>
        <v>1160</v>
      </c>
      <c r="I314" s="8"/>
      <c r="J314" s="8"/>
    </row>
    <row r="315" spans="1:10" x14ac:dyDescent="0.25">
      <c r="A315" s="3">
        <f t="shared" si="32"/>
        <v>389.5</v>
      </c>
      <c r="B315" s="3">
        <v>116.5</v>
      </c>
      <c r="C315" s="3">
        <f t="shared" si="28"/>
        <v>0.66680220032267501</v>
      </c>
      <c r="D315" s="6">
        <f t="shared" si="29"/>
        <v>2.4785129906657488E-2</v>
      </c>
      <c r="E315" s="3">
        <f t="shared" si="33"/>
        <v>0.65027542116563242</v>
      </c>
      <c r="F315" s="8">
        <f t="shared" si="34"/>
        <v>305.28572992268317</v>
      </c>
      <c r="G315" s="8">
        <f t="shared" si="30"/>
        <v>62.522517488165512</v>
      </c>
      <c r="H315" s="3">
        <f t="shared" si="31"/>
        <v>1165</v>
      </c>
      <c r="I315" s="8"/>
      <c r="J315" s="8"/>
    </row>
    <row r="316" spans="1:10" x14ac:dyDescent="0.25">
      <c r="A316" s="3">
        <f t="shared" si="32"/>
        <v>390</v>
      </c>
      <c r="B316" s="3">
        <v>117</v>
      </c>
      <c r="C316" s="3">
        <f t="shared" si="28"/>
        <v>0.65930552229707873</v>
      </c>
      <c r="D316" s="6">
        <f t="shared" si="29"/>
        <v>2.5115409366947006E-2</v>
      </c>
      <c r="E316" s="3">
        <f t="shared" si="33"/>
        <v>0.64274679420669878</v>
      </c>
      <c r="F316" s="8">
        <f t="shared" si="34"/>
        <v>301.96471204058582</v>
      </c>
      <c r="G316" s="8">
        <f t="shared" si="30"/>
        <v>61.842373025911975</v>
      </c>
      <c r="H316" s="3">
        <f t="shared" si="31"/>
        <v>1170</v>
      </c>
      <c r="I316" s="8"/>
      <c r="J316" s="8"/>
    </row>
    <row r="317" spans="1:10" x14ac:dyDescent="0.25">
      <c r="A317" s="3">
        <f t="shared" si="32"/>
        <v>390.5</v>
      </c>
      <c r="B317" s="3">
        <v>117.5</v>
      </c>
      <c r="C317" s="3">
        <f t="shared" si="28"/>
        <v>0.65191200238133695</v>
      </c>
      <c r="D317" s="6">
        <f t="shared" si="29"/>
        <v>2.5441422147958193E-2</v>
      </c>
      <c r="E317" s="3">
        <f t="shared" si="33"/>
        <v>0.63532643392543264</v>
      </c>
      <c r="F317" s="8">
        <f t="shared" si="34"/>
        <v>298.68685172596889</v>
      </c>
      <c r="G317" s="8">
        <f t="shared" si="30"/>
        <v>61.171067233478432</v>
      </c>
      <c r="H317" s="3">
        <f t="shared" si="31"/>
        <v>1175</v>
      </c>
      <c r="I317" s="8"/>
      <c r="J317" s="8"/>
    </row>
    <row r="318" spans="1:10" x14ac:dyDescent="0.25">
      <c r="A318" s="3">
        <f t="shared" si="32"/>
        <v>391</v>
      </c>
      <c r="B318" s="3">
        <v>118</v>
      </c>
      <c r="C318" s="3">
        <f t="shared" si="28"/>
        <v>0.64461998640367735</v>
      </c>
      <c r="D318" s="6">
        <f t="shared" si="29"/>
        <v>2.5763065146149344E-2</v>
      </c>
      <c r="E318" s="3">
        <f t="shared" si="33"/>
        <v>0.62801259969944945</v>
      </c>
      <c r="F318" s="8">
        <f t="shared" si="34"/>
        <v>295.45156905309329</v>
      </c>
      <c r="G318" s="8">
        <f t="shared" si="30"/>
        <v>60.508481342073509</v>
      </c>
      <c r="H318" s="3">
        <f t="shared" si="31"/>
        <v>1180</v>
      </c>
      <c r="I318" s="8"/>
      <c r="J318" s="8"/>
    </row>
    <row r="319" spans="1:10" x14ac:dyDescent="0.25">
      <c r="A319" s="3">
        <f t="shared" si="32"/>
        <v>391.5</v>
      </c>
      <c r="B319" s="3">
        <v>118.5</v>
      </c>
      <c r="C319" s="3">
        <f t="shared" si="28"/>
        <v>0.63742785024763726</v>
      </c>
      <c r="D319" s="6">
        <f t="shared" si="29"/>
        <v>2.6080235257959217E-2</v>
      </c>
      <c r="E319" s="3">
        <f t="shared" si="33"/>
        <v>0.62080358195320373</v>
      </c>
      <c r="F319" s="8">
        <f t="shared" si="34"/>
        <v>292.25829155153048</v>
      </c>
      <c r="G319" s="8">
        <f t="shared" si="30"/>
        <v>59.854498109753443</v>
      </c>
      <c r="H319" s="3">
        <f t="shared" si="31"/>
        <v>1185</v>
      </c>
      <c r="I319" s="8"/>
      <c r="J319" s="8"/>
    </row>
    <row r="320" spans="1:10" x14ac:dyDescent="0.25">
      <c r="A320" s="3">
        <f t="shared" si="32"/>
        <v>392</v>
      </c>
      <c r="B320" s="3">
        <v>119</v>
      </c>
      <c r="C320" s="3">
        <f t="shared" si="28"/>
        <v>0.63033399924477029</v>
      </c>
      <c r="D320" s="6">
        <f t="shared" si="29"/>
        <v>2.6392829379840776E-2</v>
      </c>
      <c r="E320" s="3">
        <f t="shared" si="33"/>
        <v>0.61369770155039038</v>
      </c>
      <c r="F320" s="8">
        <f t="shared" si="34"/>
        <v>289.10645413461555</v>
      </c>
      <c r="G320" s="8">
        <f t="shared" si="30"/>
        <v>59.209001806769265</v>
      </c>
      <c r="H320" s="3">
        <f t="shared" si="31"/>
        <v>1190</v>
      </c>
      <c r="I320" s="8"/>
      <c r="J320" s="8"/>
    </row>
    <row r="321" spans="1:10" x14ac:dyDescent="0.25">
      <c r="A321" s="3">
        <f t="shared" si="32"/>
        <v>392.5</v>
      </c>
      <c r="B321" s="3">
        <v>119.5</v>
      </c>
      <c r="C321" s="3">
        <f t="shared" si="28"/>
        <v>0.62333686758081086</v>
      </c>
      <c r="D321" s="6">
        <f t="shared" si="29"/>
        <v>2.6700744408254096E-2</v>
      </c>
      <c r="E321" s="3">
        <f t="shared" si="33"/>
        <v>0.60669330919929387</v>
      </c>
      <c r="F321" s="8">
        <f t="shared" si="34"/>
        <v>285.99549902753506</v>
      </c>
      <c r="G321" s="8">
        <f t="shared" si="30"/>
        <v>58.57187820083918</v>
      </c>
      <c r="H321" s="3">
        <f t="shared" si="31"/>
        <v>1195</v>
      </c>
      <c r="I321" s="8"/>
      <c r="J321" s="8"/>
    </row>
    <row r="322" spans="1:10" x14ac:dyDescent="0.25">
      <c r="A322" s="3">
        <f t="shared" si="32"/>
        <v>393</v>
      </c>
      <c r="B322" s="3">
        <v>120</v>
      </c>
      <c r="C322" s="3">
        <f t="shared" ref="C322:C362" si="35">10*EXP(3435*(1/(273+B322)-1/(25+273)))</f>
        <v>0.61643491771497372</v>
      </c>
      <c r="D322" s="6">
        <f t="shared" ref="D322:D362" si="36" xml:space="preserve"> -1.3747139936965E-07*A322^3 + 0.000152308178707949*A322^2 - 0.0554158532506745*A322 + 6.62589013485923</f>
        <v>2.700387723963793E-2</v>
      </c>
      <c r="E322" s="3">
        <f t="shared" si="33"/>
        <v>0.59978878487077225</v>
      </c>
      <c r="F322" s="8">
        <f t="shared" si="34"/>
        <v>282.92487569509831</v>
      </c>
      <c r="G322" s="8">
        <f t="shared" ref="G322:G362" si="37">F322/5000*1024</f>
        <v>57.943014542356131</v>
      </c>
      <c r="H322" s="3">
        <f t="shared" ref="H322:H362" si="38">B322*10</f>
        <v>1200</v>
      </c>
      <c r="I322" s="8"/>
      <c r="J322" s="8"/>
    </row>
    <row r="323" spans="1:10" x14ac:dyDescent="0.25">
      <c r="A323" s="3">
        <f t="shared" ref="A323:A362" si="39">B323+273</f>
        <v>393.5</v>
      </c>
      <c r="B323" s="3">
        <v>120.5</v>
      </c>
      <c r="C323" s="3">
        <f t="shared" si="35"/>
        <v>0.60962663981208343</v>
      </c>
      <c r="D323" s="6">
        <f t="shared" si="36"/>
        <v>2.7302124770445246E-2</v>
      </c>
      <c r="E323" s="3">
        <f t="shared" ref="E323:E362" si="40">C323-D323*C323</f>
        <v>0.59298253722854666</v>
      </c>
      <c r="F323" s="8">
        <f t="shared" ref="F323:F362" si="41">(E323*5/(10+E323))*1000</f>
        <v>279.89404076922483</v>
      </c>
      <c r="G323" s="8">
        <f t="shared" si="37"/>
        <v>57.322299549537249</v>
      </c>
      <c r="H323" s="3">
        <f t="shared" si="38"/>
        <v>1205</v>
      </c>
      <c r="I323" s="8"/>
      <c r="J323" s="8"/>
    </row>
    <row r="324" spans="1:10" x14ac:dyDescent="0.25">
      <c r="A324" s="3">
        <f t="shared" si="39"/>
        <v>394</v>
      </c>
      <c r="B324" s="3">
        <v>121</v>
      </c>
      <c r="C324" s="3">
        <f t="shared" si="35"/>
        <v>0.6029105511872187</v>
      </c>
      <c r="D324" s="6">
        <f t="shared" si="36"/>
        <v>2.7595383897136117E-2</v>
      </c>
      <c r="E324" s="3">
        <f t="shared" si="40"/>
        <v>0.58627300307157348</v>
      </c>
      <c r="F324" s="8">
        <f t="shared" si="41"/>
        <v>276.90245797622458</v>
      </c>
      <c r="G324" s="8">
        <f t="shared" si="37"/>
        <v>56.709623393530798</v>
      </c>
      <c r="H324" s="3">
        <f t="shared" si="38"/>
        <v>1210</v>
      </c>
      <c r="I324" s="8"/>
      <c r="J324" s="8"/>
    </row>
    <row r="325" spans="1:10" x14ac:dyDescent="0.25">
      <c r="A325" s="3">
        <f t="shared" si="39"/>
        <v>394.5</v>
      </c>
      <c r="B325" s="3">
        <v>121.5</v>
      </c>
      <c r="C325" s="3">
        <f t="shared" si="35"/>
        <v>0.59628519576257144</v>
      </c>
      <c r="D325" s="6">
        <f t="shared" si="36"/>
        <v>2.788355151614752E-2</v>
      </c>
      <c r="E325" s="3">
        <f t="shared" si="40"/>
        <v>0.57965864678820966</v>
      </c>
      <c r="F325" s="8">
        <f t="shared" si="41"/>
        <v>273.94959806391461</v>
      </c>
      <c r="G325" s="8">
        <f t="shared" si="37"/>
        <v>56.104877683489711</v>
      </c>
      <c r="H325" s="3">
        <f t="shared" si="38"/>
        <v>1215</v>
      </c>
      <c r="I325" s="8"/>
      <c r="J325" s="8"/>
    </row>
    <row r="326" spans="1:10" x14ac:dyDescent="0.25">
      <c r="A326" s="3">
        <f t="shared" si="39"/>
        <v>395</v>
      </c>
      <c r="B326" s="3">
        <v>122</v>
      </c>
      <c r="C326" s="3">
        <f t="shared" si="35"/>
        <v>0.58974914353622887</v>
      </c>
      <c r="D326" s="6">
        <f t="shared" si="36"/>
        <v>2.81665245239342E-2</v>
      </c>
      <c r="E326" s="3">
        <f t="shared" si="40"/>
        <v>0.57313795982184645</v>
      </c>
      <c r="F326" s="8">
        <f t="shared" si="41"/>
        <v>271.034938728589</v>
      </c>
      <c r="G326" s="8">
        <f t="shared" si="37"/>
        <v>55.507955451615025</v>
      </c>
      <c r="H326" s="3">
        <f t="shared" si="38"/>
        <v>1220</v>
      </c>
      <c r="I326" s="8"/>
      <c r="J326" s="8"/>
    </row>
    <row r="327" spans="1:10" x14ac:dyDescent="0.25">
      <c r="A327" s="3">
        <f t="shared" si="39"/>
        <v>395.5</v>
      </c>
      <c r="B327" s="3">
        <v>122.5</v>
      </c>
      <c r="C327" s="3">
        <f t="shared" si="35"/>
        <v>0.58330099006259906</v>
      </c>
      <c r="D327" s="6">
        <f t="shared" si="36"/>
        <v>2.8444199816954452E-2</v>
      </c>
      <c r="E327" s="3">
        <f t="shared" si="40"/>
        <v>0.56670946014783108</v>
      </c>
      <c r="F327" s="8">
        <f t="shared" si="41"/>
        <v>268.15796454192599</v>
      </c>
      <c r="G327" s="8">
        <f t="shared" si="37"/>
        <v>54.918751138186444</v>
      </c>
      <c r="H327" s="3">
        <f t="shared" si="38"/>
        <v>1225</v>
      </c>
      <c r="I327" s="8"/>
      <c r="J327" s="8"/>
    </row>
    <row r="328" spans="1:10" x14ac:dyDescent="0.25">
      <c r="A328" s="3">
        <f t="shared" si="39"/>
        <v>396</v>
      </c>
      <c r="B328" s="3">
        <v>123</v>
      </c>
      <c r="C328" s="3">
        <f t="shared" si="35"/>
        <v>0.57693935594419699</v>
      </c>
      <c r="D328" s="6">
        <f t="shared" si="36"/>
        <v>2.8716474291645255E-2</v>
      </c>
      <c r="E328" s="3">
        <f t="shared" si="40"/>
        <v>0.56037169176138713</v>
      </c>
      <c r="F328" s="8">
        <f t="shared" si="41"/>
        <v>265.31816687785613</v>
      </c>
      <c r="G328" s="8">
        <f t="shared" si="37"/>
        <v>54.337160576584935</v>
      </c>
      <c r="H328" s="3">
        <f t="shared" si="38"/>
        <v>1230</v>
      </c>
      <c r="I328" s="8"/>
      <c r="J328" s="8"/>
    </row>
    <row r="329" spans="1:10" x14ac:dyDescent="0.25">
      <c r="A329" s="3">
        <f t="shared" si="39"/>
        <v>396.5</v>
      </c>
      <c r="B329" s="3">
        <v>123.5</v>
      </c>
      <c r="C329" s="3">
        <f t="shared" si="35"/>
        <v>0.57066288633452622</v>
      </c>
      <c r="D329" s="6">
        <f t="shared" si="36"/>
        <v>2.8983244844470235E-2</v>
      </c>
      <c r="E329" s="3">
        <f t="shared" si="40"/>
        <v>0.5541232241762406</v>
      </c>
      <c r="F329" s="8">
        <f t="shared" si="41"/>
        <v>262.51504383941398</v>
      </c>
      <c r="G329" s="8">
        <f t="shared" si="37"/>
        <v>53.763080978311983</v>
      </c>
      <c r="H329" s="3">
        <f t="shared" si="38"/>
        <v>1235</v>
      </c>
      <c r="I329" s="8"/>
      <c r="J329" s="8"/>
    </row>
    <row r="330" spans="1:10" x14ac:dyDescent="0.25">
      <c r="A330" s="3">
        <f t="shared" si="39"/>
        <v>397</v>
      </c>
      <c r="B330" s="3">
        <v>124</v>
      </c>
      <c r="C330" s="3">
        <f t="shared" si="35"/>
        <v>0.56447025045178967</v>
      </c>
      <c r="D330" s="6">
        <f t="shared" si="36"/>
        <v>2.92444083718717E-2</v>
      </c>
      <c r="E330" s="3">
        <f t="shared" si="40"/>
        <v>0.54796265193380478</v>
      </c>
      <c r="F330" s="8">
        <f t="shared" si="41"/>
        <v>259.74810018565256</v>
      </c>
      <c r="G330" s="8">
        <f t="shared" si="37"/>
        <v>53.196410918021641</v>
      </c>
      <c r="H330" s="3">
        <f t="shared" si="38"/>
        <v>1240</v>
      </c>
      <c r="I330" s="8"/>
      <c r="J330" s="8"/>
    </row>
    <row r="331" spans="1:10" x14ac:dyDescent="0.25">
      <c r="A331" s="3">
        <f t="shared" si="39"/>
        <v>397.5</v>
      </c>
      <c r="B331" s="3">
        <v>124.5</v>
      </c>
      <c r="C331" s="3">
        <f t="shared" si="35"/>
        <v>0.55836014110317156</v>
      </c>
      <c r="D331" s="6">
        <f t="shared" si="36"/>
        <v>2.9499861770302616E-2</v>
      </c>
      <c r="E331" s="3">
        <f t="shared" si="40"/>
        <v>0.54188859412258128</v>
      </c>
      <c r="F331" s="8">
        <f t="shared" si="41"/>
        <v>257.01684725861196</v>
      </c>
      <c r="G331" s="8">
        <f t="shared" si="37"/>
        <v>52.63705031856373</v>
      </c>
      <c r="H331" s="3">
        <f t="shared" si="38"/>
        <v>1245</v>
      </c>
      <c r="I331" s="8"/>
      <c r="J331" s="8"/>
    </row>
    <row r="332" spans="1:10" x14ac:dyDescent="0.25">
      <c r="A332" s="3">
        <f t="shared" si="39"/>
        <v>398</v>
      </c>
      <c r="B332" s="3">
        <v>125</v>
      </c>
      <c r="C332" s="3">
        <f t="shared" si="35"/>
        <v>0.55233127421944694</v>
      </c>
      <c r="D332" s="6">
        <f t="shared" si="36"/>
        <v>2.974950193621595E-2</v>
      </c>
      <c r="E332" s="3">
        <f t="shared" si="40"/>
        <v>0.53589969390762293</v>
      </c>
      <c r="F332" s="8">
        <f t="shared" si="41"/>
        <v>254.32080291040859</v>
      </c>
      <c r="G332" s="8">
        <f t="shared" si="37"/>
        <v>52.084900436051676</v>
      </c>
      <c r="H332" s="3">
        <f t="shared" si="38"/>
        <v>1250</v>
      </c>
      <c r="I332" s="8"/>
      <c r="J332" s="8"/>
    </row>
    <row r="333" spans="1:10" x14ac:dyDescent="0.25">
      <c r="A333" s="3">
        <f t="shared" si="39"/>
        <v>398.5</v>
      </c>
      <c r="B333" s="3">
        <v>125.5</v>
      </c>
      <c r="C333" s="3">
        <f t="shared" si="35"/>
        <v>0.54638238839966924</v>
      </c>
      <c r="D333" s="6">
        <f t="shared" si="36"/>
        <v>2.9993225766057563E-2</v>
      </c>
      <c r="E333" s="3">
        <f t="shared" si="40"/>
        <v>0.52999461806980019</v>
      </c>
      <c r="F333" s="8">
        <f t="shared" si="41"/>
        <v>251.659491430467</v>
      </c>
      <c r="G333" s="8">
        <f t="shared" si="37"/>
        <v>51.53986384495964</v>
      </c>
      <c r="H333" s="3">
        <f t="shared" si="38"/>
        <v>1255</v>
      </c>
      <c r="I333" s="8"/>
      <c r="J333" s="8"/>
    </row>
    <row r="334" spans="1:10" x14ac:dyDescent="0.25">
      <c r="A334" s="3">
        <f t="shared" si="39"/>
        <v>399</v>
      </c>
      <c r="B334" s="3">
        <v>126</v>
      </c>
      <c r="C334" s="3">
        <f t="shared" si="35"/>
        <v>0.54051224446570512</v>
      </c>
      <c r="D334" s="6">
        <f t="shared" si="36"/>
        <v>3.0230930156278646E-2</v>
      </c>
      <c r="E334" s="3">
        <f t="shared" si="40"/>
        <v>0.52417205655464894</v>
      </c>
      <c r="F334" s="8">
        <f t="shared" si="41"/>
        <v>249.03244347292141</v>
      </c>
      <c r="G334" s="8">
        <f t="shared" si="37"/>
        <v>51.001844423254305</v>
      </c>
      <c r="H334" s="3">
        <f t="shared" si="38"/>
        <v>1260</v>
      </c>
      <c r="I334" s="8"/>
      <c r="J334" s="8"/>
    </row>
    <row r="335" spans="1:10" x14ac:dyDescent="0.25">
      <c r="A335" s="3">
        <f t="shared" si="39"/>
        <v>399.5</v>
      </c>
      <c r="B335" s="3">
        <v>126.5</v>
      </c>
      <c r="C335" s="3">
        <f t="shared" si="35"/>
        <v>0.53471962502637571</v>
      </c>
      <c r="D335" s="6">
        <f t="shared" si="36"/>
        <v>3.0462512003333941E-2</v>
      </c>
      <c r="E335" s="3">
        <f t="shared" si="40"/>
        <v>0.51843072203059148</v>
      </c>
      <c r="F335" s="8">
        <f t="shared" si="41"/>
        <v>246.43919598422184</v>
      </c>
      <c r="G335" s="8">
        <f t="shared" si="37"/>
        <v>50.470747337568632</v>
      </c>
      <c r="H335" s="3">
        <f t="shared" si="38"/>
        <v>1265</v>
      </c>
      <c r="I335" s="8"/>
      <c r="J335" s="8"/>
    </row>
    <row r="336" spans="1:10" x14ac:dyDescent="0.25">
      <c r="A336" s="3">
        <f t="shared" si="39"/>
        <v>400</v>
      </c>
      <c r="B336" s="3">
        <v>127</v>
      </c>
      <c r="C336" s="3">
        <f t="shared" si="35"/>
        <v>0.52900333405098787</v>
      </c>
      <c r="D336" s="6">
        <f t="shared" si="36"/>
        <v>3.0687868203665758E-2</v>
      </c>
      <c r="E336" s="3">
        <f t="shared" si="40"/>
        <v>0.51276934945633135</v>
      </c>
      <c r="F336" s="8">
        <f t="shared" si="41"/>
        <v>243.87929213097846</v>
      </c>
      <c r="G336" s="8">
        <f t="shared" si="37"/>
        <v>49.946479028424385</v>
      </c>
      <c r="H336" s="3">
        <f t="shared" si="38"/>
        <v>1270</v>
      </c>
      <c r="I336" s="8"/>
      <c r="J336" s="8"/>
    </row>
    <row r="337" spans="1:10" x14ac:dyDescent="0.25">
      <c r="A337" s="3">
        <f t="shared" si="39"/>
        <v>400.5</v>
      </c>
      <c r="B337" s="3">
        <v>127.5</v>
      </c>
      <c r="C337" s="3">
        <f t="shared" si="35"/>
        <v>0.52336219645203397</v>
      </c>
      <c r="D337" s="6">
        <f t="shared" si="36"/>
        <v>3.0906895653735944E-2</v>
      </c>
      <c r="E337" s="3">
        <f t="shared" si="40"/>
        <v>0.50718669565718089</v>
      </c>
      <c r="F337" s="8">
        <f t="shared" si="41"/>
        <v>241.35228122805256</v>
      </c>
      <c r="G337" s="8">
        <f t="shared" si="37"/>
        <v>49.428947195505167</v>
      </c>
      <c r="H337" s="3">
        <f t="shared" si="38"/>
        <v>1275</v>
      </c>
      <c r="I337" s="8"/>
      <c r="J337" s="8"/>
    </row>
    <row r="338" spans="1:10" x14ac:dyDescent="0.25">
      <c r="A338" s="3">
        <f t="shared" si="39"/>
        <v>401</v>
      </c>
      <c r="B338" s="3">
        <v>128</v>
      </c>
      <c r="C338" s="3">
        <f t="shared" si="35"/>
        <v>0.5177950576768412</v>
      </c>
      <c r="D338" s="6">
        <f t="shared" si="36"/>
        <v>3.1119491249988585E-2</v>
      </c>
      <c r="E338" s="3">
        <f t="shared" si="40"/>
        <v>0.50168153891017941</v>
      </c>
      <c r="F338" s="8">
        <f t="shared" si="41"/>
        <v>238.85771866694873</v>
      </c>
      <c r="G338" s="8">
        <f t="shared" si="37"/>
        <v>48.918060782991098</v>
      </c>
      <c r="H338" s="3">
        <f t="shared" si="38"/>
        <v>1280</v>
      </c>
      <c r="I338" s="8"/>
      <c r="J338" s="8"/>
    </row>
    <row r="339" spans="1:10" x14ac:dyDescent="0.25">
      <c r="A339" s="3">
        <f t="shared" si="39"/>
        <v>401.5</v>
      </c>
      <c r="B339" s="3">
        <v>128.5</v>
      </c>
      <c r="C339" s="3">
        <f t="shared" si="35"/>
        <v>0.51230078330796758</v>
      </c>
      <c r="D339" s="6">
        <f t="shared" si="36"/>
        <v>3.1325551888867764E-2</v>
      </c>
      <c r="E339" s="3">
        <f t="shared" si="40"/>
        <v>0.49625267853774624</v>
      </c>
      <c r="F339" s="8">
        <f t="shared" si="41"/>
        <v>236.39516584450217</v>
      </c>
      <c r="G339" s="8">
        <f t="shared" si="37"/>
        <v>48.413729964954044</v>
      </c>
      <c r="H339" s="3">
        <f t="shared" si="38"/>
        <v>1285</v>
      </c>
      <c r="I339" s="8"/>
      <c r="J339" s="8"/>
    </row>
    <row r="340" spans="1:10" x14ac:dyDescent="0.25">
      <c r="A340" s="3">
        <f t="shared" si="39"/>
        <v>402</v>
      </c>
      <c r="B340" s="3">
        <v>129</v>
      </c>
      <c r="C340" s="3">
        <f t="shared" si="35"/>
        <v>0.50687825867213721</v>
      </c>
      <c r="D340" s="6">
        <f t="shared" si="36"/>
        <v>3.1524974466838884E-2</v>
      </c>
      <c r="E340" s="3">
        <f t="shared" si="40"/>
        <v>0.49089893450970234</v>
      </c>
      <c r="F340" s="8">
        <f t="shared" si="41"/>
        <v>233.96419009189734</v>
      </c>
      <c r="G340" s="8">
        <f t="shared" si="37"/>
        <v>47.915866130820575</v>
      </c>
      <c r="H340" s="3">
        <f t="shared" si="38"/>
        <v>1290</v>
      </c>
      <c r="I340" s="8"/>
      <c r="J340" s="8"/>
    </row>
    <row r="341" spans="1:10" x14ac:dyDescent="0.25">
      <c r="A341" s="3">
        <f t="shared" si="39"/>
        <v>402.5</v>
      </c>
      <c r="B341" s="3">
        <v>129.5</v>
      </c>
      <c r="C341" s="3">
        <f t="shared" si="35"/>
        <v>0.50152638845751885</v>
      </c>
      <c r="D341" s="6">
        <f t="shared" si="36"/>
        <v>3.17176558803407E-2</v>
      </c>
      <c r="E341" s="3">
        <f t="shared" si="40"/>
        <v>0.48561914705351317</v>
      </c>
      <c r="F341" s="8">
        <f t="shared" si="41"/>
        <v>231.56436460405558</v>
      </c>
      <c r="G341" s="8">
        <f t="shared" si="37"/>
        <v>47.424381870910587</v>
      </c>
      <c r="H341" s="3">
        <f t="shared" si="38"/>
        <v>1295</v>
      </c>
      <c r="I341" s="8"/>
      <c r="J341" s="8"/>
    </row>
    <row r="342" spans="1:10" x14ac:dyDescent="0.25">
      <c r="A342" s="3">
        <f t="shared" si="39"/>
        <v>403</v>
      </c>
      <c r="B342" s="3">
        <v>130</v>
      </c>
      <c r="C342" s="3">
        <f t="shared" si="35"/>
        <v>0.49624409633915206</v>
      </c>
      <c r="D342" s="6">
        <f t="shared" si="36"/>
        <v>3.1903493025822627E-2</v>
      </c>
      <c r="E342" s="3">
        <f t="shared" si="40"/>
        <v>0.48041217627249028</v>
      </c>
      <c r="F342" s="8">
        <f t="shared" si="41"/>
        <v>229.19526836937618</v>
      </c>
      <c r="G342" s="8">
        <f t="shared" si="37"/>
        <v>46.939190962048244</v>
      </c>
      <c r="H342" s="3">
        <f t="shared" si="38"/>
        <v>1300</v>
      </c>
      <c r="I342" s="8"/>
      <c r="J342" s="8"/>
    </row>
    <row r="343" spans="1:10" x14ac:dyDescent="0.25">
      <c r="A343" s="3">
        <f t="shared" si="39"/>
        <v>403.5</v>
      </c>
      <c r="B343" s="3">
        <v>130.5</v>
      </c>
      <c r="C343" s="3">
        <f t="shared" si="35"/>
        <v>0.49103032461233553</v>
      </c>
      <c r="D343" s="6">
        <f t="shared" si="36"/>
        <v>3.2082382799742959E-2</v>
      </c>
      <c r="E343" s="3">
        <f t="shared" si="40"/>
        <v>0.47527690177184057</v>
      </c>
      <c r="F343" s="8">
        <f t="shared" si="41"/>
        <v>226.8564860998805</v>
      </c>
      <c r="G343" s="8">
        <f t="shared" si="37"/>
        <v>46.460208353255524</v>
      </c>
      <c r="H343" s="3">
        <f t="shared" si="38"/>
        <v>1305</v>
      </c>
      <c r="I343" s="8"/>
      <c r="J343" s="8"/>
    </row>
    <row r="344" spans="1:10" x14ac:dyDescent="0.25">
      <c r="A344" s="3">
        <f t="shared" si="39"/>
        <v>404</v>
      </c>
      <c r="B344" s="3">
        <v>131</v>
      </c>
      <c r="C344" s="3">
        <f t="shared" si="35"/>
        <v>0.48588403383379114</v>
      </c>
      <c r="D344" s="6">
        <f t="shared" si="36"/>
        <v>3.2254222098549334E-2</v>
      </c>
      <c r="E344" s="3">
        <f t="shared" si="40"/>
        <v>0.47021222229237697</v>
      </c>
      <c r="F344" s="8">
        <f t="shared" si="41"/>
        <v>224.54760816177011</v>
      </c>
      <c r="G344" s="8">
        <f t="shared" si="37"/>
        <v>45.987350151530521</v>
      </c>
      <c r="H344" s="3">
        <f t="shared" si="38"/>
        <v>1310</v>
      </c>
      <c r="I344" s="8"/>
      <c r="J344" s="8"/>
    </row>
    <row r="345" spans="1:10" x14ac:dyDescent="0.25">
      <c r="A345" s="3">
        <f t="shared" si="39"/>
        <v>404.5</v>
      </c>
      <c r="B345" s="3">
        <v>131.5</v>
      </c>
      <c r="C345" s="3">
        <f t="shared" si="35"/>
        <v>0.48080420247042294</v>
      </c>
      <c r="D345" s="6">
        <f t="shared" si="36"/>
        <v>3.2418907818692944E-2</v>
      </c>
      <c r="E345" s="3">
        <f t="shared" si="40"/>
        <v>0.46521705535169411</v>
      </c>
      <c r="F345" s="8">
        <f t="shared" si="41"/>
        <v>222.2682305064049</v>
      </c>
      <c r="G345" s="8">
        <f t="shared" si="37"/>
        <v>45.520533607711727</v>
      </c>
      <c r="H345" s="3">
        <f t="shared" si="38"/>
        <v>1315</v>
      </c>
      <c r="I345" s="8"/>
      <c r="J345" s="8"/>
    </row>
    <row r="346" spans="1:10" x14ac:dyDescent="0.25">
      <c r="A346" s="3">
        <f t="shared" si="39"/>
        <v>405</v>
      </c>
      <c r="B346" s="3">
        <v>132</v>
      </c>
      <c r="C346" s="3">
        <f t="shared" si="35"/>
        <v>0.47578982655550284</v>
      </c>
      <c r="D346" s="6">
        <f t="shared" si="36"/>
        <v>3.2576336856619648E-2</v>
      </c>
      <c r="E346" s="3">
        <f t="shared" si="40"/>
        <v>0.46029033689267812</v>
      </c>
      <c r="F346" s="8">
        <f t="shared" si="41"/>
        <v>220.01795460173213</v>
      </c>
      <c r="G346" s="8">
        <f t="shared" si="37"/>
        <v>45.05967710243474</v>
      </c>
      <c r="H346" s="3">
        <f t="shared" si="38"/>
        <v>1320</v>
      </c>
      <c r="I346" s="8"/>
      <c r="J346" s="8"/>
    </row>
    <row r="347" spans="1:10" x14ac:dyDescent="0.25">
      <c r="A347" s="3">
        <f t="shared" si="39"/>
        <v>405.5</v>
      </c>
      <c r="B347" s="3">
        <v>132.5</v>
      </c>
      <c r="C347" s="3">
        <f t="shared" si="35"/>
        <v>0.47083991935210295</v>
      </c>
      <c r="D347" s="6">
        <f t="shared" si="36"/>
        <v>3.272640610878419E-2</v>
      </c>
      <c r="E347" s="3">
        <f t="shared" si="40"/>
        <v>0.45543102093915883</v>
      </c>
      <c r="F347" s="8">
        <f t="shared" si="41"/>
        <v>217.79638736416712</v>
      </c>
      <c r="G347" s="8">
        <f t="shared" si="37"/>
        <v>44.604700132181428</v>
      </c>
      <c r="H347" s="3">
        <f t="shared" si="38"/>
        <v>1325</v>
      </c>
      <c r="I347" s="8"/>
      <c r="J347" s="8"/>
    </row>
    <row r="348" spans="1:10" x14ac:dyDescent="0.25">
      <c r="A348" s="3">
        <f t="shared" si="39"/>
        <v>406</v>
      </c>
      <c r="B348" s="3">
        <v>133</v>
      </c>
      <c r="C348" s="3">
        <f t="shared" si="35"/>
        <v>0.46595351102361715</v>
      </c>
      <c r="D348" s="6">
        <f t="shared" si="36"/>
        <v>3.2869012471635983E-2</v>
      </c>
      <c r="E348" s="3">
        <f t="shared" si="40"/>
        <v>0.45063807925857929</v>
      </c>
      <c r="F348" s="8">
        <f t="shared" si="41"/>
        <v>215.60314109095515</v>
      </c>
      <c r="G348" s="8">
        <f t="shared" si="37"/>
        <v>44.155523295427614</v>
      </c>
      <c r="H348" s="3">
        <f t="shared" si="38"/>
        <v>1330</v>
      </c>
      <c r="I348" s="8"/>
      <c r="J348" s="8"/>
    </row>
    <row r="349" spans="1:10" x14ac:dyDescent="0.25">
      <c r="A349" s="3">
        <f t="shared" si="39"/>
        <v>406.5</v>
      </c>
      <c r="B349" s="3">
        <v>133.5</v>
      </c>
      <c r="C349" s="3">
        <f t="shared" si="35"/>
        <v>0.46112964831120473</v>
      </c>
      <c r="D349" s="6">
        <f t="shared" si="36"/>
        <v>3.3004052841629772E-2</v>
      </c>
      <c r="E349" s="3">
        <f t="shared" si="40"/>
        <v>0.4459105010314996</v>
      </c>
      <c r="F349" s="8">
        <f t="shared" si="41"/>
        <v>213.4378333930141</v>
      </c>
      <c r="G349" s="8">
        <f t="shared" si="37"/>
        <v>43.712068278889291</v>
      </c>
      <c r="H349" s="3">
        <f t="shared" si="38"/>
        <v>1335</v>
      </c>
      <c r="I349" s="8"/>
      <c r="J349" s="8"/>
    </row>
    <row r="350" spans="1:10" x14ac:dyDescent="0.25">
      <c r="A350" s="3">
        <f t="shared" si="39"/>
        <v>407</v>
      </c>
      <c r="B350" s="3">
        <v>134</v>
      </c>
      <c r="C350" s="3">
        <f t="shared" si="35"/>
        <v>0.45636739421799849</v>
      </c>
      <c r="D350" s="6">
        <f t="shared" si="36"/>
        <v>3.3131424115207864E-2</v>
      </c>
      <c r="E350" s="3">
        <f t="shared" si="40"/>
        <v>0.4412472925278097</v>
      </c>
      <c r="F350" s="8">
        <f t="shared" si="41"/>
        <v>211.30008712828047</v>
      </c>
      <c r="G350" s="8">
        <f t="shared" si="37"/>
        <v>43.274257843871837</v>
      </c>
      <c r="H350" s="3">
        <f t="shared" si="38"/>
        <v>1340</v>
      </c>
      <c r="I350" s="8"/>
      <c r="J350" s="8"/>
    </row>
    <row r="351" spans="1:10" x14ac:dyDescent="0.25">
      <c r="A351" s="3">
        <f t="shared" si="39"/>
        <v>407.5</v>
      </c>
      <c r="B351" s="3">
        <v>134.5</v>
      </c>
      <c r="C351" s="3">
        <f t="shared" si="35"/>
        <v>0.45166582769992569</v>
      </c>
      <c r="D351" s="6">
        <f t="shared" si="36"/>
        <v>3.3251023188825002E-2</v>
      </c>
      <c r="E351" s="3">
        <f t="shared" si="40"/>
        <v>0.43664747678947563</v>
      </c>
      <c r="F351" s="8">
        <f t="shared" si="41"/>
        <v>209.18953033555809</v>
      </c>
      <c r="G351" s="8">
        <f t="shared" si="37"/>
        <v>42.842015812722295</v>
      </c>
      <c r="H351" s="3">
        <f t="shared" si="38"/>
        <v>1345</v>
      </c>
      <c r="I351" s="8"/>
      <c r="J351" s="8"/>
    </row>
    <row r="352" spans="1:10" x14ac:dyDescent="0.25">
      <c r="A352" s="3">
        <f t="shared" si="39"/>
        <v>408</v>
      </c>
      <c r="B352" s="3">
        <v>135</v>
      </c>
      <c r="C352" s="3">
        <f t="shared" si="35"/>
        <v>0.44702404336298512</v>
      </c>
      <c r="D352" s="6">
        <f t="shared" si="36"/>
        <v>3.3362746958932377E-2</v>
      </c>
      <c r="E352" s="3">
        <f t="shared" si="40"/>
        <v>0.43211009331970701</v>
      </c>
      <c r="F352" s="8">
        <f t="shared" si="41"/>
        <v>207.10579616889419</v>
      </c>
      <c r="G352" s="8">
        <f t="shared" si="37"/>
        <v>42.415267055389528</v>
      </c>
      <c r="H352" s="3">
        <f t="shared" si="38"/>
        <v>1350</v>
      </c>
      <c r="I352" s="8"/>
      <c r="J352" s="8"/>
    </row>
    <row r="353" spans="1:10" x14ac:dyDescent="0.25">
      <c r="A353" s="3">
        <f t="shared" si="39"/>
        <v>408.5</v>
      </c>
      <c r="B353" s="3">
        <v>135.5</v>
      </c>
      <c r="C353" s="3">
        <f t="shared" si="35"/>
        <v>0.44244115116684324</v>
      </c>
      <c r="D353" s="6">
        <f t="shared" si="36"/>
        <v>3.3466492321981178E-2</v>
      </c>
      <c r="E353" s="3">
        <f t="shared" si="40"/>
        <v>0.42763419777838957</v>
      </c>
      <c r="F353" s="8">
        <f t="shared" si="41"/>
        <v>205.04852283248351</v>
      </c>
      <c r="G353" s="8">
        <f t="shared" si="37"/>
        <v>41.993937476092626</v>
      </c>
      <c r="H353" s="3">
        <f t="shared" si="38"/>
        <v>1355</v>
      </c>
      <c r="I353" s="8"/>
      <c r="J353" s="8"/>
    </row>
    <row r="354" spans="1:10" x14ac:dyDescent="0.25">
      <c r="A354" s="3">
        <f t="shared" si="39"/>
        <v>409</v>
      </c>
      <c r="B354" s="3">
        <v>136</v>
      </c>
      <c r="C354" s="3">
        <f t="shared" si="35"/>
        <v>0.43791627613459777</v>
      </c>
      <c r="D354" s="6">
        <f t="shared" si="36"/>
        <v>3.3562156174419044E-2</v>
      </c>
      <c r="E354" s="3">
        <f t="shared" si="40"/>
        <v>0.42321886168364836</v>
      </c>
      <c r="F354" s="8">
        <f t="shared" si="41"/>
        <v>203.01735351611259</v>
      </c>
      <c r="G354" s="8">
        <f t="shared" si="37"/>
        <v>41.577954000099858</v>
      </c>
      <c r="H354" s="3">
        <f t="shared" si="38"/>
        <v>1360</v>
      </c>
      <c r="I354" s="8"/>
      <c r="J354" s="8"/>
    </row>
    <row r="355" spans="1:10" x14ac:dyDescent="0.25">
      <c r="A355" s="3">
        <f t="shared" si="39"/>
        <v>409.5</v>
      </c>
      <c r="B355" s="3">
        <v>136.5</v>
      </c>
      <c r="C355" s="3">
        <f t="shared" si="35"/>
        <v>0.43344855806856936</v>
      </c>
      <c r="D355" s="6">
        <f t="shared" si="36"/>
        <v>3.3649635412693613E-2</v>
      </c>
      <c r="E355" s="3">
        <f t="shared" si="40"/>
        <v>0.41886317211940421</v>
      </c>
      <c r="F355" s="8">
        <f t="shared" si="41"/>
        <v>201.01193633114923</v>
      </c>
      <c r="G355" s="8">
        <f t="shared" si="37"/>
        <v>41.167244560619359</v>
      </c>
      <c r="H355" s="3">
        <f t="shared" si="38"/>
        <v>1365</v>
      </c>
      <c r="I355" s="8"/>
      <c r="J355" s="8"/>
    </row>
    <row r="356" spans="1:10" x14ac:dyDescent="0.25">
      <c r="A356" s="3">
        <f t="shared" si="39"/>
        <v>410</v>
      </c>
      <c r="B356" s="3">
        <v>137</v>
      </c>
      <c r="C356" s="3">
        <f t="shared" si="35"/>
        <v>0.42903715127199327</v>
      </c>
      <c r="D356" s="6">
        <f t="shared" si="36"/>
        <v>3.3728826933259626E-2</v>
      </c>
      <c r="E356" s="3">
        <f t="shared" si="40"/>
        <v>0.41456623144880145</v>
      </c>
      <c r="F356" s="8">
        <f t="shared" si="41"/>
        <v>199.0319242470888</v>
      </c>
      <c r="G356" s="8">
        <f t="shared" si="37"/>
        <v>40.761738085803785</v>
      </c>
      <c r="H356" s="3">
        <f t="shared" si="38"/>
        <v>1370</v>
      </c>
      <c r="I356" s="8"/>
      <c r="J356" s="8"/>
    </row>
    <row r="357" spans="1:10" x14ac:dyDescent="0.25">
      <c r="A357" s="3">
        <f t="shared" si="39"/>
        <v>410.5</v>
      </c>
      <c r="B357" s="3">
        <v>137.5</v>
      </c>
      <c r="C357" s="3">
        <f t="shared" si="35"/>
        <v>0.42468122427646882</v>
      </c>
      <c r="D357" s="6">
        <f t="shared" si="36"/>
        <v>3.379962763257538E-2</v>
      </c>
      <c r="E357" s="3">
        <f t="shared" si="40"/>
        <v>0.41032715703337796</v>
      </c>
      <c r="F357" s="8">
        <f t="shared" si="41"/>
        <v>197.07697502866401</v>
      </c>
      <c r="G357" s="8">
        <f t="shared" si="37"/>
        <v>40.361364485870389</v>
      </c>
      <c r="H357" s="3">
        <f t="shared" si="38"/>
        <v>1375</v>
      </c>
      <c r="I357" s="8"/>
      <c r="J357" s="8"/>
    </row>
    <row r="358" spans="1:10" x14ac:dyDescent="0.25">
      <c r="A358" s="3">
        <f t="shared" si="39"/>
        <v>411</v>
      </c>
      <c r="B358" s="3">
        <v>138</v>
      </c>
      <c r="C358" s="3">
        <f t="shared" si="35"/>
        <v>0.4203799595750416</v>
      </c>
      <c r="D358" s="6">
        <f t="shared" si="36"/>
        <v>3.3861934407074301E-2</v>
      </c>
      <c r="E358" s="3">
        <f t="shared" si="40"/>
        <v>0.406145080957863</v>
      </c>
      <c r="F358" s="8">
        <f t="shared" si="41"/>
        <v>195.14675117352783</v>
      </c>
      <c r="G358" s="8">
        <f t="shared" si="37"/>
        <v>39.966054640338498</v>
      </c>
      <c r="H358" s="3">
        <f t="shared" si="38"/>
        <v>1380</v>
      </c>
      <c r="I358" s="8"/>
      <c r="J358" s="8"/>
    </row>
    <row r="359" spans="1:10" x14ac:dyDescent="0.25">
      <c r="A359" s="3">
        <f t="shared" si="39"/>
        <v>411.5</v>
      </c>
      <c r="B359" s="3">
        <v>138.5</v>
      </c>
      <c r="C359" s="3">
        <f t="shared" si="35"/>
        <v>0.41613255336078891</v>
      </c>
      <c r="D359" s="6">
        <f t="shared" si="36"/>
        <v>3.3915644153221791E-2</v>
      </c>
      <c r="E359" s="3">
        <f t="shared" si="40"/>
        <v>0.40201914976043285</v>
      </c>
      <c r="F359" s="8">
        <f t="shared" si="41"/>
        <v>193.24091985049444</v>
      </c>
      <c r="G359" s="8">
        <f t="shared" si="37"/>
        <v>39.575740385381259</v>
      </c>
      <c r="H359" s="3">
        <f t="shared" si="38"/>
        <v>1385</v>
      </c>
      <c r="I359" s="8"/>
      <c r="J359" s="8"/>
    </row>
    <row r="360" spans="1:10" x14ac:dyDescent="0.25">
      <c r="A360" s="3">
        <f t="shared" si="39"/>
        <v>412</v>
      </c>
      <c r="B360" s="3">
        <v>139</v>
      </c>
      <c r="C360" s="3">
        <f t="shared" si="35"/>
        <v>0.41193821527079133</v>
      </c>
      <c r="D360" s="6">
        <f t="shared" si="36"/>
        <v>3.3960653767458382E-2</v>
      </c>
      <c r="E360" s="3">
        <f t="shared" si="40"/>
        <v>0.39794852416839527</v>
      </c>
      <c r="F360" s="8">
        <f t="shared" si="41"/>
        <v>191.35915283838276</v>
      </c>
      <c r="G360" s="8">
        <f t="shared" si="37"/>
        <v>39.190354501300789</v>
      </c>
      <c r="H360" s="3">
        <f t="shared" si="38"/>
        <v>1390</v>
      </c>
      <c r="I360" s="8"/>
      <c r="J360" s="8"/>
    </row>
    <row r="361" spans="1:10" x14ac:dyDescent="0.25">
      <c r="A361" s="3">
        <f t="shared" si="39"/>
        <v>412.5</v>
      </c>
      <c r="B361" s="3">
        <v>139.5</v>
      </c>
      <c r="C361" s="3">
        <f t="shared" si="35"/>
        <v>0.40779616813536063</v>
      </c>
      <c r="D361" s="6">
        <f t="shared" si="36"/>
        <v>3.3996860146238816E-2</v>
      </c>
      <c r="E361" s="3">
        <f t="shared" si="40"/>
        <v>0.39393237883909066</v>
      </c>
      <c r="F361" s="8">
        <f t="shared" si="41"/>
        <v>189.50112646542414</v>
      </c>
      <c r="G361" s="8">
        <f t="shared" si="37"/>
        <v>38.809830700118866</v>
      </c>
      <c r="H361" s="3">
        <f t="shared" si="38"/>
        <v>1395</v>
      </c>
      <c r="I361" s="8"/>
      <c r="J361" s="8"/>
    </row>
    <row r="362" spans="1:10" x14ac:dyDescent="0.25">
      <c r="A362" s="3">
        <f t="shared" si="39"/>
        <v>413</v>
      </c>
      <c r="B362" s="3">
        <v>140</v>
      </c>
      <c r="C362" s="3">
        <f t="shared" si="35"/>
        <v>0.40370564773241235</v>
      </c>
      <c r="D362" s="6">
        <f t="shared" si="36"/>
        <v>3.4024160186017838E-2</v>
      </c>
      <c r="E362" s="3">
        <f t="shared" si="40"/>
        <v>0.38996990210596466</v>
      </c>
      <c r="F362" s="8">
        <f t="shared" si="41"/>
        <v>187.66652154926879</v>
      </c>
      <c r="G362" s="8">
        <f t="shared" si="37"/>
        <v>38.434103613290247</v>
      </c>
      <c r="H362" s="3">
        <f t="shared" si="38"/>
        <v>1400</v>
      </c>
      <c r="I362" s="8"/>
      <c r="J362"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Comparaison</vt:lpstr>
      <vt:lpstr>Valeur_corrigée</vt:lpstr>
    </vt:vector>
  </TitlesOfParts>
  <Company>None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Freescale</dc:creator>
  <cp:lastModifiedBy>Freescale</cp:lastModifiedBy>
  <dcterms:created xsi:type="dcterms:W3CDTF">2014-08-17T17:12:24Z</dcterms:created>
  <dcterms:modified xsi:type="dcterms:W3CDTF">2015-01-05T14:01:51Z</dcterms:modified>
</cp:coreProperties>
</file>