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harsh\Desktop\"/>
    </mc:Choice>
  </mc:AlternateContent>
  <xr:revisionPtr revIDLastSave="0" documentId="13_ncr:1_{8D1FB427-13EB-4778-A3A9-EEEEC614336D}" xr6:coauthVersionLast="47" xr6:coauthVersionMax="47" xr10:uidLastSave="{00000000-0000-0000-0000-000000000000}"/>
  <bookViews>
    <workbookView xWindow="-108" yWindow="-108" windowWidth="23256" windowHeight="13176" firstSheet="7" activeTab="8" xr2:uid="{00000000-000D-0000-FFFF-FFFF00000000}"/>
  </bookViews>
  <sheets>
    <sheet name="Combo Chart" sheetId="3" r:id="rId1"/>
    <sheet name="Waterfall" sheetId="4" state="hidden" r:id="rId2"/>
    <sheet name="Pie Chart" sheetId="5" state="hidden" r:id="rId3"/>
    <sheet name="Map Chart" sheetId="6" state="hidden" r:id="rId4"/>
    <sheet name="Top 5" sheetId="7" state="hidden" r:id="rId5"/>
    <sheet name="KPI" sheetId="8" state="hidden" r:id="rId6"/>
    <sheet name="KPI YoY" sheetId="9" state="hidden" r:id="rId7"/>
    <sheet name="Data" sheetId="1" r:id="rId8"/>
    <sheet name="Dashboard" sheetId="10" r:id="rId9"/>
  </sheets>
  <definedNames>
    <definedName name="_xlchart.v1.0" hidden="1">Waterfall!$D$4:$D$7</definedName>
    <definedName name="_xlchart.v1.1" hidden="1">Waterfall!$E$3</definedName>
    <definedName name="_xlchart.v1.2" hidden="1">Waterfall!$E$4:$E$7</definedName>
    <definedName name="_xlchart.v1.7" hidden="1">Waterfall!$D$4:$D$7</definedName>
    <definedName name="_xlchart.v1.8" hidden="1">Waterfall!$E$3</definedName>
    <definedName name="_xlchart.v1.9" hidden="1">Waterfall!$E$4:$E$7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14" hidden="1">'Map Chart'!$D$3</definedName>
    <definedName name="_xlchart.v5.15" hidden="1">'Map Chart'!$D$4:$D$52</definedName>
    <definedName name="_xlchart.v5.16" hidden="1">'Map Chart'!$E$3</definedName>
    <definedName name="_xlchart.v5.17"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Year">#N/A</definedName>
  </definedNames>
  <calcPr calcId="191029"/>
  <pivotCaches>
    <pivotCache cacheId="3"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9" i="9"/>
  <c r="E9" i="9"/>
  <c r="C9" i="9"/>
  <c r="B9" i="9"/>
  <c r="D9" i="9"/>
  <c r="B17" i="8"/>
  <c r="E43" i="6"/>
  <c r="E22" i="6"/>
  <c r="E48" i="6"/>
  <c r="E16" i="6"/>
  <c r="E45" i="6"/>
  <c r="E12" i="6"/>
  <c r="E31" i="6"/>
  <c r="E5" i="6"/>
  <c r="E8" i="6"/>
  <c r="E34" i="6"/>
  <c r="E39" i="6"/>
  <c r="E4" i="6"/>
  <c r="E52" i="6"/>
  <c r="E19" i="6"/>
  <c r="E15" i="6"/>
  <c r="E17" i="6"/>
  <c r="E20" i="6"/>
  <c r="E46" i="6"/>
  <c r="E13" i="6"/>
  <c r="E51" i="6"/>
  <c r="E38" i="6"/>
  <c r="H17" i="8"/>
  <c r="E29" i="6"/>
  <c r="E32" i="6"/>
  <c r="E40" i="6"/>
  <c r="E25" i="6"/>
  <c r="N17" i="8"/>
  <c r="E24" i="6"/>
  <c r="E41" i="6"/>
  <c r="E44" i="6"/>
  <c r="E11" i="6"/>
  <c r="E37" i="6"/>
  <c r="E7" i="6"/>
  <c r="E28" i="6"/>
  <c r="E6" i="6"/>
  <c r="E9" i="6"/>
  <c r="E23" i="6"/>
  <c r="E49" i="6"/>
  <c r="E14" i="6"/>
  <c r="E42" i="6"/>
  <c r="E50" i="6"/>
  <c r="E18" i="6"/>
  <c r="E21" i="6"/>
  <c r="E35" i="6"/>
  <c r="E27" i="6"/>
  <c r="E33" i="6"/>
  <c r="E47" i="6"/>
  <c r="E26" i="6"/>
  <c r="E10" i="6"/>
  <c r="E30" i="6"/>
  <c r="E36" i="6"/>
  <c r="K17" i="8"/>
  <c r="E17" i="8"/>
  <c r="E7" i="4"/>
  <c r="E5" i="4"/>
  <c r="E6" i="4"/>
  <c r="E4" i="4"/>
</calcChain>
</file>

<file path=xl/sharedStrings.xml><?xml version="1.0" encoding="utf-8"?>
<sst xmlns="http://schemas.openxmlformats.org/spreadsheetml/2006/main" count="130133" uniqueCount="10957">
  <si>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</si>
  <si>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</si>
  <si>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</si>
  <si>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</si>
  <si>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</si>
  <si>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</si>
  <si>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</si>
  <si>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</si>
  <si>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</si>
  <si>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</si>
  <si>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</si>
  <si>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</si>
  <si>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</si>
  <si>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</si>
  <si>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</si>
  <si>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</si>
  <si>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</si>
  <si>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</si>
  <si>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</si>
  <si>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</si>
  <si>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</si>
  <si>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</si>
  <si>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</si>
  <si>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</si>
  <si>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</si>
  <si>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</si>
  <si>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</si>
  <si>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</si>
  <si>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</si>
  <si>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</si>
  <si>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</si>
  <si>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</si>
  <si>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</si>
  <si>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</si>
  <si>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</si>
  <si>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</si>
  <si>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</si>
  <si>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</si>
  <si>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</si>
  <si>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</si>
  <si>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</si>
  <si>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</si>
  <si>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</si>
  <si>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</si>
  <si>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</si>
  <si>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</si>
  <si>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</si>
  <si>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</si>
  <si>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</si>
  <si>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</si>
  <si>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</si>
  <si>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</si>
  <si>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</si>
  <si>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</si>
  <si>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</si>
  <si>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</si>
  <si>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</si>
  <si>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</si>
  <si>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</si>
  <si>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</si>
  <si>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</si>
  <si>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</si>
  <si>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</si>
  <si>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</si>
  <si>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</si>
  <si>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</si>
  <si>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</si>
  <si>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</si>
  <si>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</si>
  <si>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</si>
  <si>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</si>
  <si>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</si>
  <si>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</si>
  <si>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</si>
  <si>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</si>
  <si>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</si>
  <si>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</si>
  <si>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</si>
  <si>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</si>
  <si>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</si>
  <si>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</si>
  <si>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</si>
  <si>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</si>
  <si>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</si>
  <si>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</si>
  <si>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</si>
  <si>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</si>
  <si>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</si>
  <si>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</si>
  <si>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</si>
  <si>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</si>
  <si>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</si>
  <si>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</si>
  <si>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</si>
  <si>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</si>
  <si>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</si>
  <si>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</si>
  <si>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</si>
  <si>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</si>
  <si>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</si>
  <si>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</si>
  <si>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</si>
  <si>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</si>
  <si>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</si>
  <si>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</si>
  <si>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</si>
  <si>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</si>
  <si>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</si>
  <si>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</si>
  <si>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</si>
  <si>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</si>
  <si>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</si>
  <si>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</si>
  <si>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</si>
  <si>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</si>
  <si>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</si>
  <si>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</si>
  <si>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</si>
  <si>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</si>
  <si>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</si>
  <si>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</si>
  <si>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</si>
  <si>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</si>
  <si>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</si>
  <si>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</si>
  <si>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</si>
  <si>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</si>
  <si>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</si>
  <si>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</si>
  <si>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</si>
  <si>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</si>
  <si>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</si>
  <si>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</si>
  <si>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</si>
  <si>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</si>
  <si>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</si>
  <si>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</si>
  <si>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</si>
  <si>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</si>
  <si>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</si>
  <si>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</si>
  <si>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</si>
  <si>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</si>
  <si>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</si>
  <si>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</si>
  <si>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</si>
  <si>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</si>
  <si>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</si>
  <si>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</si>
  <si>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</si>
  <si>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</si>
  <si>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</si>
  <si>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</si>
  <si>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</si>
  <si>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</si>
  <si>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</si>
  <si>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</si>
  <si>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</si>
  <si>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</si>
  <si>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</si>
  <si>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</si>
  <si>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</si>
  <si>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</si>
  <si>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</si>
  <si>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</si>
  <si>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</si>
  <si>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</si>
  <si>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</si>
  <si>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</si>
  <si>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</si>
  <si>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</si>
  <si>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</si>
  <si>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</si>
  <si>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</si>
  <si>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</si>
  <si>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</si>
  <si>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</si>
  <si>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</si>
  <si>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</si>
  <si>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</si>
  <si>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</si>
  <si>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</si>
  <si>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</si>
  <si>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</si>
  <si>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</si>
  <si>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</si>
  <si>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</si>
  <si>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</si>
  <si>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</si>
  <si>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</si>
  <si>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</si>
  <si>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</si>
  <si>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</si>
  <si>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</si>
  <si>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</si>
  <si>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</si>
  <si>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</si>
  <si>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</si>
  <si>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</si>
  <si>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</si>
  <si>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</si>
  <si>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</si>
  <si>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</si>
  <si>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</si>
  <si>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</si>
  <si>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</si>
  <si>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</si>
  <si>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</si>
  <si>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</si>
  <si>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</si>
  <si>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</si>
  <si>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</si>
  <si>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</si>
  <si>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</si>
  <si>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</si>
  <si>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</si>
  <si>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</si>
  <si>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</si>
  <si>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</si>
  <si>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</si>
  <si>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</si>
  <si>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</si>
  <si>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</si>
  <si>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</si>
  <si>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</si>
  <si>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</si>
  <si>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</si>
  <si>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</si>
  <si>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</si>
  <si>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</si>
  <si>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</si>
  <si>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</si>
  <si>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</si>
  <si>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</si>
  <si>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</si>
  <si>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</si>
  <si>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</si>
  <si>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</si>
  <si>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</si>
  <si>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</si>
  <si>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</si>
  <si>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</si>
  <si>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</si>
  <si>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</si>
  <si>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</si>
  <si>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</si>
  <si>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</si>
  <si>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</si>
  <si>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</si>
  <si>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</si>
  <si>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</si>
  <si>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</si>
  <si>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</si>
  <si>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</si>
  <si>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</si>
  <si>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</si>
  <si>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</si>
  <si>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</si>
  <si>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</si>
  <si>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</si>
  <si>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</si>
  <si>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</si>
  <si>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</si>
  <si>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</si>
  <si>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</si>
  <si>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</si>
  <si>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</si>
  <si>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</si>
  <si>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</si>
  <si>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</si>
  <si>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</si>
  <si>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</si>
  <si>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</si>
  <si>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</si>
  <si>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</si>
  <si>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</si>
  <si>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</si>
  <si>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</si>
  <si>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</si>
  <si>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</si>
  <si>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</si>
  <si>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</si>
  <si>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</si>
  <si>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</si>
  <si>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</si>
  <si>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</si>
  <si>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</si>
  <si>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</si>
  <si>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</si>
  <si>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</si>
  <si>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</si>
  <si>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</si>
  <si>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</si>
  <si>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</si>
  <si>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</si>
  <si>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</si>
  <si>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</si>
  <si>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</si>
  <si>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</si>
  <si>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</si>
  <si>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</si>
  <si>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</si>
  <si>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</si>
  <si>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</si>
  <si>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</si>
  <si>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</si>
  <si>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</si>
  <si>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</si>
  <si>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</si>
  <si>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</si>
  <si>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</si>
  <si>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</si>
  <si>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</si>
  <si>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</si>
  <si>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</si>
  <si>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</si>
  <si>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</si>
  <si>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</si>
  <si>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</si>
  <si>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</si>
  <si>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</si>
  <si>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</si>
  <si>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</si>
  <si>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</si>
  <si>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</si>
  <si>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</si>
  <si>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</si>
  <si>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</si>
  <si>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</si>
  <si>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</si>
  <si>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</si>
  <si>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</si>
  <si>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</si>
  <si>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</si>
  <si>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</si>
  <si>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</si>
  <si>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</si>
  <si>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</si>
  <si>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</si>
  <si>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</si>
  <si>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</si>
  <si>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</si>
  <si>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</si>
  <si>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</si>
  <si>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</si>
  <si>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</si>
  <si>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</si>
  <si>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</si>
  <si>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</si>
  <si>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</si>
  <si>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</si>
  <si>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</si>
  <si>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</si>
  <si>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</si>
  <si>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</si>
  <si>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</si>
  <si>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</si>
  <si>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</si>
  <si>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</si>
  <si>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</si>
  <si>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</si>
  <si>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</si>
  <si>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</si>
  <si>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</si>
  <si>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</si>
  <si>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</si>
  <si>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</si>
  <si>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</si>
  <si>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</si>
  <si>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</si>
  <si>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</si>
  <si>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</si>
  <si>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</si>
  <si>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</si>
  <si>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</si>
  <si>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</si>
  <si>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</si>
  <si>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</si>
  <si>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</si>
  <si>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</si>
  <si>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</si>
  <si>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</si>
  <si>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</si>
  <si>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</si>
  <si>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</si>
  <si>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</si>
  <si>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</si>
  <si>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</si>
  <si>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</si>
  <si>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</si>
  <si>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</si>
  <si>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</si>
  <si>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</si>
  <si>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</si>
  <si>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</si>
  <si>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</si>
  <si>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</si>
  <si>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</si>
  <si>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</si>
  <si>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</si>
  <si>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</si>
  <si>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</si>
  <si>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</si>
  <si>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</si>
  <si>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</si>
  <si>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</si>
  <si>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</si>
  <si>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</si>
  <si>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</si>
  <si>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</si>
  <si>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</si>
  <si>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</si>
  <si>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</si>
  <si>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</si>
  <si>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</si>
  <si>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</si>
  <si>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</si>
  <si>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</si>
  <si>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</si>
  <si>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</si>
  <si>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</si>
  <si>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</si>
  <si>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</si>
  <si>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</si>
  <si>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</si>
  <si>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</si>
  <si>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</si>
  <si>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</si>
  <si>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</si>
  <si>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</si>
  <si>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</si>
  <si>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</si>
  <si>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</si>
  <si>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</si>
  <si>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</si>
  <si>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</si>
  <si>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</si>
  <si>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</si>
  <si>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</si>
  <si>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</si>
  <si>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</si>
  <si>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</si>
  <si>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</si>
  <si>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</si>
  <si>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</si>
  <si>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</si>
  <si>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</si>
  <si>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</si>
  <si>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</si>
  <si>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</si>
  <si>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</si>
  <si>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</si>
  <si>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</si>
  <si>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</si>
  <si>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</si>
  <si>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</si>
  <si>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</si>
  <si>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</si>
  <si>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</si>
  <si>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</si>
  <si>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</si>
  <si>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</si>
  <si>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</si>
  <si>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</si>
  <si>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</si>
  <si>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</si>
  <si>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</si>
  <si>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</si>
  <si>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</si>
  <si>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</si>
  <si>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</si>
  <si>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</si>
  <si>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</si>
  <si>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</si>
  <si>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</si>
  <si>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</si>
  <si>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</si>
  <si>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</si>
  <si>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</si>
  <si>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</si>
  <si>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</si>
  <si>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</si>
  <si>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</si>
  <si>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</si>
  <si>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</si>
  <si>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</si>
  <si>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</si>
  <si>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</si>
  <si>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</si>
  <si>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</si>
  <si>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</si>
  <si>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</si>
  <si>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</si>
  <si>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</si>
  <si>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</si>
  <si>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</si>
  <si>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</si>
  <si>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</si>
  <si>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</si>
  <si>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</si>
  <si>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</si>
  <si>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</si>
  <si>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</si>
  <si>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</si>
  <si>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</si>
  <si>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</si>
  <si>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</si>
  <si>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</si>
  <si>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</si>
  <si>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</si>
  <si>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</si>
  <si>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</si>
  <si>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</si>
  <si>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</si>
  <si>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</si>
  <si>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</si>
  <si>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</si>
  <si>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</si>
  <si>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</si>
  <si>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</si>
  <si>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</si>
  <si>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</si>
  <si>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</si>
  <si>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</si>
  <si>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</si>
  <si>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</si>
  <si>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</si>
  <si>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</si>
  <si>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</si>
  <si>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</si>
  <si>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</si>
  <si>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</si>
  <si>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</si>
  <si>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</si>
  <si>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</si>
  <si>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</si>
  <si>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</si>
  <si>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</si>
  <si>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</si>
  <si>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</si>
  <si>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</si>
  <si>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</si>
  <si>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</si>
  <si>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</si>
  <si>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</si>
  <si>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</si>
  <si>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</si>
  <si>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</si>
  <si>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</si>
  <si>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</si>
  <si>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</si>
  <si>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</si>
  <si>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</si>
  <si>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</si>
  <si>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</si>
  <si>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</si>
  <si>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</si>
  <si>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</si>
  <si>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</si>
  <si>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</si>
  <si>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</si>
  <si>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</si>
  <si>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</si>
  <si>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</si>
  <si>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</si>
  <si>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</si>
  <si>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</si>
  <si>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</si>
  <si>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</si>
  <si>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</si>
  <si>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</si>
  <si>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</si>
  <si>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</si>
  <si>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</si>
  <si>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</si>
  <si>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</si>
  <si>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</si>
  <si>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</si>
  <si>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</si>
  <si>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</si>
  <si>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</si>
  <si>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</si>
  <si>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</si>
  <si>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</si>
  <si>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</si>
  <si>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</si>
  <si>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</si>
  <si>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</si>
  <si>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</si>
  <si>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</si>
  <si>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</si>
  <si>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</si>
  <si>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</si>
  <si>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</si>
  <si>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</si>
  <si>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</si>
  <si>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</si>
  <si>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</si>
  <si>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</si>
  <si>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</si>
  <si>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</si>
  <si>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</si>
  <si>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</si>
  <si>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</si>
  <si>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</si>
  <si>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</si>
  <si>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</si>
  <si>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</si>
  <si>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</si>
  <si>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</si>
  <si>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</si>
  <si>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</si>
  <si>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</si>
  <si>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</si>
  <si>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</si>
  <si>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</si>
  <si>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</si>
  <si>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</si>
  <si>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</si>
  <si>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</si>
  <si>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</si>
  <si>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</si>
  <si>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</si>
  <si>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</si>
  <si>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</si>
  <si>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</si>
  <si>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</si>
  <si>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</si>
  <si>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</si>
  <si>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</si>
  <si>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</si>
  <si>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</si>
  <si>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</si>
  <si>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</si>
  <si>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</si>
  <si>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</si>
  <si>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</si>
  <si>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</si>
  <si>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</si>
  <si>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</si>
  <si>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</si>
  <si>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</si>
  <si>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</si>
  <si>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</si>
  <si>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</si>
  <si>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</si>
  <si>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</si>
  <si>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</si>
  <si>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</si>
  <si>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</si>
  <si>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</si>
  <si>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</si>
  <si>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</si>
  <si>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</si>
  <si>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</si>
  <si>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</si>
  <si>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</si>
  <si>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</si>
  <si>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</si>
  <si>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</si>
  <si>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</si>
  <si>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</si>
  <si>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</si>
  <si>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</si>
  <si>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</si>
  <si>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</si>
  <si>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</si>
  <si>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</si>
  <si>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</si>
  <si>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</si>
  <si>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</si>
  <si>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</si>
  <si>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</si>
  <si>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</si>
  <si>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</si>
  <si>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</si>
  <si>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</si>
  <si>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</si>
  <si>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</si>
  <si>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</si>
  <si>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</si>
  <si>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</si>
  <si>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</si>
  <si>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</si>
  <si>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</si>
  <si>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</si>
  <si>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</si>
  <si>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</si>
  <si>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</si>
  <si>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</si>
  <si>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</si>
  <si>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</si>
  <si>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</si>
  <si>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</si>
  <si>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</si>
  <si>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</si>
  <si>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</si>
  <si>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</si>
  <si>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</si>
  <si>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</si>
  <si>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</si>
  <si>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</si>
  <si>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</si>
  <si>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</si>
  <si>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</si>
  <si>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</si>
  <si>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</si>
  <si>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</si>
  <si>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</si>
  <si>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</si>
  <si>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</si>
  <si>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</si>
  <si>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</si>
  <si>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</si>
  <si>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</si>
  <si>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</si>
  <si>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</si>
  <si>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</si>
  <si>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</si>
  <si>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</si>
  <si>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</si>
  <si>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</si>
  <si>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</si>
  <si>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</si>
  <si>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</si>
  <si>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</si>
  <si>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</si>
  <si>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</si>
  <si>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</si>
  <si>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</si>
  <si>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</si>
  <si>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</si>
  <si>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</si>
  <si>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</si>
  <si>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</si>
  <si>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</si>
  <si>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</si>
  <si>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</si>
  <si>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</si>
  <si>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</si>
  <si>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</si>
  <si>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</si>
  <si>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</si>
  <si>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</si>
  <si>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</si>
  <si>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</si>
  <si>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</si>
  <si>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</si>
  <si>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</si>
  <si>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</si>
  <si>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</si>
  <si>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</si>
  <si>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</si>
  <si>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</si>
  <si>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</si>
  <si>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</si>
  <si>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</si>
  <si>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</si>
  <si>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</si>
  <si>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</si>
  <si>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</si>
  <si>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</si>
  <si>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</si>
  <si>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</si>
  <si>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</si>
  <si>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</si>
  <si>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</si>
  <si>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</si>
  <si>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</si>
  <si>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</si>
  <si>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</si>
  <si>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</si>
  <si>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</si>
  <si>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</si>
  <si>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</si>
  <si>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</si>
  <si>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</si>
  <si>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</si>
  <si>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</si>
  <si>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</si>
  <si>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</si>
  <si>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</si>
  <si>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</si>
  <si>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</si>
  <si>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</si>
  <si>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</si>
  <si>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</si>
  <si>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</si>
  <si>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</si>
  <si>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</si>
  <si>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</si>
  <si>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</si>
  <si>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</si>
  <si>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</si>
  <si>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</si>
  <si>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</si>
  <si>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</si>
  <si>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</si>
  <si>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</si>
  <si>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</si>
  <si>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</si>
  <si>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</si>
  <si>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</si>
  <si>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</si>
  <si>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</si>
  <si>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</si>
  <si>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</si>
  <si>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</si>
  <si>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</si>
  <si>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</si>
  <si>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</si>
  <si>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</si>
  <si>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</si>
  <si>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</si>
  <si>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</si>
  <si>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</si>
  <si>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</si>
  <si>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</si>
  <si>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</si>
  <si>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</si>
  <si>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</si>
  <si>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</si>
  <si>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</si>
  <si>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</si>
  <si>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</si>
  <si>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</si>
  <si>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</si>
  <si>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</si>
  <si>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</si>
  <si>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</si>
  <si>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</si>
  <si>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</si>
  <si>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</si>
  <si>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</si>
  <si>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</si>
  <si>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</si>
  <si>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</si>
  <si>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</si>
  <si>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</si>
  <si>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</si>
  <si>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</si>
  <si>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</si>
  <si>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</si>
  <si>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</si>
  <si>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</si>
  <si>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</si>
  <si>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</si>
  <si>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</si>
  <si>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</si>
  <si>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</si>
  <si>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</si>
  <si>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</si>
  <si>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</si>
  <si>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</si>
  <si>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</si>
  <si>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</si>
  <si>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</si>
  <si>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</si>
  <si>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</si>
  <si>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</si>
  <si>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</si>
  <si>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</si>
  <si>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</si>
  <si>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</si>
  <si>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</si>
  <si>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</si>
  <si>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</si>
  <si>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</si>
  <si>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</si>
  <si>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</si>
  <si>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</si>
  <si>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</si>
  <si>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</si>
  <si>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</si>
  <si>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</si>
  <si>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</si>
  <si>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</si>
  <si>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</si>
  <si>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</si>
  <si>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</si>
  <si>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</si>
  <si>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</si>
  <si>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</si>
  <si>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</si>
  <si>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</si>
  <si>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</si>
  <si>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</si>
  <si>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</si>
  <si>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</si>
  <si>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</si>
  <si>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</si>
  <si>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</si>
  <si>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</si>
  <si>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</si>
  <si>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</si>
  <si>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</si>
  <si>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</si>
  <si>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</si>
  <si>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</si>
  <si>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</si>
  <si>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</si>
  <si>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</si>
  <si>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</si>
  <si>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</si>
  <si>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</si>
  <si>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</si>
  <si>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</si>
  <si>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</si>
  <si>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</si>
  <si>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</si>
  <si>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</si>
  <si>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</si>
  <si>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</si>
  <si>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</si>
  <si>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</si>
  <si>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</si>
  <si>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</si>
  <si>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</si>
  <si>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</si>
  <si>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</si>
  <si>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</si>
  <si>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</si>
  <si>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</si>
  <si>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</si>
  <si>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</si>
  <si>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</si>
  <si>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</si>
  <si>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</si>
  <si>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</si>
  <si>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</si>
  <si>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</si>
  <si>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</si>
  <si>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</si>
  <si>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</si>
  <si>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</si>
  <si>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</si>
  <si>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</si>
  <si>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</si>
  <si>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</si>
  <si>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</si>
  <si>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</si>
  <si>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</si>
  <si>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</si>
  <si>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</si>
  <si>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</si>
  <si>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</si>
  <si>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</si>
  <si>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</si>
  <si>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</si>
  <si>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</si>
  <si>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</si>
  <si>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</si>
  <si>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</si>
  <si>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</si>
  <si>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</si>
  <si>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</si>
  <si>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</si>
  <si>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</si>
  <si>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</si>
  <si>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</si>
  <si>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</si>
  <si>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</si>
  <si>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</si>
  <si>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</si>
  <si>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</si>
  <si>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</si>
  <si>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</si>
  <si>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</si>
  <si>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</si>
  <si>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</si>
  <si>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</si>
  <si>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</si>
  <si>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</si>
  <si>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</si>
  <si>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</si>
  <si>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</si>
  <si>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</si>
  <si>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</si>
  <si>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</si>
  <si>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</si>
  <si>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</si>
  <si>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</si>
  <si>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</si>
  <si>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</si>
  <si>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</si>
  <si>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</si>
  <si>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</si>
  <si>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</si>
  <si>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</si>
  <si>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</si>
  <si>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</si>
  <si>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</si>
  <si>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</si>
  <si>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</si>
  <si>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</si>
  <si>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</si>
  <si>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</si>
  <si>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</si>
  <si>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</si>
  <si>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</si>
  <si>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</si>
  <si>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</si>
  <si>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</si>
  <si>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</si>
  <si>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</si>
  <si>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</si>
  <si>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</si>
  <si>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</si>
  <si>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</si>
  <si>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</si>
  <si>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</si>
  <si>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</si>
  <si>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</si>
  <si>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</si>
  <si>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</si>
  <si>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</si>
  <si>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</si>
  <si>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</si>
  <si>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</si>
  <si>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</si>
  <si>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</si>
  <si>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</si>
  <si>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</si>
  <si>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</si>
  <si>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</si>
  <si>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</si>
  <si>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</si>
  <si>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</si>
  <si>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</si>
  <si>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</si>
  <si>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</si>
  <si>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</si>
  <si>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</si>
  <si>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</si>
  <si>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</si>
  <si>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</si>
  <si>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</si>
  <si>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</si>
  <si>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</si>
  <si>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</si>
  <si>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</si>
  <si>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</si>
  <si>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</si>
  <si>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</si>
  <si>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</si>
  <si>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</si>
  <si>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</si>
  <si>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</si>
  <si>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</si>
  <si>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</si>
  <si>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</si>
  <si>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</si>
  <si>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</si>
  <si>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</si>
  <si>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</si>
  <si>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</si>
  <si>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</si>
  <si>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</si>
  <si>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</si>
  <si>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</si>
  <si>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</si>
  <si>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</si>
  <si>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</si>
  <si>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</si>
  <si>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</si>
  <si>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</si>
  <si>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</si>
  <si>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</si>
  <si>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</si>
  <si>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</si>
  <si>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</si>
  <si>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</si>
  <si>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</si>
  <si>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</si>
  <si>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</si>
  <si>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</si>
  <si>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</si>
  <si>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</si>
  <si>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</si>
  <si>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</si>
  <si>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</si>
  <si>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</si>
  <si>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</si>
  <si>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</si>
  <si>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</si>
  <si>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</si>
  <si>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</si>
  <si>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</si>
  <si>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</si>
  <si>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</si>
  <si>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</si>
  <si>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</si>
  <si>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</si>
  <si>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</si>
  <si>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</si>
  <si>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</si>
  <si>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</si>
  <si>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</si>
  <si>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</si>
  <si>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</si>
  <si>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</si>
  <si>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</si>
  <si>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</si>
  <si>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</si>
  <si>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</si>
  <si>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</si>
  <si>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</si>
  <si>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</si>
  <si>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</si>
  <si>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</si>
  <si>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</si>
  <si>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</si>
  <si>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</si>
  <si>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</si>
  <si>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</si>
  <si>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</si>
  <si>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</si>
  <si>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</si>
  <si>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</si>
  <si>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</si>
  <si>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</si>
  <si>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</si>
  <si>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</si>
  <si>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</si>
  <si>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</si>
  <si>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</si>
  <si>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</si>
  <si>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</si>
  <si>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</si>
  <si>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</si>
  <si>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</si>
  <si>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</si>
  <si>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</si>
  <si>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</si>
  <si>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</si>
  <si>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</si>
  <si>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</si>
  <si>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</si>
  <si>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</si>
  <si>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</si>
  <si>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</si>
  <si>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</si>
  <si>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</si>
  <si>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</si>
  <si>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</si>
  <si>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</si>
  <si>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</si>
  <si>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</si>
  <si>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</si>
  <si>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</si>
  <si>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</si>
  <si>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</si>
  <si>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</si>
  <si>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</si>
  <si>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</si>
  <si>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</si>
  <si>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</si>
  <si>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</si>
  <si>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</si>
  <si>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</si>
  <si>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</si>
  <si>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</si>
  <si>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</si>
  <si>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</si>
  <si>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</si>
  <si>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</si>
  <si>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</si>
  <si>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</si>
  <si>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</si>
  <si>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</si>
  <si>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</si>
  <si>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</si>
  <si>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</si>
  <si>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</si>
  <si>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</si>
  <si>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</si>
  <si>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</si>
  <si>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</si>
  <si>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</si>
  <si>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</si>
  <si>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</si>
  <si>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</si>
  <si>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</si>
  <si>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</si>
  <si>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</si>
  <si>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</si>
  <si>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</si>
  <si>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</si>
  <si>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</si>
  <si>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</si>
  <si>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</si>
  <si>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</si>
  <si>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</si>
  <si>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</si>
  <si>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</si>
  <si>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</si>
  <si>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</si>
  <si>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</si>
  <si>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</si>
  <si>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</si>
  <si>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</si>
  <si>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</si>
  <si>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</si>
  <si>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</si>
  <si>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</si>
  <si>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</si>
  <si>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</si>
  <si>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</si>
  <si>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</si>
  <si>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</si>
  <si>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</si>
  <si>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</si>
  <si>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</si>
  <si>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</si>
  <si>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</si>
  <si>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</si>
  <si>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</si>
  <si>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</si>
  <si>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</si>
  <si>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</si>
  <si>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</si>
  <si>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</si>
  <si>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</si>
  <si>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</si>
  <si>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</si>
  <si>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</si>
  <si>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</si>
  <si>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</si>
  <si>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</si>
  <si>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</si>
  <si>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</si>
  <si>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</si>
  <si>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</si>
  <si>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</si>
  <si>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</si>
  <si>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</si>
  <si>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</si>
  <si>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</si>
  <si>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</si>
  <si>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</si>
  <si>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</si>
  <si>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</si>
  <si>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</si>
  <si>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</si>
  <si>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</si>
  <si>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</si>
  <si>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</si>
  <si>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</si>
  <si>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</si>
  <si>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</si>
  <si>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</si>
  <si>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</si>
  <si>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</si>
  <si>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</si>
  <si>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</si>
  <si>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</si>
  <si>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</si>
  <si>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</si>
  <si>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</si>
  <si>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</si>
  <si>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</si>
  <si>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</si>
  <si>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</si>
  <si>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</si>
  <si>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</si>
  <si>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</si>
  <si>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</si>
  <si>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</si>
  <si>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</si>
  <si>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</si>
  <si>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</si>
  <si>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</si>
  <si>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</si>
  <si>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</si>
  <si>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</si>
  <si>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</si>
  <si>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</si>
  <si>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</si>
  <si>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</si>
  <si>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</si>
  <si>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</si>
  <si>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</si>
  <si>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</si>
  <si>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</si>
  <si>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</si>
  <si>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</si>
  <si>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</si>
  <si>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</si>
  <si>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</si>
  <si>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</si>
  <si>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</si>
  <si>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</si>
  <si>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</si>
  <si>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</si>
  <si>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</si>
  <si>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</si>
  <si>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</si>
  <si>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</si>
  <si>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</si>
  <si>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</si>
  <si>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</si>
  <si>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</si>
  <si>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</si>
  <si>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</si>
  <si>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</si>
  <si>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</si>
  <si>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</si>
  <si>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</si>
  <si>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</si>
  <si>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</si>
  <si>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</si>
  <si>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</si>
  <si>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</si>
  <si>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</si>
  <si>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</si>
  <si>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</si>
  <si>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</si>
  <si>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</si>
  <si>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</si>
  <si>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</si>
  <si>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</si>
  <si>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</si>
  <si>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</si>
  <si>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</si>
  <si>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</si>
  <si>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</si>
  <si>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</si>
  <si>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</si>
  <si>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</si>
  <si>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</si>
  <si>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</si>
  <si>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</si>
  <si>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</si>
  <si>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</si>
  <si>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</si>
  <si>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</si>
  <si>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</si>
  <si>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</si>
  <si>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</si>
  <si>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</si>
  <si>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</si>
  <si>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</si>
  <si>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</si>
  <si>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</si>
  <si>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</si>
  <si>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</si>
  <si>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</si>
  <si>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</si>
  <si>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</si>
  <si>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</si>
  <si>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</si>
  <si>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</si>
  <si>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</si>
  <si>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</si>
  <si>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</si>
  <si>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</si>
  <si>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</si>
  <si>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</si>
  <si>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</si>
  <si>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</si>
  <si>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</si>
  <si>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</si>
  <si>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</si>
  <si>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</si>
  <si>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</si>
  <si>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</si>
  <si>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</si>
  <si>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</si>
  <si>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</si>
  <si>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</si>
  <si>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</si>
  <si>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</si>
  <si>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</si>
  <si>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</si>
  <si>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</si>
  <si>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</si>
  <si>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</si>
  <si>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</si>
  <si>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</si>
  <si>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</si>
  <si>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</si>
  <si>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</si>
  <si>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</si>
  <si>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</si>
  <si>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</si>
  <si>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</si>
  <si>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</si>
  <si>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</si>
  <si>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</si>
  <si>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</si>
  <si>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</si>
  <si>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</si>
  <si>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</si>
  <si>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</si>
  <si>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</si>
  <si>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</si>
  <si>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</si>
  <si>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</si>
  <si>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</si>
  <si>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</si>
  <si>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</si>
  <si>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</si>
  <si>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</si>
  <si>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</si>
  <si>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</si>
  <si>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</si>
  <si>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</si>
  <si>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</si>
  <si>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</si>
  <si>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</si>
  <si>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</si>
  <si>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</si>
  <si>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</si>
  <si>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</si>
  <si>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</si>
  <si>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</si>
  <si>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</si>
  <si>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</si>
  <si>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</si>
  <si>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</si>
  <si>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</si>
  <si>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</si>
  <si>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</si>
  <si>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</si>
  <si>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</si>
  <si>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</si>
  <si>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</si>
  <si>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</si>
  <si>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</si>
  <si>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</si>
  <si>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</si>
  <si>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</si>
  <si>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</si>
  <si>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</si>
  <si>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</si>
  <si>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</si>
  <si>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</si>
  <si>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</si>
  <si>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</si>
  <si>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</si>
  <si>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</si>
  <si>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</si>
  <si>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</si>
  <si>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</si>
  <si>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</si>
  <si>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</si>
  <si>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</si>
  <si>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</si>
  <si>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</si>
  <si>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</si>
  <si>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</si>
  <si>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</si>
  <si>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</si>
  <si>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</si>
  <si>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</si>
  <si>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</si>
  <si>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</si>
  <si>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</si>
  <si>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</si>
  <si>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</si>
  <si>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</si>
  <si>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</si>
  <si>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</si>
  <si>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</si>
  <si>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</si>
  <si>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</si>
  <si>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</si>
  <si>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</si>
  <si>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</si>
  <si>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</si>
  <si>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</si>
  <si>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</si>
  <si>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</si>
  <si>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</si>
  <si>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</si>
  <si>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</si>
  <si>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</si>
  <si>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</si>
  <si>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</si>
  <si>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</si>
  <si>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</si>
  <si>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</si>
  <si>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</si>
  <si>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</si>
  <si>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</si>
  <si>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</si>
  <si>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</si>
  <si>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</si>
  <si>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</si>
  <si>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</si>
  <si>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</si>
  <si>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</si>
  <si>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</si>
  <si>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</si>
  <si>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</si>
  <si>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</si>
  <si>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</si>
  <si>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</si>
  <si>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</si>
  <si>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</si>
  <si>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</si>
  <si>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</si>
  <si>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</si>
  <si>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</si>
  <si>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</si>
  <si>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</si>
  <si>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</si>
  <si>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</si>
  <si>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</si>
  <si>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</si>
  <si>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</si>
  <si>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</si>
  <si>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</si>
  <si>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</si>
  <si>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</si>
  <si>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</si>
  <si>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</si>
  <si>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</si>
  <si>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</si>
  <si>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</si>
  <si>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</si>
  <si>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</si>
  <si>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</si>
  <si>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</si>
  <si>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</si>
  <si>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</si>
  <si>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</si>
  <si>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</si>
  <si>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</si>
  <si>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</si>
  <si>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</si>
  <si>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</si>
  <si>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</si>
  <si>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</si>
  <si>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</si>
  <si>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</si>
  <si>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</si>
  <si>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</si>
  <si>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</si>
  <si>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</si>
  <si>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</si>
  <si>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</si>
  <si>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</si>
  <si>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</si>
  <si>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</si>
  <si>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</si>
  <si>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</si>
  <si>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</si>
  <si>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</si>
  <si>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</si>
  <si>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</si>
  <si>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</si>
  <si>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</si>
  <si>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</si>
  <si>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</si>
  <si>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</si>
  <si>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</si>
  <si>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</si>
  <si>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</si>
  <si>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</si>
  <si>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</si>
  <si>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</si>
  <si>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</si>
  <si>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</si>
  <si>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</si>
  <si>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</si>
  <si>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</si>
  <si>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</si>
  <si>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</si>
  <si>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</si>
  <si>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</si>
  <si>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</si>
  <si>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</si>
  <si>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</si>
  <si>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</si>
  <si>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</si>
  <si>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</si>
  <si>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</si>
  <si>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</si>
  <si>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</si>
  <si>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</si>
  <si>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</si>
  <si>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</si>
  <si>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</si>
  <si>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</si>
  <si>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</si>
  <si>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</si>
  <si>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</si>
  <si>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</si>
  <si>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</si>
  <si>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</si>
  <si>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</si>
  <si>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</si>
  <si>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</si>
  <si>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</si>
  <si>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</si>
  <si>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</si>
  <si>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</si>
  <si>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</si>
  <si>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</si>
  <si>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</si>
  <si>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</si>
  <si>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</si>
  <si>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</si>
  <si>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</si>
  <si>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</si>
  <si>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</si>
  <si>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</si>
  <si>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</si>
  <si>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</si>
  <si>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</si>
  <si>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</si>
  <si>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</si>
  <si>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</si>
  <si>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</si>
  <si>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</si>
  <si>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</si>
  <si>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</si>
  <si>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</si>
  <si>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</si>
  <si>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</si>
  <si>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</si>
  <si>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</si>
  <si>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</si>
  <si>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</si>
  <si>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</si>
  <si>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</si>
  <si>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</si>
  <si>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</si>
  <si>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</si>
  <si>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</si>
  <si>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</si>
  <si>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</si>
  <si>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</si>
  <si>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</si>
  <si>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</si>
  <si>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</si>
  <si>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</si>
  <si>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</si>
  <si>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</si>
  <si>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</si>
  <si>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</si>
  <si>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</si>
  <si>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</si>
  <si>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</si>
  <si>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</si>
  <si>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</si>
  <si>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</si>
  <si>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</si>
  <si>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</si>
  <si>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</si>
  <si>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</si>
  <si>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</si>
  <si>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</si>
  <si>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</si>
  <si>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</si>
  <si>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</si>
  <si>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</si>
  <si>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</si>
  <si>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</si>
  <si>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</si>
  <si>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</si>
  <si>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</si>
  <si>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</si>
  <si>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</si>
  <si>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</si>
  <si>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</si>
  <si>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</si>
  <si>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</si>
  <si>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</si>
  <si>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</si>
  <si>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</si>
  <si>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</si>
  <si>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</si>
  <si>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</si>
  <si>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</si>
  <si>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</si>
  <si>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</si>
  <si>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</si>
  <si>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</si>
  <si>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</si>
  <si>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</si>
  <si>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</si>
  <si>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</si>
  <si>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</si>
  <si>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</si>
  <si>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</si>
  <si>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</si>
  <si>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</si>
  <si>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</si>
  <si>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</si>
  <si>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</si>
  <si>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</si>
  <si>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</si>
  <si>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</si>
  <si>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</si>
  <si>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</si>
  <si>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</si>
  <si>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</si>
  <si>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</si>
  <si>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</si>
  <si>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</si>
  <si>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</si>
  <si>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</si>
  <si>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</si>
  <si>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</si>
  <si>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</si>
  <si>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</si>
  <si>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</si>
  <si>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</si>
  <si>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</si>
  <si>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</si>
  <si>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</si>
  <si>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</si>
  <si>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</si>
  <si>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</si>
  <si>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</si>
  <si>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</si>
  <si>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</si>
  <si>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</si>
  <si>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</si>
  <si>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</si>
  <si>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</si>
  <si>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</si>
  <si>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</si>
  <si>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</si>
  <si>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</si>
  <si>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</si>
  <si>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</si>
  <si>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</si>
  <si>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</si>
  <si>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</si>
  <si>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</si>
  <si>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</si>
  <si>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</si>
  <si>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</si>
  <si>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</si>
  <si>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</si>
  <si>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</si>
  <si>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</si>
  <si>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</si>
  <si>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</si>
  <si>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</si>
  <si>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</si>
  <si>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</si>
  <si>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</si>
  <si>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</si>
  <si>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</si>
  <si>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</si>
  <si>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</si>
  <si>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</si>
  <si>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</si>
  <si>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</si>
  <si>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</si>
  <si>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</si>
  <si>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</si>
  <si>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</si>
  <si>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</si>
  <si>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</si>
  <si>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</si>
  <si>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</si>
  <si>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</si>
  <si>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</si>
  <si>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</si>
  <si>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</si>
  <si>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</si>
  <si>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</si>
  <si>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</si>
  <si>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</si>
  <si>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</si>
  <si>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</si>
  <si>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</si>
  <si>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</si>
  <si>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</si>
  <si>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</si>
  <si>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</si>
  <si>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</si>
  <si>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</si>
  <si>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</si>
  <si>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</si>
  <si>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</si>
  <si>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</si>
  <si>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</si>
  <si>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</si>
  <si>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</si>
  <si>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</si>
  <si>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</si>
  <si>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</si>
  <si>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</si>
  <si>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</si>
  <si>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</si>
  <si>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</si>
  <si>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</si>
  <si>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</si>
  <si>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</si>
  <si>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</si>
  <si>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</si>
  <si>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</si>
  <si>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</si>
  <si>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</si>
  <si>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</si>
  <si>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</si>
  <si>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</si>
  <si>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</si>
  <si>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</si>
  <si>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</si>
  <si>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</si>
  <si>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</si>
  <si>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</si>
  <si>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</si>
  <si>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</si>
  <si>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</si>
  <si>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</si>
  <si>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</si>
  <si>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</si>
  <si>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</si>
  <si>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</si>
  <si>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</si>
  <si>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</si>
  <si>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</si>
  <si>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</si>
  <si>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</si>
  <si>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</si>
  <si>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</si>
  <si>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</si>
  <si>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</si>
  <si>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</si>
  <si>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</si>
  <si>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</si>
  <si>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</si>
  <si>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</si>
  <si>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</si>
  <si>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</si>
  <si>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</si>
  <si>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</si>
  <si>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</si>
  <si>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</si>
  <si>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</si>
  <si>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</si>
  <si>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</si>
  <si>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</si>
  <si>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</si>
  <si>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</si>
  <si>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</si>
  <si>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</si>
  <si>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</si>
  <si>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</si>
  <si>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</si>
  <si>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</si>
  <si>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</si>
  <si>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</si>
  <si>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</si>
  <si>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</si>
  <si>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</si>
  <si>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</si>
  <si>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</si>
  <si>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</si>
  <si>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</si>
  <si>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</si>
  <si>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</si>
  <si>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</si>
  <si>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</si>
  <si>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</si>
  <si>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</si>
  <si>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</si>
  <si>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</si>
  <si>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</si>
  <si>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</si>
  <si>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</si>
  <si>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</si>
  <si>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</si>
  <si>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</si>
  <si>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</si>
  <si>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</si>
  <si>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</si>
  <si>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</si>
  <si>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</si>
  <si>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</si>
  <si>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</si>
  <si>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</si>
  <si>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</si>
  <si>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</si>
  <si>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</si>
  <si>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</si>
  <si>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</si>
  <si>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</si>
  <si>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</si>
  <si>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</si>
  <si>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</si>
  <si>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</si>
  <si>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</si>
  <si>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</si>
  <si>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</si>
  <si>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</si>
  <si>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</si>
  <si>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</si>
  <si>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</si>
  <si>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</si>
  <si>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</si>
  <si>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</si>
  <si>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</si>
  <si>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</si>
  <si>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</si>
  <si>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</si>
  <si>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</si>
  <si>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</si>
  <si>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</si>
  <si>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</si>
  <si>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</si>
  <si>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</si>
  <si>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</si>
  <si>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</si>
  <si>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</si>
  <si>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</si>
  <si>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</si>
  <si>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</si>
  <si>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</si>
  <si>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</si>
  <si>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</si>
  <si>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</si>
  <si>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</si>
  <si>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</si>
  <si>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</si>
  <si>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</si>
  <si>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</si>
  <si>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</si>
  <si>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</si>
  <si>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</si>
  <si>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</si>
  <si>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</si>
  <si>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</si>
  <si>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</si>
  <si>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</si>
  <si>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</si>
  <si>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</si>
  <si>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</si>
  <si>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</si>
  <si>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</si>
  <si>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</si>
  <si>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</si>
  <si>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</si>
  <si>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</si>
  <si>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</si>
  <si>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</si>
  <si>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</si>
  <si>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</si>
  <si>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</si>
  <si>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</si>
  <si>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</si>
  <si>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</si>
  <si>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</si>
  <si>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</si>
  <si>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</si>
  <si>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</si>
  <si>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</si>
  <si>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</si>
  <si>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</si>
  <si>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</si>
  <si>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</si>
  <si>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</si>
  <si>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</si>
  <si>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</si>
  <si>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</si>
  <si>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</si>
  <si>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</si>
  <si>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</si>
  <si>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</si>
  <si>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</si>
  <si>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</si>
  <si>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</si>
  <si>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</si>
  <si>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</si>
  <si>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</si>
  <si>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</si>
  <si>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</si>
  <si>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</si>
  <si>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</si>
  <si>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</si>
  <si>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</si>
  <si>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</si>
  <si>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</si>
  <si>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</si>
  <si>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</si>
  <si>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</si>
  <si>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</si>
  <si>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</si>
  <si>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</si>
  <si>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</si>
  <si>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</si>
  <si>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</si>
  <si>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</si>
  <si>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</si>
  <si>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</si>
  <si>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</si>
  <si>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</si>
  <si>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</si>
  <si>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</si>
  <si>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</si>
  <si>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</si>
  <si>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</si>
  <si>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</si>
  <si>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</si>
  <si>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</si>
  <si>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</si>
  <si>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</si>
  <si>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</si>
  <si>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</si>
  <si>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</si>
  <si>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</si>
  <si>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</si>
  <si>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</si>
  <si>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</si>
  <si>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</si>
  <si>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</si>
  <si>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</si>
  <si>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</si>
  <si>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</si>
  <si>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</si>
  <si>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</si>
  <si>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</si>
  <si>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</si>
  <si>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</si>
  <si>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</si>
  <si>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</si>
  <si>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</si>
  <si>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</si>
  <si>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</si>
  <si>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</si>
  <si>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</si>
  <si>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</si>
  <si>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</si>
  <si>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</si>
  <si>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</si>
  <si>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</si>
  <si>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</si>
  <si>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</si>
  <si>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</si>
  <si>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</si>
  <si>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</si>
  <si>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</si>
  <si>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</si>
  <si>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</si>
  <si>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</si>
  <si>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</si>
  <si>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</si>
  <si>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</si>
  <si>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</si>
  <si>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</si>
  <si>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</si>
  <si>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</si>
  <si>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</si>
  <si>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</si>
  <si>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</si>
  <si>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</si>
  <si>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</si>
  <si>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</si>
  <si>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</si>
  <si>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</si>
  <si>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</si>
  <si>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</si>
  <si>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</si>
  <si>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</si>
  <si>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</si>
  <si>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</si>
  <si>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</si>
  <si>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</si>
  <si>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</si>
  <si>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</si>
  <si>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</si>
  <si>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</si>
  <si>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</si>
  <si>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</si>
  <si>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</si>
  <si>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</si>
  <si>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</si>
  <si>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</si>
  <si>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</si>
  <si>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</si>
  <si>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</si>
  <si>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</si>
  <si>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</si>
  <si>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</si>
  <si>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</si>
  <si>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</si>
  <si>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</si>
  <si>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</si>
  <si>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</si>
  <si>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</si>
  <si>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</si>
  <si>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</si>
  <si>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</si>
  <si>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</si>
  <si>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</si>
  <si>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</si>
  <si>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</si>
  <si>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</si>
  <si>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</si>
  <si>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</si>
  <si>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</si>
  <si>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</si>
  <si>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</si>
  <si>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</si>
  <si>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</si>
  <si>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</si>
  <si>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</si>
  <si>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</si>
  <si>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</si>
  <si>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</si>
  <si>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</si>
  <si>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</si>
  <si>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</si>
  <si>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</si>
  <si>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</si>
  <si>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</si>
  <si>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</si>
  <si>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</si>
  <si>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</si>
  <si>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</si>
  <si>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</si>
  <si>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</si>
  <si>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</si>
  <si>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</si>
  <si>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</si>
  <si>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</si>
  <si>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</si>
  <si>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</si>
  <si>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</si>
  <si>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</si>
  <si>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</si>
  <si>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</si>
  <si>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</si>
  <si>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</si>
  <si>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</si>
  <si>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</si>
  <si>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</si>
  <si>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</si>
  <si>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</si>
  <si>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</si>
  <si>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</si>
  <si>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</si>
  <si>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</si>
  <si>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</si>
  <si>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</si>
  <si>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</si>
  <si>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</si>
  <si>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</si>
  <si>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</si>
  <si>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</si>
  <si>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</si>
  <si>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</si>
  <si>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</si>
  <si>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</si>
  <si>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</si>
  <si>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</si>
  <si>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</si>
  <si>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</si>
  <si>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</si>
  <si>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</si>
  <si>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</si>
  <si>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</si>
  <si>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</si>
  <si>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</si>
  <si>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</si>
  <si>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</si>
  <si>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</si>
  <si>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</si>
  <si>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</si>
  <si>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</si>
  <si>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</si>
  <si>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</si>
  <si>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</si>
  <si>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</si>
  <si>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</si>
  <si>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</si>
  <si>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</si>
  <si>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</si>
  <si>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</si>
  <si>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</si>
  <si>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</si>
  <si>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</si>
  <si>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</si>
  <si>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</si>
  <si>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</si>
  <si>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</si>
  <si>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</si>
  <si>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</si>
  <si>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</si>
  <si>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</si>
  <si>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</si>
  <si>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</si>
  <si>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</si>
  <si>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</si>
  <si>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</si>
  <si>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</si>
  <si>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</si>
  <si>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</si>
  <si>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</si>
  <si>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</si>
  <si>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</si>
  <si>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</si>
  <si>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</si>
  <si>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</si>
  <si>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</si>
  <si>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</si>
  <si>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</si>
  <si>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</si>
  <si>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</si>
  <si>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</si>
  <si>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</si>
  <si>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</si>
  <si>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</si>
  <si>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</si>
  <si>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</si>
  <si>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</si>
  <si>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</si>
  <si>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</si>
  <si>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</si>
  <si>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</si>
  <si>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</si>
  <si>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</si>
  <si>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</si>
  <si>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</si>
  <si>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</si>
  <si>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</si>
  <si>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</si>
  <si>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</si>
  <si>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</si>
  <si>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</si>
  <si>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</si>
  <si>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</si>
  <si>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</si>
  <si>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</si>
  <si>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</si>
  <si>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</si>
  <si>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</si>
  <si>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</si>
  <si>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</si>
  <si>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</si>
  <si>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</si>
  <si>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</si>
  <si>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</si>
  <si>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</si>
  <si>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</si>
  <si>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</si>
  <si>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</si>
  <si>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</si>
  <si>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</si>
  <si>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</si>
  <si>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</si>
  <si>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</si>
  <si>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</si>
  <si>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</si>
  <si>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</si>
  <si>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</si>
  <si>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</si>
  <si>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</si>
  <si>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</si>
  <si>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</si>
  <si>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</si>
  <si>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</si>
  <si>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</si>
  <si>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</si>
  <si>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</si>
  <si>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</si>
  <si>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</si>
  <si>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</si>
  <si>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</si>
  <si>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</si>
  <si>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</si>
  <si>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</si>
  <si>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</si>
  <si>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</si>
  <si>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</si>
  <si>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</si>
  <si>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</si>
  <si>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</si>
  <si>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</si>
  <si>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</si>
  <si>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</si>
  <si>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</si>
  <si>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</si>
  <si>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</si>
  <si>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</si>
  <si>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</si>
  <si>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</si>
  <si>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</si>
  <si>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</si>
  <si>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</si>
  <si>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</si>
  <si>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</si>
  <si>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</si>
  <si>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</si>
  <si>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</si>
  <si>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</si>
  <si>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</si>
  <si>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</si>
  <si>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</si>
  <si>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</si>
  <si>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</si>
  <si>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</si>
  <si>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</si>
  <si>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</si>
  <si>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</si>
  <si>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</si>
  <si>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</si>
  <si>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</si>
  <si>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</si>
  <si>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</si>
  <si>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</si>
  <si>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</si>
  <si>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</si>
  <si>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</si>
  <si>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</si>
  <si>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</si>
  <si>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</si>
  <si>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</si>
  <si>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</si>
  <si>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</si>
  <si>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</si>
  <si>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</si>
  <si>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</si>
  <si>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</si>
  <si>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</si>
  <si>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</si>
  <si>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</si>
  <si>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</si>
  <si>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</si>
  <si>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</si>
  <si>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</si>
  <si>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</si>
  <si>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</si>
  <si>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</si>
  <si>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</si>
  <si>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</si>
  <si>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</si>
  <si>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</si>
  <si>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</si>
  <si>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</si>
  <si>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</si>
  <si>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</si>
  <si>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</si>
  <si>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</si>
  <si>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</si>
  <si>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</si>
  <si>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</si>
  <si>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</si>
  <si>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</si>
  <si>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</si>
  <si>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</si>
  <si>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</si>
  <si>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</si>
  <si>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</si>
  <si>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</si>
  <si>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</si>
  <si>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</si>
  <si>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</si>
  <si>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</si>
  <si>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</si>
  <si>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</si>
  <si>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</si>
  <si>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</si>
  <si>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</si>
  <si>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</si>
  <si>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</si>
  <si>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</si>
  <si>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</si>
  <si>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</si>
  <si>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</si>
  <si>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</si>
  <si>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</si>
  <si>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</si>
  <si>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</si>
  <si>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</si>
  <si>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</si>
  <si>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</si>
  <si>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</si>
  <si>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</si>
  <si>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</si>
  <si>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</si>
  <si>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</si>
  <si>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</si>
  <si>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</si>
  <si>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</si>
  <si>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</si>
  <si>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</si>
  <si>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</si>
  <si>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</si>
  <si>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</si>
  <si>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</si>
  <si>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</si>
  <si>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</si>
  <si>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</si>
  <si>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</si>
  <si>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</si>
  <si>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</si>
  <si>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</si>
  <si>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</si>
  <si>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</si>
  <si>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</si>
  <si>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</si>
  <si>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</si>
  <si>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</si>
  <si>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</si>
  <si>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</si>
  <si>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</si>
  <si>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</si>
  <si>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</si>
  <si>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</si>
  <si>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</si>
  <si>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</si>
  <si>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</si>
  <si>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</si>
  <si>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</si>
  <si>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</si>
  <si>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</si>
  <si>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</si>
  <si>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</si>
  <si>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</si>
  <si>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</si>
  <si>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</si>
  <si>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</si>
  <si>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</si>
  <si>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</si>
  <si>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</si>
  <si>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</si>
  <si>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</si>
  <si>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</si>
  <si>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</si>
  <si>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</si>
  <si>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</si>
  <si>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</si>
  <si>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</si>
  <si>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</si>
  <si>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</si>
  <si>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</si>
  <si>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</si>
  <si>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</si>
  <si>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</si>
  <si>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</si>
  <si>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</si>
  <si>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</si>
  <si>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</si>
  <si>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</si>
  <si>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</si>
  <si>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</si>
  <si>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</si>
  <si>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</si>
  <si>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</si>
  <si>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</si>
  <si>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</si>
  <si>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</si>
  <si>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</si>
  <si>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</si>
  <si>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</si>
  <si>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</si>
  <si>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</si>
  <si>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</si>
  <si>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</si>
  <si>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</si>
  <si>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</si>
  <si>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</si>
  <si>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</si>
  <si>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</si>
  <si>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</si>
  <si>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</si>
  <si>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</si>
  <si>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</si>
  <si>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</si>
  <si>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</si>
  <si>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</si>
  <si>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</si>
  <si>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</si>
  <si>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</si>
  <si>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</si>
  <si>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</si>
  <si>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</si>
  <si>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</si>
  <si>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</si>
  <si>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</si>
  <si>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</si>
  <si>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</si>
  <si>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</si>
  <si>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</si>
  <si>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</si>
  <si>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</si>
  <si>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</si>
  <si>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</si>
  <si>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</si>
  <si>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</si>
  <si>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</si>
  <si>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</si>
  <si>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</si>
  <si>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</si>
  <si>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</si>
  <si>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</si>
  <si>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</si>
  <si>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</si>
  <si>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</si>
  <si>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</si>
  <si>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</si>
  <si>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</si>
  <si>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</si>
  <si>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</si>
  <si>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</si>
  <si>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</si>
  <si>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</si>
  <si>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</si>
  <si>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</si>
  <si>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</si>
  <si>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</si>
  <si>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</si>
  <si>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</si>
  <si>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</si>
  <si>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</si>
  <si>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</si>
  <si>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</si>
  <si>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</si>
  <si>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</si>
  <si>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</si>
  <si>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</si>
  <si>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</si>
  <si>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</si>
  <si>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</si>
  <si>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</si>
  <si>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</si>
  <si>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</si>
  <si>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</si>
  <si>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</si>
  <si>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</si>
  <si>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</si>
  <si>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</si>
  <si>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</si>
  <si>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</si>
  <si>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</si>
  <si>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</si>
  <si>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</si>
  <si>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</si>
  <si>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</si>
  <si>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</si>
  <si>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</si>
  <si>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</si>
  <si>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</si>
  <si>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</si>
  <si>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</si>
  <si>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</si>
  <si>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</si>
  <si>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</si>
  <si>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</si>
  <si>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</si>
  <si>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</si>
  <si>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</si>
  <si>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</si>
  <si>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</si>
  <si>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</si>
  <si>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</si>
  <si>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</si>
  <si>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</si>
  <si>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</si>
  <si>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</si>
  <si>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</si>
  <si>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</si>
  <si>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</si>
  <si>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</si>
  <si>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</si>
  <si>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</si>
  <si>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</si>
  <si>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</si>
  <si>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</si>
  <si>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</si>
  <si>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</si>
  <si>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</si>
  <si>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</si>
  <si>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</si>
  <si>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</si>
  <si>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</si>
  <si>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</si>
  <si>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</si>
  <si>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</si>
  <si>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</si>
  <si>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</si>
  <si>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</si>
  <si>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</si>
  <si>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</si>
  <si>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</si>
  <si>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</si>
  <si>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</si>
  <si>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</si>
  <si>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</si>
  <si>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</si>
  <si>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</si>
  <si>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</si>
  <si>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</si>
  <si>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</si>
  <si>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</si>
  <si>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</si>
  <si>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</si>
  <si>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</si>
  <si>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</si>
  <si>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</si>
  <si>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</si>
  <si>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</si>
  <si>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</si>
  <si>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</si>
  <si>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</si>
  <si>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</si>
  <si>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</si>
  <si>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</si>
  <si>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</si>
  <si>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</si>
  <si>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</si>
  <si>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</si>
  <si>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</si>
  <si>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</si>
  <si>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</si>
  <si>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</si>
  <si>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</si>
  <si>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</si>
  <si>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</si>
  <si>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</si>
  <si>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</si>
  <si>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</si>
  <si>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</si>
  <si>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</si>
  <si>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</si>
  <si>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</si>
  <si>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</si>
  <si>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</si>
  <si>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</si>
  <si>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</si>
  <si>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</si>
  <si>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</si>
  <si>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</si>
  <si>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</si>
  <si>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</si>
  <si>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</si>
  <si>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</si>
  <si>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</si>
  <si>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</si>
  <si>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</si>
  <si>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</si>
  <si>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</si>
  <si>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</si>
  <si>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</si>
  <si>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</si>
  <si>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</si>
  <si>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</si>
  <si>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</si>
  <si>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</si>
  <si>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</si>
  <si>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</si>
  <si>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</si>
  <si>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</si>
  <si>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</si>
  <si>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</si>
  <si>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</si>
  <si>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</si>
  <si>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</si>
  <si>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</si>
  <si>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</si>
  <si>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</si>
  <si>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</si>
  <si>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</si>
  <si>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</si>
  <si>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</si>
  <si>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</si>
  <si>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</si>
  <si>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</si>
  <si>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</si>
  <si>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</si>
  <si>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</si>
  <si>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</si>
  <si>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</si>
  <si>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</si>
  <si>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</si>
  <si>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</si>
  <si>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</si>
  <si>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</si>
  <si>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</si>
  <si>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</si>
  <si>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</si>
  <si>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</si>
  <si>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</si>
  <si>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</si>
  <si>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</si>
  <si>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</si>
  <si>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</si>
  <si>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</si>
  <si>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</si>
  <si>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</si>
  <si>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</si>
  <si>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</si>
  <si>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</si>
  <si>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</si>
  <si>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</si>
  <si>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</si>
  <si>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</si>
  <si>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</si>
  <si>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</si>
  <si>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</si>
  <si>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</si>
  <si>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</si>
  <si>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</si>
  <si>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</si>
  <si>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</si>
  <si>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</si>
  <si>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</si>
  <si>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</si>
  <si>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</si>
  <si>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</si>
  <si>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</si>
  <si>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</si>
  <si>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</si>
  <si>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</si>
  <si>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</si>
  <si>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</si>
  <si>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</si>
  <si>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</si>
  <si>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</si>
  <si>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</si>
  <si>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</si>
  <si>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</si>
  <si>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</si>
  <si>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</si>
  <si>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</si>
  <si>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</si>
  <si>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</si>
  <si>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</si>
  <si>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</si>
  <si>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</si>
  <si>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</si>
  <si>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</si>
  <si>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</si>
  <si>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</si>
  <si>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</si>
  <si>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</si>
  <si>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</si>
  <si>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</si>
  <si>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</si>
  <si>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</si>
  <si>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</si>
  <si>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</si>
  <si>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</si>
  <si>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</si>
  <si>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</si>
  <si>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</si>
  <si>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</si>
  <si>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</si>
  <si>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</si>
  <si>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</si>
  <si>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</si>
  <si>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</si>
  <si>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</si>
  <si>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</si>
  <si>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</si>
  <si>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</si>
  <si>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</si>
  <si>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</si>
  <si>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</si>
  <si>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</si>
  <si>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</si>
  <si>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</si>
  <si>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</si>
  <si>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</si>
  <si>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</si>
  <si>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</si>
  <si>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</si>
  <si>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</si>
  <si>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</si>
  <si>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</si>
  <si>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</si>
  <si>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</si>
  <si>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</si>
  <si>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</si>
  <si>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</si>
  <si>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</si>
  <si>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</si>
  <si>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</si>
  <si>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</si>
  <si>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</si>
  <si>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</si>
  <si>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</si>
  <si>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</si>
  <si>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</si>
  <si>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</si>
  <si>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</si>
  <si>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</si>
  <si>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</si>
  <si>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</si>
  <si>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</si>
  <si>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</si>
  <si>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</si>
  <si>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</si>
  <si>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</si>
  <si>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</si>
  <si>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</si>
  <si>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</si>
  <si>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</si>
  <si>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</si>
  <si>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</si>
  <si>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</si>
  <si>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</si>
  <si>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</si>
  <si>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</si>
  <si>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</si>
  <si>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</si>
  <si>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</si>
  <si>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</si>
  <si>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</si>
  <si>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</si>
  <si>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</si>
  <si>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</si>
  <si>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</si>
  <si>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</si>
  <si>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</si>
  <si>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</si>
  <si>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</si>
  <si>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</si>
  <si>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</si>
  <si>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</si>
  <si>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</si>
  <si>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</si>
  <si>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</si>
  <si>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</si>
  <si>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</si>
  <si>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</si>
  <si>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</si>
  <si>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</si>
  <si>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</si>
  <si>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</si>
  <si>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</si>
  <si>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</si>
  <si>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</si>
  <si>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</si>
  <si>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</si>
  <si>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</si>
  <si>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</si>
  <si>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</si>
  <si>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</si>
  <si>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</si>
  <si>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</si>
  <si>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</si>
  <si>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</si>
  <si>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</si>
  <si>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</si>
  <si>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</si>
  <si>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</si>
  <si>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</si>
  <si>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</si>
  <si>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</si>
  <si>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</si>
  <si>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</si>
  <si>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</si>
  <si>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</si>
  <si>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</si>
  <si>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</si>
  <si>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</si>
  <si>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</si>
  <si>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</si>
  <si>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</si>
  <si>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</si>
  <si>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</si>
  <si>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</si>
  <si>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</si>
  <si>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</si>
  <si>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</si>
  <si>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</si>
  <si>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</si>
  <si>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</si>
  <si>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</si>
  <si>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</si>
  <si>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</si>
  <si>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</si>
  <si>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</si>
  <si>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</si>
  <si>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</si>
  <si>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</si>
  <si>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</si>
  <si>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</si>
  <si>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</si>
  <si>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</si>
  <si>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</si>
  <si>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</si>
  <si>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</si>
  <si>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</si>
  <si>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</si>
  <si>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</si>
  <si>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</si>
  <si>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</si>
  <si>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</si>
  <si>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</si>
  <si>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</si>
  <si>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</si>
  <si>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</si>
  <si>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</si>
  <si>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</si>
  <si>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</si>
  <si>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</si>
  <si>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</si>
  <si>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</si>
  <si>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</si>
  <si>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</si>
  <si>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</si>
  <si>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</si>
  <si>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</si>
  <si>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</si>
  <si>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</si>
  <si>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</si>
  <si>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</si>
  <si>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</si>
  <si>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</si>
  <si>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</si>
  <si>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</si>
  <si>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</si>
  <si>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</si>
  <si>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</si>
  <si>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</si>
  <si>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</si>
  <si>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</si>
  <si>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</si>
  <si>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</si>
  <si>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</si>
  <si>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</si>
  <si>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</si>
  <si>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</si>
  <si>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</si>
  <si>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</si>
  <si>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</si>
  <si>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</si>
  <si>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</si>
  <si>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</si>
  <si>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</si>
  <si>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</si>
  <si>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</si>
  <si>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</si>
  <si>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</si>
  <si>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</si>
  <si>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</si>
  <si>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</si>
  <si>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</si>
  <si>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</si>
  <si>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</si>
  <si>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</si>
  <si>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</si>
  <si>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</si>
  <si>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</si>
  <si>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</si>
  <si>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</si>
  <si>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</si>
  <si>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</si>
  <si>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</si>
  <si>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</si>
  <si>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</si>
  <si>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</si>
  <si>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</si>
  <si>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</si>
  <si>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</si>
  <si>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</si>
  <si>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</si>
  <si>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</si>
  <si>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</si>
  <si>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</si>
  <si>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</si>
  <si>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</si>
  <si>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</si>
  <si>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</si>
  <si>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</si>
  <si>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</si>
  <si>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</si>
  <si>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</si>
  <si>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</si>
  <si>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</si>
  <si>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</si>
  <si>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</si>
  <si>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</si>
  <si>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</si>
  <si>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</si>
  <si>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</si>
  <si>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</si>
  <si>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</si>
  <si>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</si>
  <si>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</si>
  <si>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</si>
  <si>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</si>
  <si>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</si>
  <si>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</si>
  <si>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</si>
  <si>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</si>
  <si>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</si>
  <si>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</si>
  <si>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</si>
  <si>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</si>
  <si>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</si>
  <si>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</si>
  <si>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</si>
  <si>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</si>
  <si>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</si>
  <si>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</si>
  <si>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</si>
  <si>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</si>
  <si>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</si>
  <si>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</si>
  <si>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</si>
  <si>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</si>
  <si>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</si>
  <si>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</si>
  <si>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</si>
  <si>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</si>
  <si>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</si>
  <si>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</si>
  <si>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</si>
  <si>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</si>
  <si>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</si>
  <si>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</si>
  <si>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</si>
  <si>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</si>
  <si>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</si>
  <si>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</si>
  <si>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</si>
  <si>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</si>
  <si>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</si>
  <si>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</si>
  <si>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</si>
  <si>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</si>
  <si>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</si>
  <si>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</si>
  <si>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</si>
  <si>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</si>
  <si>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</si>
  <si>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</si>
  <si>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</si>
  <si>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</si>
  <si>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</si>
  <si>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</si>
  <si>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</si>
  <si>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</si>
  <si>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</si>
  <si>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</si>
  <si>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</si>
  <si>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</si>
  <si>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</si>
  <si>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</si>
  <si>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</si>
  <si>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</si>
  <si>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</si>
  <si>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</si>
  <si>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</si>
  <si>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</si>
  <si>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</si>
  <si>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</si>
  <si>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</si>
  <si>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</si>
  <si>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</si>
  <si>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</si>
  <si>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</si>
  <si>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</si>
  <si>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</si>
  <si>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</si>
  <si>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</si>
  <si>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</si>
  <si>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</si>
  <si>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</si>
  <si>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</si>
  <si>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</si>
  <si>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</si>
  <si>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</si>
  <si>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</si>
  <si>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</si>
  <si>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</si>
  <si>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</si>
  <si>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</si>
  <si>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</si>
  <si>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</si>
  <si>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</si>
  <si>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</si>
  <si>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</si>
  <si>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</si>
  <si>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</si>
  <si>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</si>
  <si>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</si>
  <si>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</si>
  <si>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</si>
  <si>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</si>
  <si>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</si>
  <si>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</si>
  <si>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</si>
  <si>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</si>
  <si>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</si>
  <si>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</si>
  <si>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</si>
  <si>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</si>
  <si>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</si>
  <si>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</si>
  <si>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</si>
  <si>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</si>
  <si>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</si>
  <si>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</si>
  <si>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</si>
  <si>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</si>
  <si>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</si>
  <si>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</si>
  <si>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</si>
  <si>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</si>
  <si>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</si>
  <si>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</si>
  <si>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</si>
  <si>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</si>
  <si>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</si>
  <si>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</si>
  <si>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</si>
  <si>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</si>
  <si>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</si>
  <si>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</si>
  <si>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</si>
  <si>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</si>
  <si>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</si>
  <si>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</si>
  <si>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</si>
  <si>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</si>
  <si>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</si>
  <si>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</si>
  <si>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</si>
  <si>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</si>
  <si>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</si>
  <si>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</si>
  <si>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</si>
  <si>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</si>
  <si>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</si>
  <si>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</si>
  <si>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</si>
  <si>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</si>
  <si>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</si>
  <si>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</si>
  <si>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</si>
  <si>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</si>
  <si>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</si>
  <si>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</si>
  <si>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</si>
  <si>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</si>
  <si>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</si>
  <si>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</si>
  <si>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</si>
  <si>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</si>
  <si>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</si>
  <si>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</si>
  <si>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</si>
  <si>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</si>
  <si>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</si>
  <si>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</si>
  <si>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</si>
  <si>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</si>
  <si>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</si>
  <si>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</si>
  <si>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</si>
  <si>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</si>
  <si>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</si>
  <si>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</si>
  <si>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</si>
  <si>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</si>
  <si>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</si>
  <si>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</si>
  <si>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</si>
  <si>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</si>
  <si>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</si>
  <si>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</si>
  <si>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</si>
  <si>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</si>
  <si>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</si>
  <si>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</si>
  <si>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</si>
  <si>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</si>
  <si>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</si>
  <si>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</si>
  <si>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</si>
  <si>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</si>
  <si>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</si>
  <si>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</si>
  <si>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</si>
  <si>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</si>
  <si>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</si>
  <si>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</si>
  <si>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</si>
  <si>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</si>
  <si>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</si>
  <si>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</si>
  <si>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</si>
  <si>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</si>
  <si>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</si>
  <si>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</si>
  <si>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</si>
  <si>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</si>
  <si>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</si>
  <si>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</si>
  <si>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</si>
  <si>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</si>
  <si>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</si>
  <si>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</si>
  <si>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</si>
  <si>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</si>
  <si>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</si>
  <si>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</si>
  <si>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</si>
  <si>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</si>
  <si>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</si>
  <si>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</si>
  <si>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</si>
  <si>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</si>
  <si>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</si>
  <si>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</si>
  <si>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</si>
  <si>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</si>
  <si>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</si>
  <si>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</si>
  <si>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</si>
  <si>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</si>
  <si>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</si>
  <si>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</si>
  <si>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</si>
  <si>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</si>
  <si>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</si>
  <si>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</si>
  <si>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</si>
  <si>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</si>
  <si>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</si>
  <si>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</si>
  <si>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</si>
  <si>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</si>
  <si>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</si>
  <si>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</si>
  <si>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</si>
  <si>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</si>
  <si>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</si>
  <si>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</si>
  <si>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</si>
  <si>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</si>
  <si>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</si>
  <si>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</si>
  <si>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</si>
  <si>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</si>
  <si>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</si>
  <si>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</si>
  <si>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</si>
  <si>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</si>
  <si>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</si>
  <si>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</si>
  <si>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</si>
  <si>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</si>
  <si>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</si>
  <si>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</si>
  <si>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</si>
  <si>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</si>
  <si>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</si>
  <si>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</si>
  <si>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</si>
  <si>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</si>
  <si>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</si>
  <si>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</si>
  <si>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</si>
  <si>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</si>
  <si>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</si>
  <si>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</si>
  <si>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</si>
  <si>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</si>
  <si>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</si>
  <si>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</si>
  <si>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</si>
  <si>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</si>
  <si>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</si>
  <si>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</si>
  <si>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</si>
  <si>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</si>
  <si>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</si>
  <si>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</si>
  <si>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</si>
  <si>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</si>
  <si>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</si>
  <si>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</si>
  <si>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</si>
  <si>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</si>
  <si>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</si>
  <si>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</si>
  <si>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</si>
  <si>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</si>
  <si>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</si>
  <si>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</si>
  <si>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</si>
  <si>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</si>
  <si>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</si>
  <si>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</si>
  <si>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</si>
  <si>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</si>
  <si>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</si>
  <si>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</si>
  <si>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</si>
  <si>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</si>
  <si>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</si>
  <si>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</si>
  <si>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</si>
  <si>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</si>
  <si>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</si>
  <si>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</si>
  <si>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</si>
  <si>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</si>
  <si>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</si>
  <si>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</si>
  <si>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</si>
  <si>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</si>
  <si>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</si>
  <si>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</si>
  <si>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</si>
  <si>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</si>
  <si>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</si>
  <si>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</si>
  <si>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</si>
  <si>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</si>
  <si>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</si>
  <si>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</si>
  <si>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</si>
  <si>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</si>
  <si>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</si>
  <si>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</si>
  <si>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</si>
  <si>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</si>
  <si>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</si>
  <si>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</si>
  <si>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</si>
  <si>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</si>
  <si>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</si>
  <si>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</si>
  <si>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</si>
  <si>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</si>
  <si>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</si>
  <si>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</si>
  <si>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</si>
  <si>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</si>
  <si>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</si>
  <si>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</si>
  <si>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</si>
  <si>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</si>
  <si>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</si>
  <si>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</si>
  <si>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</si>
  <si>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</si>
  <si>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</si>
  <si>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</si>
  <si>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</si>
  <si>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</si>
  <si>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</si>
  <si>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</si>
  <si>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</si>
  <si>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</si>
  <si>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</si>
  <si>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</si>
  <si>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</si>
  <si>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</si>
  <si>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</si>
  <si>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</si>
  <si>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</si>
  <si>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</si>
  <si>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</si>
  <si>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</si>
  <si>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</si>
  <si>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</si>
  <si>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</si>
  <si>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</si>
  <si>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</si>
  <si>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</si>
  <si>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</si>
  <si>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</si>
  <si>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</si>
  <si>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</si>
  <si>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</si>
  <si>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</si>
  <si>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</si>
  <si>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</si>
  <si>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</si>
  <si>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</si>
  <si>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</si>
  <si>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</si>
  <si>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</si>
  <si>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</si>
  <si>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</si>
  <si>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</si>
  <si>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</si>
  <si>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</si>
  <si>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</si>
  <si>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</si>
  <si>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</si>
  <si>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</si>
  <si>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</si>
  <si>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</si>
  <si>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</si>
  <si>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</si>
  <si>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</si>
  <si>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</si>
  <si>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</si>
  <si>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</si>
  <si>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</si>
  <si>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</si>
  <si>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</si>
  <si>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</si>
  <si>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</si>
  <si>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</si>
  <si>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</si>
  <si>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</si>
  <si>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</si>
  <si>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</si>
  <si>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</si>
  <si>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</si>
  <si>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</si>
  <si>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</si>
  <si>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</si>
  <si>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</si>
  <si>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</si>
  <si>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</si>
  <si>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</si>
  <si>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</si>
  <si>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</si>
  <si>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</si>
  <si>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</si>
  <si>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</si>
  <si>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</si>
  <si>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</si>
  <si>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</si>
  <si>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</si>
  <si>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</si>
  <si>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</si>
  <si>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</si>
  <si>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</si>
  <si>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</si>
  <si>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</si>
  <si>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</si>
  <si>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</si>
  <si>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</si>
  <si>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</si>
  <si>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</si>
  <si>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</si>
  <si>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</si>
  <si>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</si>
  <si>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</si>
  <si>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</si>
  <si>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</si>
  <si>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</si>
  <si>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</si>
  <si>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</si>
  <si>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</si>
  <si>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</si>
  <si>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</si>
  <si>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</si>
  <si>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</si>
  <si>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</si>
  <si>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</si>
  <si>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</si>
  <si>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</si>
  <si>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</si>
  <si>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</si>
  <si>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</si>
  <si>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</si>
  <si>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</si>
  <si>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</si>
  <si>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</si>
  <si>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</si>
  <si>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</si>
  <si>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</si>
  <si>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</si>
  <si>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</si>
  <si>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</si>
  <si>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</si>
  <si>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</si>
  <si>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</si>
  <si>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</si>
  <si>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</si>
  <si>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</si>
  <si>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</si>
  <si>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</si>
  <si>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</si>
  <si>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</si>
  <si>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</si>
  <si>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</si>
  <si>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</si>
  <si>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</si>
  <si>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</si>
  <si>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</si>
  <si>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</si>
  <si>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</si>
  <si>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</si>
  <si>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</si>
  <si>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</si>
  <si>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</si>
  <si>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</si>
  <si>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</si>
  <si>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</si>
  <si>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</si>
  <si>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</si>
  <si>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</si>
  <si>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</si>
  <si>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</si>
  <si>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</si>
  <si>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</si>
  <si>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</si>
  <si>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</si>
  <si>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</si>
  <si>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</si>
  <si>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</si>
  <si>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</si>
  <si>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</si>
  <si>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</si>
  <si>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</si>
  <si>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</si>
  <si>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</si>
  <si>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</si>
  <si>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</si>
  <si>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</si>
  <si>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</si>
  <si>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</si>
  <si>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</si>
  <si>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</si>
  <si>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</si>
  <si>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</si>
  <si>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</si>
  <si>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</si>
  <si>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</si>
  <si>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</si>
  <si>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</si>
  <si>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</si>
  <si>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</si>
  <si>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</si>
  <si>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</si>
  <si>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</si>
  <si>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</si>
  <si>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</si>
  <si>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</si>
  <si>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</si>
  <si>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</si>
  <si>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</si>
  <si>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</si>
  <si>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</si>
  <si>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</si>
  <si>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</si>
  <si>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</si>
  <si>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</si>
  <si>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</si>
  <si>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</si>
  <si>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</si>
  <si>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</si>
  <si>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</si>
  <si>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</si>
  <si>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</si>
  <si>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</si>
  <si>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</si>
  <si>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</si>
  <si>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</si>
  <si>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</si>
  <si>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</si>
  <si>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</si>
  <si>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</si>
  <si>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</si>
  <si>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</si>
  <si>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</si>
  <si>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</si>
  <si>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</si>
  <si>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</si>
  <si>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</si>
  <si>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</si>
  <si>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</si>
  <si>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</si>
  <si>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</si>
  <si>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</si>
  <si>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</si>
  <si>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</si>
  <si>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</si>
  <si>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</si>
  <si>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</si>
  <si>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</si>
  <si>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</si>
  <si>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</si>
  <si>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</si>
  <si>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</si>
  <si>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</si>
  <si>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</si>
  <si>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</si>
  <si>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</si>
  <si>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</si>
  <si>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</si>
  <si>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</si>
  <si>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</si>
  <si>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</si>
  <si>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</si>
  <si>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</si>
  <si>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</si>
  <si>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</si>
  <si>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</si>
  <si>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</si>
  <si>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</si>
  <si>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</si>
  <si>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</si>
  <si>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</si>
  <si>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</si>
  <si>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</si>
  <si>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</si>
  <si>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</si>
  <si>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</si>
  <si>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</si>
  <si>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</si>
  <si>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</si>
  <si>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</si>
  <si>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</si>
  <si>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</si>
  <si>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</si>
  <si>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</si>
  <si>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</si>
  <si>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</si>
  <si>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</si>
  <si>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</si>
  <si>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</si>
  <si>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</si>
  <si>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</si>
  <si>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</si>
  <si>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</si>
  <si>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</si>
  <si>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</si>
  <si>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</si>
  <si>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</si>
  <si>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</si>
  <si>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</si>
  <si>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</si>
  <si>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</si>
  <si>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</si>
  <si>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</si>
  <si>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</si>
  <si>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</si>
  <si>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</si>
  <si>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</si>
  <si>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</si>
  <si>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</si>
  <si>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</si>
  <si>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</si>
  <si>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</si>
  <si>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</si>
  <si>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</si>
  <si>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</si>
  <si>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</si>
  <si>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</si>
  <si>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</si>
  <si>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</si>
  <si>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</si>
  <si>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</si>
  <si>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</si>
  <si>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</si>
  <si>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</si>
  <si>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</si>
  <si>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</si>
  <si>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</si>
  <si>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</si>
  <si>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</si>
  <si>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</si>
  <si>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</si>
  <si>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</si>
  <si>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</si>
  <si>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</si>
  <si>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</si>
  <si>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</si>
  <si>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</si>
  <si>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</si>
  <si>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</si>
  <si>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</si>
  <si>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</si>
  <si>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</si>
  <si>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</si>
  <si>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</si>
  <si>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</si>
  <si>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</si>
  <si>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</si>
  <si>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</si>
  <si>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</si>
  <si>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</si>
  <si>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</si>
  <si>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</si>
  <si>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</si>
  <si>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</si>
  <si>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</si>
  <si>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</si>
  <si>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</si>
  <si>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</si>
  <si>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</si>
  <si>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</si>
  <si>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</si>
  <si>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</si>
  <si>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</si>
  <si>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</si>
  <si>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</si>
  <si>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</si>
  <si>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</si>
  <si>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</si>
  <si>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</si>
  <si>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</si>
  <si>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</si>
  <si>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</si>
  <si>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</si>
  <si>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</si>
  <si>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</si>
  <si>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</si>
  <si>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</si>
  <si>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</si>
  <si>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</si>
  <si>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</si>
  <si>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</si>
  <si>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</si>
  <si>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</si>
  <si>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</si>
  <si>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</si>
  <si>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</si>
  <si>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</si>
  <si>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</si>
  <si>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</si>
  <si>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</si>
  <si>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</si>
  <si>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</si>
  <si>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</si>
  <si>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</si>
  <si>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</si>
  <si>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</si>
  <si>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</si>
  <si>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</si>
  <si>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</si>
  <si>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</si>
  <si>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</si>
  <si>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</si>
  <si>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</si>
  <si>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</si>
  <si>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</si>
  <si>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</si>
  <si>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</si>
  <si>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</si>
  <si>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</si>
  <si>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</si>
  <si>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</si>
  <si>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</si>
  <si>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</si>
  <si>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</si>
  <si>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</si>
  <si>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</si>
  <si>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</si>
  <si>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</si>
  <si>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</si>
  <si>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</si>
  <si>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</si>
  <si>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</si>
  <si>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</si>
  <si>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</si>
  <si>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</si>
  <si>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</si>
  <si>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</si>
  <si>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</si>
  <si>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</si>
  <si>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</si>
  <si>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</si>
  <si>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</si>
  <si>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</si>
  <si>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</si>
  <si>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</si>
  <si>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</si>
  <si>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</si>
  <si>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</si>
  <si>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</si>
  <si>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</si>
  <si>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</si>
  <si>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</si>
  <si>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</si>
  <si>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</si>
  <si>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</si>
  <si>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</si>
  <si>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</si>
  <si>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</si>
  <si>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</si>
  <si>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</si>
  <si>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</si>
  <si>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</si>
  <si>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</si>
  <si>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</si>
  <si>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</si>
  <si>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</si>
  <si>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</si>
  <si>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</si>
  <si>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</si>
  <si>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</si>
  <si>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</si>
  <si>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</si>
  <si>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</si>
  <si>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</si>
  <si>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</si>
  <si>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</si>
  <si>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</si>
  <si>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</si>
  <si>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</si>
  <si>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</si>
  <si>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</si>
  <si>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</si>
  <si>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</si>
  <si>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</si>
  <si>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</si>
  <si>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</si>
  <si>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</si>
  <si>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</si>
  <si>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</si>
  <si>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</si>
  <si>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</si>
  <si>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</si>
  <si>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</si>
  <si>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</si>
  <si>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</si>
  <si>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</si>
  <si>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</si>
  <si>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</si>
  <si>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</si>
  <si>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</si>
  <si>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</si>
  <si>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</si>
  <si>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</si>
  <si>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</si>
  <si>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</si>
  <si>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</si>
  <si>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</si>
  <si>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</si>
  <si>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</si>
  <si>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</si>
  <si>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</si>
  <si>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</si>
  <si>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</si>
  <si>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</si>
  <si>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</si>
  <si>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</si>
  <si>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</si>
  <si>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</si>
  <si>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</si>
  <si>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</si>
  <si>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</si>
  <si>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</si>
  <si>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</si>
  <si>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</si>
  <si>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</si>
  <si>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</si>
  <si>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</si>
  <si>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</si>
  <si>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</si>
  <si>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</si>
  <si>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</si>
  <si>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</si>
  <si>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</si>
  <si>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</si>
  <si>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</si>
  <si>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</si>
  <si>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</si>
  <si>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</si>
  <si>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</si>
  <si>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</si>
  <si>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</si>
  <si>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</si>
  <si>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</si>
  <si>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</si>
  <si>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</si>
  <si>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</si>
  <si>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</si>
  <si>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</si>
  <si>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</si>
  <si>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</si>
  <si>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</si>
  <si>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</si>
  <si>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</si>
  <si>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</si>
  <si>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</si>
  <si>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</si>
  <si>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</si>
  <si>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</si>
  <si>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</si>
  <si>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</si>
  <si>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</si>
  <si>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</si>
  <si>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</si>
  <si>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</si>
  <si>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</si>
  <si>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</si>
  <si>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</si>
  <si>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</si>
  <si>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</si>
  <si>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</si>
  <si>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</si>
  <si>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</si>
  <si>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</si>
  <si>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</si>
  <si>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</si>
  <si>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</si>
  <si>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</si>
  <si>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</si>
  <si>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</si>
  <si>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</si>
  <si>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</si>
  <si>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</si>
  <si>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</si>
  <si>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</si>
  <si>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</si>
  <si>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</si>
  <si>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</si>
  <si>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</si>
  <si>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</si>
  <si>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</si>
  <si>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</si>
  <si>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</si>
  <si>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</si>
  <si>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</si>
  <si>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</si>
  <si>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</si>
  <si>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</si>
  <si>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</si>
  <si>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</si>
  <si>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</si>
  <si>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</si>
  <si>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</si>
  <si>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</si>
  <si>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</si>
  <si>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</si>
  <si>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</si>
  <si>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</si>
  <si>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</si>
  <si>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</si>
  <si>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</si>
  <si>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</si>
  <si>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</si>
  <si>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</si>
  <si>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</si>
  <si>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</si>
  <si>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</si>
  <si>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</si>
  <si>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</si>
  <si>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</si>
  <si>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</si>
  <si>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</si>
  <si>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</si>
  <si>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</si>
  <si>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</si>
  <si>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</si>
  <si>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</si>
  <si>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</si>
  <si>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</si>
  <si>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</si>
  <si>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</si>
  <si>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</si>
  <si>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</si>
  <si>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</si>
  <si>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</si>
  <si>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</si>
  <si>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</si>
  <si>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</si>
  <si>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</si>
  <si>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</si>
  <si>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</si>
  <si>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</si>
  <si>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</si>
  <si>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</si>
  <si>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</si>
  <si>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</si>
  <si>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</si>
  <si>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</si>
  <si>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</si>
  <si>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</si>
  <si>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</si>
  <si>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</si>
  <si>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</si>
  <si>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</si>
  <si>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</si>
  <si>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</si>
  <si>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</si>
  <si>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</si>
  <si>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</si>
  <si>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</si>
  <si>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</si>
  <si>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</si>
  <si>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</si>
  <si>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</si>
  <si>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</si>
  <si>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</si>
  <si>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</si>
  <si>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</si>
  <si>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</si>
  <si>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</si>
  <si>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</si>
  <si>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</si>
  <si>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</si>
  <si>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</si>
  <si>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</si>
  <si>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</si>
  <si>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</si>
  <si>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</si>
  <si>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</si>
  <si>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</si>
  <si>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</si>
  <si>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</si>
  <si>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</si>
  <si>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</si>
  <si>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</si>
  <si>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</si>
  <si>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</si>
  <si>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</si>
  <si>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</si>
  <si>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</si>
  <si>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</si>
  <si>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</si>
  <si>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</si>
  <si>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</si>
  <si>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</si>
  <si>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</si>
  <si>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</si>
  <si>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</si>
  <si>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</si>
  <si>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</si>
  <si>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</si>
  <si>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</si>
  <si>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</si>
  <si>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</si>
  <si>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</si>
  <si>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</si>
  <si>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</si>
  <si>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</si>
  <si>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</si>
  <si>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</si>
  <si>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</si>
  <si>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</si>
  <si>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</si>
  <si>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</si>
  <si>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</si>
  <si>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</si>
  <si>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</si>
  <si>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</si>
  <si>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</si>
  <si>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</si>
  <si>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</si>
  <si>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</si>
  <si>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</si>
  <si>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</si>
  <si>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</si>
  <si>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</si>
  <si>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</si>
  <si>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</si>
  <si>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</si>
  <si>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</si>
  <si>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</si>
  <si>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</si>
  <si>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</si>
  <si>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</si>
  <si>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</si>
  <si>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</si>
  <si>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</si>
  <si>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</si>
  <si>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</si>
  <si>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</si>
  <si>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</si>
  <si>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</si>
  <si>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</si>
  <si>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</si>
  <si>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</si>
  <si>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</si>
  <si>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</si>
  <si>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</si>
  <si>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</si>
  <si>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</si>
  <si>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</si>
  <si>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</si>
  <si>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</si>
  <si>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</si>
  <si>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</si>
  <si>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</si>
  <si>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</si>
  <si>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</si>
  <si>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</si>
  <si>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</si>
  <si>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</si>
  <si>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</si>
  <si>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</si>
  <si>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</si>
  <si>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</si>
  <si>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</si>
  <si>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</si>
  <si>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</si>
  <si>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</si>
  <si>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</si>
  <si>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</si>
  <si>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</si>
  <si>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</si>
  <si>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</si>
  <si>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</si>
  <si>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</si>
  <si>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</si>
  <si>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</si>
  <si>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</si>
  <si>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</si>
  <si>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</si>
  <si>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</si>
  <si>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</si>
  <si>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</si>
  <si>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</si>
  <si>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</si>
  <si>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</si>
  <si>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</si>
  <si>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</si>
  <si>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</si>
  <si>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</si>
  <si>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</si>
  <si>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</si>
  <si>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</si>
  <si>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</si>
  <si>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</si>
  <si>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</si>
  <si>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</si>
  <si>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</si>
  <si>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</si>
  <si>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</si>
  <si>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</si>
  <si>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</si>
  <si>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</si>
  <si>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</si>
  <si>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</si>
  <si>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</si>
  <si>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</si>
  <si>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</si>
  <si>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</si>
  <si>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</si>
  <si>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</si>
  <si>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</si>
  <si>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</si>
  <si>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</si>
  <si>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</si>
  <si>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</si>
  <si>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</si>
  <si>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</si>
  <si>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</si>
  <si>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</si>
  <si>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</si>
  <si>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</si>
  <si>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</si>
  <si>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</si>
  <si>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</si>
  <si>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</si>
  <si>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</si>
  <si>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</si>
  <si>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</si>
  <si>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</si>
  <si>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</si>
  <si>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</si>
  <si>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</si>
  <si>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</si>
  <si>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</si>
  <si>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</si>
  <si>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</si>
  <si>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</si>
  <si>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</si>
  <si>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</si>
  <si>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</si>
  <si>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</si>
  <si>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</si>
  <si>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</si>
  <si>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</si>
  <si>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</si>
  <si>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</si>
  <si>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</si>
  <si>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</si>
  <si>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</si>
  <si>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</si>
  <si>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</si>
  <si>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</si>
  <si>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</si>
  <si>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</si>
  <si>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</si>
  <si>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</si>
  <si>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</si>
  <si>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</si>
  <si>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</si>
  <si>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</si>
  <si>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</si>
  <si>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</si>
  <si>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</si>
  <si>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</si>
  <si>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</si>
  <si>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</si>
  <si>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</si>
  <si>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</si>
  <si>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</si>
  <si>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</si>
  <si>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</si>
  <si>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</si>
  <si>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</si>
  <si>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</si>
  <si>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</si>
  <si>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</si>
  <si>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</si>
  <si>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</si>
  <si>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</si>
  <si>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</si>
  <si>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</si>
  <si>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</si>
  <si>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</si>
  <si>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</si>
  <si>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</si>
  <si>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</si>
  <si>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</si>
  <si>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</si>
  <si>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</si>
  <si>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</si>
  <si>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</si>
  <si>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</si>
  <si>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</si>
  <si>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</si>
  <si>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</si>
  <si>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</si>
  <si>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</si>
  <si>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</si>
  <si>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</si>
  <si>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</si>
  <si>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</si>
  <si>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</si>
  <si>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</si>
  <si>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</si>
  <si>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</si>
  <si>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</si>
  <si>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</si>
  <si>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</si>
  <si>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</si>
  <si>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</si>
  <si>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</si>
  <si>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</si>
  <si>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</si>
  <si>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</si>
  <si>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</si>
  <si>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</si>
  <si>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</si>
  <si>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</si>
  <si>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</si>
  <si>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</si>
  <si>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</si>
  <si>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</si>
  <si>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</si>
  <si>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</si>
  <si>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</si>
  <si>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</si>
  <si>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</si>
  <si>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</si>
  <si>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</si>
  <si>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</si>
  <si>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</si>
  <si>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</si>
  <si>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</si>
  <si>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</si>
  <si>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</si>
  <si>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</si>
  <si>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</si>
  <si>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</si>
  <si>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</si>
  <si>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</si>
  <si>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</si>
  <si>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</si>
  <si>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</si>
  <si>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</si>
  <si>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</si>
  <si>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</si>
  <si>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</si>
  <si>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</si>
  <si>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</si>
  <si>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</si>
  <si>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</si>
  <si>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</si>
  <si>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</si>
  <si>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</si>
  <si>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</si>
  <si>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</si>
  <si>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</si>
  <si>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</si>
  <si>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</si>
  <si>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</si>
  <si>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</si>
  <si>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</si>
  <si>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</si>
  <si>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</si>
  <si>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</si>
  <si>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</si>
  <si>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</si>
  <si>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</si>
  <si>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</si>
  <si>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</si>
  <si>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</si>
  <si>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</si>
  <si>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</si>
  <si>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</si>
  <si>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</si>
  <si>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</si>
  <si>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</si>
  <si>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</si>
  <si>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</si>
  <si>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</si>
  <si>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</si>
  <si>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</si>
  <si>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</si>
  <si>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</si>
  <si>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</si>
  <si>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</si>
  <si>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</si>
  <si>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</si>
  <si>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</si>
  <si>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</si>
  <si>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</si>
  <si>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</si>
  <si>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</si>
  <si>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</si>
  <si>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</si>
  <si>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</si>
  <si>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</si>
  <si>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</si>
  <si>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</si>
  <si>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</si>
  <si>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</si>
  <si>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</si>
  <si>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</si>
  <si>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</si>
  <si>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</si>
  <si>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</si>
  <si>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</si>
  <si>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</si>
  <si>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</si>
  <si>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</si>
  <si>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</si>
  <si>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</si>
  <si>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</si>
  <si>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</si>
  <si>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</si>
  <si>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</si>
  <si>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</si>
  <si>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</si>
  <si>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</si>
  <si>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</si>
  <si>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</si>
  <si>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</si>
  <si>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</si>
  <si>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</si>
  <si>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</si>
  <si>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</si>
  <si>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</si>
  <si>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</si>
  <si>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</si>
  <si>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</si>
  <si>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</si>
  <si>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</si>
  <si>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</si>
  <si>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</si>
  <si>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</si>
  <si>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</si>
  <si>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</si>
  <si>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</si>
  <si>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</si>
  <si>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</si>
  <si>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</si>
  <si>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</si>
  <si>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</si>
  <si>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</si>
  <si>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</si>
  <si>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</si>
  <si>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</si>
  <si>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</si>
  <si>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</si>
  <si>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</si>
  <si>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</si>
  <si>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</si>
  <si>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</si>
  <si>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</si>
  <si>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</si>
  <si>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</si>
  <si>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</si>
  <si>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</si>
  <si>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</si>
  <si>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</si>
  <si>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</si>
  <si>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</si>
  <si>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</si>
  <si>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</si>
  <si>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</si>
  <si>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</si>
  <si>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</si>
  <si>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</si>
  <si>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</si>
  <si>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</si>
  <si>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</si>
  <si>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</si>
  <si>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</si>
  <si>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</si>
  <si>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</si>
  <si>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</si>
  <si>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</si>
  <si>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</si>
  <si>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</si>
  <si>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</si>
  <si>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</si>
  <si>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</si>
  <si>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</si>
  <si>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</si>
  <si>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</si>
  <si>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</si>
  <si>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</si>
  <si>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</si>
  <si>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</si>
  <si>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</si>
  <si>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</si>
  <si>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</si>
  <si>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</si>
  <si>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</si>
  <si>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</si>
  <si>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</si>
  <si>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</si>
  <si>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</si>
  <si>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</si>
  <si>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</si>
  <si>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</si>
  <si>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</si>
  <si>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</si>
  <si>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</si>
  <si>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</si>
  <si>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</si>
  <si>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</si>
  <si>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</si>
  <si>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</si>
  <si>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</si>
  <si>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</si>
  <si>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</si>
  <si>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</si>
  <si>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</si>
  <si>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</si>
  <si>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</si>
  <si>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</si>
  <si>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</si>
  <si>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</si>
  <si>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</si>
  <si>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</si>
  <si>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</si>
  <si>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</si>
  <si>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</si>
  <si>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</si>
  <si>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</si>
  <si>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</si>
  <si>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</si>
  <si>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</si>
  <si>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</si>
  <si>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</si>
  <si>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</si>
  <si>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</si>
  <si>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</si>
  <si>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</si>
  <si>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</si>
  <si>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</si>
  <si>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</si>
  <si>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</si>
  <si>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</si>
  <si>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</si>
  <si>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</si>
  <si>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</si>
  <si>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</si>
  <si>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</si>
  <si>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</si>
  <si>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</si>
  <si>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</si>
  <si>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</si>
  <si>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</si>
  <si>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</si>
  <si>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</si>
  <si>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</si>
  <si>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</si>
  <si>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</si>
  <si>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</si>
  <si>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</si>
  <si>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</si>
  <si>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</si>
  <si>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</si>
  <si>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</si>
  <si>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</si>
  <si>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</si>
  <si>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</si>
  <si>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</si>
  <si>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</si>
  <si>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</si>
  <si>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</si>
  <si>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</si>
  <si>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</si>
  <si>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</si>
  <si>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</si>
  <si>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</si>
  <si>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</si>
  <si>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</si>
  <si>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</si>
  <si>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</si>
  <si>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</si>
  <si>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</si>
  <si>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</si>
  <si>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</si>
  <si>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</si>
  <si>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</si>
  <si>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</si>
  <si>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</si>
  <si>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</si>
  <si>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</si>
  <si>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</si>
  <si>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</si>
  <si>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</si>
  <si>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</si>
  <si>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</si>
  <si>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</si>
  <si>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</si>
  <si>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</si>
  <si>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</si>
  <si>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</si>
  <si>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</si>
  <si>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</si>
  <si>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</si>
  <si>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</si>
  <si>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</si>
  <si>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</si>
  <si>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</si>
  <si>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</si>
  <si>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</si>
  <si>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</si>
  <si>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</si>
  <si>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</si>
  <si>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</si>
  <si>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</si>
  <si>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</si>
  <si>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</si>
  <si>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</si>
  <si>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</si>
  <si>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</si>
  <si>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</si>
  <si>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</si>
  <si>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</si>
  <si>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</si>
  <si>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</si>
  <si>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</si>
  <si>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</si>
  <si>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</si>
  <si>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</si>
  <si>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</si>
  <si>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</si>
  <si>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</si>
  <si>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</si>
  <si>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</si>
  <si>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</si>
  <si>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</si>
  <si>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</si>
  <si>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</si>
  <si>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</si>
  <si>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</si>
  <si>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</si>
  <si>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</si>
  <si>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</si>
  <si>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</si>
  <si>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</si>
  <si>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</si>
  <si>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</si>
  <si>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</si>
  <si>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</si>
  <si>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</si>
  <si>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</si>
  <si>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</si>
  <si>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</si>
  <si>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</si>
  <si>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</si>
  <si>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</si>
  <si>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</si>
  <si>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</si>
  <si>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</si>
  <si>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</si>
  <si>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</si>
  <si>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</si>
  <si>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</si>
  <si>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</si>
  <si>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</si>
  <si>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</si>
  <si>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</si>
  <si>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</si>
  <si>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</si>
  <si>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</si>
  <si>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</si>
  <si>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</si>
  <si>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</si>
  <si>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</si>
  <si>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</si>
  <si>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</si>
  <si>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</si>
  <si>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</si>
  <si>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</si>
  <si>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</si>
  <si>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</si>
  <si>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</si>
  <si>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</si>
  <si>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</si>
  <si>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</si>
  <si>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</si>
  <si>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</si>
  <si>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</si>
  <si>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</si>
  <si>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</si>
  <si>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</si>
  <si>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</si>
  <si>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</si>
  <si>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</si>
  <si>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</si>
  <si>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</si>
  <si>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</si>
  <si>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</si>
  <si>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</si>
  <si>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</si>
  <si>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</si>
  <si>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</si>
  <si>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</si>
  <si>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</si>
  <si>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</si>
  <si>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</si>
  <si>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</si>
  <si>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</si>
  <si>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</si>
  <si>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</si>
  <si>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</si>
  <si>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</si>
  <si>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</si>
  <si>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</si>
  <si>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</si>
  <si>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</si>
  <si>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</si>
  <si>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</si>
  <si>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</si>
  <si>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</si>
  <si>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</si>
  <si>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</si>
  <si>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</si>
  <si>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</si>
  <si>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</si>
  <si>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</si>
  <si>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</si>
  <si>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</si>
  <si>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</si>
  <si>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</si>
  <si>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</si>
  <si>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</si>
  <si>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</si>
  <si>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</si>
  <si>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</si>
  <si>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</si>
  <si>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</si>
  <si>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</si>
  <si>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</si>
  <si>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</si>
  <si>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</si>
  <si>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</si>
  <si>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</si>
  <si>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</si>
  <si>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</si>
  <si>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</si>
  <si>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</si>
  <si>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</si>
  <si>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</si>
  <si>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</si>
  <si>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</si>
  <si>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</si>
  <si>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</si>
  <si>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</si>
  <si>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</si>
  <si>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</si>
  <si>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</si>
  <si>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</si>
  <si>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</si>
  <si>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</si>
  <si>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</si>
  <si>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</si>
  <si>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</si>
  <si>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</si>
  <si>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</si>
  <si>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</si>
  <si>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</si>
  <si>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</si>
  <si>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</si>
  <si>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</si>
  <si>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</si>
  <si>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</si>
  <si>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</si>
  <si>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</si>
  <si>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</si>
  <si>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</si>
  <si>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</si>
  <si>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</si>
  <si>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</si>
  <si>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</si>
  <si>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</si>
  <si>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</si>
  <si>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</si>
  <si>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</si>
  <si>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</si>
  <si>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</si>
  <si>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</si>
  <si>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</si>
  <si>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</si>
  <si>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</si>
  <si>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</si>
  <si>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</si>
  <si>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</si>
  <si>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</si>
  <si>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</si>
  <si>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</si>
  <si>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</si>
  <si>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</si>
  <si>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</si>
  <si>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</si>
  <si>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</si>
  <si>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</si>
  <si>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</si>
  <si>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</si>
  <si>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</si>
  <si>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</si>
  <si>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</si>
  <si>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</si>
  <si>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</si>
  <si>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</si>
  <si>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</si>
  <si>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</si>
  <si>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</si>
  <si>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</si>
  <si>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</si>
  <si>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</si>
  <si>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</si>
  <si>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</si>
  <si>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</si>
  <si>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</si>
  <si>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</si>
  <si>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</si>
  <si>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</si>
  <si>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</si>
  <si>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</si>
  <si>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</si>
  <si>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</si>
  <si>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</si>
  <si>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</si>
  <si>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</si>
  <si>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</si>
  <si>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</si>
  <si>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</si>
  <si>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</si>
  <si>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</si>
  <si>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</si>
  <si>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</si>
  <si>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</si>
  <si>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</si>
  <si>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</si>
  <si>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</si>
  <si>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</si>
  <si>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</si>
  <si>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</si>
  <si>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</si>
  <si>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</si>
  <si>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</si>
  <si>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</si>
  <si>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</si>
  <si>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</si>
  <si>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</si>
  <si>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</si>
  <si>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</si>
  <si>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</si>
  <si>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</si>
  <si>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</si>
  <si>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</si>
  <si>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</si>
  <si>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</si>
  <si>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</si>
  <si>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</si>
  <si>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</si>
  <si>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</si>
  <si>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</si>
  <si>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</si>
  <si>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</si>
  <si>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</si>
  <si>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</si>
  <si>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</si>
  <si>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</si>
  <si>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</si>
  <si>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</si>
  <si>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</si>
  <si>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</si>
  <si>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</si>
  <si>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</si>
  <si>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</si>
  <si>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</si>
  <si>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</si>
  <si>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</si>
  <si>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</si>
  <si>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</si>
  <si>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</si>
  <si>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</si>
  <si>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</si>
  <si>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</si>
  <si>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</si>
  <si>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</si>
  <si>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</si>
  <si>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</si>
  <si>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</si>
  <si>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</si>
  <si>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</si>
  <si>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</si>
  <si>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</si>
  <si>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</si>
  <si>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</si>
  <si>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</si>
  <si>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</si>
  <si>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</si>
  <si>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</si>
  <si>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</si>
  <si>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</si>
  <si>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</si>
  <si>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</si>
  <si>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</si>
  <si>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</si>
  <si>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</si>
  <si>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</si>
  <si>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</si>
  <si>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</si>
  <si>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</si>
  <si>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</si>
  <si>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</si>
  <si>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</si>
  <si>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</si>
  <si>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</si>
  <si>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</si>
  <si>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</si>
  <si>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</si>
  <si>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</si>
  <si>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</si>
  <si>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</si>
  <si>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</si>
  <si>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</si>
  <si>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</si>
  <si>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</si>
  <si>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</si>
  <si>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</si>
  <si>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</si>
  <si>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</si>
  <si>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</si>
  <si>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</si>
  <si>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</si>
  <si>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</si>
  <si>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</si>
  <si>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</si>
  <si>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</si>
  <si>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</si>
  <si>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</si>
  <si>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</si>
  <si>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</si>
  <si>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</si>
  <si>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</si>
  <si>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</si>
  <si>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</si>
  <si>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</si>
  <si>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</si>
  <si>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</si>
  <si>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</si>
  <si>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</si>
  <si>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</si>
  <si>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</si>
  <si>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</si>
  <si>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</si>
  <si>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</si>
  <si>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</si>
  <si>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</si>
  <si>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</si>
  <si>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</si>
  <si>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</si>
  <si>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</si>
  <si>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</si>
  <si>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</si>
  <si>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</si>
  <si>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</si>
  <si>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</si>
  <si>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</si>
  <si>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</si>
  <si>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</si>
  <si>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</si>
  <si>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</si>
  <si>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</si>
  <si>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</si>
  <si>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</si>
  <si>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</si>
  <si>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</si>
  <si>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</si>
  <si>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</si>
  <si>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</si>
  <si>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</si>
  <si>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</si>
  <si>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</si>
  <si>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</si>
  <si>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</si>
  <si>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</si>
  <si>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</si>
  <si>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</si>
  <si>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</si>
  <si>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</si>
  <si>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</si>
  <si>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</si>
  <si>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</si>
  <si>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</si>
  <si>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</si>
  <si>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</si>
  <si>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</si>
  <si>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</si>
  <si>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</si>
  <si>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</si>
  <si>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</si>
  <si>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</si>
  <si>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</si>
  <si>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</si>
  <si>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</si>
  <si>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</si>
  <si>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</si>
  <si>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</si>
  <si>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</si>
  <si>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</si>
  <si>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</si>
  <si>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</si>
  <si>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</si>
  <si>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</si>
  <si>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</si>
  <si>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</si>
  <si>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</si>
  <si>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</si>
  <si>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</si>
  <si>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</si>
  <si>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</si>
  <si>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</si>
  <si>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</si>
  <si>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</si>
  <si>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</si>
  <si>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</si>
  <si>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</si>
  <si>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</si>
  <si>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</si>
  <si>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</si>
  <si>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</si>
  <si>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</si>
  <si>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</si>
  <si>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</si>
  <si>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</si>
  <si>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</si>
  <si>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</si>
  <si>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</si>
  <si>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</si>
  <si>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</si>
  <si>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</si>
  <si>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</si>
  <si>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</si>
  <si>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</si>
  <si>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</si>
  <si>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</si>
  <si>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</si>
  <si>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</si>
  <si>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</si>
  <si>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</si>
  <si>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</si>
  <si>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</si>
  <si>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</si>
  <si>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</si>
  <si>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</si>
  <si>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</si>
  <si>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</si>
  <si>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</si>
  <si>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</si>
  <si>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</si>
  <si>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</si>
  <si>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</si>
  <si>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</si>
  <si>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</si>
  <si>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</si>
  <si>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</si>
  <si>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</si>
  <si>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</si>
  <si>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</si>
  <si>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</si>
  <si>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</si>
  <si>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</si>
  <si>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</si>
  <si>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</si>
  <si>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</si>
  <si>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</si>
  <si>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</si>
  <si>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</si>
  <si>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</si>
  <si>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</si>
  <si>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</si>
  <si>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</si>
  <si>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</si>
  <si>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</si>
  <si>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</si>
  <si>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</si>
  <si>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</si>
  <si>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</si>
  <si>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</si>
  <si>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</si>
  <si>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</si>
  <si>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</si>
  <si>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</si>
  <si>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</si>
  <si>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</si>
  <si>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</si>
  <si>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</si>
  <si>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</si>
  <si>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</si>
  <si>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</si>
  <si>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</si>
  <si>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</si>
  <si>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</si>
  <si>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</si>
  <si>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</si>
  <si>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</si>
  <si>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</si>
  <si>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</si>
  <si>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</si>
  <si>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</si>
  <si>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</si>
  <si>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</si>
  <si>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</si>
  <si>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</si>
  <si>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</si>
  <si>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</si>
  <si>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</si>
  <si>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</si>
  <si>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</si>
  <si>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</si>
  <si>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</si>
  <si>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</si>
  <si>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</si>
  <si>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</si>
  <si>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</si>
  <si>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</si>
  <si>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</si>
  <si>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</si>
  <si>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</si>
  <si>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</si>
  <si>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</si>
  <si>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</si>
  <si>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</si>
  <si>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</si>
  <si>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</si>
  <si>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</si>
  <si>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</si>
  <si>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</si>
  <si>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</si>
  <si>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</si>
  <si>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</si>
  <si>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</si>
  <si>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</si>
  <si>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</si>
  <si>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</si>
  <si>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</si>
  <si>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</si>
  <si>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</si>
  <si>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</si>
  <si>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</si>
  <si>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</si>
  <si>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</si>
  <si>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</si>
  <si>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</si>
  <si>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</si>
  <si>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</si>
  <si>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</si>
  <si>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</si>
  <si>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</si>
  <si>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</si>
  <si>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</si>
  <si>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</si>
  <si>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</si>
  <si>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</si>
  <si>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</si>
  <si>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</si>
  <si>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</si>
  <si>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</si>
  <si>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</si>
  <si>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</si>
  <si>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</si>
  <si>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</si>
  <si>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</si>
  <si>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</si>
  <si>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</si>
  <si>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</si>
  <si>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</si>
  <si>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</si>
  <si>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</si>
  <si>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</si>
  <si>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</si>
  <si>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</si>
  <si>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</si>
  <si>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</si>
  <si>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</si>
  <si>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</si>
  <si>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</si>
  <si>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</si>
  <si>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</si>
  <si>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</si>
  <si>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</si>
  <si>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</si>
  <si>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</si>
  <si>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</si>
  <si>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</si>
  <si>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</si>
  <si>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</si>
  <si>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</si>
  <si>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</si>
  <si>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</si>
  <si>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</si>
  <si>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</si>
  <si>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</si>
  <si>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</si>
  <si>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</si>
  <si>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</si>
  <si>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</si>
  <si>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</si>
  <si>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</si>
  <si>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</si>
  <si>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</si>
  <si>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</si>
  <si>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</si>
  <si>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</si>
  <si>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</si>
  <si>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</si>
  <si>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</si>
  <si>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</si>
  <si>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</si>
  <si>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</si>
  <si>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</si>
  <si>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</si>
  <si>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</si>
  <si>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</si>
  <si>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</si>
  <si>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</si>
  <si>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</si>
  <si>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</si>
  <si>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</si>
  <si>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</si>
  <si>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</si>
  <si>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</si>
  <si>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</si>
  <si>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</si>
  <si>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</si>
  <si>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</si>
  <si>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</si>
  <si>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</si>
  <si>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</si>
  <si>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</si>
  <si>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</si>
  <si>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</si>
  <si>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</si>
  <si>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</si>
  <si>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</si>
  <si>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</si>
  <si>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</si>
  <si>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</si>
  <si>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</si>
  <si>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</si>
  <si>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</si>
  <si>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</si>
  <si>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</si>
  <si>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</si>
  <si>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</si>
  <si>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</si>
  <si>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</si>
  <si>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</si>
  <si>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</si>
  <si>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</si>
  <si>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</si>
  <si>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</si>
  <si>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</si>
  <si>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</si>
  <si>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</si>
  <si>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</si>
  <si>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</si>
  <si>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</si>
  <si>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</si>
  <si>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</si>
  <si>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</si>
  <si>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</si>
  <si>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</si>
  <si>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</si>
  <si>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</si>
  <si>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</si>
  <si>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</si>
  <si>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</si>
  <si>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</si>
  <si>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</si>
  <si>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</si>
  <si>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</si>
  <si>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</si>
  <si>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</si>
  <si>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</si>
  <si>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</si>
  <si>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</si>
  <si>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</si>
  <si>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</si>
  <si>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</si>
  <si>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</si>
  <si>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</si>
  <si>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</si>
  <si>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</si>
  <si>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</si>
  <si>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</si>
  <si>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</si>
  <si>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</si>
  <si>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</si>
  <si>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</si>
  <si>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</si>
  <si>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</si>
  <si>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</si>
  <si>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</si>
  <si>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</si>
  <si>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</si>
  <si>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</si>
  <si>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</si>
  <si>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</si>
  <si>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</si>
  <si>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</si>
  <si>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</si>
  <si>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</si>
  <si>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</si>
  <si>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</si>
  <si>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</si>
  <si>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</si>
  <si>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</si>
  <si>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</si>
  <si>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</si>
  <si>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</si>
  <si>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</si>
  <si>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</si>
  <si>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</si>
  <si>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</si>
  <si>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</si>
  <si>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</si>
  <si>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</si>
  <si>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</si>
  <si>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</si>
  <si>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</si>
  <si>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</si>
  <si>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</si>
  <si>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</si>
  <si>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</si>
  <si>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</si>
  <si>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</si>
  <si>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</si>
  <si>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</si>
  <si>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</si>
  <si>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</si>
  <si>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</si>
  <si>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</si>
  <si>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</si>
  <si>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</si>
  <si>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</si>
  <si>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</si>
  <si>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</si>
  <si>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</si>
  <si>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</si>
  <si>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</si>
  <si>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</si>
  <si>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</si>
  <si>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</si>
  <si>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</si>
  <si>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</si>
  <si>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</si>
  <si>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</si>
  <si>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</si>
  <si>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</si>
  <si>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</si>
  <si>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</si>
  <si>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</si>
  <si>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</si>
  <si>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</si>
  <si>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</si>
  <si>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</si>
  <si>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</si>
  <si>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</si>
  <si>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</si>
  <si>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</si>
  <si>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</si>
  <si>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</si>
  <si>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</si>
  <si>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</si>
  <si>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</si>
  <si>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</si>
  <si>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</si>
  <si>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</si>
  <si>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</si>
  <si>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</si>
  <si>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</si>
  <si>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</si>
  <si>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</si>
  <si>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</si>
  <si>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</si>
  <si>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</si>
  <si>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</si>
  <si>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</si>
  <si>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</si>
  <si>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</si>
  <si>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</si>
  <si>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</si>
  <si>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</si>
  <si>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</si>
  <si>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</si>
  <si>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</si>
  <si>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</si>
  <si>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</si>
  <si>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</si>
  <si>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</si>
  <si>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</si>
  <si>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</si>
  <si>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</si>
  <si>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</si>
  <si>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</si>
  <si>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</si>
  <si>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</si>
  <si>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</si>
  <si>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</si>
  <si>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</si>
  <si>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</si>
  <si>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</si>
  <si>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</si>
  <si>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</si>
  <si>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</si>
  <si>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</si>
  <si>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</si>
  <si>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</si>
  <si>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</si>
  <si>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</si>
  <si>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</si>
  <si>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</si>
  <si>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</si>
  <si>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</si>
  <si>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</si>
  <si>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</si>
  <si>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</si>
  <si>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</si>
  <si>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</si>
  <si>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</si>
  <si>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</si>
  <si>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</si>
  <si>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</si>
  <si>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</si>
  <si>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</si>
  <si>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</si>
  <si>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</si>
  <si>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</si>
  <si>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</si>
  <si>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</si>
  <si>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</si>
  <si>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</si>
  <si>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</si>
  <si>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</si>
  <si>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</si>
  <si>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</si>
  <si>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</si>
  <si>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</si>
  <si>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</si>
  <si>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</si>
  <si>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</si>
  <si>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</si>
  <si>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</si>
  <si>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</si>
  <si>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</si>
  <si>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</si>
  <si>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</si>
  <si>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</si>
  <si>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</si>
  <si>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</si>
  <si>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</si>
  <si>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</si>
  <si>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</si>
  <si>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</si>
  <si>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</si>
  <si>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</si>
  <si>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</si>
  <si>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</si>
  <si>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</si>
  <si>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</si>
  <si>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</si>
  <si>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</si>
  <si>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</si>
  <si>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</si>
  <si>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</si>
  <si>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</si>
  <si>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</si>
  <si>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</si>
  <si>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</si>
  <si>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</si>
  <si>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</si>
  <si>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</si>
  <si>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</si>
  <si>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</si>
  <si>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</si>
  <si>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</si>
  <si>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</si>
  <si>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</si>
  <si>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</si>
  <si>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</si>
  <si>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</si>
  <si>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</si>
  <si>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</si>
  <si>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</si>
  <si>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</si>
  <si>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</si>
  <si>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</si>
  <si>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</si>
  <si>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</si>
  <si>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</si>
  <si>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</si>
  <si>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</si>
  <si>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</si>
  <si>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</si>
  <si>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</si>
  <si>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</si>
  <si>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</si>
  <si>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</si>
  <si>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</si>
  <si>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</si>
  <si>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</si>
  <si>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</si>
  <si>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</si>
  <si>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</si>
  <si>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</si>
  <si>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</si>
  <si>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</si>
  <si>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</si>
  <si>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</si>
  <si>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</si>
  <si>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</si>
  <si>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</si>
  <si>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</si>
  <si>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</si>
  <si>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</si>
  <si>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</si>
  <si>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</si>
  <si>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</si>
  <si>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</si>
  <si>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</si>
  <si>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</si>
  <si>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</si>
  <si>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</si>
  <si>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</si>
  <si>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</si>
  <si>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</si>
  <si>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</si>
  <si>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</si>
  <si>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</si>
  <si>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</si>
  <si>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</si>
  <si>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</si>
  <si>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</si>
  <si>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</si>
  <si>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</si>
  <si>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</si>
  <si>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</si>
  <si>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</si>
  <si>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</si>
  <si>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</si>
  <si>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</si>
  <si>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</si>
  <si>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</si>
  <si>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</si>
  <si>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</si>
  <si>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</si>
  <si>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</si>
  <si>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</si>
  <si>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</si>
  <si>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</si>
  <si>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</si>
  <si>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</si>
  <si>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</si>
  <si>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</si>
  <si>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</si>
  <si>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</si>
  <si>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</si>
  <si>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</si>
  <si>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</si>
  <si>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</si>
  <si>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</si>
  <si>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</si>
  <si>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</si>
  <si>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</si>
  <si>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</si>
  <si>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</si>
  <si>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</si>
  <si>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</si>
  <si>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</si>
  <si>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</si>
  <si>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</si>
  <si>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</si>
  <si>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</si>
  <si>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</si>
  <si>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</si>
  <si>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</si>
  <si>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</si>
  <si>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</si>
  <si>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</si>
  <si>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</si>
  <si>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</si>
  <si>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</si>
  <si>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</si>
  <si>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</si>
  <si>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</si>
  <si>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</si>
  <si>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</si>
  <si>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</si>
  <si>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</si>
  <si>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</si>
  <si>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</si>
  <si>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</si>
  <si>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</si>
  <si>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</si>
  <si>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</si>
  <si>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</si>
  <si>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</si>
  <si>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</si>
  <si>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</si>
  <si>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</si>
  <si>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</si>
  <si>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</si>
  <si>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</si>
  <si>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</si>
  <si>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</si>
  <si>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</si>
  <si>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</si>
  <si>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</si>
  <si>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</si>
  <si>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</si>
  <si>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</si>
  <si>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</si>
  <si>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</si>
  <si>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</si>
  <si>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</si>
  <si>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</si>
  <si>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</si>
  <si>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</si>
  <si>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</si>
  <si>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</si>
  <si>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</si>
  <si>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</si>
  <si>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</si>
  <si>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</si>
  <si>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</si>
  <si>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</si>
  <si>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</si>
  <si>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</si>
  <si>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</si>
  <si>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</si>
  <si>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</si>
  <si>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</si>
  <si>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</si>
  <si>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</si>
  <si>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</si>
  <si>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</si>
  <si>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</si>
  <si>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</si>
  <si>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</si>
  <si>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</si>
  <si>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</si>
  <si>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</si>
  <si>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</si>
  <si>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</si>
  <si>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</si>
  <si>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</si>
  <si>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</si>
  <si>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</si>
  <si>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</si>
  <si>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</si>
  <si>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</si>
  <si>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</si>
  <si>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</si>
  <si>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</si>
  <si>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</si>
  <si>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</si>
  <si>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</si>
  <si>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</si>
  <si>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</si>
  <si>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</si>
  <si>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</si>
  <si>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</si>
  <si>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</si>
  <si>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</si>
  <si>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</si>
  <si>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</si>
  <si>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</si>
  <si>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</si>
  <si>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</si>
  <si>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</si>
  <si>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</si>
  <si>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</si>
  <si>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</si>
  <si>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</si>
  <si>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</si>
  <si>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</si>
  <si>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</si>
  <si>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</si>
  <si>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</si>
  <si>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</si>
  <si>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</si>
  <si>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</si>
  <si>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</si>
  <si>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</si>
  <si>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</si>
  <si>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</si>
  <si>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</si>
  <si>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</si>
  <si>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</si>
  <si>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</si>
  <si>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</si>
  <si>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</si>
  <si>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</si>
  <si>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</si>
  <si>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</si>
  <si>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</si>
  <si>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</si>
  <si>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</si>
  <si>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</si>
  <si>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</si>
  <si>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</si>
  <si>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</si>
  <si>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</si>
  <si>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</si>
  <si>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</si>
  <si>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</si>
  <si>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</si>
  <si>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</si>
  <si>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</si>
  <si>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</si>
  <si>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</si>
  <si>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</si>
  <si>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</si>
  <si>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</si>
  <si>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</si>
  <si>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</si>
  <si>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</si>
  <si>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</si>
  <si>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</si>
  <si>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</si>
  <si>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</si>
  <si>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</si>
  <si>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</si>
  <si>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</si>
  <si>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</si>
  <si>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</si>
  <si>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</si>
  <si>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</si>
  <si>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</si>
  <si>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</si>
  <si>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</si>
  <si>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</si>
  <si>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</si>
  <si>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</si>
  <si>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</si>
  <si>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</si>
  <si>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</si>
  <si>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</si>
  <si>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</si>
  <si>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</si>
  <si>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</si>
  <si>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</si>
  <si>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</si>
  <si>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</si>
  <si>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</si>
  <si>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</si>
  <si>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</si>
  <si>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</si>
  <si>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</si>
  <si>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</si>
  <si>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</si>
  <si>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</si>
  <si>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</si>
  <si>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</si>
  <si>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</si>
  <si>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</si>
  <si>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</si>
  <si>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</si>
  <si>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</si>
  <si>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</si>
  <si>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</si>
  <si>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</si>
  <si>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</si>
  <si>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</si>
  <si>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</si>
  <si>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</si>
  <si>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</si>
  <si>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</si>
  <si>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</si>
  <si>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</si>
  <si>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</si>
  <si>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</si>
  <si>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</si>
  <si>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</si>
  <si>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</si>
  <si>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</si>
  <si>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</si>
  <si>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</si>
  <si>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</si>
  <si>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</si>
  <si>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</si>
  <si>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</si>
  <si>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</si>
  <si>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</si>
  <si>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</si>
  <si>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</si>
  <si>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</si>
  <si>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</si>
  <si>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</si>
  <si>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</si>
  <si>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</si>
  <si>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</si>
  <si>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</si>
  <si>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</si>
  <si>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</si>
  <si>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</si>
  <si>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</si>
  <si>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</si>
  <si>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</si>
  <si>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</si>
  <si>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</si>
  <si>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</si>
  <si>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</si>
  <si>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</si>
  <si>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</si>
  <si>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</si>
  <si>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</si>
  <si>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</si>
  <si>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</si>
  <si>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</si>
  <si>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</si>
  <si>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</si>
  <si>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</si>
  <si>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</si>
  <si>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</si>
  <si>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</si>
  <si>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</si>
  <si>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</si>
  <si>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</si>
  <si>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</si>
  <si>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</si>
  <si>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</si>
  <si>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</si>
  <si>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</si>
  <si>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</si>
  <si>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</si>
  <si>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</si>
  <si>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</si>
  <si>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</si>
  <si>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</si>
  <si>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</si>
  <si>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</si>
  <si>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</si>
  <si>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</si>
  <si>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</si>
  <si>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</si>
  <si>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</si>
  <si>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</si>
  <si>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</si>
  <si>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</si>
  <si>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</si>
  <si>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</si>
  <si>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</si>
  <si>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</si>
  <si>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</si>
  <si>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</si>
  <si>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</si>
  <si>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</si>
  <si>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</si>
  <si>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</si>
  <si>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</si>
  <si>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</si>
  <si>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</si>
  <si>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</si>
  <si>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</si>
  <si>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</si>
  <si>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</si>
  <si>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</si>
  <si>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</si>
  <si>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</si>
  <si>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</si>
  <si>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</si>
  <si>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</si>
  <si>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</si>
  <si>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</si>
  <si>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</si>
  <si>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</si>
  <si>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</si>
  <si>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</si>
  <si>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</si>
  <si>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</si>
  <si>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</si>
  <si>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</si>
  <si>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</si>
  <si>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</si>
  <si>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</si>
  <si>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</si>
  <si>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</si>
  <si>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</si>
  <si>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</si>
  <si>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</si>
  <si>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</si>
  <si>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</si>
  <si>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</si>
  <si>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</si>
  <si>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</si>
  <si>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</si>
  <si>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</si>
  <si>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</si>
  <si>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</si>
  <si>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</si>
  <si>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</si>
  <si>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</si>
  <si>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</si>
  <si>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</si>
  <si>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</si>
  <si>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</si>
  <si>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</si>
  <si>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</si>
  <si>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</si>
  <si>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</si>
  <si>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</si>
  <si>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</si>
  <si>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</si>
  <si>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</si>
  <si>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</si>
  <si>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</si>
  <si>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</si>
  <si>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</si>
  <si>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</si>
  <si>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</si>
  <si>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</si>
  <si>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</si>
  <si>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</si>
  <si>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</si>
  <si>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</si>
  <si>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</si>
  <si>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</si>
  <si>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</si>
  <si>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</si>
  <si>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</si>
  <si>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</si>
  <si>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</si>
  <si>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</si>
  <si>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</si>
  <si>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</si>
  <si>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</si>
  <si>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</si>
  <si>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</si>
  <si>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</si>
  <si>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</si>
  <si>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</si>
  <si>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</si>
  <si>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</si>
  <si>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</si>
  <si>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</si>
  <si>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</si>
  <si>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</si>
  <si>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</si>
  <si>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</si>
  <si>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</si>
  <si>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</si>
  <si>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</si>
  <si>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</si>
  <si>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</si>
  <si>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</si>
  <si>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</si>
  <si>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</si>
  <si>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</si>
  <si>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</si>
  <si>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</si>
  <si>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</si>
  <si>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</si>
  <si>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</si>
  <si>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</si>
  <si>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</si>
  <si>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</si>
  <si>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</si>
  <si>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</si>
  <si>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</si>
  <si>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</si>
  <si>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</si>
  <si>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</si>
  <si>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</si>
  <si>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</si>
  <si>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</si>
  <si>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</si>
  <si>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</si>
  <si>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</si>
  <si>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</si>
  <si>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</si>
  <si>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</si>
  <si>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</si>
  <si>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</si>
  <si>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</si>
  <si>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</si>
  <si>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</si>
  <si>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</si>
  <si>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</si>
  <si>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</si>
  <si>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</si>
  <si>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</si>
  <si>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</si>
  <si>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</si>
  <si>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</si>
  <si>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</si>
  <si>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</si>
  <si>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</si>
  <si>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</si>
  <si>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</si>
  <si>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</si>
  <si>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</si>
  <si>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</si>
  <si>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</si>
  <si>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</si>
  <si>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</si>
  <si>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</si>
  <si>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</si>
  <si>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</si>
  <si>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</si>
  <si>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</si>
  <si>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</si>
  <si>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</si>
  <si>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</si>
  <si>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</si>
  <si>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</si>
  <si>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</si>
  <si>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</si>
  <si>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</si>
  <si>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</si>
  <si>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</si>
  <si>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</si>
  <si>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</si>
  <si>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</si>
  <si>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</si>
  <si>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</si>
  <si>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</si>
  <si>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</si>
  <si>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</si>
  <si>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</si>
  <si>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</si>
  <si>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</si>
  <si>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</si>
  <si>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</si>
  <si>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</si>
  <si>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</si>
  <si>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</si>
  <si>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</si>
  <si>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</si>
  <si>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</si>
  <si>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</si>
  <si>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</si>
  <si>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</si>
  <si>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</si>
  <si>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</si>
  <si>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</si>
  <si>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</si>
  <si>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</si>
  <si>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</si>
  <si>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</si>
  <si>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</si>
  <si>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</si>
  <si>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</si>
  <si>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</si>
  <si>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</si>
  <si>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</si>
  <si>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</si>
  <si>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</si>
  <si>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</si>
  <si>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</si>
  <si>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</si>
  <si>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</si>
  <si>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</si>
  <si>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</si>
  <si>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</si>
  <si>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</si>
  <si>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</si>
  <si>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</si>
  <si>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</si>
  <si>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</si>
  <si>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</si>
  <si>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</si>
  <si>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</si>
  <si>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</si>
  <si>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</si>
  <si>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</si>
  <si>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</si>
  <si>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</si>
  <si>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</si>
  <si>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</si>
  <si>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</si>
  <si>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</si>
  <si>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</si>
  <si>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</si>
  <si>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</si>
  <si>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</si>
  <si>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</si>
  <si>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</si>
  <si>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</si>
  <si>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</si>
  <si>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</si>
  <si>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</si>
  <si>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</si>
  <si>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</si>
  <si>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</si>
  <si>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</si>
  <si>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</si>
  <si>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</si>
  <si>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</si>
  <si>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</si>
  <si>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</si>
  <si>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</si>
  <si>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</si>
  <si>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</si>
  <si>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</si>
  <si>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</si>
  <si>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</si>
  <si>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</si>
  <si>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</si>
  <si>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</si>
  <si>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</si>
  <si>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</si>
  <si>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</si>
  <si>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</si>
  <si>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</si>
  <si>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</si>
  <si>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</si>
  <si>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</si>
  <si>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</si>
  <si>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</si>
  <si>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</si>
  <si>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</si>
  <si>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</si>
  <si>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</si>
  <si>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</si>
  <si>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</si>
  <si>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</si>
  <si>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</si>
  <si>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</si>
  <si>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</si>
  <si>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</si>
  <si>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</si>
  <si>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</si>
  <si>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</si>
  <si>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</si>
  <si>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</si>
  <si>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</si>
  <si>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</si>
  <si>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</si>
  <si>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</si>
  <si>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</si>
  <si>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</si>
  <si>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</si>
  <si>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</si>
  <si>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</si>
  <si>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</si>
  <si>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</si>
  <si>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</si>
  <si>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</si>
  <si>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</si>
  <si>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</si>
  <si>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</si>
  <si>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</si>
  <si>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</si>
  <si>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</si>
  <si>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</si>
  <si>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</si>
  <si>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</si>
  <si>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</si>
  <si>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</si>
  <si>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</si>
  <si>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</si>
  <si>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</si>
  <si>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</si>
  <si>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</si>
  <si>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</si>
  <si>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</si>
  <si>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</si>
  <si>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</si>
  <si>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</si>
  <si>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</si>
  <si>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</si>
  <si>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</si>
  <si>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</si>
  <si>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</si>
  <si>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</si>
  <si>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</si>
  <si>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</si>
  <si>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</si>
  <si>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</si>
  <si>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</si>
  <si>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</si>
  <si>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</si>
  <si>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</si>
  <si>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</si>
  <si>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</si>
  <si>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</si>
  <si>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</si>
  <si>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</si>
  <si>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</si>
  <si>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</si>
  <si>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</si>
  <si>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</si>
  <si>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</si>
  <si>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</si>
  <si>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</si>
  <si>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</si>
  <si>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</si>
  <si>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</si>
  <si>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</si>
  <si>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</si>
  <si>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</si>
  <si>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</si>
  <si>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</si>
  <si>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</si>
  <si>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</si>
  <si>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</si>
  <si>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</si>
  <si>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</si>
  <si>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</si>
  <si>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</si>
  <si>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</si>
  <si>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</si>
  <si>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</si>
  <si>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</si>
  <si>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</si>
  <si>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</si>
  <si>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</si>
  <si>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</si>
  <si>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</si>
  <si>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</si>
  <si>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</si>
  <si>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</si>
  <si>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</si>
  <si>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</si>
  <si>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</si>
  <si>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</si>
  <si>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</si>
  <si>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</si>
  <si>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</si>
  <si>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</si>
  <si>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</si>
  <si>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</si>
  <si>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</si>
  <si>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</si>
  <si>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</si>
  <si>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</si>
  <si>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</si>
  <si>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</si>
  <si>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</si>
  <si>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</si>
  <si>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</si>
  <si>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</si>
  <si>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</si>
  <si>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</si>
  <si>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</si>
  <si>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</si>
  <si>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</si>
  <si>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</si>
  <si>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</si>
  <si>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</si>
  <si>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</si>
  <si>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</si>
  <si>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</si>
  <si>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</si>
  <si>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</si>
  <si>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</si>
  <si>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</si>
  <si>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</si>
  <si>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</si>
  <si>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</si>
  <si>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</si>
  <si>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</si>
  <si>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</si>
  <si>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</si>
  <si>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</si>
  <si>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</si>
  <si>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</si>
  <si>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</si>
  <si>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</si>
  <si>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</si>
  <si>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</si>
  <si>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</si>
  <si>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</si>
  <si>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</si>
  <si>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</si>
  <si>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</si>
  <si>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</si>
  <si>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</si>
  <si>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</si>
  <si>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</si>
  <si>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</si>
  <si>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</si>
  <si>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</si>
  <si>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</si>
  <si>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</si>
  <si>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</si>
  <si>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</si>
  <si>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</si>
  <si>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</si>
  <si>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</si>
  <si>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</si>
  <si>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</si>
  <si>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</si>
  <si>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</si>
  <si>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</si>
  <si>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</si>
  <si>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</si>
  <si>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</si>
  <si>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</si>
  <si>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</si>
  <si>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</si>
  <si>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</si>
  <si>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</si>
  <si>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</si>
  <si>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</si>
  <si>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</si>
  <si>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</si>
  <si>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</si>
  <si>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</si>
  <si>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</si>
  <si>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</si>
  <si>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</si>
  <si>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</si>
  <si>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</si>
  <si>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</si>
  <si>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</si>
  <si>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</si>
  <si>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</si>
  <si>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</si>
  <si>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</si>
  <si>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</si>
  <si>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</si>
  <si>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</si>
  <si>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</si>
  <si>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</si>
  <si>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</si>
  <si>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</si>
  <si>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</si>
  <si>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</si>
  <si>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</si>
  <si>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</si>
  <si>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</si>
  <si>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</si>
  <si>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</si>
  <si>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</si>
  <si>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</si>
  <si>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</si>
  <si>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</si>
  <si>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</si>
  <si>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</si>
  <si>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</si>
  <si>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</si>
  <si>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</si>
  <si>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</si>
  <si>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</si>
  <si>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</si>
  <si>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</si>
  <si>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</si>
  <si>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</si>
  <si>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</si>
  <si>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</si>
  <si>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</si>
  <si>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</si>
  <si>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</si>
  <si>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</si>
  <si>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</si>
  <si>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</si>
  <si>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</si>
  <si>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</si>
  <si>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</si>
  <si>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</si>
  <si>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</si>
  <si>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</si>
  <si>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</si>
  <si>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</si>
  <si>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</si>
  <si>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</si>
  <si>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</si>
  <si>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</si>
  <si>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</si>
  <si>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</si>
  <si>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</si>
  <si>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</si>
  <si>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</si>
  <si>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</si>
  <si>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</si>
  <si>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</si>
  <si>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</si>
  <si>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</si>
  <si>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</si>
  <si>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</si>
  <si>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</si>
  <si>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</si>
  <si>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</si>
  <si>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</si>
  <si>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</si>
  <si>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</si>
  <si>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</si>
  <si>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</si>
  <si>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</si>
  <si>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</si>
  <si>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</si>
  <si>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</si>
  <si>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</si>
  <si>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</si>
  <si>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</si>
  <si>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</si>
  <si>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</si>
  <si>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</si>
  <si>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</si>
  <si>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</si>
  <si>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</si>
  <si>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</si>
  <si>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</si>
  <si>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</si>
  <si>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</si>
  <si>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</si>
  <si>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</si>
  <si>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</si>
  <si>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</si>
  <si>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</si>
  <si>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</si>
  <si>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</si>
  <si>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</si>
  <si>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</si>
  <si>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</si>
  <si>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</si>
  <si>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</si>
  <si>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</si>
  <si>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</si>
  <si>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</si>
  <si>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</si>
  <si>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</si>
  <si>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</si>
  <si>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</si>
  <si>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</si>
  <si>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</si>
  <si>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</si>
  <si>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</si>
  <si>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</si>
  <si>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</si>
  <si>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</si>
  <si>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</si>
  <si>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</si>
  <si>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</si>
  <si>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</si>
  <si>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</si>
  <si>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</si>
  <si>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</si>
  <si>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</si>
  <si>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</si>
  <si>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</si>
  <si>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</si>
  <si>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</si>
  <si>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</si>
  <si>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</si>
  <si>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</si>
  <si>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</si>
  <si>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</si>
  <si>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</si>
  <si>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</si>
  <si>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</si>
  <si>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</si>
  <si>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</si>
  <si>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</si>
  <si>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</si>
  <si>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</si>
  <si>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</si>
  <si>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</si>
  <si>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</si>
  <si>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</si>
  <si>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</si>
  <si>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</si>
  <si>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</si>
  <si>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</si>
  <si>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</si>
  <si>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</si>
  <si>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</si>
  <si>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</si>
  <si>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</si>
  <si>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</si>
  <si>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</si>
  <si>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</si>
  <si>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</si>
  <si>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</si>
  <si>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</si>
  <si>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</si>
  <si>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</si>
  <si>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</si>
  <si>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</si>
  <si>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</si>
  <si>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</si>
  <si>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</si>
  <si>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</si>
  <si>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</si>
  <si>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</si>
  <si>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</si>
  <si>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</si>
  <si>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</si>
  <si>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</si>
  <si>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</si>
  <si>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</si>
  <si>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</si>
  <si>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</si>
  <si>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</si>
  <si>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</si>
  <si>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</si>
  <si>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</si>
  <si>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</si>
  <si>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</si>
  <si>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</si>
  <si>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</si>
  <si>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</si>
  <si>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</si>
  <si>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</si>
  <si>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</si>
  <si>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</si>
  <si>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</si>
  <si>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</si>
  <si>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</si>
  <si>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</si>
  <si>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</si>
  <si>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</si>
  <si>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</si>
  <si>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</si>
  <si>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</si>
  <si>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</si>
  <si>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</si>
  <si>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</si>
  <si>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</si>
  <si>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</si>
  <si>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</si>
  <si>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</si>
  <si>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</si>
  <si>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</si>
  <si>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</si>
  <si>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</si>
  <si>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</si>
  <si>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</si>
  <si>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</si>
  <si>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</si>
  <si>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</si>
  <si>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</si>
  <si>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</si>
  <si>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</si>
  <si>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</si>
  <si>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</si>
  <si>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</si>
  <si>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</si>
  <si>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</si>
  <si>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</si>
  <si>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</si>
  <si>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</si>
  <si>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</si>
  <si>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</si>
  <si>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</si>
  <si>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</si>
  <si>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</si>
  <si>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</si>
  <si>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</si>
  <si>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</si>
  <si>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</si>
  <si>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</si>
  <si>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</si>
  <si>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</si>
  <si>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</si>
  <si>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</si>
  <si>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</si>
  <si>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</si>
  <si>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</si>
  <si>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</si>
  <si>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</si>
  <si>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</si>
  <si>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</si>
  <si>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</si>
  <si>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</si>
  <si>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</si>
  <si>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</si>
  <si>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</si>
  <si>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</si>
  <si>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</si>
  <si>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</si>
  <si>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</si>
  <si>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</si>
  <si>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</si>
  <si>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</si>
  <si>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</si>
  <si>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</si>
  <si>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</si>
  <si>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</si>
  <si>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</si>
  <si>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</si>
  <si>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</si>
  <si>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</si>
  <si>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</si>
  <si>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</si>
  <si>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</si>
  <si>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</si>
  <si>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</si>
  <si>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</si>
  <si>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</si>
  <si>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</si>
  <si>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</si>
  <si>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</si>
  <si>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</si>
  <si>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</si>
  <si>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</si>
  <si>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</si>
  <si>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</si>
  <si>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</si>
  <si>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</si>
  <si>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</si>
  <si>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</si>
  <si>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</si>
  <si>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</si>
  <si>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</si>
  <si>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</si>
  <si>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</si>
  <si>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</si>
  <si>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</si>
  <si>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</si>
  <si>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</si>
  <si>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</si>
  <si>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</si>
  <si>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</si>
  <si>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</si>
  <si>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</si>
  <si>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</si>
  <si>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</si>
  <si>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</si>
  <si>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</si>
  <si>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</si>
  <si>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</si>
  <si>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</si>
  <si>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</si>
  <si>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</si>
  <si>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</si>
  <si>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</si>
  <si>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</si>
  <si>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</si>
  <si>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</si>
  <si>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</si>
  <si>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</si>
  <si>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</si>
  <si>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</si>
  <si>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</si>
  <si>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</si>
  <si>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</si>
  <si>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</si>
  <si>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</si>
  <si>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</si>
  <si>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</si>
  <si>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</si>
  <si>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</si>
  <si>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</si>
  <si>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</si>
  <si>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</si>
  <si>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</si>
  <si>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</si>
  <si>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</si>
  <si>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</si>
  <si>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</si>
  <si>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</si>
  <si>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</si>
  <si>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</si>
  <si>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</si>
  <si>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</si>
  <si>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</si>
  <si>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</si>
  <si>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</si>
  <si>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</si>
  <si>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</si>
  <si>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</si>
  <si>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</si>
  <si>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</si>
  <si>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</si>
  <si>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</si>
  <si>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</si>
  <si>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</si>
  <si>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</si>
  <si>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</si>
  <si>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</si>
  <si>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</si>
  <si>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</si>
  <si>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</si>
  <si>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</si>
  <si>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</si>
  <si>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</si>
  <si>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</si>
  <si>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</si>
  <si>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</si>
  <si>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</si>
  <si>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</si>
  <si>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</si>
  <si>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</si>
  <si>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</si>
  <si>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</si>
  <si>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</si>
  <si>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</si>
  <si>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</si>
  <si>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</si>
  <si>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</si>
  <si>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</si>
  <si>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</si>
  <si>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</si>
  <si>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</si>
  <si>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</si>
  <si>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</si>
  <si>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</si>
  <si>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</si>
  <si>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</si>
  <si>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</si>
  <si>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</si>
  <si>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</si>
  <si>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</si>
  <si>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</si>
  <si>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</si>
  <si>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</si>
  <si>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</si>
  <si>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</si>
  <si>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</si>
  <si>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</si>
  <si>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</si>
  <si>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</si>
  <si>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</si>
  <si>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</si>
  <si>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</si>
  <si>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</si>
  <si>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</si>
  <si>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</si>
  <si>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</si>
  <si>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</si>
  <si>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</si>
  <si>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</si>
  <si>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</si>
  <si>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</si>
  <si>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</si>
  <si>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</si>
  <si>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</si>
  <si>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</si>
  <si>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</si>
  <si>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</si>
  <si>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</si>
  <si>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</si>
  <si>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</si>
  <si>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</si>
  <si>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</si>
  <si>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</si>
  <si>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</si>
  <si>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</si>
  <si>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</si>
  <si>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</si>
  <si>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</si>
  <si>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</si>
  <si>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</si>
  <si>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</si>
  <si>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</si>
  <si>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</si>
  <si>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</si>
  <si>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</si>
  <si>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</si>
  <si>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</si>
  <si>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</si>
  <si>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</si>
  <si>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</si>
  <si>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</si>
  <si>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</si>
  <si>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</si>
  <si>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</si>
  <si>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</si>
  <si>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</si>
  <si>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</si>
  <si>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</si>
  <si>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</si>
  <si>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</si>
  <si>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</si>
  <si>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</si>
  <si>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</si>
  <si>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</si>
  <si>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</si>
  <si>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</si>
  <si>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</si>
  <si>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</si>
  <si>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</si>
  <si>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</si>
  <si>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</si>
  <si>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</si>
  <si>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</si>
  <si>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</si>
  <si>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</si>
  <si>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</si>
  <si>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</si>
  <si>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</si>
  <si>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</si>
  <si>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</si>
  <si>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</si>
  <si>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</si>
  <si>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</si>
  <si>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</si>
  <si>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</si>
  <si>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</si>
  <si>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</si>
  <si>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</si>
  <si>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</si>
  <si>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</si>
  <si>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</si>
  <si>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</si>
  <si>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</si>
  <si>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</si>
  <si>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</si>
  <si>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</si>
  <si>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</si>
  <si>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</si>
  <si>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</si>
  <si>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</si>
  <si>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</si>
  <si>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</si>
  <si>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</si>
  <si>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</si>
  <si>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</si>
  <si>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</si>
  <si>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</si>
  <si>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</si>
  <si>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</si>
  <si>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</si>
  <si>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</si>
  <si>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</si>
  <si>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</si>
  <si>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</si>
  <si>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</si>
  <si>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</si>
  <si>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</si>
  <si>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</si>
  <si>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</si>
  <si>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</si>
  <si>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</si>
  <si>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</si>
  <si>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</si>
  <si>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</si>
  <si>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</si>
  <si>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</si>
  <si>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</si>
  <si>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</si>
  <si>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</si>
  <si>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</si>
  <si>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</si>
  <si>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</si>
  <si>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</si>
  <si>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</si>
  <si>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</si>
  <si>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</si>
  <si>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</si>
  <si>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</si>
  <si>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</si>
  <si>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</si>
  <si>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</si>
  <si>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</si>
  <si>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</si>
  <si>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</si>
  <si>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</si>
  <si>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</si>
  <si>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</si>
  <si>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</si>
  <si>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</si>
  <si>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</si>
  <si>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</si>
  <si>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</si>
  <si>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</si>
  <si>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</si>
  <si>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</si>
  <si>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</si>
  <si>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</si>
  <si>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</si>
  <si>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</si>
  <si>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</si>
  <si>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</si>
  <si>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</si>
  <si>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</si>
  <si>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</si>
  <si>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</si>
  <si>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</si>
  <si>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</si>
  <si>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</si>
  <si>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</si>
  <si>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</si>
  <si>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</si>
  <si>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</si>
  <si>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</si>
  <si>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</si>
  <si>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</si>
  <si>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</si>
  <si>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</si>
  <si>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</si>
  <si>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</si>
  <si>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</si>
  <si>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</si>
  <si>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</si>
  <si>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</si>
  <si>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</si>
  <si>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</si>
  <si>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</si>
  <si>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</si>
  <si>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</si>
  <si>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</si>
  <si>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</si>
  <si>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</si>
  <si>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</si>
  <si>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</si>
  <si>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</si>
  <si>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</si>
  <si>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</si>
  <si>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</si>
  <si>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</si>
  <si>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</si>
  <si>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</si>
  <si>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</si>
  <si>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</si>
  <si>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</si>
  <si>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</si>
  <si>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</si>
  <si>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</si>
  <si>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</si>
  <si>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</si>
  <si>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</si>
  <si>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</si>
  <si>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</si>
  <si>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</si>
  <si>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</si>
  <si>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</si>
  <si>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</si>
  <si>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</si>
  <si>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</si>
  <si>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</si>
  <si>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</si>
  <si>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</si>
  <si>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</si>
  <si>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</si>
  <si>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</si>
  <si>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</si>
  <si>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</si>
  <si>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</si>
  <si>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</si>
  <si>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</si>
  <si>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</si>
  <si>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</si>
  <si>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</si>
  <si>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</si>
  <si>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</si>
  <si>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</si>
  <si>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</si>
  <si>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</si>
  <si>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</si>
  <si>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</si>
  <si>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</si>
  <si>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</si>
  <si>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</si>
  <si>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</si>
  <si>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</si>
  <si>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</si>
  <si>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</si>
  <si>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</si>
  <si>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</si>
  <si>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</si>
  <si>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</si>
  <si>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</si>
  <si>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</si>
  <si>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</si>
  <si>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</si>
  <si>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</si>
  <si>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</si>
  <si>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</si>
  <si>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</si>
  <si>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</si>
  <si>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</si>
  <si>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</si>
  <si>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</si>
  <si>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</si>
  <si>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</si>
  <si>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</si>
  <si>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</si>
  <si>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</si>
  <si>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</si>
  <si>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</si>
  <si>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</si>
  <si>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</si>
  <si>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</si>
  <si>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</si>
  <si>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</si>
  <si>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</si>
  <si>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</si>
  <si>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</si>
  <si>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</si>
  <si>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</si>
  <si>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</si>
  <si>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</si>
  <si>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</si>
  <si>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</si>
  <si>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</si>
  <si>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</si>
  <si>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</si>
  <si>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</si>
  <si>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</si>
  <si>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</si>
  <si>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</si>
  <si>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</si>
  <si>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</si>
  <si>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</si>
  <si>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</si>
  <si>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</si>
  <si>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</si>
  <si>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</si>
  <si>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</si>
  <si>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</si>
  <si>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</si>
  <si>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</si>
  <si>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</si>
  <si>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</si>
  <si>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</si>
  <si>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</si>
  <si>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</si>
  <si>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</si>
  <si>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</si>
  <si>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</si>
  <si>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</si>
  <si>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</si>
  <si>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</si>
  <si>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</si>
  <si>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</si>
  <si>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</si>
  <si>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</si>
  <si>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</si>
  <si>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</si>
  <si>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</si>
  <si>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</si>
  <si>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</si>
  <si>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</si>
  <si>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</si>
  <si>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</si>
  <si>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</si>
  <si>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</si>
  <si>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</si>
  <si>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</si>
  <si>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</si>
  <si>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</si>
  <si>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</si>
  <si>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</si>
  <si>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</si>
  <si>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</si>
  <si>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</si>
  <si>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</si>
  <si>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</si>
  <si>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</si>
  <si>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</si>
  <si>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</si>
  <si>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</si>
  <si>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</si>
  <si>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</si>
  <si>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</si>
  <si>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</si>
  <si>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</si>
  <si>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</si>
  <si>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</si>
  <si>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</si>
  <si>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</si>
  <si>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</si>
  <si>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</si>
  <si>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</si>
  <si>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</si>
  <si>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</si>
  <si>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</si>
  <si>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</si>
  <si>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</si>
  <si>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</si>
  <si>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</si>
  <si>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</si>
  <si>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</si>
  <si>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</si>
  <si>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</si>
  <si>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</si>
  <si>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</si>
  <si>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</si>
  <si>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</si>
  <si>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</si>
  <si>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</si>
  <si>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</si>
  <si>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</si>
  <si>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</si>
  <si>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</si>
  <si>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</si>
  <si>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</si>
  <si>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</si>
  <si>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</si>
  <si>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</si>
  <si>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</si>
  <si>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</si>
  <si>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</si>
  <si>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</si>
  <si>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</si>
  <si>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</si>
  <si>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</si>
  <si>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</si>
  <si>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</si>
  <si>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</si>
  <si>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</si>
  <si>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</si>
  <si>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</si>
  <si>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</si>
  <si>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</si>
  <si>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</si>
  <si>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</si>
  <si>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</si>
  <si>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</si>
  <si>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</si>
  <si>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</si>
  <si>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</si>
  <si>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</si>
  <si>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</si>
  <si>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</si>
  <si>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</si>
  <si>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</si>
  <si>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</si>
  <si>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</si>
  <si>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</si>
  <si>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</si>
  <si>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</si>
  <si>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</si>
  <si>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</si>
  <si>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</si>
  <si>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</si>
  <si>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</si>
  <si>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</si>
  <si>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</si>
  <si>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</si>
  <si>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</si>
  <si>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</si>
  <si>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</si>
  <si>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</si>
  <si>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</si>
  <si>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</si>
  <si>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</si>
  <si>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</si>
  <si>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</si>
  <si>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</si>
  <si>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</si>
  <si>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</si>
  <si>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</si>
  <si>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</si>
  <si>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</si>
  <si>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</si>
  <si>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</si>
  <si>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</si>
  <si>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</si>
  <si>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</si>
  <si>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</si>
  <si>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</si>
  <si>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</si>
  <si>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</si>
  <si>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</si>
  <si>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</si>
  <si>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</si>
  <si>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</si>
  <si>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</si>
  <si>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</si>
  <si>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</si>
  <si>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</si>
  <si>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</si>
  <si>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</si>
  <si>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</si>
  <si>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</si>
  <si>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</si>
  <si>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</si>
  <si>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</si>
  <si>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</si>
  <si>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</si>
  <si>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</si>
  <si>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</si>
  <si>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</si>
  <si>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</si>
  <si>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</si>
  <si>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</si>
  <si>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</si>
  <si>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</si>
  <si>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</si>
  <si>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</si>
  <si>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</si>
  <si>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</si>
  <si>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</si>
  <si>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</si>
  <si>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</si>
  <si>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</si>
  <si>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</si>
  <si>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</si>
  <si>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</si>
  <si>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</si>
  <si>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</si>
  <si>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</si>
  <si>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</si>
  <si>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</si>
  <si>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</si>
  <si>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</si>
  <si>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</si>
  <si>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</si>
  <si>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</si>
  <si>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</si>
  <si>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</si>
  <si>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</si>
  <si>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</si>
  <si>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</si>
  <si>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</si>
  <si>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</si>
  <si>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</si>
  <si>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</si>
  <si>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</si>
  <si>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</si>
  <si>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</si>
  <si>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</si>
  <si>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</si>
  <si>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</si>
  <si>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</si>
  <si>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</si>
  <si>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</si>
  <si>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</si>
  <si>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</si>
  <si>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</si>
  <si>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</si>
  <si>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</si>
  <si>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</si>
  <si>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</si>
  <si>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</si>
  <si>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</si>
  <si>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</si>
  <si>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</si>
  <si>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</si>
  <si>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</si>
  <si>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</si>
  <si>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</si>
  <si>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</si>
  <si>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</si>
  <si>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</si>
  <si>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</si>
  <si>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</si>
  <si>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</si>
  <si>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</si>
  <si>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</si>
  <si>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</si>
  <si>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</si>
  <si>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</si>
  <si>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</si>
  <si>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</si>
  <si>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</si>
  <si>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</si>
  <si>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</si>
  <si>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</si>
  <si>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</si>
  <si>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</si>
  <si>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</si>
  <si>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</si>
  <si>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</si>
  <si>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</si>
  <si>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</si>
  <si>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</si>
  <si>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</si>
  <si>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</si>
  <si>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</si>
  <si>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</si>
  <si>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</si>
  <si>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</si>
  <si>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</si>
  <si>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</si>
  <si>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</si>
  <si>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</si>
  <si>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</si>
  <si>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</si>
  <si>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</si>
  <si>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</si>
  <si>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</si>
  <si>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</si>
  <si>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</si>
  <si>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</si>
  <si>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</si>
  <si>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</si>
  <si>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</si>
  <si>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</si>
  <si>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</si>
  <si>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</si>
  <si>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</si>
  <si>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</si>
  <si>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</si>
  <si>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</si>
  <si>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</si>
  <si>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</si>
  <si>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</si>
  <si>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</si>
  <si>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</si>
  <si>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</si>
  <si>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</si>
  <si>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</si>
  <si>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</si>
  <si>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</si>
  <si>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</si>
  <si>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</si>
  <si>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</si>
  <si>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</si>
  <si>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</si>
  <si>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</si>
  <si>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</si>
  <si>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</si>
  <si>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</si>
  <si>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</si>
  <si>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</si>
  <si>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</si>
  <si>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</si>
  <si>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</si>
  <si>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</si>
  <si>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</si>
  <si>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</si>
  <si>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</si>
  <si>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</si>
  <si>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</si>
  <si>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</si>
  <si>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</si>
  <si>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</si>
  <si>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</si>
  <si>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</si>
  <si>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</si>
  <si>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</si>
  <si>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</si>
  <si>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</si>
  <si>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</si>
  <si>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</si>
  <si>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</si>
  <si>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</si>
  <si>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</si>
  <si>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</si>
  <si>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</si>
  <si>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</si>
  <si>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</si>
  <si>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</si>
  <si>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</si>
  <si>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</si>
  <si>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</si>
  <si>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</si>
  <si>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</si>
  <si>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</si>
  <si>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</si>
  <si>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</si>
  <si>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</si>
  <si>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</si>
  <si>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</si>
  <si>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</si>
  <si>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</si>
  <si>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</si>
  <si>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</si>
  <si>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</si>
  <si>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</si>
  <si>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</si>
  <si>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</si>
  <si>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</si>
  <si>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</si>
  <si>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</si>
  <si>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</si>
  <si>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</si>
  <si>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</si>
  <si>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</si>
  <si>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</si>
  <si>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</si>
  <si>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</si>
  <si>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</si>
  <si>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</si>
  <si>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</si>
  <si>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</si>
  <si>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</si>
  <si>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</si>
  <si>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</si>
  <si>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</si>
  <si>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</si>
  <si>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</si>
  <si>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</si>
  <si>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</si>
  <si>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</si>
  <si>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</si>
  <si>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</si>
  <si>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</si>
  <si>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</si>
  <si>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</si>
  <si>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</si>
  <si>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</si>
  <si>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</si>
  <si>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</si>
  <si>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</si>
  <si>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</si>
  <si>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</si>
  <si>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</si>
  <si>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</si>
  <si>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</si>
  <si>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</si>
  <si>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</si>
  <si>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</si>
  <si>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</si>
  <si>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</si>
  <si>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</si>
  <si>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</si>
  <si>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</si>
  <si>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</si>
  <si>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</si>
  <si>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</si>
  <si>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</si>
  <si>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</si>
  <si>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</si>
  <si>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</si>
  <si>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</si>
  <si>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</si>
  <si>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</si>
  <si>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</si>
  <si>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</si>
  <si>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</si>
  <si>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</si>
  <si>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</si>
  <si>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</si>
  <si>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</si>
  <si>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</si>
  <si>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</si>
  <si>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</si>
  <si>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</si>
  <si>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</si>
  <si>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</si>
  <si>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</si>
  <si>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</si>
  <si>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</si>
  <si>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</si>
  <si>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</si>
  <si>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</si>
  <si>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</si>
  <si>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</si>
  <si>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</si>
  <si>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</si>
  <si>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</si>
  <si>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</si>
  <si>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</si>
  <si>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</si>
  <si>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</si>
  <si>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</si>
  <si>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</si>
  <si>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</si>
  <si>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</si>
  <si>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</si>
  <si>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</si>
  <si>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</si>
  <si>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</si>
  <si>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</si>
  <si>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</si>
  <si>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</si>
  <si>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</si>
  <si>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</si>
  <si>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</si>
  <si>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</si>
  <si>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</si>
  <si>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</si>
  <si>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</si>
  <si>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</si>
  <si>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</si>
  <si>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</si>
  <si>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</si>
  <si>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</si>
  <si>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</si>
  <si>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</si>
  <si>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</si>
  <si>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</si>
  <si>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</si>
  <si>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</si>
  <si>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</si>
  <si>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</si>
  <si>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</si>
  <si>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</si>
  <si>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</si>
  <si>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</si>
  <si>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</si>
  <si>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</si>
  <si>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</si>
  <si>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</si>
  <si>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</si>
  <si>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</si>
  <si>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</si>
  <si>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</si>
  <si>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</si>
  <si>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</si>
  <si>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</si>
  <si>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</si>
  <si>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</si>
  <si>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</si>
  <si>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</si>
  <si>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</si>
  <si>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</si>
  <si>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</si>
  <si>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</si>
  <si>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</si>
  <si>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</si>
  <si>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</si>
  <si>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</si>
  <si>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</si>
  <si>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</si>
  <si>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</si>
  <si>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</si>
  <si>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</si>
  <si>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</si>
  <si>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</si>
  <si>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</si>
  <si>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</si>
  <si>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</si>
  <si>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</si>
  <si>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</si>
  <si>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</si>
  <si>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</si>
  <si>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</si>
  <si>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</si>
  <si>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</si>
  <si>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</si>
  <si>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</si>
  <si>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</si>
  <si>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</si>
  <si>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</si>
  <si>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</si>
  <si>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</si>
  <si>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</si>
  <si>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</si>
  <si>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</si>
  <si>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</si>
  <si>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</si>
  <si>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</si>
  <si>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</si>
  <si>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</si>
  <si>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</si>
  <si>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</si>
  <si>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</si>
  <si>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</si>
  <si>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</si>
  <si>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</si>
  <si>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</si>
  <si>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</si>
  <si>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</si>
  <si>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</si>
  <si>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</si>
  <si>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</si>
  <si>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</si>
  <si>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</si>
  <si>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</si>
  <si>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</si>
  <si>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</si>
  <si>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</si>
  <si>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</si>
  <si>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</si>
  <si>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</si>
  <si>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</si>
  <si>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</si>
  <si>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</si>
  <si>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</si>
  <si>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</si>
  <si>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</si>
  <si>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</si>
  <si>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</si>
  <si>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</si>
  <si>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</si>
  <si>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</si>
  <si>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</si>
  <si>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</si>
  <si>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</si>
  <si>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</si>
  <si>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</si>
  <si>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</si>
  <si>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</si>
  <si>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</si>
  <si>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</si>
  <si>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</si>
  <si>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</si>
  <si>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</si>
  <si>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</si>
  <si>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</si>
  <si>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</si>
  <si>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</si>
  <si>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</si>
  <si>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</si>
  <si>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</si>
  <si>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</si>
  <si>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</si>
  <si>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</si>
  <si>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</si>
  <si>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</si>
  <si>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</si>
  <si>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</si>
  <si>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</si>
  <si>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</si>
  <si>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</si>
  <si>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</si>
  <si>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</si>
  <si>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</si>
  <si>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</si>
  <si>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</si>
  <si>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</si>
  <si>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</si>
  <si>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</si>
  <si>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</si>
  <si>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</si>
  <si>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</si>
  <si>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</si>
  <si>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</si>
  <si>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</si>
  <si>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</si>
  <si>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</si>
  <si>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</si>
  <si>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</si>
  <si>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</si>
  <si>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</si>
  <si>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</si>
  <si>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</si>
  <si>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</si>
  <si>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</si>
  <si>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</si>
  <si>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</si>
  <si>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</si>
  <si>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</si>
  <si>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</si>
  <si>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</si>
  <si>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</si>
  <si>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</si>
  <si>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</si>
  <si>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</si>
  <si>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</si>
  <si>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</si>
  <si>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</si>
  <si>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</si>
  <si>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</si>
  <si>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</si>
  <si>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</si>
  <si>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</si>
  <si>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</si>
  <si>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</si>
  <si>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</si>
  <si>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</si>
  <si>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</si>
  <si>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</si>
  <si>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</si>
  <si>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</si>
  <si>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</si>
  <si>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</si>
  <si>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</si>
  <si>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</si>
  <si>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</si>
  <si>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</si>
  <si>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</si>
  <si>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</si>
  <si>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</si>
  <si>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</si>
  <si>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</si>
  <si>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</si>
  <si>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</si>
  <si>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</si>
  <si>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</si>
  <si>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</si>
  <si>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</si>
  <si>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</si>
  <si>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</si>
  <si>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</si>
  <si>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</si>
  <si>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</si>
  <si>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</si>
  <si>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</si>
  <si>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</si>
  <si>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</si>
  <si>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</si>
  <si>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</si>
  <si>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</si>
  <si>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</si>
  <si>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</si>
  <si>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</si>
  <si>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</si>
  <si>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</si>
  <si>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</si>
  <si>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</si>
  <si>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</si>
  <si>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</si>
  <si>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</si>
  <si>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</si>
  <si>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</si>
  <si>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</si>
  <si>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</si>
  <si>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</si>
  <si>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</si>
  <si>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</si>
  <si>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</si>
  <si>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</si>
  <si>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</si>
  <si>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</si>
  <si>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</si>
  <si>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</si>
  <si>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</si>
  <si>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</si>
  <si>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</si>
  <si>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</si>
  <si>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</si>
  <si>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</si>
  <si>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</si>
  <si>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</si>
  <si>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</si>
  <si>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</si>
  <si>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</si>
  <si>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</si>
  <si>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</si>
  <si>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</si>
  <si>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</si>
  <si>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</si>
  <si>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</si>
  <si>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</si>
  <si>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</si>
  <si>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</si>
  <si>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</si>
  <si>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</si>
  <si>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</si>
  <si>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</si>
  <si>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</si>
  <si>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</si>
  <si>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</si>
  <si>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</si>
  <si>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</si>
  <si>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</si>
  <si>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</si>
  <si>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</si>
  <si>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</si>
  <si>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</si>
  <si>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</si>
  <si>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</si>
  <si>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</si>
  <si>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</si>
  <si>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</si>
  <si>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</si>
  <si>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</si>
  <si>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</si>
  <si>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</si>
  <si>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</si>
  <si>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</si>
  <si>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</si>
  <si>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</si>
  <si>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</si>
  <si>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</si>
  <si>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</si>
  <si>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</si>
  <si>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</si>
  <si>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</si>
  <si>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</si>
  <si>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</si>
  <si>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</si>
  <si>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</si>
  <si>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</si>
  <si>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</si>
  <si>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</si>
  <si>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</si>
  <si>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</si>
  <si>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</si>
  <si>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</si>
  <si>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</si>
  <si>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</si>
  <si>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</si>
  <si>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</si>
  <si>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</si>
  <si>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</si>
  <si>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</si>
  <si>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</si>
  <si>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</si>
  <si>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</si>
  <si>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</si>
  <si>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</si>
  <si>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</si>
  <si>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</si>
  <si>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</si>
  <si>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</si>
  <si>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</si>
  <si>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</si>
  <si>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</si>
  <si>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</si>
  <si>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</si>
  <si>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</si>
  <si>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</si>
  <si>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</si>
  <si>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</si>
  <si>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</si>
  <si>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</si>
  <si>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</si>
  <si>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</si>
  <si>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</si>
  <si>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</si>
  <si>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</si>
  <si>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</si>
  <si>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</si>
  <si>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</si>
  <si>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</si>
  <si>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</si>
  <si>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</si>
  <si>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</si>
  <si>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</si>
  <si>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</si>
  <si>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</si>
  <si>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</si>
  <si>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</si>
  <si>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</si>
  <si>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</si>
  <si>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</si>
  <si>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</si>
  <si>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</si>
  <si>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</si>
  <si>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</si>
  <si>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</si>
  <si>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</si>
  <si>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</si>
  <si>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</si>
  <si>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</si>
  <si>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</si>
  <si>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</si>
  <si>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</si>
  <si>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</si>
  <si>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</si>
  <si>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</si>
  <si>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</si>
  <si>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</si>
  <si>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</si>
  <si>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</si>
  <si>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</si>
  <si>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</si>
  <si>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</si>
  <si>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</si>
  <si>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</si>
  <si>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</si>
  <si>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</si>
  <si>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</si>
  <si>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</si>
  <si>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</si>
  <si>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</si>
  <si>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</si>
  <si>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</si>
  <si>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</si>
  <si>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</si>
  <si>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</si>
  <si>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</si>
  <si>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</si>
  <si>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</si>
  <si>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</si>
  <si>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</si>
  <si>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</si>
  <si>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</si>
  <si>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</si>
  <si>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</si>
  <si>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</si>
  <si>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</si>
  <si>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</si>
  <si>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</si>
  <si>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</si>
  <si>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</si>
  <si>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</si>
  <si>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</si>
  <si>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</si>
  <si>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</si>
  <si>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</si>
  <si>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</si>
  <si>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</si>
  <si>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</si>
  <si>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</si>
  <si>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</si>
  <si>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</si>
  <si>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</si>
  <si>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</si>
  <si>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</si>
  <si>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</si>
  <si>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</si>
  <si>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</si>
  <si>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</si>
  <si>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</si>
  <si>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</si>
  <si>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</si>
  <si>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</si>
  <si>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</si>
  <si>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</si>
  <si>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</si>
  <si>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</si>
  <si>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</si>
  <si>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</si>
  <si>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</si>
  <si>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</si>
  <si>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</si>
  <si>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</si>
  <si>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</si>
  <si>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</si>
  <si>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</si>
  <si>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</si>
  <si>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</si>
  <si>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</si>
  <si>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</si>
  <si>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</si>
  <si>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</si>
  <si>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</si>
  <si>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</si>
  <si>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</si>
  <si>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</si>
  <si>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</si>
  <si>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</si>
  <si>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</si>
  <si>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</si>
  <si>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</si>
  <si>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</si>
  <si>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</si>
  <si>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</si>
  <si>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</si>
  <si>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</si>
  <si>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</si>
  <si>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</si>
  <si>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</si>
  <si>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</si>
  <si>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</si>
  <si>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</si>
  <si>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</si>
  <si>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</si>
  <si>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</si>
  <si>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</si>
  <si>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</si>
  <si>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</si>
  <si>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</si>
  <si>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</si>
  <si>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</si>
  <si>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</si>
  <si>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</si>
  <si>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</si>
  <si>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</si>
  <si>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</si>
  <si>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</si>
  <si>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</si>
  <si>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</si>
  <si>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</si>
  <si>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</si>
  <si>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</si>
  <si>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</si>
  <si>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</si>
  <si>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</si>
  <si>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</si>
  <si>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</si>
  <si>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</si>
  <si>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</si>
  <si>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</si>
  <si>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</si>
  <si>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</si>
  <si>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</si>
  <si>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</si>
  <si>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</si>
  <si>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</si>
  <si>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</si>
  <si>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</si>
  <si>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</si>
  <si>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</si>
  <si>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</si>
  <si>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</si>
  <si>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</si>
  <si>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</si>
  <si>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</si>
  <si>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</si>
  <si>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</si>
  <si>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</si>
  <si>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</si>
  <si>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</si>
  <si>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</si>
  <si>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</si>
  <si>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</si>
  <si>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</si>
  <si>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</si>
  <si>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</si>
  <si>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</si>
  <si>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</si>
  <si>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</si>
  <si>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</si>
  <si>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</si>
  <si>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</si>
  <si>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</si>
  <si>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</si>
  <si>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</si>
  <si>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</si>
  <si>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</si>
  <si>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</si>
  <si>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</si>
  <si>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</si>
  <si>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</si>
  <si>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</si>
  <si>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</si>
  <si>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</si>
  <si>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</si>
  <si>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</si>
  <si>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</si>
  <si>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</si>
  <si>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</si>
  <si>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</si>
  <si>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</si>
  <si>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</si>
  <si>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</si>
  <si>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</si>
  <si>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</si>
  <si>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</si>
  <si>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</si>
  <si>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</si>
  <si>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</si>
  <si>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</si>
  <si>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</si>
  <si>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</si>
  <si>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</si>
  <si>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</si>
  <si>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</si>
  <si>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</si>
  <si>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</si>
  <si>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</si>
  <si>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</si>
  <si>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</si>
  <si>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</si>
  <si>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</si>
  <si>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</si>
  <si>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</si>
  <si>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</si>
  <si>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</si>
  <si>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</si>
  <si>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</si>
  <si>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</si>
  <si>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</si>
  <si>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</si>
  <si>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</si>
  <si>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</si>
  <si>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</si>
  <si>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</si>
  <si>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</si>
  <si>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</si>
  <si>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</si>
  <si>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</si>
  <si>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</si>
  <si>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</si>
  <si>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</si>
  <si>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</si>
  <si>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</si>
  <si>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</si>
  <si>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</si>
  <si>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</si>
  <si>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</si>
  <si>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</si>
  <si>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</si>
  <si>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</si>
  <si>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</si>
  <si>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</si>
  <si>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</si>
  <si>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</si>
  <si>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</si>
  <si>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</si>
  <si>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</si>
  <si>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</si>
  <si>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</si>
  <si>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</si>
  <si>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</si>
  <si>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</si>
  <si>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</si>
  <si>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</si>
  <si>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</si>
  <si>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</si>
  <si>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</si>
  <si>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</si>
  <si>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</si>
  <si>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</si>
  <si>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</si>
  <si>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</si>
  <si>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</si>
  <si>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</si>
  <si>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</si>
  <si>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</si>
  <si>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</si>
  <si>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</si>
  <si>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</si>
  <si>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</si>
  <si>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</si>
  <si>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</si>
  <si>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</si>
  <si>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</si>
  <si>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</si>
  <si>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</si>
  <si>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</si>
  <si>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</si>
  <si>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</si>
  <si>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</si>
  <si>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</si>
  <si>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</si>
  <si>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</si>
  <si>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</si>
  <si>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</si>
  <si>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</si>
  <si>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</si>
  <si>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</si>
  <si>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</si>
  <si>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</si>
  <si>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</si>
  <si>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</si>
  <si>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</si>
  <si>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</si>
  <si>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</si>
  <si>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</si>
  <si>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</si>
  <si>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</si>
  <si>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</si>
  <si>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</si>
  <si>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</si>
  <si>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</si>
  <si>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</si>
  <si>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</si>
  <si>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</si>
  <si>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</si>
  <si>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</si>
  <si>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</si>
  <si>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</si>
  <si>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</si>
  <si>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</si>
  <si>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</si>
  <si>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</si>
  <si>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</si>
  <si>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</si>
  <si>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</si>
  <si>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</si>
  <si>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</si>
  <si>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</si>
  <si>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</si>
  <si>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</si>
  <si>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</si>
  <si>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</si>
  <si>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</si>
  <si>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</si>
  <si>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</si>
  <si>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</si>
  <si>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</si>
  <si>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</si>
  <si>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</si>
  <si>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</si>
  <si>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</si>
  <si>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</si>
  <si>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</si>
  <si>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</si>
  <si>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</si>
  <si>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</si>
  <si>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</si>
  <si>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</si>
  <si>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</si>
  <si>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</si>
  <si>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</si>
  <si>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</si>
  <si>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</si>
  <si>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</si>
  <si>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</si>
  <si>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</si>
  <si>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</si>
  <si>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</si>
  <si>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</si>
  <si>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</si>
  <si>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</si>
  <si>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</si>
  <si>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</si>
  <si>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</si>
  <si>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</si>
  <si>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</si>
  <si>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</si>
  <si>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</si>
  <si>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</si>
  <si>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</si>
  <si>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</si>
  <si>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</si>
  <si>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</si>
  <si>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</si>
  <si>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</si>
  <si>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</si>
  <si>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</si>
  <si>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</si>
  <si>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</si>
  <si>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</si>
  <si>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</si>
  <si>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</si>
  <si>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</si>
  <si>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</si>
  <si>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</si>
  <si>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</si>
  <si>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</si>
  <si>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</si>
  <si>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</si>
  <si>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</si>
  <si>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</si>
  <si>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</si>
  <si>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</si>
  <si>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</si>
  <si>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</si>
  <si>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</si>
  <si>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</si>
  <si>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</si>
  <si>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</si>
  <si>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</si>
  <si>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</si>
  <si>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</si>
  <si>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</si>
  <si>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</si>
  <si>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</si>
  <si>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</si>
  <si>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</si>
  <si>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</si>
  <si>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</si>
  <si>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</si>
  <si>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</si>
  <si>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</si>
  <si>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</si>
  <si>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</si>
  <si>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</si>
  <si>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</si>
  <si>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</si>
  <si>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</si>
  <si>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</si>
  <si>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</si>
  <si>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</si>
  <si>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</si>
  <si>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</si>
  <si>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</si>
  <si>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</si>
  <si>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</si>
  <si>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</si>
  <si>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</si>
  <si>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</si>
  <si>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</si>
  <si>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</si>
  <si>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</si>
  <si>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</si>
  <si>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</si>
  <si>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</si>
  <si>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</si>
  <si>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</si>
  <si>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</si>
  <si>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</si>
  <si>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</si>
  <si>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</si>
  <si>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</si>
  <si>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</si>
  <si>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</si>
  <si>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</si>
  <si>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</si>
  <si>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</si>
  <si>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</si>
  <si>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</si>
  <si>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</si>
  <si>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</si>
  <si>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</si>
  <si>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</si>
  <si>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</si>
  <si>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</si>
  <si>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</si>
  <si>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</si>
  <si>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</si>
  <si>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</si>
  <si>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</si>
  <si>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</si>
  <si>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</si>
  <si>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</si>
  <si>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</si>
  <si>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</si>
  <si>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</si>
  <si>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</si>
  <si>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</si>
  <si>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</si>
  <si>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</si>
  <si>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</si>
  <si>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</si>
  <si>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</si>
  <si>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</si>
  <si>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</si>
  <si>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</si>
  <si>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</si>
  <si>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</si>
  <si>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</si>
  <si>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</si>
  <si>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</si>
  <si>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</si>
  <si>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</si>
  <si>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</si>
  <si>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</si>
  <si>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</si>
  <si>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</si>
  <si>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</si>
  <si>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</si>
  <si>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</si>
  <si>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</si>
  <si>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</si>
  <si>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</si>
  <si>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</si>
  <si>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</si>
  <si>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</si>
  <si>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</si>
  <si>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</si>
  <si>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</si>
  <si>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</si>
  <si>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</si>
  <si>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</si>
  <si>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</si>
  <si>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</si>
  <si>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</si>
  <si>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</si>
  <si>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</si>
  <si>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</si>
  <si>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</si>
  <si>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</si>
  <si>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</si>
  <si>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</si>
  <si>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</si>
  <si>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</si>
  <si>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</si>
  <si>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</si>
  <si>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</si>
  <si>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</si>
  <si>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</si>
  <si>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</si>
  <si>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</si>
  <si>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</si>
  <si>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</si>
  <si>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</si>
  <si>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</si>
  <si>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</si>
  <si>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</si>
  <si>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</si>
  <si>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</si>
  <si>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</si>
  <si>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</si>
  <si>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</si>
  <si>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</si>
  <si>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</si>
  <si>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</si>
  <si>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</si>
  <si>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</si>
  <si>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</si>
  <si>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</si>
  <si>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</si>
  <si>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</si>
  <si>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</si>
  <si>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</si>
  <si>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</si>
  <si>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</si>
  <si>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</si>
  <si>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</si>
  <si>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</si>
  <si>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</si>
  <si>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</si>
  <si>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</si>
  <si>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</si>
  <si>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</si>
  <si>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</si>
  <si>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</si>
  <si>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</si>
  <si>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</si>
  <si>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</si>
  <si>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</si>
  <si>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</si>
  <si>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</si>
  <si>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</si>
  <si>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</si>
  <si>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</si>
  <si>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</si>
  <si>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</si>
  <si>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</si>
  <si>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</si>
  <si>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</si>
  <si>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</si>
  <si>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</si>
  <si>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</si>
  <si>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</si>
  <si>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</si>
  <si>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</si>
  <si>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</si>
  <si>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</si>
  <si>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</si>
  <si>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</si>
  <si>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</si>
  <si>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</si>
  <si>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</si>
  <si>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</si>
  <si>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</si>
  <si>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</si>
  <si>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</si>
  <si>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</si>
  <si>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</si>
  <si>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</si>
  <si>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</si>
  <si>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</si>
  <si>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</si>
  <si>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</si>
  <si>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</si>
  <si>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</si>
  <si>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</si>
  <si>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</si>
  <si>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</si>
  <si>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</si>
  <si>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</si>
  <si>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</si>
  <si>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</si>
  <si>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</si>
  <si>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</si>
  <si>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</si>
  <si>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</si>
  <si>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</si>
  <si>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</si>
  <si>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</si>
  <si>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</si>
  <si>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</si>
  <si>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</si>
  <si>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</si>
  <si>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</si>
  <si>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</si>
  <si>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</si>
  <si>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</si>
  <si>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</si>
  <si>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</si>
  <si>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</si>
  <si>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</si>
  <si>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</si>
  <si>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</si>
  <si>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</si>
  <si>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</si>
  <si>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</si>
  <si>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</si>
  <si>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</si>
  <si>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</si>
  <si>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</si>
  <si>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</si>
  <si>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</si>
  <si>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</si>
  <si>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</si>
  <si>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</si>
  <si>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</si>
  <si>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</si>
  <si>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</si>
  <si>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</si>
  <si>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</si>
  <si>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</si>
  <si>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</si>
  <si>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</si>
  <si>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</si>
  <si>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</si>
  <si>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</si>
  <si>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</si>
  <si>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</si>
  <si>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</si>
  <si>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</si>
  <si>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</si>
  <si>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</si>
  <si>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</si>
  <si>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</si>
  <si>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</si>
  <si>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</si>
  <si>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</si>
  <si>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</si>
  <si>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</si>
  <si>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</si>
  <si>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</si>
  <si>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</si>
  <si>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</si>
  <si>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</si>
  <si>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</si>
  <si>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</si>
  <si>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</si>
  <si>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</si>
  <si>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</si>
  <si>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</si>
  <si>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</si>
  <si>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</si>
  <si>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</si>
  <si>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</si>
  <si>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</si>
  <si>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</si>
  <si>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</si>
  <si>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</si>
  <si>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</si>
  <si>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</si>
  <si>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</si>
  <si>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</si>
  <si>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</si>
  <si>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</si>
  <si>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</si>
  <si>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</si>
  <si>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</si>
  <si>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</si>
  <si>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</si>
  <si>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</si>
  <si>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</si>
  <si>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</si>
  <si>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</si>
  <si>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</si>
  <si>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</si>
  <si>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</si>
  <si>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</si>
  <si>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</si>
  <si>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</si>
  <si>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</si>
  <si>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</si>
  <si>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</si>
  <si>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</si>
  <si>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</si>
  <si>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</si>
  <si>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</si>
  <si>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</si>
  <si>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</si>
  <si>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</si>
  <si>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</si>
  <si>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</si>
  <si>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</si>
  <si>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</si>
  <si>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</si>
  <si>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</si>
  <si>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</si>
  <si>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</si>
  <si>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</si>
  <si>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</si>
  <si>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</si>
  <si>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</si>
  <si>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</si>
  <si>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</si>
  <si>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</si>
  <si>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</si>
  <si>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</si>
  <si>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</si>
  <si>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</si>
  <si>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</si>
  <si>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</si>
  <si>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</si>
  <si>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</si>
  <si>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</si>
  <si>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</si>
  <si>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</si>
  <si>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</si>
  <si>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</si>
  <si>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</si>
  <si>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</si>
  <si>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</si>
  <si>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</si>
  <si>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</si>
  <si>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</si>
  <si>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</si>
  <si>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</si>
  <si>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</si>
  <si>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</si>
  <si>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</si>
  <si>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</si>
  <si>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</si>
  <si>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</si>
  <si>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</si>
  <si>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</si>
  <si>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</si>
  <si>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</si>
  <si>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</si>
  <si>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</si>
  <si>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</si>
  <si>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</si>
  <si>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</si>
  <si>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</si>
  <si>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</si>
  <si>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</si>
  <si>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</si>
  <si>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</si>
  <si>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</si>
  <si>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</si>
  <si>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</si>
  <si>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</si>
  <si>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</si>
  <si>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</si>
  <si>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</si>
  <si>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</si>
  <si>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</si>
  <si>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</si>
  <si>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</si>
  <si>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</si>
  <si>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</si>
  <si>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</si>
  <si>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</si>
  <si>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</si>
  <si>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</si>
  <si>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</si>
  <si>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</si>
  <si>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</si>
  <si>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</si>
  <si>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</si>
  <si>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</si>
  <si>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</si>
  <si>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</si>
  <si>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</si>
  <si>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</si>
  <si>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</si>
  <si>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</si>
  <si>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</si>
  <si>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</si>
  <si>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</si>
  <si>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</si>
  <si>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</si>
  <si>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</si>
  <si>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</si>
  <si>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</si>
  <si>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</si>
  <si>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</si>
  <si>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</si>
  <si>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</si>
  <si>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</si>
  <si>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</si>
  <si>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</si>
  <si>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</si>
  <si>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</si>
  <si>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</si>
  <si>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</si>
  <si>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</si>
  <si>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</si>
  <si>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</si>
  <si>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</si>
  <si>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</si>
  <si>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</si>
  <si>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</si>
  <si>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</si>
  <si>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</si>
  <si>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</si>
  <si>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</si>
  <si>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</si>
  <si>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</si>
  <si>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</si>
  <si>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</si>
  <si>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</si>
  <si>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</si>
  <si>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</si>
  <si>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</si>
  <si>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</si>
  <si>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</si>
  <si>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</si>
  <si>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</si>
  <si>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</si>
  <si>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</si>
  <si>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</si>
  <si>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</si>
  <si>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</si>
  <si>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</si>
  <si>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</si>
  <si>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</si>
  <si>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</si>
  <si>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</si>
  <si>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</si>
  <si>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</si>
  <si>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</si>
  <si>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</si>
  <si>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</si>
  <si>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</si>
  <si>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</si>
  <si>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</si>
  <si>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</si>
  <si>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</si>
  <si>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</si>
  <si>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</si>
  <si>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</si>
  <si>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</si>
  <si>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</si>
  <si>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</si>
  <si>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</si>
  <si>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</si>
  <si>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</si>
  <si>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</si>
  <si>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</si>
  <si>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</si>
  <si>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</si>
  <si>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</si>
  <si>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</si>
  <si>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</si>
  <si>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</si>
  <si>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</si>
  <si>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</si>
  <si>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</si>
  <si>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</si>
  <si>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</si>
  <si>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</si>
  <si>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</si>
  <si>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</si>
  <si>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</si>
  <si>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</si>
  <si>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</si>
  <si>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</si>
  <si>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</si>
  <si>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</si>
  <si>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</si>
  <si>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</si>
  <si>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</si>
  <si>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</si>
  <si>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</si>
  <si>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</si>
  <si>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</si>
  <si>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</si>
  <si>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</si>
  <si>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</si>
  <si>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</si>
  <si>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</si>
  <si>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</si>
  <si>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</si>
  <si>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</si>
  <si>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</si>
  <si>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</si>
  <si>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</si>
  <si>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</si>
  <si>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</si>
  <si>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</si>
  <si>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</si>
  <si>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</si>
  <si>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</si>
  <si>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</si>
  <si>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</si>
  <si>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</si>
  <si>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</si>
  <si>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</si>
  <si>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</si>
  <si>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</si>
  <si>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</si>
  <si>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</si>
  <si>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</si>
  <si>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</si>
  <si>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</si>
  <si>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</si>
  <si>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</si>
  <si>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</si>
  <si>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</si>
  <si>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</si>
  <si>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</si>
  <si>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</si>
  <si>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</si>
  <si>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</si>
  <si>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</si>
  <si>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</si>
  <si>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</si>
  <si>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</si>
  <si>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</si>
  <si>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</si>
  <si>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</si>
  <si>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</si>
  <si>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</si>
  <si>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</si>
  <si>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</si>
  <si>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</si>
  <si>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</si>
  <si>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</si>
  <si>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</si>
  <si>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</si>
  <si>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</si>
  <si>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</si>
  <si>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</si>
  <si>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</si>
  <si>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</si>
  <si>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</si>
  <si>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</si>
  <si>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</si>
  <si>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</si>
  <si>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</si>
  <si>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</si>
  <si>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</si>
  <si>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</si>
  <si>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</si>
  <si>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</si>
  <si>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</si>
  <si>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</si>
  <si>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</si>
  <si>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</si>
  <si>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</si>
  <si>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</si>
  <si>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</si>
  <si>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</si>
  <si>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</si>
  <si>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</si>
  <si>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</si>
  <si>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</si>
  <si>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</si>
  <si>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</si>
  <si>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</si>
  <si>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</si>
  <si>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</si>
  <si>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</si>
  <si>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</si>
  <si>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</si>
  <si>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</si>
  <si>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</si>
  <si>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</si>
  <si>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</si>
  <si>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</si>
  <si>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</si>
  <si>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</si>
  <si>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</si>
  <si>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</si>
  <si>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</si>
  <si>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</si>
  <si>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</si>
  <si>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</si>
  <si>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</si>
  <si>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</si>
  <si>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</si>
  <si>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</si>
  <si>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</si>
  <si>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</si>
  <si>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</si>
  <si>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</si>
  <si>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</si>
  <si>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</si>
  <si>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</si>
  <si>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</si>
  <si>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</si>
  <si>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</si>
  <si>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</si>
  <si>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</si>
  <si>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</si>
  <si>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</si>
  <si>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</si>
  <si>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</si>
  <si>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</si>
  <si>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</si>
  <si>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</si>
  <si>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</si>
  <si>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</si>
  <si>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</si>
  <si>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</si>
  <si>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</si>
  <si>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</si>
  <si>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</si>
  <si>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</si>
  <si>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</si>
  <si>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</si>
  <si>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</si>
  <si>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</si>
  <si>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</si>
  <si>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</si>
  <si>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</si>
  <si>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</si>
  <si>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</si>
  <si>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</si>
  <si>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</si>
  <si>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</si>
  <si>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</si>
  <si>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</si>
  <si>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</si>
  <si>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</si>
  <si>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</si>
  <si>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</si>
  <si>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</si>
  <si>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</si>
  <si>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</si>
  <si>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</si>
  <si>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</si>
  <si>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</si>
  <si>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</si>
  <si>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</si>
  <si>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</si>
  <si>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</si>
  <si>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</si>
  <si>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</si>
  <si>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</si>
  <si>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</si>
  <si>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</si>
  <si>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</si>
  <si>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</si>
  <si>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</si>
  <si>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</si>
  <si>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</si>
  <si>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</si>
  <si>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</si>
  <si>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</si>
  <si>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</si>
  <si>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</si>
  <si>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</si>
  <si>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</si>
  <si>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</si>
  <si>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</si>
  <si>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</si>
  <si>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</si>
  <si>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</si>
  <si>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</si>
  <si>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</si>
  <si>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</si>
  <si>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</si>
  <si>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</si>
  <si>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</si>
  <si>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</si>
  <si>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</si>
  <si>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</si>
  <si>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</si>
  <si>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</si>
  <si>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</si>
  <si>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</si>
  <si>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</si>
  <si>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</si>
  <si>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</si>
  <si>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</si>
  <si>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</si>
  <si>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</si>
  <si>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</si>
  <si>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</si>
  <si>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</si>
  <si>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</si>
  <si>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</si>
  <si>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</si>
  <si>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</si>
  <si>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</si>
  <si>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</si>
  <si>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</si>
  <si>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</si>
  <si>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</si>
  <si>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</si>
  <si>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</si>
  <si>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</si>
  <si>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</si>
  <si>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</si>
  <si>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</si>
  <si>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</si>
  <si>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</si>
  <si>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</si>
  <si>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</si>
  <si>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</si>
  <si>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</si>
  <si>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</si>
  <si>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</si>
  <si>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</si>
  <si>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</si>
  <si>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</si>
  <si>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</si>
  <si>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</si>
  <si>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</si>
  <si>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</si>
  <si>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</si>
  <si>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</si>
  <si>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</si>
  <si>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</si>
  <si>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</si>
  <si>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</si>
  <si>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</si>
  <si>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</si>
  <si>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</si>
  <si>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</si>
  <si>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</si>
  <si>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</si>
  <si>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</si>
  <si>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</si>
  <si>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</si>
  <si>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</si>
  <si>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</si>
  <si>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</si>
  <si>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</si>
  <si>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</si>
  <si>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</si>
  <si>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</si>
  <si>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</si>
  <si>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</si>
  <si>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</si>
  <si>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</si>
  <si>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</si>
  <si>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</si>
  <si>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</si>
  <si>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</si>
  <si>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</si>
  <si>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</si>
  <si>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</si>
  <si>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</si>
  <si>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</si>
  <si>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</si>
  <si>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</si>
  <si>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</si>
  <si>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</si>
  <si>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</si>
  <si>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</si>
  <si>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</si>
  <si>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</si>
  <si>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</si>
  <si>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</si>
  <si>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</si>
  <si>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</si>
  <si>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</si>
  <si>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</si>
  <si>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</si>
  <si>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</si>
  <si>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</si>
  <si>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</si>
  <si>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</si>
  <si>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</si>
  <si>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</si>
  <si>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</si>
  <si>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</si>
  <si>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</si>
  <si>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</si>
  <si>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</si>
  <si>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</si>
  <si>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</si>
  <si>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</si>
  <si>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</si>
  <si>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</si>
  <si>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</si>
  <si>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</si>
  <si>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</si>
  <si>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</si>
  <si>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</si>
  <si>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</si>
  <si>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</si>
  <si>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</si>
  <si>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</si>
  <si>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</si>
  <si>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</si>
  <si>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</si>
  <si>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</si>
  <si>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</si>
  <si>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</si>
  <si>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</si>
  <si>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</si>
  <si>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</si>
  <si>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</si>
  <si>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</si>
  <si>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</si>
  <si>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</si>
  <si>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</si>
  <si>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</si>
  <si>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</si>
  <si>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</si>
  <si>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</si>
  <si>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</si>
  <si>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</si>
  <si>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</si>
  <si>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</si>
  <si>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</si>
  <si>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</si>
  <si>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</si>
  <si>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</si>
  <si>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</si>
  <si>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</si>
  <si>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</si>
  <si>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</si>
  <si>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</si>
  <si>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</si>
  <si>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</si>
  <si>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</si>
  <si>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</si>
  <si>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</si>
  <si>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</si>
  <si>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</si>
  <si>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</si>
  <si>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</si>
  <si>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</si>
  <si>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</si>
  <si>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</si>
  <si>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</si>
  <si>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</si>
  <si>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</si>
  <si>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</si>
  <si>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</si>
  <si>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</si>
  <si>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</si>
  <si>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</si>
  <si>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</si>
  <si>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</si>
  <si>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</si>
  <si>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</si>
  <si>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</si>
  <si>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</si>
  <si>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</si>
  <si>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</si>
  <si>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</si>
  <si>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</si>
  <si>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</si>
  <si>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</si>
  <si>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</si>
  <si>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</si>
  <si>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</si>
  <si>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</si>
  <si>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</si>
  <si>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</si>
  <si>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</si>
  <si>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</si>
  <si>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</si>
  <si>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</si>
  <si>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</si>
  <si>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</si>
  <si>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</si>
  <si>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</si>
  <si>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</si>
  <si>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</si>
  <si>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</si>
  <si>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</si>
  <si>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</si>
  <si>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</si>
  <si>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</si>
  <si>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</si>
  <si>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</si>
  <si>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</si>
  <si>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</si>
  <si>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</si>
  <si>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</si>
  <si>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</si>
  <si>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</si>
  <si>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</si>
  <si>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</si>
  <si>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</si>
  <si>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</si>
  <si>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</si>
  <si>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</si>
  <si>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</si>
  <si>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</si>
  <si>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</si>
  <si>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</si>
  <si>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</si>
  <si>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</si>
  <si>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</si>
  <si>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</si>
  <si>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</si>
  <si>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</si>
  <si>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</si>
  <si>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</si>
  <si>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</si>
  <si>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</si>
  <si>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</si>
  <si>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</si>
  <si>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</si>
  <si>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</si>
  <si>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</si>
  <si>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</si>
  <si>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</si>
  <si>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</si>
  <si>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</si>
  <si>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</si>
  <si>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</si>
  <si>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</si>
  <si>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</si>
  <si>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</si>
  <si>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</si>
  <si>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</si>
  <si>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</si>
  <si>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</si>
  <si>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</si>
  <si>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</si>
  <si>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</si>
  <si>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</si>
  <si>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</si>
  <si>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</si>
  <si>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</si>
  <si>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</si>
  <si>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</si>
  <si>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</si>
  <si>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</si>
  <si>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</si>
  <si>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</si>
  <si>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</si>
  <si>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</si>
  <si>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</si>
  <si>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</si>
  <si>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</si>
  <si>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</si>
  <si>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</si>
  <si>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</si>
  <si>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</si>
  <si>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</si>
  <si>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</si>
  <si>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</si>
  <si>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</si>
  <si>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</si>
  <si>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</si>
  <si>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</si>
  <si>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</si>
  <si>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</si>
  <si>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</si>
  <si>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</si>
  <si>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</si>
  <si>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</si>
  <si>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</si>
  <si>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</si>
  <si>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</si>
  <si>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</si>
  <si>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</si>
  <si>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</si>
  <si>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</si>
  <si>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</si>
  <si>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</si>
  <si>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</si>
  <si>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</si>
  <si>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</si>
  <si>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</si>
  <si>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</si>
  <si>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</si>
  <si>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</si>
  <si>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</si>
  <si>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</si>
  <si>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</si>
  <si>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</si>
  <si>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</si>
  <si>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</si>
  <si>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</si>
  <si>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</si>
  <si>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</si>
  <si>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</si>
  <si>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</si>
  <si>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</si>
  <si>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</si>
  <si>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</si>
  <si>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</si>
  <si>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</si>
  <si>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</si>
  <si>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</si>
  <si>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</si>
  <si>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</si>
  <si>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</si>
  <si>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</si>
  <si>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</si>
  <si>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</si>
  <si>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</si>
  <si>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</si>
  <si>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</si>
  <si>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</si>
  <si>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</si>
  <si>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</si>
  <si>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</si>
  <si>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</si>
  <si>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</si>
  <si>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</si>
  <si>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</si>
  <si>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</si>
  <si>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</si>
  <si>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</si>
  <si>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</si>
  <si>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</si>
  <si>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</si>
  <si>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</si>
  <si>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</si>
  <si>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</si>
  <si>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</si>
  <si>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</si>
  <si>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</si>
  <si>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</si>
  <si>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</si>
  <si>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</si>
  <si>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</si>
  <si>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</si>
  <si>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</si>
  <si>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</si>
  <si>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</si>
  <si>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</si>
  <si>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</si>
  <si>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</si>
  <si>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</si>
  <si>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</si>
  <si>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</si>
  <si>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</si>
  <si>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</si>
  <si>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</si>
  <si>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</si>
  <si>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</si>
  <si>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</si>
  <si>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</si>
  <si>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</si>
  <si>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</si>
  <si>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</si>
  <si>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</si>
  <si>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</si>
  <si>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</si>
  <si>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</si>
  <si>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</si>
  <si>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</si>
  <si>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</si>
  <si>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</si>
  <si>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</si>
  <si>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</si>
  <si>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</si>
  <si>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</si>
  <si>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</si>
  <si>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</si>
  <si>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</si>
  <si>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</si>
  <si>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</si>
  <si>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</si>
  <si>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</si>
  <si>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</si>
  <si>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</si>
  <si>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</si>
  <si>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</si>
  <si>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</si>
  <si>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</si>
  <si>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</si>
  <si>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</si>
  <si>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</si>
  <si>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</si>
  <si>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</si>
  <si>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</si>
  <si>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</si>
  <si>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</si>
  <si>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</si>
  <si>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</si>
  <si>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</si>
  <si>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</si>
  <si>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</si>
  <si>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</si>
  <si>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</si>
  <si>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</si>
  <si>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</si>
  <si>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</si>
  <si>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</si>
  <si>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</si>
  <si>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</si>
  <si>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</si>
  <si>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</si>
  <si>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</si>
  <si>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</si>
  <si>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</si>
  <si>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</si>
  <si>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</si>
  <si>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</si>
  <si>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</si>
  <si>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</si>
  <si>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</si>
  <si>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</si>
  <si>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</si>
  <si>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</si>
  <si>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</si>
  <si>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</si>
  <si>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</si>
  <si>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</si>
  <si>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</si>
  <si>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</si>
  <si>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</si>
  <si>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</si>
  <si>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</si>
  <si>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</si>
  <si>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</si>
  <si>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</si>
  <si>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</si>
  <si>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</si>
  <si>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</si>
  <si>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</si>
  <si>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</si>
  <si>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</si>
  <si>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</si>
  <si>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</si>
  <si>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</si>
  <si>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</si>
  <si>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</si>
  <si>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</si>
  <si>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</si>
  <si>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</si>
  <si>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</si>
  <si>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</si>
  <si>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</si>
  <si>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</si>
  <si>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</si>
  <si>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</si>
  <si>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</si>
  <si>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</si>
  <si>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</si>
  <si>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</si>
  <si>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</si>
  <si>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</si>
  <si>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</si>
  <si>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</si>
  <si>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</si>
  <si>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</si>
  <si>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</si>
  <si>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</si>
  <si>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</si>
  <si>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</si>
  <si>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</si>
  <si>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</si>
  <si>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</si>
  <si>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</si>
  <si>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</si>
  <si>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</si>
  <si>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</si>
  <si>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</si>
  <si>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</si>
  <si>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</si>
  <si>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</si>
  <si>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</si>
  <si>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</si>
  <si>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</si>
  <si>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</si>
  <si>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</si>
  <si>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</si>
  <si>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</si>
  <si>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</si>
  <si>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</si>
  <si>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</si>
  <si>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</si>
  <si>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</si>
  <si>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</si>
  <si>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</si>
  <si>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</si>
  <si>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</si>
  <si>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</si>
  <si>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</si>
  <si>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</si>
  <si>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</si>
  <si>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</si>
  <si>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</si>
  <si>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</si>
  <si>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</si>
  <si>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</si>
  <si>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</si>
  <si>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</si>
  <si>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</si>
  <si>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</si>
  <si>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</si>
  <si>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</si>
  <si>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</si>
  <si>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</si>
  <si>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</si>
  <si>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</si>
  <si>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</si>
  <si>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</si>
  <si>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</si>
  <si>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</si>
  <si>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</si>
  <si>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</si>
  <si>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</si>
  <si>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</si>
  <si>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</si>
  <si>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</si>
  <si>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</si>
  <si>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</si>
  <si>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</si>
  <si>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</si>
  <si>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</si>
  <si>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</si>
  <si>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</si>
  <si>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</si>
  <si>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</si>
  <si>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</si>
  <si>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</si>
  <si>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</si>
  <si>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</si>
  <si>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</si>
  <si>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</si>
  <si>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</si>
  <si>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</si>
  <si>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</si>
  <si>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</si>
  <si>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</si>
  <si>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</si>
  <si>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</si>
  <si>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</si>
  <si>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</si>
  <si>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</si>
  <si>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</si>
  <si>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</si>
  <si>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</si>
  <si>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</si>
  <si>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</si>
  <si>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</si>
  <si>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</si>
  <si>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</si>
  <si>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</si>
  <si>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</si>
  <si>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</si>
  <si>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</si>
  <si>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</si>
  <si>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</si>
  <si>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</si>
  <si>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</si>
  <si>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</si>
  <si>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</si>
  <si>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</si>
  <si>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</si>
  <si>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</si>
  <si>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</si>
  <si>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</si>
  <si>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</si>
  <si>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</si>
  <si>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</si>
  <si>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</si>
  <si>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</si>
  <si>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</si>
  <si>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</si>
  <si>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</si>
  <si>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</si>
  <si>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</si>
  <si>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</si>
  <si>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</si>
  <si>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</si>
  <si>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</si>
  <si>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</si>
  <si>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</si>
  <si>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</si>
  <si>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</si>
  <si>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</si>
  <si>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</si>
  <si>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</si>
  <si>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</si>
  <si>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</si>
  <si>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</si>
  <si>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</si>
  <si>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</si>
  <si>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</si>
  <si>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</si>
  <si>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</si>
  <si>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</si>
  <si>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</si>
  <si>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</si>
  <si>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</si>
  <si>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</si>
  <si>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</si>
  <si>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</si>
  <si>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</si>
  <si>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</si>
  <si>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</si>
  <si>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</si>
  <si>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</si>
  <si>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</si>
  <si>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</si>
  <si>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</si>
  <si>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</si>
  <si>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</si>
  <si>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</si>
  <si>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</si>
  <si>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</si>
  <si>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</si>
  <si>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</si>
  <si>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</si>
  <si>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</si>
  <si>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</si>
  <si>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</si>
  <si>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</si>
  <si>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</si>
  <si>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</si>
  <si>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</si>
  <si>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</si>
  <si>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</si>
  <si>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</si>
  <si>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</si>
  <si>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</si>
  <si>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</si>
  <si>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</si>
  <si>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</si>
  <si>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</si>
  <si>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</si>
  <si>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</si>
  <si>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</si>
  <si>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</si>
  <si>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</si>
  <si>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</si>
  <si>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</si>
  <si>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</si>
  <si>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</si>
  <si>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</si>
  <si>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</si>
  <si>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</si>
  <si>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</si>
  <si>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</si>
  <si>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</si>
  <si>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</si>
  <si>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</si>
  <si>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</si>
  <si>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</si>
  <si>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</si>
  <si>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</si>
  <si>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</si>
  <si>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</si>
  <si>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</si>
  <si>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</si>
  <si>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</si>
  <si>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</si>
  <si>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</si>
  <si>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</si>
  <si>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</si>
  <si>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</si>
  <si>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</si>
  <si>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</si>
  <si>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</si>
  <si>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</si>
  <si>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</si>
  <si>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</si>
  <si>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</si>
  <si>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</si>
  <si>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</si>
  <si>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</si>
  <si>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</si>
  <si>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</si>
  <si>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</si>
  <si>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</si>
  <si>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</si>
  <si>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</si>
  <si>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</si>
  <si>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</si>
  <si>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</si>
  <si>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</si>
  <si>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</si>
  <si>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</si>
  <si>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</si>
  <si>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</si>
  <si>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</si>
  <si>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</si>
  <si>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</si>
  <si>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</si>
  <si>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</si>
  <si>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</si>
  <si>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</si>
  <si>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</si>
  <si>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</si>
  <si>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</si>
  <si>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</si>
  <si>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</si>
  <si>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</si>
  <si>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</si>
  <si>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</si>
  <si>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</si>
  <si>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</si>
  <si>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</si>
  <si>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</si>
  <si>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</si>
  <si>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</si>
  <si>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</si>
  <si>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</si>
  <si>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</si>
  <si>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</si>
  <si>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</si>
  <si>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</si>
  <si>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</si>
  <si>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</si>
  <si>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</si>
  <si>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</si>
  <si>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</si>
  <si>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</si>
  <si>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</si>
  <si>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</si>
  <si>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</si>
  <si>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</si>
  <si>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</si>
  <si>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</si>
  <si>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</si>
  <si>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</si>
  <si>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</si>
  <si>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</si>
  <si>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</si>
  <si>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</si>
  <si>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</si>
  <si>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</si>
  <si>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</si>
  <si>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</si>
  <si>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</si>
  <si>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</si>
  <si>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</si>
  <si>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</si>
  <si>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</si>
  <si>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</si>
  <si>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</si>
  <si>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</si>
  <si>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</si>
  <si>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</si>
  <si>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</si>
  <si>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</si>
  <si>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</si>
  <si>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</si>
  <si>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</si>
  <si>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</si>
  <si>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</si>
  <si>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</si>
  <si>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</si>
  <si>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</si>
  <si>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</si>
  <si>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</si>
  <si>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</si>
  <si>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</si>
  <si>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</si>
  <si>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</si>
  <si>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</si>
  <si>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</si>
  <si>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</si>
  <si>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</si>
  <si>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</si>
  <si>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</si>
  <si>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</si>
  <si>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</si>
  <si>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</si>
  <si>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</si>
  <si>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</si>
  <si>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</si>
  <si>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</si>
  <si>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</si>
  <si>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</si>
  <si>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</si>
  <si>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</si>
  <si>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</si>
  <si>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</si>
  <si>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</si>
  <si>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</si>
  <si>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</si>
  <si>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</si>
  <si>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</si>
  <si>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</si>
  <si>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</si>
  <si>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</si>
  <si>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</si>
  <si>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</si>
  <si>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</si>
  <si>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</si>
  <si>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</si>
  <si>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</si>
  <si>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</si>
  <si>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</si>
  <si>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</si>
  <si>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</si>
  <si>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</si>
  <si>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</si>
  <si>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</si>
  <si>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</si>
  <si>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</si>
  <si>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</si>
  <si>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</si>
  <si>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</si>
  <si>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</si>
  <si>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</si>
  <si>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</si>
  <si>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</si>
  <si>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</si>
  <si>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</si>
  <si>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</si>
  <si>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</si>
  <si>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</si>
  <si>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</si>
  <si>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</si>
  <si>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</si>
  <si>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</si>
  <si>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</si>
  <si>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</si>
  <si>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</si>
  <si>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</si>
  <si>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</si>
  <si>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</si>
  <si>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</si>
  <si>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</si>
  <si>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</si>
  <si>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</si>
  <si>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</si>
  <si>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</si>
  <si>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</si>
  <si>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</si>
  <si>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</si>
  <si>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</si>
  <si>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</si>
  <si>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</si>
  <si>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</si>
  <si>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</si>
  <si>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</si>
  <si>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</si>
  <si>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</si>
  <si>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</si>
  <si>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</si>
  <si>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</si>
  <si>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</si>
  <si>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</si>
  <si>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</si>
  <si>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</si>
  <si>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</si>
  <si>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</si>
  <si>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</si>
  <si>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</si>
  <si>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</si>
  <si>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</si>
  <si>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</si>
  <si>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</si>
  <si>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</si>
  <si>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</si>
  <si>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</si>
  <si>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</si>
  <si>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</si>
  <si>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</si>
  <si>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</si>
  <si>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</si>
  <si>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</si>
  <si>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</si>
  <si>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</si>
  <si>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</si>
  <si>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</si>
  <si>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</si>
  <si>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</si>
  <si>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</si>
  <si>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</si>
  <si>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</si>
  <si>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</si>
  <si>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</si>
  <si>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</si>
  <si>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</si>
  <si>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</si>
  <si>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</si>
  <si>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</si>
  <si>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</si>
  <si>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</si>
  <si>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</si>
  <si>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</si>
  <si>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</si>
  <si>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</si>
  <si>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</si>
  <si>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</si>
  <si>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</si>
  <si>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</si>
  <si>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</si>
  <si>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</si>
  <si>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</si>
  <si>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</si>
  <si>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</si>
  <si>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</si>
  <si>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</si>
  <si>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</si>
  <si>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</si>
  <si>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</si>
  <si>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</si>
  <si>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</si>
  <si>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</si>
  <si>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</si>
  <si>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</si>
  <si>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</si>
  <si>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</si>
  <si>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</si>
  <si>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</si>
  <si>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</si>
  <si>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</si>
  <si>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</si>
  <si>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</si>
  <si>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</si>
  <si>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</si>
  <si>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</si>
  <si>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</si>
  <si>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</si>
  <si>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</si>
  <si>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</si>
  <si>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</si>
  <si>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</si>
  <si>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</si>
  <si>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</si>
  <si>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</si>
  <si>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</si>
  <si>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</si>
  <si>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</si>
  <si>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</si>
  <si>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</si>
  <si>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</si>
  <si>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</si>
  <si>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</si>
  <si>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</si>
  <si>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</si>
  <si>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</si>
  <si>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</si>
  <si>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</si>
  <si>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</si>
  <si>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</si>
  <si>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</si>
  <si>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</si>
  <si>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</si>
  <si>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</si>
  <si>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</si>
  <si>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</si>
  <si>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</si>
  <si>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</si>
  <si>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</si>
  <si>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</si>
  <si>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</si>
  <si>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</si>
  <si>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</si>
  <si>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</si>
  <si>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</si>
  <si>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</si>
  <si>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</si>
  <si>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</si>
  <si>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</si>
  <si>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</si>
  <si>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</si>
  <si>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</si>
  <si>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</si>
  <si>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</si>
  <si>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</si>
  <si>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</si>
  <si>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</si>
  <si>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</si>
  <si>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</si>
  <si>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</si>
  <si>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</si>
  <si>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</si>
  <si>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</si>
  <si>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</si>
  <si>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</si>
  <si>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</si>
  <si>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</si>
  <si>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</si>
  <si>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</si>
  <si>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</si>
  <si>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</si>
  <si>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</si>
  <si>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</si>
  <si>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</si>
  <si>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</si>
  <si>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</si>
  <si>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</si>
  <si>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</si>
  <si>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</si>
  <si>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</si>
  <si>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</si>
  <si>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</si>
  <si>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</si>
  <si>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</si>
  <si>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</si>
  <si>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</si>
  <si>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</si>
  <si>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</si>
  <si>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</si>
  <si>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</si>
  <si>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</si>
  <si>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</si>
  <si>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</si>
  <si>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</si>
  <si>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</si>
  <si>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</si>
  <si>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</si>
  <si>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</si>
  <si>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</si>
  <si>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</si>
  <si>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</si>
  <si>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</si>
  <si>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</si>
  <si>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</si>
  <si>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</si>
  <si>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</si>
  <si>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</si>
  <si>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</si>
  <si>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</si>
  <si>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</si>
  <si>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</si>
  <si>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</si>
  <si>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</si>
  <si>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</si>
  <si>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</si>
  <si>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</si>
  <si>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</si>
  <si>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</si>
  <si>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</si>
  <si>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</si>
  <si>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</si>
  <si>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</si>
  <si>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</si>
  <si>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</si>
  <si>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</si>
  <si>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</si>
  <si>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</si>
  <si>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</si>
  <si>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</si>
  <si>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</si>
  <si>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</si>
  <si>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</si>
  <si>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</si>
  <si>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</si>
  <si>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</si>
  <si>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</si>
  <si>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</si>
  <si>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</si>
  <si>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</si>
  <si>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</si>
  <si>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</si>
  <si>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</si>
  <si>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</si>
  <si>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</si>
  <si>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</si>
  <si>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</si>
  <si>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</si>
  <si>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</si>
  <si>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</si>
  <si>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</si>
  <si>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</si>
  <si>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</si>
  <si>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</si>
  <si>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</si>
  <si>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</si>
  <si>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</si>
  <si>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</si>
  <si>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</si>
  <si>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</si>
  <si>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</si>
  <si>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</si>
  <si>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</si>
  <si>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</si>
  <si>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</si>
  <si>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</si>
  <si>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</si>
  <si>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</si>
  <si>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</si>
  <si>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</si>
  <si>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</si>
  <si>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</si>
  <si>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</si>
  <si>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</si>
  <si>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</si>
  <si>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</si>
  <si>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</si>
  <si>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</si>
  <si>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</si>
  <si>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</si>
  <si>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</si>
  <si>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</si>
  <si>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</si>
  <si>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</si>
  <si>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</si>
  <si>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</si>
  <si>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</si>
  <si>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</si>
  <si>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</si>
  <si>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</si>
  <si>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</si>
  <si>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</si>
  <si>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</si>
  <si>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</si>
  <si>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</si>
  <si>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</si>
  <si>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</si>
  <si>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</si>
  <si>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</si>
  <si>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</si>
  <si>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</si>
  <si>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</si>
  <si>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</si>
  <si>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</si>
  <si>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</si>
  <si>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</si>
  <si>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</si>
  <si>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</si>
  <si>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</si>
  <si>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</si>
  <si>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</si>
  <si>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</si>
  <si>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</si>
  <si>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</si>
  <si>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</si>
  <si>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</si>
  <si>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</si>
  <si>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</si>
  <si>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</si>
  <si>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</si>
  <si>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</si>
  <si>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</si>
  <si>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</si>
  <si>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</si>
  <si>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</si>
  <si>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</si>
  <si>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</si>
  <si>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</si>
  <si>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</si>
  <si>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</si>
  <si>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</si>
  <si>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</si>
  <si>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</si>
  <si>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</si>
  <si>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</si>
  <si>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</si>
  <si>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</si>
  <si>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</si>
  <si>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</si>
  <si>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</si>
  <si>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</si>
  <si>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</si>
  <si>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</si>
  <si>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</si>
  <si>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</si>
  <si>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</si>
  <si>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</si>
  <si>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</si>
  <si>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</si>
  <si>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</si>
  <si>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</si>
  <si>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</si>
  <si>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</si>
  <si>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</si>
  <si>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</si>
  <si>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</si>
  <si>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</si>
  <si>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</si>
  <si>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</si>
  <si>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</si>
  <si>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</si>
  <si>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</si>
  <si>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</si>
  <si>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</si>
  <si>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</si>
  <si>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</si>
  <si>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</si>
  <si>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</si>
  <si>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</si>
  <si>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</si>
  <si>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</si>
  <si>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</si>
  <si>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</si>
  <si>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</si>
  <si>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</si>
  <si>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</si>
  <si>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</si>
  <si>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</si>
  <si>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</si>
  <si>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</si>
  <si>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</si>
  <si>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</si>
  <si>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</si>
  <si>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</si>
  <si>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</si>
  <si>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</si>
  <si>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</si>
  <si>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</si>
  <si>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</si>
  <si>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</si>
  <si>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</si>
  <si>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</si>
  <si>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</si>
  <si>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</si>
  <si>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</si>
  <si>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</si>
  <si>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</si>
  <si>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</si>
  <si>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</si>
  <si>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</si>
  <si>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</si>
  <si>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</si>
  <si>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</si>
  <si>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</si>
  <si>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</si>
  <si>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</si>
  <si>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</si>
  <si>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</si>
  <si>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</si>
  <si>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</si>
  <si>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</si>
  <si>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</si>
  <si>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</si>
  <si>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</si>
  <si>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</si>
  <si>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</si>
  <si>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</si>
  <si>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</si>
  <si>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</si>
  <si>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</si>
  <si>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</si>
  <si>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</si>
  <si>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</si>
  <si>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</si>
  <si>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</si>
  <si>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</si>
  <si>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</si>
  <si>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</si>
  <si>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</si>
  <si>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</si>
  <si>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</si>
  <si>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</si>
  <si>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</si>
  <si>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</si>
  <si>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</si>
  <si>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</si>
  <si>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</si>
  <si>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</si>
  <si>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</si>
  <si>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</si>
  <si>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</si>
  <si>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</si>
  <si>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</si>
  <si>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</si>
  <si>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</si>
  <si>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</si>
  <si>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</si>
  <si>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</si>
  <si>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</si>
  <si>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</si>
  <si>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</si>
  <si>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</si>
  <si>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</si>
  <si>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</si>
  <si>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</si>
  <si>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</si>
  <si>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</si>
  <si>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</si>
  <si>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</si>
  <si>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</si>
  <si>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</si>
  <si>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</si>
  <si>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</si>
  <si>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</si>
  <si>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</si>
  <si>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</si>
  <si>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</si>
  <si>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</si>
  <si>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</si>
  <si>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</si>
  <si>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</si>
  <si>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</si>
  <si>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</si>
  <si>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</si>
  <si>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</si>
  <si>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</si>
  <si>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</si>
  <si>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</si>
  <si>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</si>
  <si>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</si>
  <si>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</si>
  <si>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</si>
  <si>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</si>
  <si>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</si>
  <si>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</si>
  <si>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</si>
  <si>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</si>
  <si>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</si>
  <si>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</si>
  <si>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</si>
  <si>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</si>
  <si>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</si>
  <si>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</si>
  <si>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</si>
  <si>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</si>
  <si>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</si>
  <si>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</si>
  <si>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</si>
  <si>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</si>
  <si>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</si>
  <si>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</si>
  <si>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</si>
  <si>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</si>
  <si>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</si>
  <si>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</si>
  <si>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</si>
  <si>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</si>
  <si>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</si>
  <si>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</si>
  <si>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</si>
  <si>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</si>
  <si>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</si>
  <si>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</si>
  <si>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</si>
  <si>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</si>
  <si>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</si>
  <si>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</si>
  <si>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</si>
  <si>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</si>
  <si>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</si>
  <si>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</si>
  <si>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</si>
  <si>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</si>
  <si>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</si>
  <si>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</si>
  <si>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</si>
  <si>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</si>
  <si>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</si>
  <si>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</si>
  <si>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</si>
  <si>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</si>
  <si>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</si>
  <si>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</si>
  <si>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</si>
  <si>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</si>
  <si>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</si>
  <si>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</si>
  <si>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</si>
  <si>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</si>
  <si>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</si>
  <si>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</si>
  <si>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</si>
  <si>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</si>
  <si>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</si>
  <si>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</si>
  <si>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</si>
  <si>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</si>
  <si>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</si>
  <si>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</si>
  <si>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</si>
  <si>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</si>
  <si>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</si>
  <si>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</si>
  <si>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</si>
  <si>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</si>
  <si>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</si>
  <si>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</si>
  <si>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</si>
  <si>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</si>
  <si>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</si>
  <si>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</si>
  <si>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</si>
  <si>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</si>
  <si>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</si>
  <si>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</si>
  <si>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</si>
  <si>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</si>
  <si>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</si>
  <si>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</si>
  <si>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</si>
  <si>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</si>
  <si>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</si>
  <si>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</si>
  <si>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</si>
  <si>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</si>
  <si>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</si>
  <si>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</si>
  <si>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</si>
  <si>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</si>
  <si>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</si>
  <si>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</si>
  <si>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</si>
  <si>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</si>
  <si>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</si>
  <si>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</si>
  <si>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</si>
  <si>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</si>
  <si>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</si>
  <si>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</si>
  <si>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</si>
  <si>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</si>
  <si>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</si>
  <si>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</si>
  <si>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</si>
  <si>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</si>
  <si>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</si>
  <si>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</si>
  <si>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</si>
  <si>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</si>
  <si>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</si>
  <si>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</si>
  <si>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</si>
  <si>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</si>
  <si>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</si>
  <si>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</si>
  <si>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</si>
  <si>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</si>
  <si>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</si>
  <si>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</si>
  <si>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</si>
  <si>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</si>
  <si>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</si>
  <si>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</si>
  <si>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</si>
  <si>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</si>
  <si>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</si>
  <si>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</si>
  <si>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</si>
  <si>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</si>
  <si>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</si>
  <si>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</si>
  <si>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</si>
  <si>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</si>
  <si>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</si>
  <si>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</si>
  <si>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</si>
  <si>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</si>
  <si>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</si>
  <si>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</si>
  <si>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</si>
  <si>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</si>
  <si>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</si>
  <si>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</si>
  <si>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</si>
  <si>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</si>
  <si>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</si>
  <si>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</si>
  <si>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</si>
  <si>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</si>
  <si>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</si>
  <si>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</si>
  <si>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</si>
  <si>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</si>
  <si>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</si>
  <si>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</si>
  <si>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</si>
  <si>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</si>
  <si>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</si>
  <si>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</si>
  <si>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</si>
  <si>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</si>
  <si>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</si>
  <si>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</si>
  <si>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</si>
  <si>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</si>
  <si>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</si>
  <si>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</si>
  <si>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</si>
  <si>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</si>
  <si>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</si>
  <si>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</si>
  <si>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</si>
  <si>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</si>
  <si>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</si>
  <si>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</si>
  <si>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</si>
  <si>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</si>
  <si>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</si>
  <si>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</si>
  <si>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</si>
  <si>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</si>
  <si>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</si>
  <si>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</si>
  <si>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</si>
  <si>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</si>
  <si>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</si>
  <si>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</si>
  <si>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</si>
  <si>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</si>
  <si>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</si>
  <si>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</si>
  <si>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</si>
  <si>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</si>
  <si>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</si>
  <si>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</si>
  <si>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</si>
  <si>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</si>
  <si>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</si>
  <si>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</si>
  <si>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</si>
  <si>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</si>
  <si>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</si>
  <si>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</si>
  <si>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</si>
  <si>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</si>
  <si>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</si>
  <si>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</si>
  <si>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</si>
  <si>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</si>
  <si>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</si>
  <si>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</si>
  <si>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</si>
  <si>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</si>
  <si>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</si>
  <si>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</si>
  <si>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</si>
  <si>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</si>
  <si>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</si>
  <si>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</si>
  <si>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</si>
  <si>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</si>
  <si>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</si>
  <si>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</si>
  <si>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</si>
  <si>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</si>
  <si>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</si>
  <si>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</si>
  <si>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</si>
  <si>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</si>
  <si>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</si>
  <si>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</si>
  <si>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</si>
  <si>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</si>
  <si>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</si>
  <si>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</si>
  <si>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</si>
  <si>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</si>
  <si>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</si>
  <si>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</si>
  <si>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</si>
  <si>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</si>
  <si>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</si>
  <si>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</si>
  <si>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</si>
  <si>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</si>
  <si>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</si>
  <si>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</si>
  <si>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</si>
  <si>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</si>
  <si>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</si>
  <si>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</si>
  <si>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</si>
  <si>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</si>
  <si>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</si>
  <si>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</si>
  <si>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</si>
  <si>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</si>
  <si>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</si>
  <si>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</si>
  <si>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</si>
  <si>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</si>
  <si>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</si>
  <si>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</si>
  <si>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</si>
  <si>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</si>
  <si>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</si>
  <si>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</si>
  <si>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</si>
  <si>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</si>
  <si>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</si>
  <si>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</si>
  <si>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</si>
  <si>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</si>
  <si>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</si>
  <si>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</si>
  <si>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</si>
  <si>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</si>
  <si>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</si>
  <si>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</si>
  <si>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</si>
  <si>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</si>
  <si>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</si>
  <si>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</si>
  <si>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</si>
  <si>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</si>
  <si>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</si>
  <si>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</si>
  <si>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</si>
  <si>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</si>
  <si>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</si>
  <si>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</si>
  <si>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</si>
  <si>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</si>
  <si>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</si>
  <si>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</si>
  <si>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</si>
  <si>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</si>
  <si>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</si>
  <si>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</si>
  <si>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</si>
  <si>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</si>
  <si>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</si>
  <si>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</si>
  <si>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</si>
  <si>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</si>
  <si>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</si>
  <si>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</si>
  <si>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</si>
  <si>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</si>
  <si>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</si>
  <si>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</si>
  <si>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</si>
  <si>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</si>
  <si>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</si>
  <si>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</si>
  <si>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</si>
  <si>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</si>
  <si>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</si>
  <si>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</si>
  <si>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</si>
  <si>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</si>
  <si>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</si>
  <si>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</si>
  <si>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</si>
  <si>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</si>
  <si>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</si>
  <si>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</si>
  <si>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</si>
  <si>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</si>
  <si>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</si>
  <si>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</si>
  <si>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</si>
  <si>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</si>
  <si>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</si>
  <si>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</si>
  <si>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</si>
  <si>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</si>
  <si>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</si>
  <si>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</si>
  <si>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</si>
  <si>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</si>
  <si>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</si>
  <si>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</si>
  <si>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</si>
  <si>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</si>
  <si>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</si>
  <si>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</si>
  <si>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</si>
  <si>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</si>
  <si>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</si>
  <si>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</si>
  <si>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</si>
  <si>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</si>
  <si>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</si>
  <si>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</si>
  <si>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</si>
  <si>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</si>
  <si>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</si>
  <si>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</si>
  <si>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</si>
  <si>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</si>
  <si>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</si>
  <si>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</si>
  <si>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</si>
  <si>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</si>
  <si>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</si>
  <si>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</si>
  <si>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</si>
  <si>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</si>
  <si>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</si>
  <si>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</si>
  <si>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</si>
  <si>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</si>
  <si>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</si>
  <si>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</si>
  <si>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</si>
  <si>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</si>
  <si>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</si>
  <si>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</si>
  <si>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</si>
  <si>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</si>
  <si>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</si>
  <si>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</si>
  <si>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</si>
  <si>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</si>
  <si>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</si>
  <si>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</si>
  <si>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</si>
  <si>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</si>
  <si>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</si>
  <si>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</si>
  <si>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</si>
  <si>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</si>
  <si>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</si>
  <si>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</si>
  <si>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</si>
  <si>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</si>
  <si>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</si>
  <si>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</si>
  <si>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</si>
  <si>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</si>
  <si>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</si>
  <si>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</si>
  <si>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</si>
  <si>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</si>
  <si>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</si>
  <si>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</si>
  <si>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</si>
  <si>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</si>
  <si>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</si>
  <si>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</si>
  <si>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</si>
  <si>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</si>
  <si>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</si>
  <si>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</si>
  <si>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</si>
  <si>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</si>
  <si>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</si>
  <si>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</si>
  <si>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</si>
  <si>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</si>
  <si>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</si>
  <si>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</si>
  <si>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</si>
  <si>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</si>
  <si>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</si>
  <si>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</si>
  <si>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</si>
  <si>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</si>
  <si>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</si>
  <si>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</si>
  <si>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</si>
  <si>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</si>
  <si>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</si>
  <si>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</si>
  <si>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</si>
  <si>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</si>
  <si>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</si>
  <si>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</si>
  <si>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</si>
  <si>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</si>
  <si>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</si>
  <si>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</si>
  <si>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</si>
  <si>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</si>
  <si>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</si>
  <si>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</si>
  <si>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</si>
  <si>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</si>
  <si>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</si>
  <si>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</si>
  <si>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</si>
  <si>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</si>
  <si>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</si>
  <si>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</si>
  <si>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</si>
  <si>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</si>
  <si>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</si>
  <si>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</si>
  <si>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</si>
  <si>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</si>
  <si>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</si>
  <si>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</si>
  <si>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</si>
  <si>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</si>
  <si>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</si>
  <si>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</si>
  <si>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</si>
  <si>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</si>
  <si>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</si>
  <si>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</si>
  <si>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</si>
  <si>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</si>
  <si>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</si>
  <si>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</si>
  <si>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</si>
  <si>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</si>
  <si>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</si>
  <si>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</si>
  <si>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</si>
  <si>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</si>
  <si>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</si>
  <si>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</si>
  <si>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</si>
  <si>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</si>
  <si>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</si>
  <si>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</si>
  <si>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</si>
  <si>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</si>
  <si>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</si>
  <si>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</si>
  <si>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</si>
  <si>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</si>
  <si>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</si>
  <si>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</si>
  <si>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</si>
  <si>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</si>
  <si>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</si>
  <si>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</si>
  <si>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</si>
  <si>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</si>
  <si>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</si>
  <si>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</si>
  <si>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</si>
  <si>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</si>
  <si>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</si>
  <si>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</si>
  <si>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</si>
  <si>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</si>
  <si>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</si>
  <si>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</si>
  <si>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</si>
  <si>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</si>
  <si>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</si>
  <si>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</si>
  <si>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</si>
  <si>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</si>
  <si>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</si>
  <si>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</si>
  <si>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</si>
  <si>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</si>
  <si>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</si>
  <si>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</si>
  <si>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</si>
  <si>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</si>
  <si>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</si>
  <si>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</si>
  <si>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</si>
  <si>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</si>
  <si>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</si>
  <si>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</si>
  <si>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</si>
  <si>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</si>
  <si>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</si>
  <si>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</si>
  <si>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</si>
  <si>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</si>
  <si>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</si>
  <si>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</si>
  <si>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</si>
  <si>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</si>
  <si>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</si>
  <si>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</si>
  <si>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</si>
  <si>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</si>
  <si>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</si>
  <si>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</si>
  <si>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</si>
  <si>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</si>
  <si>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</si>
  <si>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</si>
  <si>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</si>
  <si>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</si>
  <si>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</si>
  <si>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</si>
  <si>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</si>
  <si>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</si>
  <si>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</si>
  <si>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</si>
  <si>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</si>
  <si>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</si>
  <si>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</si>
  <si>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</si>
  <si>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</si>
  <si>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</si>
  <si>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</si>
  <si>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</si>
  <si>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</si>
  <si>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</si>
  <si>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</si>
  <si>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</si>
  <si>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</si>
  <si>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</si>
  <si>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</si>
  <si>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</si>
  <si>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</si>
  <si>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</si>
  <si>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</si>
  <si>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</si>
  <si>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</si>
  <si>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</si>
  <si>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</si>
  <si>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</si>
  <si>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</si>
  <si>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</si>
  <si>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</si>
  <si>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</si>
  <si>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</si>
  <si>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</si>
  <si>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</si>
  <si>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</si>
  <si>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</si>
  <si>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</si>
  <si>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</si>
  <si>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</si>
  <si>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</si>
  <si>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</si>
  <si>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</si>
  <si>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</si>
  <si>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</si>
  <si>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</si>
  <si>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</si>
  <si>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</si>
  <si>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</si>
  <si>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</si>
  <si>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</si>
  <si>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</si>
  <si>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</si>
  <si>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</si>
  <si>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</si>
  <si>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</si>
  <si>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</si>
  <si>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</si>
  <si>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</si>
  <si>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</si>
  <si>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</si>
  <si>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</si>
  <si>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</si>
  <si>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</si>
  <si>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</si>
  <si>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</si>
  <si>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</si>
  <si>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</si>
  <si>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</si>
  <si>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</si>
  <si>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</si>
  <si>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</si>
  <si>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</si>
  <si>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</si>
  <si>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</si>
  <si>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</si>
  <si>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</si>
  <si>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</si>
  <si>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</si>
  <si>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</si>
  <si>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</si>
  <si>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</si>
  <si>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</si>
  <si>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</si>
  <si>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</si>
  <si>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</si>
  <si>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</si>
  <si>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</si>
  <si>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</si>
  <si>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</si>
  <si>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</si>
  <si>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</si>
  <si>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</si>
  <si>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</si>
  <si>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</si>
  <si>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</si>
  <si>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</si>
  <si>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</si>
  <si>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</si>
  <si>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</si>
  <si>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</si>
  <si>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</si>
  <si>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</si>
  <si>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</si>
  <si>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</si>
  <si>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</si>
  <si>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</si>
  <si>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</si>
  <si>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</si>
  <si>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</si>
  <si>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</si>
  <si>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</si>
  <si>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</si>
  <si>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</si>
  <si>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</si>
  <si>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</si>
  <si>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</si>
  <si>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</si>
  <si>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</si>
  <si>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</si>
  <si>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</si>
  <si>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</si>
  <si>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</si>
  <si>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</si>
  <si>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</si>
  <si>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</si>
  <si>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</si>
  <si>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</si>
  <si>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</si>
  <si>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</si>
  <si>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</si>
  <si>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</si>
  <si>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</si>
  <si>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</si>
  <si>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</si>
  <si>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</si>
  <si>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</si>
  <si>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</si>
  <si>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</si>
  <si>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</si>
  <si>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</si>
  <si>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</si>
  <si>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</si>
  <si>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</si>
  <si>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</si>
  <si>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</si>
  <si>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</si>
  <si>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</si>
  <si>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</si>
  <si>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</si>
  <si>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</si>
  <si>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</si>
  <si>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</si>
  <si>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</si>
  <si>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</si>
  <si>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</si>
  <si>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</si>
  <si>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</si>
  <si>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</si>
  <si>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</si>
  <si>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</si>
  <si>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</si>
  <si>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</si>
  <si>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</si>
  <si>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</si>
  <si>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</si>
  <si>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</si>
  <si>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</si>
  <si>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</si>
  <si>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</si>
  <si>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</si>
  <si>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</si>
  <si>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</si>
  <si>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</si>
  <si>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</si>
  <si>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</si>
  <si>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</si>
  <si>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</si>
  <si>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</si>
  <si>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</si>
  <si>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</si>
  <si>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</si>
  <si>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</si>
  <si>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</si>
  <si>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</si>
  <si>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</si>
  <si>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</si>
  <si>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</si>
  <si>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</si>
  <si>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</si>
  <si>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</si>
  <si>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</si>
  <si>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</si>
  <si>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</si>
  <si>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</si>
  <si>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</si>
  <si>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</si>
  <si>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</si>
  <si>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</si>
  <si>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</si>
  <si>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</si>
  <si>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</si>
  <si>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</si>
  <si>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</si>
  <si>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</si>
  <si>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</si>
  <si>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</si>
  <si>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</si>
  <si>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</si>
  <si>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</si>
  <si>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</si>
  <si>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</si>
  <si>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</si>
  <si>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</si>
  <si>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</si>
  <si>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</si>
  <si>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</si>
  <si>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</si>
  <si>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</si>
  <si>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</si>
  <si>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</si>
  <si>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</si>
  <si>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</si>
  <si>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</si>
  <si>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</si>
  <si>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</si>
  <si>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</si>
  <si>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</si>
  <si>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</si>
  <si>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</si>
  <si>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</si>
  <si>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</si>
  <si>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</si>
  <si>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</si>
  <si>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</si>
  <si>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</si>
  <si>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</si>
  <si>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</si>
  <si>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</si>
  <si>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</si>
  <si>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</si>
  <si>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</si>
  <si>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</si>
  <si>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</si>
  <si>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</si>
  <si>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</si>
  <si>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</si>
  <si>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</si>
  <si>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</si>
  <si>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</si>
  <si>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</si>
  <si>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</si>
  <si>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</si>
  <si>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</si>
  <si>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</si>
  <si>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</si>
  <si>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</si>
  <si>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</si>
  <si>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</si>
  <si>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</si>
  <si>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</si>
  <si>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</si>
  <si>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</si>
  <si>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</si>
  <si>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</si>
  <si>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</si>
  <si>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</si>
  <si>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</si>
  <si>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</si>
  <si>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</si>
  <si>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</si>
  <si>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</si>
  <si>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</si>
  <si>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</si>
  <si>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</si>
  <si>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</si>
  <si>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</si>
  <si>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</si>
  <si>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</si>
  <si>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</si>
  <si>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</si>
  <si>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</si>
  <si>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</si>
  <si>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</si>
  <si>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</si>
  <si>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</si>
  <si>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</si>
  <si>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</si>
  <si>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</si>
  <si>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Sum of Quantity</t>
  </si>
  <si>
    <t>States</t>
  </si>
  <si>
    <t>2011</t>
  </si>
  <si>
    <t>2012</t>
  </si>
  <si>
    <t>2013</t>
  </si>
  <si>
    <t>2014</t>
  </si>
  <si>
    <t>Count of Order ID</t>
  </si>
  <si>
    <t>Sum of Profit Margin</t>
  </si>
  <si>
    <t>YoY Growth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</si>
</sst>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5" formatCode="\$\ 0.00,\ &quot;K&quot;"/>
    <numFmt numFmtId="166" formatCode="_-[$$-409]* #,##0.00_ ;_-[$$-409]* \-#,##0.00\ ;_-[$$-409]* &quot;-&quot;??_ ;_-@_ "/>
    <numFmt numFmtId="167" formatCode="&quot;#&quot;\ 0"/>
    <numFmt numFmtId="168" formatCode="[Green]\▲\ 0.00%;[Red]\▼\ 0.00%"/>
  </numFmts>
  <fonts count="9"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Calibri"/>
      <family val="2"/>
      <scheme val="minor"/>
    </font>
    <font>
      <sz val="11"/>
      <color theme="1"/>
      <name val="Segoe UI Symbol"/>
      <family val="2"/>
    </font>
    <font>
      <sz val="11"/>
      <color theme="1"/>
      <name val="Lato Black"/>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6" fillId="0" borderId="0" applyFont="0" applyFill="0" applyBorder="0" applyAlignment="0" applyProtection="0"/>
    <xf numFmtId="9" fontId="6" fillId="0" borderId="0" applyFont="0" applyFill="0" applyBorder="0" applyAlignment="0" applyProtection="0"/>
  </cellStyleXfs>
  <cellXfs count="44">
    <xf numFmtId="0" fontId="0" fillId="0" borderId="0" xfId="0"/>
    <xf numFmtId="0" fontId="3" fillId="0" borderId="0" xfId="0" applyFont="1"/>
    <xf numFmtId="0" fontId="4" fillId="0" borderId="0" xfId="0" applyFont="1"/>
    <xf numFmtId="14" fontId="5" fillId="0" borderId="0" xfId="0" applyNumberFormat="1" applyFont="1"/>
    <xf numFmtId="0" fontId="0" fillId="0" borderId="1" xfId="0" applyBorder="1"/>
    <xf numFmtId="0" fontId="0" fillId="0" borderId="1" xfId="0" pivotButton="1" applyBorder="1"/>
    <xf numFmtId="0" fontId="0" fillId="0" borderId="1" xfId="0" applyBorder="1" applyAlignment="1">
      <alignment horizontal="left"/>
    </xf>
    <xf numFmtId="0" fontId="0" fillId="0" borderId="2" xfId="0" applyBorder="1" applyAlignment="1">
      <alignment horizontal="left"/>
    </xf>
    <xf numFmtId="0" fontId="0" fillId="0" borderId="3" xfId="0" applyBorder="1" applyAlignment="1">
      <alignment horizontal="left"/>
    </xf>
    <xf numFmtId="0" fontId="0" fillId="0" borderId="4" xfId="0" applyBorder="1"/>
    <xf numFmtId="165" fontId="0" fillId="0" borderId="1" xfId="0" applyNumberFormat="1" applyBorder="1"/>
    <xf numFmtId="165" fontId="0" fillId="0" borderId="4" xfId="0" applyNumberFormat="1" applyBorder="1"/>
    <xf numFmtId="165" fontId="0" fillId="0" borderId="2" xfId="0" applyNumberFormat="1" applyBorder="1"/>
    <xf numFmtId="165" fontId="0" fillId="0" borderId="5" xfId="0" applyNumberFormat="1" applyBorder="1"/>
    <xf numFmtId="0" fontId="0" fillId="0" borderId="8" xfId="0" applyBorder="1"/>
    <xf numFmtId="165" fontId="0" fillId="0" borderId="0" xfId="0" applyNumberFormat="1"/>
    <xf numFmtId="10" fontId="0" fillId="0" borderId="8" xfId="0" applyNumberFormat="1" applyBorder="1"/>
    <xf numFmtId="10" fontId="0" fillId="0" borderId="9" xfId="0" applyNumberFormat="1" applyBorder="1"/>
    <xf numFmtId="10" fontId="0" fillId="0" borderId="10" xfId="0" applyNumberFormat="1" applyBorder="1"/>
    <xf numFmtId="0" fontId="2" fillId="0" borderId="0" xfId="0" applyFont="1"/>
    <xf numFmtId="166" fontId="0" fillId="0" borderId="0" xfId="0" applyNumberFormat="1"/>
    <xf numFmtId="166" fontId="0" fillId="0" borderId="0" xfId="1" applyNumberFormat="1" applyFont="1"/>
    <xf numFmtId="167" fontId="0" fillId="0" borderId="0" xfId="0" applyNumberFormat="1"/>
    <xf numFmtId="167" fontId="0" fillId="0" borderId="0" xfId="1" applyNumberFormat="1" applyFont="1"/>
    <xf numFmtId="10" fontId="0" fillId="0" borderId="0" xfId="2" applyNumberFormat="1" applyFont="1"/>
    <xf numFmtId="0" fontId="0" fillId="0" borderId="11" xfId="0" applyBorder="1"/>
    <xf numFmtId="0" fontId="0" fillId="0" borderId="7" xfId="0" applyBorder="1" applyAlignment="1">
      <alignment horizontal="left"/>
    </xf>
    <xf numFmtId="0" fontId="7" fillId="0" borderId="0" xfId="0" applyFont="1"/>
    <xf numFmtId="168" fontId="8" fillId="0" borderId="0" xfId="0" applyNumberFormat="1" applyFont="1" applyAlignment="1">
      <alignment horizontal="center" vertical="center"/>
    </xf>
    <xf numFmtId="0" fontId="1" fillId="0" borderId="0" xfId="0" applyFont="1" applyAlignment="1">
      <alignment horizontal="left"/>
    </xf>
    <xf numFmtId="0" fontId="0" fillId="0" borderId="8" xfId="0" applyNumberFormat="1" applyBorder="1"/>
    <xf numFmtId="0" fontId="0" fillId="0" borderId="9" xfId="0" applyNumberFormat="1" applyBorder="1"/>
    <xf numFmtId="0" fontId="0" fillId="0" borderId="10" xfId="0" applyNumberFormat="1" applyBorder="1"/>
    <xf numFmtId="0" fontId="0" fillId="0" borderId="1" xfId="0" applyNumberFormat="1" applyBorder="1"/>
    <xf numFmtId="0" fontId="0" fillId="0" borderId="4" xfId="0" applyNumberFormat="1" applyBorder="1"/>
    <xf numFmtId="0" fontId="0" fillId="0" borderId="2" xfId="0" applyNumberFormat="1" applyBorder="1"/>
    <xf numFmtId="0" fontId="0" fillId="0" borderId="5" xfId="0" applyNumberFormat="1" applyBorder="1"/>
    <xf numFmtId="0" fontId="0" fillId="0" borderId="3" xfId="0" applyNumberFormat="1" applyBorder="1"/>
    <xf numFmtId="0" fontId="0" fillId="0" borderId="6" xfId="0" applyNumberFormat="1" applyBorder="1"/>
    <xf numFmtId="0" fontId="0" fillId="0" borderId="11" xfId="0" applyNumberFormat="1" applyBorder="1"/>
    <xf numFmtId="0" fontId="0" fillId="0" borderId="12" xfId="0" applyNumberFormat="1" applyBorder="1"/>
    <xf numFmtId="0" fontId="0" fillId="0" borderId="7" xfId="0" applyNumberFormat="1" applyBorder="1"/>
    <xf numFmtId="0" fontId="0" fillId="0" borderId="13" xfId="0" applyNumberFormat="1" applyBorder="1"/>
    <xf numFmtId="0" fontId="0" fillId="0" borderId="14" xfId="0" applyNumberFormat="1" applyBorder="1"/>
  </cellXfs>
  <cellStyles count="3">
    <cellStyle name="Currency" xfId="1" builtinId="4"/>
    <cellStyle name="Normal" xfId="0" builtinId="0"/>
    <cellStyle name="Percent" xfId="2" builtinId="5"/>
  </cellStyles>
  <dxfs count="6">
    <dxf>
      <font>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4F0DD248-326D-4CBE-8EFA-5DE94DDC7610}">
      <tableStyleElement type="wholeTable" dxfId="1"/>
      <tableStyleElement type="headerRow" dxfId="0"/>
    </tableStyle>
    <tableStyle name="Data-style" pivot="0" count="3" xr9:uid="{00000000-0011-0000-FFFF-FFFF00000000}">
      <tableStyleElement type="headerRow" dxfId="5"/>
      <tableStyleElement type="firstRowStripe" dxfId="4"/>
      <tableStyleElement type="secondRowStripe" dxfId="3"/>
    </tableStyle>
  </tableStyles>
  <colors>
    <mruColors>
      <color rgb="FFF15EF8"/>
      <color rgb="FFBF08C8"/>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79D0-44DF-9545-E4288B632E10}"/>
            </c:ext>
          </c:extLst>
        </c:ser>
        <c:dLbls>
          <c:showLegendKey val="0"/>
          <c:showVal val="0"/>
          <c:showCatName val="0"/>
          <c:showSerName val="0"/>
          <c:showPercent val="0"/>
          <c:showBubbleSize val="0"/>
        </c:dLbls>
        <c:axId val="1071027903"/>
        <c:axId val="1071026463"/>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79D0-44DF-9545-E4288B632E10}"/>
            </c:ext>
          </c:extLst>
        </c:ser>
        <c:dLbls>
          <c:showLegendKey val="0"/>
          <c:showVal val="0"/>
          <c:showCatName val="0"/>
          <c:showSerName val="0"/>
          <c:showPercent val="0"/>
          <c:showBubbleSize val="0"/>
        </c:dLbls>
        <c:gapWidth val="150"/>
        <c:axId val="1751387935"/>
        <c:axId val="1751382655"/>
      </c:barChart>
      <c:catAx>
        <c:axId val="1751387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1382655"/>
        <c:crosses val="autoZero"/>
        <c:auto val="1"/>
        <c:lblAlgn val="ctr"/>
        <c:lblOffset val="100"/>
        <c:noMultiLvlLbl val="0"/>
      </c:catAx>
      <c:valAx>
        <c:axId val="1751382655"/>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1387935"/>
        <c:crosses val="autoZero"/>
        <c:crossBetween val="between"/>
      </c:valAx>
      <c:valAx>
        <c:axId val="1071026463"/>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027903"/>
        <c:crosses val="max"/>
        <c:crossBetween val="between"/>
      </c:valAx>
      <c:catAx>
        <c:axId val="1071027903"/>
        <c:scaling>
          <c:orientation val="minMax"/>
        </c:scaling>
        <c:delete val="1"/>
        <c:axPos val="b"/>
        <c:numFmt formatCode="General" sourceLinked="1"/>
        <c:majorTickMark val="out"/>
        <c:minorTickMark val="none"/>
        <c:tickLblPos val="nextTo"/>
        <c:crossAx val="107102646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EE4-47F5-BDE0-720E6DF1372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EE4-47F5-BDE0-720E6DF1372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EE4-47F5-BDE0-720E6DF1372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711A-4BF5-B03D-FC7CBD84C1F1}"/>
            </c:ext>
          </c:extLst>
        </c:ser>
        <c:dLbls>
          <c:showLegendKey val="0"/>
          <c:showVal val="1"/>
          <c:showCatName val="0"/>
          <c:showSerName val="0"/>
          <c:showPercent val="0"/>
          <c:showBubbleSize val="0"/>
          <c:showLeaderLines val="1"/>
        </c:dLbls>
        <c:firstSliceAng val="0"/>
        <c:holeSize val="6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D0BB-497B-81F5-EB319C6501E5}"/>
            </c:ext>
          </c:extLst>
        </c:ser>
        <c:dLbls>
          <c:showLegendKey val="0"/>
          <c:showVal val="0"/>
          <c:showCatName val="0"/>
          <c:showSerName val="0"/>
          <c:showPercent val="0"/>
          <c:showBubbleSize val="0"/>
        </c:dLbls>
        <c:gapWidth val="182"/>
        <c:axId val="1071870415"/>
        <c:axId val="1071869455"/>
      </c:barChart>
      <c:catAx>
        <c:axId val="10718704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869455"/>
        <c:crosses val="autoZero"/>
        <c:auto val="1"/>
        <c:lblAlgn val="ctr"/>
        <c:lblOffset val="100"/>
        <c:noMultiLvlLbl val="0"/>
      </c:catAx>
      <c:valAx>
        <c:axId val="10718694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8704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9A76-41E5-8A88-AEC306C614F4}"/>
            </c:ext>
          </c:extLst>
        </c:ser>
        <c:dLbls>
          <c:showLegendKey val="0"/>
          <c:showVal val="0"/>
          <c:showCatName val="0"/>
          <c:showSerName val="0"/>
          <c:showPercent val="0"/>
          <c:showBubbleSize val="0"/>
        </c:dLbls>
        <c:smooth val="0"/>
        <c:axId val="1071870895"/>
        <c:axId val="1067284511"/>
      </c:lineChart>
      <c:catAx>
        <c:axId val="1071870895"/>
        <c:scaling>
          <c:orientation val="minMax"/>
        </c:scaling>
        <c:delete val="1"/>
        <c:axPos val="b"/>
        <c:numFmt formatCode="General" sourceLinked="1"/>
        <c:majorTickMark val="none"/>
        <c:minorTickMark val="none"/>
        <c:tickLblPos val="nextTo"/>
        <c:crossAx val="1067284511"/>
        <c:crosses val="autoZero"/>
        <c:auto val="1"/>
        <c:lblAlgn val="ctr"/>
        <c:lblOffset val="100"/>
        <c:noMultiLvlLbl val="0"/>
      </c:catAx>
      <c:valAx>
        <c:axId val="1067284511"/>
        <c:scaling>
          <c:orientation val="minMax"/>
        </c:scaling>
        <c:delete val="1"/>
        <c:axPos val="l"/>
        <c:numFmt formatCode="General" sourceLinked="1"/>
        <c:majorTickMark val="none"/>
        <c:minorTickMark val="none"/>
        <c:tickLblPos val="nextTo"/>
        <c:crossAx val="107187089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C2F-44A6-922B-7143BD90FF73}"/>
            </c:ext>
          </c:extLst>
        </c:ser>
        <c:dLbls>
          <c:showLegendKey val="0"/>
          <c:showVal val="0"/>
          <c:showCatName val="0"/>
          <c:showSerName val="0"/>
          <c:showPercent val="0"/>
          <c:showBubbleSize val="0"/>
        </c:dLbls>
        <c:smooth val="0"/>
        <c:axId val="1109332240"/>
        <c:axId val="1109333200"/>
      </c:lineChart>
      <c:catAx>
        <c:axId val="1109332240"/>
        <c:scaling>
          <c:orientation val="minMax"/>
        </c:scaling>
        <c:delete val="1"/>
        <c:axPos val="b"/>
        <c:numFmt formatCode="General" sourceLinked="1"/>
        <c:majorTickMark val="none"/>
        <c:minorTickMark val="none"/>
        <c:tickLblPos val="nextTo"/>
        <c:crossAx val="1109333200"/>
        <c:crosses val="autoZero"/>
        <c:auto val="1"/>
        <c:lblAlgn val="ctr"/>
        <c:lblOffset val="100"/>
        <c:noMultiLvlLbl val="0"/>
      </c:catAx>
      <c:valAx>
        <c:axId val="1109333200"/>
        <c:scaling>
          <c:orientation val="minMax"/>
        </c:scaling>
        <c:delete val="1"/>
        <c:axPos val="l"/>
        <c:numFmt formatCode="General" sourceLinked="1"/>
        <c:majorTickMark val="none"/>
        <c:minorTickMark val="none"/>
        <c:tickLblPos val="nextTo"/>
        <c:crossAx val="110933224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12F3-4DF9-8005-F41521E4E982}"/>
            </c:ext>
          </c:extLst>
        </c:ser>
        <c:dLbls>
          <c:showLegendKey val="0"/>
          <c:showVal val="0"/>
          <c:showCatName val="0"/>
          <c:showSerName val="0"/>
          <c:showPercent val="0"/>
          <c:showBubbleSize val="0"/>
        </c:dLbls>
        <c:smooth val="0"/>
        <c:axId val="1137803424"/>
        <c:axId val="1137806304"/>
      </c:lineChart>
      <c:catAx>
        <c:axId val="1137803424"/>
        <c:scaling>
          <c:orientation val="minMax"/>
        </c:scaling>
        <c:delete val="1"/>
        <c:axPos val="b"/>
        <c:numFmt formatCode="General" sourceLinked="1"/>
        <c:majorTickMark val="none"/>
        <c:minorTickMark val="none"/>
        <c:tickLblPos val="nextTo"/>
        <c:crossAx val="1137806304"/>
        <c:crosses val="autoZero"/>
        <c:auto val="1"/>
        <c:lblAlgn val="ctr"/>
        <c:lblOffset val="100"/>
        <c:noMultiLvlLbl val="0"/>
      </c:catAx>
      <c:valAx>
        <c:axId val="1137806304"/>
        <c:scaling>
          <c:orientation val="minMax"/>
        </c:scaling>
        <c:delete val="1"/>
        <c:axPos val="l"/>
        <c:numFmt formatCode="General" sourceLinked="1"/>
        <c:majorTickMark val="none"/>
        <c:minorTickMark val="none"/>
        <c:tickLblPos val="nextTo"/>
        <c:crossAx val="1137803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C3AD-4CFC-9A48-53E8D2C557F5}"/>
            </c:ext>
          </c:extLst>
        </c:ser>
        <c:dLbls>
          <c:showLegendKey val="0"/>
          <c:showVal val="0"/>
          <c:showCatName val="0"/>
          <c:showSerName val="0"/>
          <c:showPercent val="0"/>
          <c:showBubbleSize val="0"/>
        </c:dLbls>
        <c:smooth val="0"/>
        <c:axId val="1075596367"/>
        <c:axId val="1075596847"/>
      </c:lineChart>
      <c:catAx>
        <c:axId val="1075596367"/>
        <c:scaling>
          <c:orientation val="minMax"/>
        </c:scaling>
        <c:delete val="1"/>
        <c:axPos val="b"/>
        <c:numFmt formatCode="General" sourceLinked="1"/>
        <c:majorTickMark val="none"/>
        <c:minorTickMark val="none"/>
        <c:tickLblPos val="nextTo"/>
        <c:crossAx val="1075596847"/>
        <c:crosses val="autoZero"/>
        <c:auto val="1"/>
        <c:lblAlgn val="ctr"/>
        <c:lblOffset val="100"/>
        <c:noMultiLvlLbl val="0"/>
      </c:catAx>
      <c:valAx>
        <c:axId val="1075596847"/>
        <c:scaling>
          <c:orientation val="minMax"/>
        </c:scaling>
        <c:delete val="1"/>
        <c:axPos val="l"/>
        <c:numFmt formatCode="General" sourceLinked="1"/>
        <c:majorTickMark val="none"/>
        <c:minorTickMark val="none"/>
        <c:tickLblPos val="nextTo"/>
        <c:crossAx val="1075596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645161290322578E-2"/>
          <c:y val="0.26666666666666666"/>
          <c:w val="0.85215053763440862"/>
          <c:h val="0.67407407407407405"/>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B07A-4B92-9C15-10C267047867}"/>
            </c:ext>
          </c:extLst>
        </c:ser>
        <c:dLbls>
          <c:showLegendKey val="0"/>
          <c:showVal val="0"/>
          <c:showCatName val="0"/>
          <c:showSerName val="0"/>
          <c:showPercent val="0"/>
          <c:showBubbleSize val="0"/>
        </c:dLbls>
        <c:smooth val="0"/>
        <c:axId val="1017849840"/>
        <c:axId val="1017848880"/>
      </c:lineChart>
      <c:catAx>
        <c:axId val="1017849840"/>
        <c:scaling>
          <c:orientation val="minMax"/>
        </c:scaling>
        <c:delete val="1"/>
        <c:axPos val="b"/>
        <c:numFmt formatCode="General" sourceLinked="1"/>
        <c:majorTickMark val="none"/>
        <c:minorTickMark val="none"/>
        <c:tickLblPos val="nextTo"/>
        <c:crossAx val="1017848880"/>
        <c:crosses val="autoZero"/>
        <c:auto val="1"/>
        <c:lblAlgn val="ctr"/>
        <c:lblOffset val="100"/>
        <c:noMultiLvlLbl val="0"/>
      </c:catAx>
      <c:valAx>
        <c:axId val="1017848880"/>
        <c:scaling>
          <c:orientation val="minMax"/>
        </c:scaling>
        <c:delete val="1"/>
        <c:axPos val="l"/>
        <c:numFmt formatCode="General" sourceLinked="1"/>
        <c:majorTickMark val="none"/>
        <c:minorTickMark val="none"/>
        <c:tickLblPos val="nextTo"/>
        <c:crossAx val="1017849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63500" cap="rnd" cmpd="thinThick">
            <a:solidFill>
              <a:schemeClr val="bg1">
                <a:lumMod val="85000"/>
                <a:alpha val="95000"/>
              </a:schemeClr>
            </a:solidFill>
            <a:round/>
            <a:tailEnd type="none"/>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63500" cap="rnd" cmpd="thinThick">
              <a:solidFill>
                <a:schemeClr val="bg1">
                  <a:lumMod val="85000"/>
                  <a:alpha val="95000"/>
                </a:schemeClr>
              </a:solidFill>
              <a:round/>
              <a:tailEnd type="none"/>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1"/>
          <c:extLst>
            <c:ext xmlns:c16="http://schemas.microsoft.com/office/drawing/2014/chart" uri="{C3380CC4-5D6E-409C-BE32-E72D297353CC}">
              <c16:uniqueId val="{00000000-35DD-4827-B236-34F9BF50580B}"/>
            </c:ext>
          </c:extLst>
        </c:ser>
        <c:dLbls>
          <c:showLegendKey val="0"/>
          <c:showVal val="0"/>
          <c:showCatName val="0"/>
          <c:showSerName val="0"/>
          <c:showPercent val="0"/>
          <c:showBubbleSize val="0"/>
        </c:dLbls>
        <c:smooth val="0"/>
        <c:axId val="1071870895"/>
        <c:axId val="1067284511"/>
      </c:lineChart>
      <c:catAx>
        <c:axId val="1071870895"/>
        <c:scaling>
          <c:orientation val="minMax"/>
        </c:scaling>
        <c:delete val="1"/>
        <c:axPos val="b"/>
        <c:numFmt formatCode="General" sourceLinked="1"/>
        <c:majorTickMark val="none"/>
        <c:minorTickMark val="none"/>
        <c:tickLblPos val="nextTo"/>
        <c:crossAx val="1067284511"/>
        <c:crosses val="autoZero"/>
        <c:auto val="1"/>
        <c:lblAlgn val="ctr"/>
        <c:lblOffset val="100"/>
        <c:noMultiLvlLbl val="0"/>
      </c:catAx>
      <c:valAx>
        <c:axId val="1067284511"/>
        <c:scaling>
          <c:orientation val="minMax"/>
        </c:scaling>
        <c:delete val="1"/>
        <c:axPos val="l"/>
        <c:numFmt formatCode="General" sourceLinked="1"/>
        <c:majorTickMark val="none"/>
        <c:minorTickMark val="none"/>
        <c:tickLblPos val="nextTo"/>
        <c:crossAx val="107187089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7150" cap="rnd" cmpd="thinThick">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57150" cap="rnd" cmpd="thinThick">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1"/>
          <c:extLst>
            <c:ext xmlns:c16="http://schemas.microsoft.com/office/drawing/2014/chart" uri="{C3380CC4-5D6E-409C-BE32-E72D297353CC}">
              <c16:uniqueId val="{00000000-589C-476C-B18B-B725AC269EF9}"/>
            </c:ext>
          </c:extLst>
        </c:ser>
        <c:dLbls>
          <c:showLegendKey val="0"/>
          <c:showVal val="0"/>
          <c:showCatName val="0"/>
          <c:showSerName val="0"/>
          <c:showPercent val="0"/>
          <c:showBubbleSize val="0"/>
        </c:dLbls>
        <c:smooth val="0"/>
        <c:axId val="1109332240"/>
        <c:axId val="1109333200"/>
      </c:lineChart>
      <c:catAx>
        <c:axId val="1109332240"/>
        <c:scaling>
          <c:orientation val="minMax"/>
        </c:scaling>
        <c:delete val="1"/>
        <c:axPos val="b"/>
        <c:numFmt formatCode="General" sourceLinked="1"/>
        <c:majorTickMark val="none"/>
        <c:minorTickMark val="none"/>
        <c:tickLblPos val="nextTo"/>
        <c:crossAx val="1109333200"/>
        <c:crosses val="autoZero"/>
        <c:auto val="1"/>
        <c:lblAlgn val="ctr"/>
        <c:lblOffset val="100"/>
        <c:noMultiLvlLbl val="0"/>
      </c:catAx>
      <c:valAx>
        <c:axId val="1109333200"/>
        <c:scaling>
          <c:orientation val="minMax"/>
        </c:scaling>
        <c:delete val="1"/>
        <c:axPos val="l"/>
        <c:numFmt formatCode="General" sourceLinked="1"/>
        <c:majorTickMark val="none"/>
        <c:minorTickMark val="none"/>
        <c:tickLblPos val="nextTo"/>
        <c:crossAx val="110933224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7150" cap="rnd" cmpd="thinThick">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57150" cap="rnd" cmpd="thinThick">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1"/>
          <c:extLst>
            <c:ext xmlns:c16="http://schemas.microsoft.com/office/drawing/2014/chart" uri="{C3380CC4-5D6E-409C-BE32-E72D297353CC}">
              <c16:uniqueId val="{00000000-C3F4-4B84-8F95-B2229FBB6618}"/>
            </c:ext>
          </c:extLst>
        </c:ser>
        <c:dLbls>
          <c:showLegendKey val="0"/>
          <c:showVal val="0"/>
          <c:showCatName val="0"/>
          <c:showSerName val="0"/>
          <c:showPercent val="0"/>
          <c:showBubbleSize val="0"/>
        </c:dLbls>
        <c:smooth val="0"/>
        <c:axId val="1137803424"/>
        <c:axId val="1137806304"/>
      </c:lineChart>
      <c:catAx>
        <c:axId val="1137803424"/>
        <c:scaling>
          <c:orientation val="minMax"/>
        </c:scaling>
        <c:delete val="1"/>
        <c:axPos val="b"/>
        <c:numFmt formatCode="General" sourceLinked="1"/>
        <c:majorTickMark val="none"/>
        <c:minorTickMark val="none"/>
        <c:tickLblPos val="nextTo"/>
        <c:crossAx val="1137806304"/>
        <c:crosses val="autoZero"/>
        <c:auto val="1"/>
        <c:lblAlgn val="ctr"/>
        <c:lblOffset val="100"/>
        <c:noMultiLvlLbl val="0"/>
      </c:catAx>
      <c:valAx>
        <c:axId val="1137806304"/>
        <c:scaling>
          <c:orientation val="minMax"/>
        </c:scaling>
        <c:delete val="1"/>
        <c:axPos val="l"/>
        <c:numFmt formatCode="General" sourceLinked="1"/>
        <c:majorTickMark val="none"/>
        <c:minorTickMark val="none"/>
        <c:tickLblPos val="nextTo"/>
        <c:crossAx val="1137803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7150" cap="rnd" cmpd="thinThick">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57150" cap="rnd" cmpd="thinThick">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1"/>
          <c:extLst>
            <c:ext xmlns:c16="http://schemas.microsoft.com/office/drawing/2014/chart" uri="{C3380CC4-5D6E-409C-BE32-E72D297353CC}">
              <c16:uniqueId val="{00000000-59EB-4A70-B9F1-F9EED248B06A}"/>
            </c:ext>
          </c:extLst>
        </c:ser>
        <c:dLbls>
          <c:showLegendKey val="0"/>
          <c:showVal val="0"/>
          <c:showCatName val="0"/>
          <c:showSerName val="0"/>
          <c:showPercent val="0"/>
          <c:showBubbleSize val="0"/>
        </c:dLbls>
        <c:smooth val="0"/>
        <c:axId val="1075596367"/>
        <c:axId val="1075596847"/>
      </c:lineChart>
      <c:catAx>
        <c:axId val="1075596367"/>
        <c:scaling>
          <c:orientation val="minMax"/>
        </c:scaling>
        <c:delete val="1"/>
        <c:axPos val="b"/>
        <c:numFmt formatCode="General" sourceLinked="1"/>
        <c:majorTickMark val="none"/>
        <c:minorTickMark val="none"/>
        <c:tickLblPos val="nextTo"/>
        <c:crossAx val="1075596847"/>
        <c:crosses val="autoZero"/>
        <c:auto val="1"/>
        <c:lblAlgn val="ctr"/>
        <c:lblOffset val="100"/>
        <c:noMultiLvlLbl val="0"/>
      </c:catAx>
      <c:valAx>
        <c:axId val="1075596847"/>
        <c:scaling>
          <c:orientation val="minMax"/>
        </c:scaling>
        <c:delete val="1"/>
        <c:axPos val="l"/>
        <c:numFmt formatCode="General" sourceLinked="1"/>
        <c:majorTickMark val="none"/>
        <c:minorTickMark val="none"/>
        <c:tickLblPos val="nextTo"/>
        <c:crossAx val="1075596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7150" cap="rnd" cmpd="thinThick">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645161290322578E-2"/>
          <c:y val="0.26666666666666666"/>
          <c:w val="0.85215053763440862"/>
          <c:h val="0.67407407407407405"/>
        </c:manualLayout>
      </c:layout>
      <c:lineChart>
        <c:grouping val="standard"/>
        <c:varyColors val="0"/>
        <c:ser>
          <c:idx val="0"/>
          <c:order val="0"/>
          <c:tx>
            <c:strRef>
              <c:f>KPI!$N$3</c:f>
              <c:strCache>
                <c:ptCount val="1"/>
                <c:pt idx="0">
                  <c:v>Total</c:v>
                </c:pt>
              </c:strCache>
            </c:strRef>
          </c:tx>
          <c:spPr>
            <a:ln w="57150" cap="rnd" cmpd="thinThick">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1"/>
          <c:extLst>
            <c:ext xmlns:c16="http://schemas.microsoft.com/office/drawing/2014/chart" uri="{C3380CC4-5D6E-409C-BE32-E72D297353CC}">
              <c16:uniqueId val="{00000000-4428-425E-A2D4-39E9B730E865}"/>
            </c:ext>
          </c:extLst>
        </c:ser>
        <c:dLbls>
          <c:showLegendKey val="0"/>
          <c:showVal val="0"/>
          <c:showCatName val="0"/>
          <c:showSerName val="0"/>
          <c:showPercent val="0"/>
          <c:showBubbleSize val="0"/>
        </c:dLbls>
        <c:smooth val="0"/>
        <c:axId val="1017849840"/>
        <c:axId val="1017848880"/>
      </c:lineChart>
      <c:catAx>
        <c:axId val="1017849840"/>
        <c:scaling>
          <c:orientation val="minMax"/>
        </c:scaling>
        <c:delete val="1"/>
        <c:axPos val="b"/>
        <c:numFmt formatCode="General" sourceLinked="1"/>
        <c:majorTickMark val="none"/>
        <c:minorTickMark val="none"/>
        <c:tickLblPos val="nextTo"/>
        <c:crossAx val="1017848880"/>
        <c:crosses val="autoZero"/>
        <c:auto val="1"/>
        <c:lblAlgn val="ctr"/>
        <c:lblOffset val="100"/>
        <c:noMultiLvlLbl val="0"/>
      </c:catAx>
      <c:valAx>
        <c:axId val="1017848880"/>
        <c:scaling>
          <c:orientation val="minMax"/>
        </c:scaling>
        <c:delete val="1"/>
        <c:axPos val="l"/>
        <c:numFmt formatCode="General" sourceLinked="1"/>
        <c:majorTickMark val="none"/>
        <c:minorTickMark val="none"/>
        <c:tickLblPos val="nextTo"/>
        <c:crossAx val="1017849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29877308418239"/>
          <c:y val="0.16251421320911877"/>
          <c:w val="0.73046336503346221"/>
          <c:h val="0.73986532720370213"/>
        </c:manualLayout>
      </c:layout>
      <c:areaChart>
        <c:grouping val="standard"/>
        <c:varyColors val="0"/>
        <c:ser>
          <c:idx val="1"/>
          <c:order val="1"/>
          <c:tx>
            <c:strRef>
              <c:f>'Combo Chart'!$C$3</c:f>
              <c:strCache>
                <c:ptCount val="1"/>
                <c:pt idx="0">
                  <c:v>Sum of Profit</c:v>
                </c:pt>
              </c:strCache>
            </c:strRef>
          </c:tx>
          <c:spPr>
            <a:solidFill>
              <a:srgbClr val="0070C0"/>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EF4C-4558-A743-388D77499A91}"/>
            </c:ext>
          </c:extLst>
        </c:ser>
        <c:dLbls>
          <c:showLegendKey val="0"/>
          <c:showVal val="0"/>
          <c:showCatName val="0"/>
          <c:showSerName val="0"/>
          <c:showPercent val="0"/>
          <c:showBubbleSize val="0"/>
        </c:dLbls>
        <c:axId val="1071027903"/>
        <c:axId val="1071026463"/>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EF4C-4558-A743-388D77499A91}"/>
            </c:ext>
          </c:extLst>
        </c:ser>
        <c:dLbls>
          <c:showLegendKey val="0"/>
          <c:showVal val="0"/>
          <c:showCatName val="0"/>
          <c:showSerName val="0"/>
          <c:showPercent val="0"/>
          <c:showBubbleSize val="0"/>
        </c:dLbls>
        <c:gapWidth val="53"/>
        <c:axId val="1751387935"/>
        <c:axId val="1751382655"/>
      </c:barChart>
      <c:catAx>
        <c:axId val="1751387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1751382655"/>
        <c:crosses val="autoZero"/>
        <c:auto val="1"/>
        <c:lblAlgn val="ctr"/>
        <c:lblOffset val="100"/>
        <c:noMultiLvlLbl val="0"/>
      </c:catAx>
      <c:valAx>
        <c:axId val="1751382655"/>
        <c:scaling>
          <c:orientation val="minMax"/>
        </c:scaling>
        <c:delete val="0"/>
        <c:axPos val="l"/>
        <c:title>
          <c:tx>
            <c:rich>
              <a:bodyPr rot="-5400000" spcFirstLastPara="1" vertOverflow="ellipsis" vert="horz" wrap="square" anchor="ctr" anchorCtr="1"/>
              <a:lstStyle/>
              <a:p>
                <a:pPr>
                  <a:defRPr sz="1400" b="0" i="0" u="none" strike="noStrike" kern="1200" baseline="0">
                    <a:solidFill>
                      <a:schemeClr val="bg1"/>
                    </a:solidFill>
                    <a:latin typeface="+mn-lt"/>
                    <a:ea typeface="+mn-ea"/>
                    <a:cs typeface="+mn-cs"/>
                  </a:defRPr>
                </a:pPr>
                <a:r>
                  <a:rPr lang="en-IN" sz="1400">
                    <a:solidFill>
                      <a:schemeClr val="bg1"/>
                    </a:solidFill>
                  </a:rPr>
                  <a:t>Sales</a:t>
                </a:r>
              </a:p>
            </c:rich>
          </c:tx>
          <c:layout>
            <c:manualLayout>
              <c:xMode val="edge"/>
              <c:yMode val="edge"/>
              <c:x val="2.2001102480442404E-3"/>
              <c:y val="0.45314963024537108"/>
            </c:manualLayout>
          </c:layout>
          <c:overlay val="0"/>
          <c:spPr>
            <a:noFill/>
            <a:ln>
              <a:noFill/>
            </a:ln>
            <a:effectLst/>
          </c:spPr>
          <c:txPr>
            <a:bodyPr rot="-54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51387935"/>
        <c:crosses val="autoZero"/>
        <c:crossBetween val="between"/>
      </c:valAx>
      <c:valAx>
        <c:axId val="1071026463"/>
        <c:scaling>
          <c:orientation val="minMax"/>
        </c:scaling>
        <c:delete val="0"/>
        <c:axPos val="r"/>
        <c:title>
          <c:tx>
            <c:rich>
              <a:bodyPr rot="-5400000" spcFirstLastPara="1" vertOverflow="ellipsis" vert="horz" wrap="square" anchor="ctr" anchorCtr="1"/>
              <a:lstStyle/>
              <a:p>
                <a:pPr>
                  <a:defRPr sz="1400" b="0" i="0" u="none" strike="noStrike" kern="1200" baseline="0">
                    <a:solidFill>
                      <a:schemeClr val="bg1"/>
                    </a:solidFill>
                    <a:latin typeface="+mn-lt"/>
                    <a:ea typeface="+mn-ea"/>
                    <a:cs typeface="+mn-cs"/>
                  </a:defRPr>
                </a:pPr>
                <a:r>
                  <a:rPr lang="en-IN" sz="1400">
                    <a:solidFill>
                      <a:schemeClr val="bg1"/>
                    </a:solidFill>
                  </a:rPr>
                  <a:t>Profit</a:t>
                </a:r>
              </a:p>
            </c:rich>
          </c:tx>
          <c:layout>
            <c:manualLayout>
              <c:xMode val="edge"/>
              <c:yMode val="edge"/>
              <c:x val="0.96654723705997359"/>
              <c:y val="0.45300179597519097"/>
            </c:manualLayout>
          </c:layout>
          <c:overlay val="0"/>
          <c:spPr>
            <a:noFill/>
            <a:ln>
              <a:noFill/>
            </a:ln>
            <a:effectLst/>
          </c:spPr>
          <c:txPr>
            <a:bodyPr rot="-54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71027903"/>
        <c:crosses val="max"/>
        <c:crossBetween val="between"/>
      </c:valAx>
      <c:catAx>
        <c:axId val="1071027903"/>
        <c:scaling>
          <c:orientation val="minMax"/>
        </c:scaling>
        <c:delete val="1"/>
        <c:axPos val="b"/>
        <c:numFmt formatCode="General" sourceLinked="1"/>
        <c:majorTickMark val="out"/>
        <c:minorTickMark val="none"/>
        <c:tickLblPos val="nextTo"/>
        <c:crossAx val="1071026463"/>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Chart!PivotTable2</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2">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92D050"/>
          </a:solidFill>
          <a:ln w="19050">
            <a:solidFill>
              <a:schemeClr val="lt1"/>
            </a:solidFill>
          </a:ln>
          <a:effectLst/>
        </c:spPr>
      </c:pivotFmt>
      <c:pivotFmt>
        <c:idx val="10"/>
        <c:spPr>
          <a:solidFill>
            <a:schemeClr val="accent6">
              <a:lumMod val="60000"/>
              <a:lumOff val="40000"/>
            </a:schemeClr>
          </a:solidFill>
          <a:ln w="19050">
            <a:solidFill>
              <a:schemeClr val="lt1"/>
            </a:solidFill>
          </a:ln>
          <a:effectLst/>
        </c:spPr>
      </c:pivotFmt>
      <c:pivotFmt>
        <c:idx val="11"/>
        <c:spPr>
          <a:solidFill>
            <a:schemeClr val="bg1">
              <a:lumMod val="75000"/>
            </a:schemeClr>
          </a:solidFill>
          <a:ln w="19050">
            <a:solidFill>
              <a:schemeClr val="lt1"/>
            </a:solidFill>
          </a:ln>
          <a:effectLst/>
        </c:spPr>
      </c:pivotFmt>
    </c:pivotFmts>
    <c:plotArea>
      <c:layout>
        <c:manualLayout>
          <c:layoutTarget val="inner"/>
          <c:xMode val="edge"/>
          <c:yMode val="edge"/>
          <c:x val="0.13157206596476351"/>
          <c:y val="0.16028733142581547"/>
          <c:w val="0.75575145857859971"/>
          <c:h val="0.80451769707212117"/>
        </c:manualLayout>
      </c:layout>
      <c:doughnutChart>
        <c:varyColors val="1"/>
        <c:ser>
          <c:idx val="0"/>
          <c:order val="0"/>
          <c:tx>
            <c:strRef>
              <c:f>'Pie Chart'!$B$3</c:f>
              <c:strCache>
                <c:ptCount val="1"/>
                <c:pt idx="0">
                  <c:v>Total</c:v>
                </c:pt>
              </c:strCache>
            </c:strRef>
          </c:tx>
          <c:spPr>
            <a:solidFill>
              <a:schemeClr val="accent2">
                <a:lumMod val="60000"/>
                <a:lumOff val="40000"/>
              </a:schemeClr>
            </a:solidFill>
          </c:spPr>
          <c:explosion val="2"/>
          <c:dPt>
            <c:idx val="0"/>
            <c:bubble3D val="0"/>
            <c:spPr>
              <a:solidFill>
                <a:srgbClr val="92D050"/>
              </a:solidFill>
              <a:ln w="19050">
                <a:solidFill>
                  <a:schemeClr val="lt1"/>
                </a:solidFill>
              </a:ln>
              <a:effectLst/>
            </c:spPr>
            <c:extLst>
              <c:ext xmlns:c16="http://schemas.microsoft.com/office/drawing/2014/chart" uri="{C3380CC4-5D6E-409C-BE32-E72D297353CC}">
                <c16:uniqueId val="{00000001-9047-4DF1-920F-56AD1FEB28EC}"/>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9047-4DF1-920F-56AD1FEB28EC}"/>
              </c:ext>
            </c:extLst>
          </c:dPt>
          <c:dPt>
            <c:idx val="2"/>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5-9047-4DF1-920F-56AD1FEB28EC}"/>
              </c:ext>
            </c:extLst>
          </c:dPt>
          <c:dLbls>
            <c:spPr>
              <a:noFill/>
              <a:ln>
                <a:noFill/>
              </a:ln>
              <a:effectLst/>
            </c:spPr>
            <c:txPr>
              <a:bodyPr rot="0" spcFirstLastPara="1" vertOverflow="ellipsis" vert="horz" wrap="square" anchor="ctr" anchorCtr="1"/>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9047-4DF1-920F-56AD1FEB28EC}"/>
            </c:ext>
          </c:extLst>
        </c:ser>
        <c:dLbls>
          <c:showLegendKey val="0"/>
          <c:showVal val="1"/>
          <c:showCatName val="0"/>
          <c:showSerName val="0"/>
          <c:showPercent val="0"/>
          <c:showBubbleSize val="0"/>
          <c:showLeaderLines val="1"/>
        </c:dLbls>
        <c:firstSliceAng val="0"/>
        <c:holeSize val="58"/>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1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CE39-4E1F-A182-25C88370576F}"/>
            </c:ext>
          </c:extLst>
        </c:ser>
        <c:dLbls>
          <c:dLblPos val="outEnd"/>
          <c:showLegendKey val="0"/>
          <c:showVal val="1"/>
          <c:showCatName val="0"/>
          <c:showSerName val="0"/>
          <c:showPercent val="0"/>
          <c:showBubbleSize val="0"/>
        </c:dLbls>
        <c:gapWidth val="58"/>
        <c:axId val="1071870415"/>
        <c:axId val="1071869455"/>
      </c:barChart>
      <c:catAx>
        <c:axId val="107187041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071869455"/>
        <c:crosses val="autoZero"/>
        <c:auto val="1"/>
        <c:lblAlgn val="ctr"/>
        <c:lblOffset val="100"/>
        <c:noMultiLvlLbl val="0"/>
      </c:catAx>
      <c:valAx>
        <c:axId val="1071869455"/>
        <c:scaling>
          <c:orientation val="minMax"/>
        </c:scaling>
        <c:delete val="1"/>
        <c:axPos val="b"/>
        <c:numFmt formatCode="General" sourceLinked="1"/>
        <c:majorTickMark val="out"/>
        <c:minorTickMark val="none"/>
        <c:tickLblPos val="nextTo"/>
        <c:crossAx val="1071870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B99EE318-FC57-4D9C-BAD7-29D0373AADE6}">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8B73720A-1A6E-4B3D-BD2A-C62424207793}">
          <cx:tx>
            <cx:txData>
              <cx:f>_xlchart.v5.5</cx:f>
              <cx:v>Sales</cx:v>
            </cx:txData>
          </cx:tx>
          <cx:dataId val="0"/>
          <cx:layoutPr>
            <cx:geography cultureLanguage="en-US" cultureRegion="IN" attribution="Powered by Bing">
              <cx:geoCache provider="{E9337A44-BEBE-4D9F-B70C-5C5E7DAFC167}">
                <cx:binary>1F1rc9s4sv0rqXy+9BAPEsDWzlYNSb1sS3H8nMwXlmI7JPgmAD5//W3FdmIzysRb43ur5JndqUSC
1MQBuk+fbsD/vu3/dZvdb9W7Ps8K/a/b/vf3sTHVv377Td/G9/lWH+XyVpW6/GKObsv8t/LLF3l7
/9ud2nayiH7DNqK/3cZbZe779//5N3xadF+elrdbI8viY3OvhvN73WRG/81re196t73LZRFIbZS8
Nej39+utGrJtcff+3X1hpBkuh+r+9/cv3vX+3W/Tz/rhe99lYJpp7mAs4UfCwYw44v27rCyix7+2
mHvEbIQFEVR8/SFP37nZ5jDuNZZ8tWN7d6futYZH+frf5yNf2A0vBO/f3ZZNYXbzFcHU/f7+qpDm
/u7dhdmae/3+ndSl//AGv9wZf3Xx9Wl/eznj//n35C/g+Sd/8wyU6WT96qUfMPkj237e5tun6XkD
SPARc12KMWYvMeHuEac2IdjGD5gAZg/r4AGTV1iyH5JvAyeI/HF6kIj4ZVHc3xp525inCfrnqFB0
5DAHOYQ49tcf9BIcBqgRjjnCztOXPqDySmv2I/Ni8AQd//Ig0bkZSnBq0dMkvQEy+Ai2g4td5Dxs
C/4SGWSzI8dBlAJwD294+u4HgF5h0H5wvg2cAHPz6SCBWZXdG3oxio9sRl2HUfqwXyCAPA8wghzt
NpKL7MfX3Zeo/Mqa/ZA8jJrgsfrjIPHwt5n8UqpCviEqhB1hh7quQGKvF0NIHLmIYYYo2rdXXmfT
fmyej50g5B8mQqssk0UpgZm8FR2j9hHCFFHHeXRVE1/GxRGi3CUOf/R1EwrwGov2o/N95ASb1WGS
gD+UHMviLbcOPQI6jCHCPzLiCTtDCB0BbXOE67hPBOEFO/u1QfuR+fYkE2D++Osg3dr1vcrL4i2Z
GYVI42D4ZxJigJK5QAuEy8mDL5sws1dYsh+RbwMniFwfJiP7kGbbuHzTFMY5cjihEP4fooyNJsEf
GJnNiW0z9oDMxI29xqL90HwfOcHmw8lB7pa11Hr3b1XJt4syBHIVbHP2LYjA9D/nZhBlwIlhG3LQ
B/wm3OyVRu1H6MXgCUhrSOgPUAII7rNtt1X3b4iQOLIBIBeDMPPEw54jxJwj6nKXEsT3urbXWLQf
nu8jJ9gEs4PE5g+Vbgu9fUOORugRTDq3yU/yTYGPKBHIcRz+sHsmYec1Fu3H5vvICTZ/nB8kNjf3
2ry7liqSb5vk8COQzxwGWszD5pgwNW5DjkMYETZ6AAh4w3Om9mqz9qM0GT6B6ub6IKG6KBsTv/O3
qoSU5y1ZNTkSNojMGH3H4rmjA6y4oDYHdv2A5SQUvd6u/WBNx0/QuvAPEi2/zEq1vSuf1vU/F9l2
dQLBIS2lj5RgwuiQDZSPMk7cyWZ6jSn7ofk+cgKK/+EgQXmq47wrv7yDZ2vyz2+q7ABANgCACH1J
5hg7spGLhUseqQK8/tzb/bdm7Qdr/6dMgAsOczfNYTPJuzd0epgfOQIkaZs+MgT8EjIODIIzQvEu
Rdr9TPbUKwzaj9K3gRNg5oep8Wzuu3fr+17evqWjo0cQjAgIoA8qzm7unwckZLtHCHJXATHp5UZ6
nTX7gXk+doLNZn2Q3m5xXwKve8NNA0mrS6HARsUjU5hEIE6OKKWEAVnYu2leYdB+bL4NnACz+OMg
gVndgdjztHL/OTGg9AgCi81AtX4gaBPFGiEKYoIgjNuTPOiXhuyH43HYBIxVcJBgbO4/q61O33Cb
7OrUUL4hjD36r0lsEeKIQ0UUMqP92elrLNoPzPeRE2w2h6kcrOVtLKNt8aZ7hTPKBLC0vXuFO9BD
YAvQRPcnO6+xaD8230dOsFmvDnLfrIo7uX3TPFQc7Sadice6m5hKou4RVH647YpHSXvCol9h0H5k
vg2cALPaHCQwJ28ttnGgwhTcFWMPUX0S9QWH8GMDME9CKWg9z7ObX9uzH5ancRNUTi4OEpUPsXzL
kG8fUZA3CRWPmEwoMqQvzBZQo8aPbgz20nNMfmXNfkQeRk3w+LA8SDxOYDqa23R4mpd/TsOgsWPX
xomhKvAyX4GYgjlsHijGPcScieN6jSn7Afk+cgLKyaeDBOW0bKR+46hiHwlgW7brft8Jz5NJgUDd
RByaCh7DzgScV5m0H51nQyfwnB5m3rJLkY/vlb5/w12za7eBTF445DGnnJBlBrkLVEmhwfth74gJ
Pq+zaT9Az8dOENocH+QGWm9lcf92Lo06RwRa1ajzLLQ/3zyuOMLIRRTaDPd6tl+asx+Xx2ETSNYH
msNstd7exo2+N0a/ITT4CJoEQWuBdOXrz4SVMWiFsh1oVecTOrZ+rT0/w+bF40wxOkzHtpbQrq5L
s31DfFzYOgJBGfoxyZ/gI+gREiAuQzvb05c+Hut4jS0/web70Ckuh5nK7BpVykbJpxl6A5IGyYrL
oC2A7g83u84BxqCE5jyWaibFztdY9DNwnp5lis1h1tJutjqGQwSmfEt1hkFagwj0DTw2pU3aBhC2
4RwBaNBP8MGmep7WvM6m/fg8HztB6OZAvRr0eL6pQkOhjgmHb5AAhf/rzyTrRDZ0rVEHYXdXAX0O
zPrXpuxH5dvACSTry4PkZ5f3u0Cj79+QoxEHjqSBlmzzn1Qyd4Fol5U+q6Y9h+ZVJu0H59nQCTyX
hxlvNvft9i2rzEQcEXBXwJ/3nyVAyIXKjAMc7RG8iT/7tT37gXkaN0Flc5iNT5tSQeNTsE3flqBB
rKEugRryY2u6eKnaAD+ABs/dcYOnzPOlS3utVT9B6MUzTXEKDtK57dLp5TavgBe8ZSMuJUcud0C+
eTr2OYk6kOk4UGrDICI8RKUJoX61WT9B6uVTTaE6TPVzNyefSpU+Lel/TqzhsCGcVMd0dzZ6HzeA
dmloZ7cBx0epYEKsX2PRzwF6eJYpNocpgj44lv+DPk9oDyTQBfAtGE3INYODbRxikes+lq2nCH11
Wa+x6yc4TcZP0fIP0un9H/ROQx0BYS4gT91bombQWw2iAiVPJWznaRc/CAivsWg/Qt9HTrC5PswE
6IO6j940PYVOadgfcPjzsZAzpQxf01NolCYTHvdrQ/YD8jRuAseH84PcKldmGz8t1X8ecHbcGvRP
CPyP7QCTwsHXw6AMCjvYnTiyX9mxH4uHURMkrg4zDX1ouX9zRg19mwTiO7CxB8c1CTA7Ro2JDaqo
O5EHXmvPfmRejp4gdHGYXPoMhAI9ZO32TY/lQLGNC7h64FEpsKeHQqFRnRPOd50e30LPc63gtVbt
x+nl6AlOZ4cZYs5juAbp3Uq/7ZVQ0EHoYo7FkwgtJh0Fu5QHgWSwO+v+9QdSouc4vdaq/Ti9HD3B
6Xx1kLHn8r5/0wOICLQBwinE+odsBwL+88IotHgSyIRgIz2efwMAnwP0S3P2I/M4bALJ5Z8HCcmN
1LdloeVb1g+gWQDUHIe4Tz2EL2GBU9XQoAPnPsT+Ux2vMmk/NM+GTuC5OYwdc/u39749LN4H1vbi
nf/tZXcCrh2AAg+cEtgrE8DGgVZCqL89XXo3YQqT6+h+btZ+lCbDXzzJ/9Nddz+/B+/bJYHB1mxn
X28XfHYV3t+/+vVx4c7DydBHp7OXbT/M3eru9/ewHyCT+XZp4e4zXnir59cGTUfdb7X5/b21O2OA
wCE6tosxHLveXWbYwdni3UsYeCG0IkC0sjlce0TBVxY7LeD397sbqhCDjArqeUJgCGnv3+ndMVe4
FRGDWgEfCIcWOIejCwJ9u9fxrMwGyOu+Tcjjn98VTX5WysLo398j+I7q4W1fH9CGO2EQtKpwF9ol
4FQXhZy5ut2eQwFz9+7/MSMpq7pp+k3RETFruzCuvJIkLPVT1rUfXcsZjpO+LdKZbafmkylpe5VS
3deeFkV982z29lkDRHhqDbUFZgwKaXCgxt1Z+8waWgxVKuKm3eC6QJsoHYvQa1jpxn7fmlJ4bUeb
T6ytLOmpnJvarxOVRl44akZ9oG/FnTDG/gCfETcBzjJ0NToWR4vBdcJ7NFion/+9xRi23Q8Wu8zl
Arwnszm2JxZLFgO2g9mQ3omiwO3H7Kql0OAwN2woHa8depQEkoXcG5k7SG9IbbLIWzWgQLWluYt7
rZEvrcoJNFza2Xomj+3WY8pJo1lUJvFZ2ojjXItYB+A6xLWO65M065x+JrXlrqWK23zx90/1Iwzg
h2wGQLiwNqBG9vKh2GBFnVVlelOYUFyXEZxm92iKYWlURdOfdb0SF1WIMoi/3zbPHvh3a+35WmSI
MQSHCwUkQ7v/25n1DH3H7iNa6ajYFHxEG5TGzabQypc8jK///ptg+/zwTcLG0J7FQT+HMw8vv6kq
6DDWKi43vLLptu5KlS1CwwfspVU8s+smG31iD7z0E+J0+a8WzW5RvHxQWChwKxDdNZGBd5h8PfRZ
yDgqcrlhdeps86Rxtikc9MwWzpjrmavK0htsgH7RZXWHvTot2b3JhF51YqCnvUuU7ZMuKVM/YUV+
RVSFSRDzYbivrLYKbGvMme+IkqolUIKx8f5+9tCPQMH9H+A2QO7B0BVCwac9B8p2G6dwnNBaoybM
t1IZHXnISk1BPTIMRXTcxTL9HHFRnfZjHc/dkvbSx6hlXwwbx9If4oj5tEzae6kIu2udKmbQePh3
i4k6P4C8K+8StpOkQFt3GOQCz610FZe2ig1ZJ7SuQsEDI+Jx0ZueiLlpm8ZXfW1/bPPBabw4jpmv
ULHQWFWLjFbYT7M6P68yJ+89lnXRTZfk5WrQxniVU1dXrk55ENZF6DdlkkhPGpJ0XpjoYtNVlv5Q
WyOZRRESiWeNYZH7uI3zpeOa7Bwn0Vk0FKT3sobVGxPWlwbnFgncFsNEygGDb6DNOHp2x5PTLHb4
p9Bu6HHscnQ6Rn0r/M6OaQ5HuQe5srgacq8b+BigzrGCMelvK12bi8a2WOx1uWHzUNfNioYYX9Yx
6tJFyCwkvTFOw89ACVXryaK2/mpylgdVpfEqLYtqhWqR3cm2cmHfkzy9kCLsmdfWNDpWoWr8AeZh
gaAG/6Hu8n5GO1XPEepRO8schiK/7SJe+y2Ow1muiQqaSnyIQyuyA4RKs4RQgzu/sBPX44Zlf/a5
HZ9gJaoLhxhn0YjEwnPt5uOWu6WaabtPxnmb8mhu9b29xTrrvuioqhx/xMZuvCLCbTTvTVLC5ui6
2RC1DZ+rMoyDzJB8WcBbPeFSVcJE5y3zEp0kls/CjnmsdPrRoyYLfWKsIl8oN51FtBnsjx1BFI6Y
KzvzElhJZk5MJ/SiJ6w/ddNxzMKPTVebPPcGmQ2FuovDGOPxk+6snuWxJxS48vIWD3liiPIa0zSV
vTGpydP+WMh6XLSiMeEqV1JWXoKz8sJmFlklAyGN3wAGoTfUtugBrpzzoAhDiIcmS7t65qZdZPsq
Myj8ENe2y8plOrAuDoY+E+bU1YbAiurCEunObyAWzl0rTsIPLWwdN/JrXnFYcCTV+bzIpBJeVkPw
Cmd9K13fCuFYkuMNoV1Qv9RhnvuxaLpw3mUsy2c6BFYwd4ooH30+OuAxC5zSxs9jZWVeq4dIn2lp
5fmsjCT/YjUtk3Zgl9gsJOUN3zhWGIXHBWGGOYlf9Loeh6W2wbvFsyqKWT4LdTvWc6F0IedD5ubD
0tY6r3wHD5n0We8M2ULJWlo+wIpvrCofUUCIm+YB/M+2PmSJbWmY8qK4SfJc5CuihMlmaWzc87Ex
hMwTq8ToJO5izQqPxTg2i1C1VXEBwZgcJ9GI03lTgQWz0mTROOOoH4XPk6Hq1jkfYGlbsFVUECLU
HCviOFkQhSRqAla0AKdkGvhJMSZkvM9SItyAgwF5QIY8rlfIlnQZSZa6Pk7TmgSylGEwNmHqeFan
KnGWhF1CfSLrZPTyKhmtEzvM6BxVYeSAuYJVMzTEY7mKJeqiWSpo3Hm793lISFHA8olI7fedtEbP
9NL6SxVDOViehH2EN2gs5Cg93lKLXA5Zh5uNW4mhDApRm7XTFBCSIs1SGCByyOvnoYxR8WlEWREf
10Oe9XPdOaM8QSYylzTBztbpwzz0OILFO2+KnpGZdkcJxjcoyYOM1Kn2eRfOJJL1p6zrgFkkUdJe
aMftPlcqJsuWdVE446ljY6/gIXyOk5VJPy9UizZjXxH6URsHXSJjwTs619LcN2hg/azFeSKXqse4
WxUs0viDtJi4Lux6tziTpNYLlulYn/UDNdy36w6wibsCDCs1ON0TiGDiGs50werOwUuqACpNfbky
WoT4LFFNmp5jXgi66mnSNWvTmx35jIf+zEktt5+VXQ5fXZbj2Ho9zs24sFO2e/id6R34J7CrytGG
OgU8RVM7MFVxWqajL9IWtk6VRan8WCgGW141wAoieA18KjZF/KFGdFCFR6rYBrg71Tfr3Ior7Um7
qft5bzObzIa2xjunAZvJhycCB9ILtOPJpsivQ0zEMW+l5B6PnRTWxRC5264gYEavkuGcmN7WJxHQ
3OSkrIo0ueAQLRa6sNGmFlH9idrYrb2YxhIflzwSzUkYl1EbDIrVHRDcgSwqDNPq26webtMsdc76
RtvlsraHNr3p3DzSyzy08i/DKHY+RNZZHEAewMlM4iHW88rNxY1lh/k876qo9hgFNzeoLj6XpdEn
Ik8TJ3CwwhG4Pbj1xWtjLK5VYrXRLMMFbJPRColY0aJE9X0ODnk45giW1KzbeexZ4lgwo307tjMI
Ml19glSDXT8UmWkh0pLWBupdJ38p0YpLawCafjwKo9Cd0cWgvRwh1q5kh+Gj+hzFo0+7yI1WFcDS
+VYq3PlYtq1Z9wPLLpJW1x5neknzvnWWY+cCOKmN9LiosrQs14Xb01PL2LScxXWRtyfR0FWxzx2d
x5fARPSdLQpwI+A6deulse60J7qW1xAFhvoii2ok/0TlSHjrjcDAhqvKEEvAh+lQzWJmpdGxFVbd
5ziyrdbPmHbTlYTLpz722grHhWpqLWdybGCRSmwSctan2ehscrfKMq+uWttdUxTT3h+A3ehZF1eA
WscLGXlqZDn4Dq2zGepJr4I2w1wtRl7D6k9pH7FgCAdb+2Gl3fqmcwZ0mcQK1hpEOnENaz3XZ4Uo
EDhYXIlkzvPY7by++YR503HkpWnLrhxc1F3QOZGhaxpmvD2vQy0UBHdY0bNKEkATEoehP5XEpOUp
U1VMznBvZ+4q7EsBz9X3VrROlVV1Qa5D8BnAxhqzzrIQ7FcijeY65mkcdL1tr4aawr4fXJdJj4Yx
gxswgJU+ahePOc5DAn5bVoOSUfz4uxW+/fE/l2UO/34d8/0vd7+a4fuf4Ez0w+90+Nt3we0Pu8q2
nr5pZ823zwJjHq3byRcv/vCDlPITseThV0T85MXXKSkY1A2oQ34j8D9IKT+cNNjJE4+jHqUUECkp
J9Cn4VBBoFRmQ/nyUUoRcHf07qoH0DFARENwQeR3KQUUZ053ypoD7m139do3KQUaqKDnBo7wIOh2
290D4fx3UsruhMKLvE6AZmNjaNKG23iRjdFEDCBxKnJDC/uksK0yrhsfbnKxgh4V4VIa1FezlBID
uR1pKzXvLYLIzIUNe9/3sDO9fJSFVzWDBucRUlF6NUnGGxAUKL1GIiNp0GkEWRWOrvK+Yb6MXOem
pdSsazsyZ2MnrHAuy8SJvDK22Drq4EW/dXtRLawkTpfKJMUJS/pxmffOx0wZ8tnqaDic2LruuUdd
bE7bRNDiiqRhw071WI+232Ru1+QezUlzl4yD8gqsez90S9sTSTUfB90FY6qHALJS4seMNJ+6xOni
3mva3FqnRDqjV6ucVfMUsL2Iwix3fYKLMp1VWSivUDzUXgRxePSVTFp3BXe36jumyvrCpQ1eaWbi
Be6Tu6wWw0wyKX1t1zLx2hbjRYLl5ZCS9MxNWJgs4S1kPbAkzANI9OTSFMQoT0En6swga9uDY/K4
neTdSmlm+WMhyKwGcaf3Wx63wRiz2pmN1NLnyM6cdStAZ0GmYWjVCFGXJ2YU4fWYc3ZRMSe8VGbA
fKVC8LpBoisnO8k0hdjLVJj82XbAZC2CmZ+6jMEcVK1XN31x7IoyOzEVg7ls8k562AW/5KXD0J2Y
xkTctyKQIZh0x/O6iKi0F2GUq2WK3NSDX1HSedh0yyHpxiJgfGhjn4Y1+M8hDJe0zPGf1Qj80hu1
NV4K4OrUM1HH5JJaNs+g14U3xVUEB3OZPWsKintr1u3UBb3ATQIOexVHTpF7eZI5Em0jPaoIkMuQ
B+RWQCZHfVxXdDM6YTfr7bCYueDEV7Idz3kcujMR08xP07JLfOmoyKNlDYmDKwxQGqO5l40WkZ52
cDfLxrCFLJxXXmGxy7R3gtzBq6hRa2fgiTd2o8dkuaH1WPuNky5on4fHLC3mhZvqK8uKP/YEMU/B
18yjsTde3g6fkN2Nc8ZkOA/b4cLOEr0CqSeejW6dnNa5Za8qh6ZzyLrxsbAK46Ua6ZmGvMjLQaY4
pk1WzjteyhMrG8aVXcPWxG6Gr8SA/yoMp36NIkgeY2P51CTtvCyYMccg2iYrLbvPCoScYyVpdFK7
rAnGMbdnqhoWpSV8TatmTscK5seqA5lbhR/VlrC8CiWxH8XxvTPWfzKQDD0RlpXn1vboCapSYKuU
d4Fohui0cPrC03KoFpAVXBgJGQ4qJfJa7IQ+VQk6A+uTk8QZLOWFvYFEHjLJ+yqrhoDHBCYHNtsS
gnuQsopA2jyaZVnXq6JzLmqSnadcno4oXAjV2H6Cx0vpmkVpa3HMou5cC7kqxhwH3B5mUQKzH0E6
CinEla7rBR/6dYKt3hNO089VlZlZC+qsF4X02iWQa3RFrgOUZ/cZtZWHi84NkixuLqRVrHmNkC+M
q73aOOAEJV/TKldekve9Z4MS7kFtmH60m7iY5b0qfCbaDtZWpVEBeLgLrHPtW5CkLrnKboGOSq/G
tjh2wV0eN4oAzQ1JsomFSZYNJxDymUQfo7j+2CZ6ZnF4KLi4fdNzmmyznTdLm5BVHk+0dVJVmJ5L
XLvHZWViHwBT86qvxCdWx39Cltl6Ge6/xCZHy4jpxt9RWw+I7eBDniuOm0FCKgRu/aMhXeVFoytW
acLOQ1d97Fpjz8FN8JMysTrm69Q1N+BXQMJuWdiC+GKSTYKbFmh8ahY2ADW3y7rZOJETn5O+F2vV
2+ejskxAk/yTjjD2E9F8GHrI6+s69vqkYt5Y6HPtFuBd4tgLGzuZJyQlYF5JtzGVm5TEEB3q0O9T
JBYyMZdZkbpznI/hRZd268qqld8jk1wxK7lyIiG9zGq3ehR/uhFe4cZxYR031TzPst6LcQfJoVqV
brIQOIGcMKnpBqOoXnRc3RbO4MwcNeqlbfBlFbIUFnBa8iCPs/bEqTt7EyNy3oCECCnbtZvi0cPZ
OLNLOoBwU81cS/xFRad9Qh0/3fnSyuJnXJOFlkl/3gN0uVe1Ue2DG+V/pWGE/swc7gYgOMJWs2jo
Ydau2dDO2jo9hoYpM3cgezpRbsK9uq1kDVlBGfvpkPFF1jfjKgbRylTJcSvDdGEyW/qRsCDHb605
BLPMH0PBPN5RkXslbegttQAvz5QW3wyjTT/GObUgSVL1OmtAsxi6tpxViRN/rnqX+pB9n/ayhpjQ
ZVeItssiLNeiHSGwJkLMsDIX7aA3tWT5bdsXS8GHP6FOk81aeB63hzTShw4kedIOZIVUjuY0Djn2
I8cZN71Ds9ZzwroKmjFGJ450ovlgkcHTTUQ+hWVTnRMbpYVnKVNUkH2DZ2pzUpxFVqtTr1Sx6xuI
a5XsiiXUNRKQ8FA1L5qqOcURiKAS42opGlt6IbGuYqvbhecuCkpXeBZ3Nh3c+3RtFVnxwY6qtg/o
kNEIqiFj0pwXicVXQqfjcd+SK9rb1WdLtVa0DPOiAYmJdUR7JEOd8igth3YJcRbPWiNuc6s9QzGT
vqGdOddOcdYVluXXqfUxH+LmQ9rLG62Imje9Wx7Xo3vDNc0ue5keYwuZGYLHC3CR1X+Be6XLDg3h
NhmRmnVOqFakt/AsKdt44WYupDq8Sv08pfCwuv0kokjPCptb66jt0utKmM4TreZfQByPgsapsOfE
JNuWnA0XrLNcL234J5I6lZ/znF0zNsrACl3bxyxOLouosL2+s/VCgLjmEdKXQU93mwgASzzSk3Re
g6AN+xrMi5QGiSK5q1T6eQCV91yIor0hup3Zook3mZ06wdBCyGZJhXKfS0Vjf6wU9SpbZScaNPhl
0jQUOEIRrRHOliYNU99yQE9qGlGe8xzXEbjbuPlo1YQvoXZV31ijWJZm6C9bHYEGBQKT9MWYytPC
mLs65bfgnbN5LVwRNCpsrmSCTtyCiEUl1BA4nSVnYeVCgJCggxlMWj+G+w0K3yoTvCkIkX6Jnfo0
gfzYg19ZN5zmtBPLrkR9wOL6FhJG5Dd9JtFZVbXoAhyk7mekIRn3XNPF2YJCVXNOc5pC8NJW8alm
gpxE7uDMM+CC13anyOCXPOO9Z9GBXOQxQZ+LzHE/U1nEXj2aSICeU3sWyoAwNDDnGEqJ3uhwoMd5
e8waUNZkYwcFwR9CSFQI7NtCNeFxLLIgB+bhx1y2UeznIcq7+EQ1HZuneRtdCAuIKFoD0fLzor1W
Yly5uLsrQ9dd1BUbg9xU/awJI8hbixJ7Y++AHEvtBaB27CTUeAKk+CAry8TrafNXa6jx8ViB7l2F
JACNDDSjsIb4l5bLmBYVCLcV1Co4ypbEYOrFKmmPC7ubhYpskjghV5K6apFVLj+RcV6eJCbOoeor
LoYxnmdtrc6htEgXNvrcZDEQpiQsZ0keXqFI5SAU4yC0KNQs4qoKtKNARUzCY+UOxYzV2XIsYN3l
qtcelE6RX1pF5UvaBjyD0jHcaep4UJprPV23Hh/T+K9uJ1cDwZ/bHKY4F9VVXxblDPrxKs+R+Unn
yiFIEM8DSFUSWB4WzbyIVRATsxIkN3ouupwu3IjcZkVzBbm588Fyx48mhzwFG2eY9x3I2KoyQUWH
GGQ0R60t1bdzNVr4OuuU9kCYza96o6FWgxMIdYNFvQQpyyNl5iexY6UeTsryNM3Hq7yu+nmpgdPJ
MpR3qUIB6tn4cfxf5s6sOW5c+fKfCBNcQfKVrEW7ZMnyv+0XhtV2kwRXgDs//fxo6c61dWPsuBHz
MB0drpBUVSSBRCLz5DmJAitfKkkBz6tjuYTpc2BXNzofvTvjRQPYXPMPwW+/ozlHW1EMy0XpMKXT
/ZL3+WmjO++z8VRxqLwxO2mviY6eR7Dj6BAwXqjqtsxwLutc1qfI8vWdDNMXqzfZISoXec7ncvmg
10Ccol7ayVoFRD02lRerU3fNso53jtUmdavnZOtNCZhnrXeOiq4EnaySTbZuEkwTBegomG9CinMt
+UZlC1CZ7WvWyXNg9+MNae7KYJTUArbLNCyn4ybEucr/EaEeY1v21o3dq+5Cl+ZBF+51s4BLR7kO
k3EqrFPXkd5OjnHP7jCdnda3Y1epayRpbKDKurLK8NkPcjd2i+3rEox/p2P20rYl9tO6HwBvgjZ9
bqdtiEmnsi9COFMyetXlUGxbkrnBzRaFf4VdezBR1J5LNsfYycLuLk0dynHAmTee131QM9GZ6JWV
DOPWFzGlJeuuTNuZ8Ew8jFJPYVzWy8aWoFIel51Ax5bo8tMahv2lwYK/rCb/7pYzNpLOa5y7Tm/i
2QNMjHO//gxwXbfHorDrO7Ysb4uX1q0I8FoTHJzcNB/mwRkuJrHohDJYeVaFyEzSOcbKk7Ycus/O
bBfA95NPktPp53kMq8tpyqdLouryMgry5uxFjXfq1i27nq1RnkwzflzNlsW6je6jcFQPTSHsf/yi
H6+3vJBXnRuaC6day6uxTdeTP3vmI8SL9hAa5ys5vLotGwC/NLPuty2bkqlvsxsXJD8ZOWDwlia0
3lFvy3J22yU8qIlsaQo8cRqosx8AxAgAmuY8gXAfskWQVOlMxZwjmh3ANkTcuNY9hbUwkZ1yj05e
pffSHuRFUK0vYT1Gce0EX4OsYsQIam+bsWouwKYvfTNtsZmnO7tuCSt66rV1GX1B+lYcdBi4B1Xn
UwyNoiEMMtthLvn6PqLsxdrJ5EK4R9Z/8hzVgAw4Sbss6pS3VnVJ3HgZ1I1KqqqeTrgr/4g3X5l6
vzlWZXFWeXdPMhU+jkp4Z1JhEBd3UZ+nMoqIpD2rvGWrZheayRbu1j66bvomjLtSeQcnDfx4LOtE
TKQfre3o62DtrVhmVXHRl56dGNOpuBx663oo9XDVt+4/ehtv16gy8Z5bOFtxZ+Pdj8uW1XsV4npr
SxmrqHSOdlWBOs/CjmVbDIdSh+J69tRD4dRQGdr6NpPBpzakXEl8Dd7fYf79Qi3Fts7ZDN5RDT65
jJ+vp7Es+KpwdOKCg0+3tvsg2+F27VYVm5WiVOYeQRnIsxy3SWpRN/E8AN2nFXCN2ydWvuCVfSu9
yNvKHLeSWqu7rFczKzUZUwoa1jjgI33bHAgAX6ZAvRSBfxl6+mEZ2uWyoAJzIIW8xkV/6qgtnrxx
OZJqYclUd5Jh6ueY1WDdbfbonMNlBkbZ2HS9wb00nf24KnEZqvG4TbJMtLabiERna/5HewLYhIJw
eHIq+yO+89FZs5UnmoZjKWcyr3BOMkM6SEUp3rYuHkEEDnZazFf5Tn3xvealgX70QWWCiQz9s551
DtfH3Z45kushoEJwWDrbObi9dRp6P4g9Y5RMCJTFQVbBGpPgqI91mn8PbX3Xb851Gcqvru2cOs7D
tevzOIT/mGntSHOL9djYm0r6Ojpo1SS26tRh09M/3WDKpBLll1yL/Kg9agl9J5LSgS5SbSFYyaai
7NA0YAG5vRG2qPSLatWDAd6ekn40cknguwT39Tg5V4KYvouXrKKINpGUT3o1vImdvJvKOo6sTh+b
fmnMIR+CeNbymtLVtbH8RKqlJhArq/EEipNdsWX5cbnZgWaHXvV4I9rNnL3eqaI4oN5+WVQ6fQjx
akPc9rbxa0JjnYfxQkQ+fBSerPtTHfZiPRlRziZx7RyoTZIjrLgPZyxOCvGEph7IGPlpB+YwitW6
GYPQe+nLJSiHm9SOqAu8UV3+X+P1//8h8b8wOP/Fsf6BqXuwuf7vOPw7Iui/WY3O/rk3JF7K/xUF
1NH9/VAFyDX/RuJpvbSL9Gi6AK7OaY47cfGN0wg336UgB4X17STaN0KjzekArkPzjMimOXDEAY//
DQrv7qyef3Or9ivaQDqwqiCvIUpzdlbQTySyClymoXbrs9LSYSRv7rxOVInVTcX2yffHrvzqCeP3
ACNrv3rkIYufL+QgqfWSNcZrBFnIUgZXUe6v46EEItQXc1RX/S1coE6scQtQ2b345aDI0YSUlXKT
DJaU/T1Y2nV8rPIlqL6God+lf7u1q+VdJgsN0lbbMPaqxCP0rO9z2xrm5pBVvimhXM5+Xd/YAasn
OmZ1ba/XDum3+gdgqeUzP03pWxHqZ9bnr/w+xPtwLGFESW/XvDBc7/l9dl2MuczD7+ncNkpfDLVX
eReVN/UmuNj6bGAr2IqOM0ArKy2c9A/8t73y88scQf/njBvob/Sq55TVaP/7T3MEGyLspSWLb8oG
uSd7b13fhSkTOQIc2yxzZoYD1K3My0nUxNaR13vu2jsUVDY5u1eDzJsdlmi1a+y7yA81f/v9GFFM
+vkeKZa7LgEcalPIY7tZ/nqPS14IIjRXfJNgEZZzyLYgC/SpCtlvLBzRIOWXkv1ugOX+f5bbn+dm
v64X0VUW9Z4DTfT9dYmR2qAVbvgtg1/Ry3iyIGL+lcPdamDyqGIs7ps0H6Ch5XnrODL+/eV36t5P
y4fLw4nkHE8nglDHMd/7sPw0NZk/FcJacvebCKpAgw7OlvS/spDEcNluRVDdEU229q1b6nV8KnvL
YqOh8UHFoPy3d0L3D5qz0JPqxzE874ppeZCnFeUI882TM0vutNpyo1bsm3nsvSOkUE9+MSNDABVZ
Iof80sIxMHCYi9bq5j/Myq+MRy+wfIfuSvC398PnOM3xnTUMsrDUWjbp32m0Nb45t7qr0/UoUoi5
63kNCVWdw++f337nybgmp6awSlio1DahnbybimhTftQN4oW2EkEtLhZiIRZEvbQ5h9GPEIM2Lylq
4ia2cei0DIRfWGDpdSfVmjTCNs1TVOe1aQ7ab43zWE9F07/8/jZ/ZVl6AaJeGrhadDfiCHJWyztf
Ah8sNBb5wMtiBoMRWGNpMT/WMru+gFbiTuKpcyA3sWiGud1fii4b/zA//zFYdIzhSGeXJtgUez1c
26+DFWqnH9ZetjucI/DhCu+1zdCvrWH1r93Ux+/3VJZK6LZ+g0c1VBZs/yIUUEfKWOd4293zQ6aa
ucMNENpbyq6t/+BW7PcLjMOiELA79O50mGG598T9eYEt7tx0UbO5L33qSFEf1dB31fgA9lR0TTLr
VXNzIqgn/tauum4p2pTbKp7mrksvCXEqlSX1tlnrNRQyCNpxQ108BVjwLVE9Qp/JNgAMN1pwiY5Q
q91cWZBt+NaySGet/7BM7V8VBHgqihhAetKiPxmnKfjvPAaW2eipmbovgQ8u7BNh0rVUx2lKwdQk
9gaXkSRpffWe1ejxNyBG3Elnp9RgAD0HV+rTOLt/XkPeey9Oxy2CESr8NvwA1u47syDz74m62+4L
1LLC6KMLa9e7dezcXa/dflwZjiidqu1TnS/rGsRjbgjtExz+LB8zvaXiwtSe2j4ZMfbyLizkHiAA
1tRVdC5Hf5+etncjTGidAn967Iwqt09bBTOzjK2q2jetgtFngtomApyBIc1pvJ9CalrMneurlZd+
o4IfHjq/d/sTVcN97solKwgw9I/LR2EmwGHCdlF8RUvwwJ1TM9tjg6Hz6/LrQmlHd6doMvb05Lnt
NtwYU6YmJqs1DmlLltbLReaxuX5uwoZ63GRNNkYWhBlxxqSblhDl977hvddk9APOUYW95QWSRrbv
TMNN4YLbUVd92ewagApOnBVAWJtb1VaX7qhnHMXvr/jeGzn7me7oZfaolL37/RV7Y/X5XLvzZ3cb
d2OcR293f04flGzectK+/JJCxsQIqbfAW78NcCzY6e9vw3n/5NDOpROwVwBgO7BW3j355k4jdV1Z
f6q9ph5cikCjL763Otd4o7zsG/to0qAtHqgYZHicLvdb5B7h4EwtjLFgplwzOJm+rtJQPi2uqUJq
NbMtp8chFFSetL8t7TVGZOWxsrwUkpiXSntf7LmFHYJVEV1cpqoc9pU/QYC4pyVA0K2xWxp3mf4g
GXnv1yDmQH2hpQBlSkJ8coJf/Vop07yZdR88T2NjEcT6xjgEsdO2261HkOVdwCVcMNuljFxesuFH
ZCvAgfZVMarZSZ9S6jTcr6OLDcJDga5hd5F66y37pKup64vz5q8lqy6dgWDd2F7DmtUZ2Jpl9IdJ
fOfZEG2FIdsmXo0ZRND6zlVrt6m3VjXOczjkLmtr6LL9Bgbhwtd+W8e09lm5tzRf9iWOr9xdiuk0
G43IbcJ4e/H3X7UQX8uvVaQC76KYAcF1rNe5lXepXnhXkQMd2Kc1q2V/KkVg3FMXmglgZWW/4HH/
8GjvMgAeDdITh0mxVCzfI977dbYGSrxBNbbrs5tNu6cajMa0tmor2r8HKyydJl6HVm+fAqfZ98da
tDYTssi6ytbjVgPZZafIFeP8TJRqGI45UC7W504b3gTIMcLEvLnqdu824jYvCqebcWsDEQkXLIbU
4idyLJuhqDOPoRiGIBdD4lejYknkVI356XV8dle4H1Xzu0j73RoNCReIrgLHD0k7oW29W6P2vHly
lVp8nOqgxTu8hrdOHi5TmZBZItH5k1t4tx3tl4SKhvCIbWmX/b3bjizVErV2S/CxH20sZFhpjVyc
2fsZH091Xusf01m0VE1kBYXHXFRT2hCy4PQYJTi/1fAQyD5M1SkdPMiQZCHO9GiQYLMD1IKFPywN
G9XbtGUaVhWcyipsWCuson06snLZJ0KowuYlWlU0PVpt3XInflmyN0E/2PPU3482HD1s6qfUgoff
NwGcBJpIoqD3mQ3hYI/2Y1k/5vkqAQSHsXS7JJ2tVN1JZ/PMetS5kV0YR44TqTw2Rhf6yqpGtHVx
R7Qjrk1WC+82raGZJci2luxvq6isizkdPQmdpWmrb56qNvNYt7I2X2eo6vO9N9nWsh1C1URUXzXx
Yz+e5tkPpzujc1iisayt2r5BCGNH4GcmshO1DNQwYyBuvak4byYDJp4t5cRimDYzr1W8CMpy6kR5
a/SeZDWsXpZYiz3OIwXPObdT4rc0Gy6HPCAyS4KtmreNtBZT7C6Xck3HWPedkqcpCjIqeLVYto+z
bJ3iE7WMLD243uBQwSE/bVcAY2joh6hwYFdnfpVd0AR7OOiWmuN1GjWWdbZnO3dOGXz43Dp2oL/e
8+pPWSmeo9Zalo+78mm4Ff3QiEd2jGD85hspzfMWTFnTxl3b2nn/IYJwiD6oAN2AyuyFdRtHZes6
eRLA1tDhi12rsPmWO11LGR9TWfV39CvzbKGYgqCoLoa00X54IA/wK3lOa1HKO5iToizPk+yQ7eTf
8xBaHqO8II4z3i0i1AmTpvDed/kHROyDtI5N43VdAO0O0UG1k55KnR3VlA3zdEN5PiuKU+rV8+g/
po3j6kupvDwLT9iKdEswzM1iW6/6sJijGLqH1MMhT81GKWHOepEX57mo2W2SMpohFRwgfIz+X60Y
IR9eYhyzSJPZJWyx78aOqCuKh9UNF3lfIV/lhWrt/ktRFBUvnDnicbmt7T39so0wCqcrJU2XORf2
IkQQJKvyyzE4L42C/QSkPO37ouWLgsfJXJ9N5euSruj3ExghkZ/dr3M3dwEKEKHm6hSUrnC6y3Jc
o3C6l8gSiyjWUbRjEoEBxS8/BVmaiu3a86qekRKrxmXf4rV17l8LN0VVcIPoorCrB6VmFabHWeEI
siPcMZd7x2Xtt7ROorKco5Xla6EPFkUMg+ZosITf/OVkTsP1YAZG0fOIuEsnhtSbkaUWX7CDJLbM
9y/h/glZYq2jPab38p6nTzq0I648qXzeR8ythpIXCjmDeGrqYHf53gT5MUiieWgxgK0h3jgPkal5
X/f6qPmARJIvVrAXqQlEfcrVqtwmyWzsYp8eu4M14f+PXS37ODdepMCSxCgMUyGaMsy971qT0OgT
eisirQSq+RrAEkISMUIIhbmjx08wZceiYbwoIbTnfNw8e7kNodtwKwUz3W1PEsviCi5/0i+pWHYD
k0bsM0+xiN9VUb0PzTQhvy7YYkM9cw8TnR94xrfnMcZ19QuAW87v/KVr5VPpe2nkoiuIAIDiLsht
xuLNeqDSocw5BErsD5cO64/BGLEak7zFuJG/+ftPbu+Xt65VGPH0NtTi9e3/GuTX94EUOOVt4HRQ
WhO7Efn0UhayK8y5aNyVh9bOtnCtzHGzwnoiAc/QYfuvE9Vu04CpkXmPJrts7GhN/Rjd7rTK+6ge
W0YJTU7FWyD429wVMEc6RXFprXvQm8H25JdVkFn6JXodwbZjBeHXXp8pdwpytKRrGznbF+sY7tm5
9Tq1r+Yh07JifKRX8ImjH1T7wy9yhcd7ymyzXwa5iuSXa6utIH/eROGNwxVP6u7D+2pI27iilDry
kPu32IXp+Rycchfr6od8v/XXARVwUvmhrdzWC47C8hHJXG6wzpfunO0gknWci7FlTUcq25GPfmZ+
iylw9Istswbz6X0iVh7eTAS79z1Y9v6FzrS/eBOiWUYEUSRvqTd/v/9mlBA2n8cqq7Li1GQh35tr
187cC2jXgT1cu6+2Uqg+GoLz25BHajLczlK4JV/CDtBycdUVJfv8ZFN5sZ6J3FQ4HTothqZIrD5L
ubiv8paUaag6sM0KwADIhmnKx8ugzfbljDh6B3rKdYQpdyoJFqnzuVFfLe3F4LUWOsEq8qilxmmf
kefbkT3y/nzQPS8EjX51V+uRf9d6BrfzrdkGKtJg+dXdVA4poMBsFFe386ydPskmXcgCUiRDWMYc
4crVaXG1g4cJTV6N4bGq2WLr4yKaFJW0H7FVLZ8tuSj8TQZlpoT8/gonq6GCCHMa84p89+/V62nc
edGpnOE4uz/WjIYgxID16Vym2yc3D9t5eNbunM/yYnh99CXKeobI7Zat5InKbO79o9wsGy83GG8f
Ptj+u9WAV+0m/oqfhn05MwKUL/fnHYrC4cVg4LxfF6CPcIuqDVyZM8nLJoqBLFZZ37qdbXiHXO09
h538sceuXkGWzfYrkyK00yaFOJ1qJJ4wh35AbylpOaihhuwMRJnaJalvXZM7NYhHASb867qU+3oa
vLkAhM/KcMBVujJd2fN6ytg7p9yV++CNhbtDBc4YlmDxqmoyPm7Wiqf8PBOepeJqTntjirvIVTtI
2Y5sd7dBmbpy+OABY63Ur1MlVsTgM/S9/gB0gcYjDgCB5BcvoxYK7Yq9msnfhLfxVLKp922jhorH
qBnH2Bjf60iqoQWJdgurcKereUNHF3wot3EWT4ZgGlRh66ChfcHfYl9i7jZGQHnW/gxp1wicP+nl
jlJVBfEqkXVUt3P3hUYOubZfPPg71Z2UultTCANtP4h/5sJWS3pkR3MrP+5RY2iRhJUdmE8gknM5
fLQyrbIsSf3VzZfHGRK3q79FUwGn9HOfhkATZ1MiiaAs7Wx9+WlD2+C18cjusJDsI4kmpgwCPxrt
ESuvVeQkE78UAWQcSGbecnh7kte51Mg8GR66aK/7Y/1wN1U17f4vQtfHC9H/vniLvt7f0fxA71Pl
7L/jAGjBO6iD729MXdCJ+kjmvtc2iirtWMoZ0WJ6tw2r3UH7moN9VUb1/pc3kyWmxBNFdL3jT68Q
/O5OBcq8ZYVlG9tUfMOHMYc23sYzKmImeoUk61zO6Ob5UCa2HQ7sqRPx4hGWDZdITrBvD1JjdQdu
ud95WVBp/PJ2Id9EbGkaUxFPrxlbU6gtKGPVdKP3AVX0/nzUpvdv1qG9g9Gi0jsI2RtpPO9QZ7WG
LJdrOYqnsfA73j/MVPGmq8LJ9jAOwRvXCKZqv63xx4ITbck+Eqc+OlZCGWcvMx6aedltMkhRCRfU
tPumro+5qliNp9cBAQfenR7V/j3E8npbqOvcgQMU/gH4epfQg+XgH7BgB+cm7f+AlRE0E5yWnfOU
t63kroMM8s2TmVvcrBbevoIq+CqMwoSYmHv/Q3b3a263X57jkKTPeVU+Bx+9x1nNuLRi7gOgqlfX
qMCA9/GnoFLREv93afs7AJ3VhJLV4lpAVvwr97T+pwrVHMJySQkl/2UjVrm0bUKHB8+7h7S2z34E
KZGXsVDMMF0wPKbszTn+/l5+hRB8iybp/L/3BqYcjp07v95LOrkO8K2C3bl3GvlS+ChD9Knv4SMd
Yen8eZz/84L0Tdulb9CQABejd5hFmRvLrmorfdRLw0aRlez4l8Fa4ubeVvbvH/CHZO3fSfv+hGC3
lh/QeBc9m/ceyFwq5WXNUMnHN48x59sO2q/SXX3/tHh9OJ1Ul26GJgjuqg712Oz+3IW//ST6zWM/
+sMd/Wrp3BGpFFoPSqORzwkC78tia2ShkVhd/Vi9LqqZuI41voxlil8v0DczBblH6wbnELlsDoQW
It9vRHWuHrdk0mT2J792Wx/KNa5lTXD1mrezPlL7rlhd8slkfq1nda9u9vcP8X4amTjPci2ODwOS
peXN+2mUuR7QXU13eV/unmn7EQh1ENjHDxDNRu/mv7+eD7PH2v/b+1j/aqfBQjTCQX/j3du2t6B5
UbHV4lnb2PQcNfzfXQ/If2/DyMKgn5z3H+7AnWmHQP8Ddfe6LREk77OBWIF10fR63zB+f8EdOPvJ
TDEIyk8eKxA+Cj213uOZ87othdn88iJohCn9JKjrwP0iDQvmv3N1fDUX4GAKR3K6CEnme1dXp069
jmi+L15DkYnmHviaxdE1L79/qjcqxk8PBlbIpRCpOj8K83QE+3XmLIu6TFDk/dlsjgVj2PGXnY0w
WtC/2n/6raGGTnOODGwV6mSKuEPGA2ppG8p0VEPBySCSdiA/N44H9mA91Cl9qtqLldjAb+9SpBD2
siapQ8npc681bM2jUY7X6GNdjZszJFZryb6GHeoDtUEEtVtXPkSv9bxSkoy49wiqbb3AS85pZXIg
yJGFDSaioGpckGgEBZ0fhOqYircAJRB8LIdhOe+mQIQeslnIH27sNdUo4bJS8sxrB9dNariHAfPk
CALa1gnJExpn5A2EWHIM7ty+2oM58RrbdBRHWe0W1HcEZ2WPJGuLaSSFkv4gu6BSY/wvyEOzbebx
WyDzI4KisjYzvpsO90080BPIErlFKZ1jF7Zckq4te6RgUa0osqRa6p58Cjy/UtWzS9gbuXdyHSKv
u1TSgpd85feTAWdF/7XnYdG89q4+5OVYA7uCwARUGXYxYQhPUoxtNlt1jOKC/fMh0lEXzMdMS8/X
H/0VMVD7kXrDXtEiBrQceUdPBIoIH4sOtDk7QEKCTnDKjbZtldQ2Qec/K6lnH175cpmdL7a/rEN4
B2yWdh+aKFJwSFXTC3rbdDiOZUhoT0ct/di0K3OLJN7ZzArnGWQCpv1m2X6YrN6azjdl1A/oNChH
zwXZdBQa6qJFjoDFs6phfpFWXa75IfUIuJu4pk+V+QstWihGuoPIveT25os09fBM3oQ1fludmryS
EBvf4iyA7z1OXJFd8vJqGtWPaLAJqpKUzUQwYuiPYCxZ23iyrEXUu9BMBVJjKWjhgBNvw6euiUR1
qlE9+XGeZfOTvxZomNZiTs+oEtyLwnI3OvAs0wVIRvsYGOnQOcPP74ICoReY8WQ+phj1hZf5bR+z
+vIXhbzxr8wqEOpEdkouWrnDmWQXSMlp/Gtai31pkeyi5+rkjZyL7hB4ec7sWsKcVLB4aIuK8X5T
1WAdicqHY7haboXFyvrvvBufkMd318YT2XU99cPR74Gg4b5kF1M7Roc8msMPQZdr6vpd8a3odXqo
8i6LV69pDn4a6atwc+rTmjZUgZsOCRhx6Ao9WjXBaeYrL0PysReztOMZ3kP6TUdlBVnerrZ4jZR/
ypXVPnXIwpHjANH0sXDb7HletvBrJRp6Kblj/XEOneJo0YDpyrOivIhbIdwbD5juRFswznxClf0B
8LCArzS40TebUg/5jN3Zj5Oj8gLmeiOOdl8Pj/3kATjgCg79uoxXbm/WMvbrOUzSIErz8K9icqL1
EgbC+HfveMo+IlsbSHOKOl/jyfXD7+Hg08FKpMJc1RF0hIOHXPEDqrKSPAmJi98P0KDTMG+/Wqqn
Oxl9CK+RSewWmvp7DRUx19VCOHtrBeV0CfotrgqEkbvctai+2fPsNlCEQzsnbe7E57nT83ctxJI4
hb197XuFdCdKO+iD29ZjuXnVVciJWjMeum2m45McM5RVlt0Vd6tNv6aVlIpOWW7lXnG8W9Vd0ZXM
nJxudK79it5jIL2f/Hn92xrT9M6zWT5TPw4HoEW0dtlCH6uDv7aQs4Ohuetyz3xeO1QtyqK8ndH7
qIQDUSZBkfldLEbX+0pluo1dp2rOLUBB7Fj18IEWBeWHPl8H2j4OQ/askeT/ZZYOFrleRsQA9k5S
V9wfFdcQzI2Ft+zNT5ZwfoicPq+SZpvUV1V3W0yRp/7UtIWOO2RaH2hDF14iaUD6Yaz0CqWV97UP
5XKzC+0QtwK4ctF0QJIqaFqTjdmNDEWLuNQuo69GENQcQuIzFfuq1w9yluUJRy9lEhVbcDHYbf4A
Twdux5ybZ4duTOdpXOyz6ib5Fc3v80ye/LzpegsRWu3qUV1n31cG5AyxeRyPhIHr02AiHwGVp6nY
ltkQW/k0XcqoRGRNHGojNeqj56gZoheXFkQflUnbl2mbtu8jBn6YgtahPYlyafgjHSRKdF8jvhSx
PzfTjTB9+WWz2uaMiDGFmQWcfJcjEGIvW/BIlipC8CC/RAVBYSbp+kadS380z3C7XO4ftrZtNTSr
gmn/GVxOP0RNbi7stYqe6tps11mv9HEJcLmkwfQVbDxruDKjNz80NIL5aMLQ+9stJ5yDo9fpzltr
Fg+Y1r3tDuP1YoL5sqA/TgtuEzbnVNbegfQYhiWwR3S5CZPepGluPmwoAp9DoJPPeguHj2z4iDSF
CW5pPjPAYZLFqYpS/4YKt+0mQ40oLtzodIe9m+a0ZaJ9KIHgH7KFrqMJzBDrZGalP3fD6CEc8bft
xkTeeA1RqQQdqNuPmbshp80z+su5QRle2NT8kqnbvPtwylyQeSO+iZTGM9bN6ntbESVrvRDrHoIR
SDu8KX13CgZkw6ashriKuvSG1pbZAyhLdYcIsPlUDeYrn8kAegv7E6z78aDGQN0tkYJ+6Xd2cRW1
nfNlFOk4J1U+W7dQfVA3OtOkz7lToQGMcju49tLWhEiy6oZ+nXnYHajjIvmZqHcfwmir6RmwDdEU
127a3LWCev/1KnTAWEtrHsyNRs1enezF2LSJ8nR97y6e+BA0UdGh76VbJbKUzjyqrJjqIyXfNb+u
i7JFRWpQU5/p/mCLczD1/fa4hogS8/MeeliHSC9thTp46to5K69KcnJTJXZA5JL49ZhOt6AlCiH1
aGcf52Br0UjSPgdVJ2H8YbYJEa8HEvHhk1+Q/Rn8CBoNXxI4ZQ20ootpkMGV7yxWoz7SeSJ1pnil
tWI0Xjk4OwuNBxWBs96b4x3yqfdHxJBZqWDgZFVEcw76wFWIT71oeSroXiRjhxYSH9rVFtt5JtFU
ezspx7qZI7WggzPg+LdBhTs9QJDbDi3I1pVyhiKRdlBeDWJdenVfrQJ9iMvwN9ZSH8Bp6nJnaXWO
X98Pg6fCgTY/isYOAOz9/2bvvJbkRrJs+0Uoczj040UgVGZESqbiCywFCQ04tPj6WSBZ1SR7bpW1
2X261k8z1t1MEQlx/Oy91664H1zkzU2vz7LYmjqRx1MWo876Rcmad7N0E+EXo5gRfpw+zQ5lYlrV
NkIoPGcJa9IgnZLpYESm7gZwfWOHlVja6McsahRyZG+RApEj6rdN5OtKs7yJAFMami2Iq8xgFcfO
7lFXWvMBcyQNDJARcl9VIYyYCMZVLzeMcLFWEcNerWgj9Df7joRi5TCY9S7swQ1P0o7/QSW0ZEre
eQjVrr2F2ESCElDU5G2zAgQrcD05VRZJLm2w+wfE3CI8pLVrvkbD8HlZ4ughitXnyFNWCnhwLO5H
vB3b0A2bveDlIXhI2A3yl7Nc5rPMrxoj6XdD3HgbVSvSMw42TeUXhVXcN2VO4L6xZ793E5Pn69AV
710UwqCoVsBUNIVnFEaCh/rUjnWw8LIxb7w2Nu4dDERNkAzsergeuGCIqiTjh16p7FbVZetuW8eJ
Ti0p0fu+Jl627adoCI9sjaFzaMXkHYsqrUl31/kuq0PrvoS8tfW6uLrMQks7y2wyL6VCtKyiFvGa
QHcVSBlSPdE7/X6ZpMx94fASDoQ31O1W6XZ1hX9wxLrYjKHvtaOYyJpH6ca020H5ng7abFNhiOyP
IK+iaTuz5L5fwib5CNG9632Kvgb2txHA0uasueItz8s/sbM8SFLmC36E8I63TrLrHc/e9KWKH9Mk
0j+zeQPxtnIZKuEVO0c56Y2WioaQvg1+AggsqENOUhzcdo4M05dqlJCGLKOqXgwRNhe9NMLJD5sp
dTcJy9GLUEl+6Uiw4U6mYcNh17gGEtRfDISs3rPYcL4zEzLdGE8Dym1AALE6GqyMH1m+y2x9pk2K
3Kaoz3YYGsytPBzXixDyQbYehueyWN/ak2zfqsElF0uKHiGUZXJlH0urTKpN2yRTh9a0VCwLnTHV
N0bOc8S3tSS1zrlq5RtoVigKMudn8NMc3PIm4+tuWH9xTcSzso6F3Usn6GKMnA2zFsyzQlXdk+LU
Br5BGYb4/J0e4GnuOBy0LiN+rlLtkNSWfFh9Azt9GbLeT2aNpJ81pW/9QFqUJ5JGyLcPcUNVoWWc
kO6aS6KWek4CiZHmNLW9estkB922Zc0IRnXIp/eum7lXuCk5p/WKLebHgGo1gEsahm2ZDsYFS+oI
y1RCpA/eoTV8MbGQhrvCibtL0skNZ1nGkS7Iw1qztlpd4PkVy2A9dm2evzhqmDZZa7RBLrRaXPWj
o9+jrrkeriBmuB9p+JGh6oKnXwmmp46BCNSTx+iJi0Orrox41DWCeasTby6EpbaNGkgY4EjhItqY
cRGnZjbsosFGSikgDWcMaXDXOMYOG+BziWSmNspweS7bvsyuZaWPbcCpIsx4pHl2BeWm0fson/dw
GtPSvLZ7Awo2OcTEeM2xja6ICc2d0nCHYJZN4pzFlV15G07bk0kID9wpHBWHF641BzH6lZv7PW5u
cw7KYQ6L7HJ2QRoKQmscwNRNPrAdMvwJm7fX75pe1clzFGUmcdGRWwUZhTSOUTb+MNWV3e0iZrXy
2Mc9OMK2bqeB3Cf+p6LcWjVa2z2oOLSXvcIo1ZVBM4NPSm/SXmX8HUwNu1Sf4mRGAwD22PDrfyk0
D6QS1L60nANPxZP1bKEyxfffl7WaWgUHAADralTq4aQuQRev0j1+gVWt4D5cnI/IDAU5bnzVC/db
rQPceenVGGsxOEwWXRon2zCFm2M0PI67xz5moeCeOgbK6UqknpjNTR+1fZ3tF9Qt/lq88ogBvhlw
n4YCUkDXz+Wl0fPrQcercFm0G0wvUCDvQSKqxN7aGFWhn4q+r+cKHxJsY76mYUb1TinS9xKbXhVk
uJDOEjMXo7vyeGLOEGFaAEn7pHOKeVZsYQc2qckGS1Wfj+Y2KiczybdqxHEDma8pK/e0MPq521DL
bUg33RB6EA10s/bMrTMvhrlH9yseldvnDxrumo4UNuEz3+y5d7a4TYoPUWZMWbjf4ybbVjag9GBo
8KlM/iJrxMfF7udvLntgu9FwY+GOPbAHTk6VCCH8SLs/k1qcgQkaBWatwUMIVhrwRm8anWPNCOf4
Rqlm05/KMSv3TSdwMU6uGkvCOUP2oRYRZjxaTdCGNu/RPuiMZb6DfTtODAjaSmjpOCGGqbKsfWOb
XRGEhTu9wYWeiHzq0Vjrd26WAO0YabJ/bwQCtt+mpL5FuWgDpxGoTvGWcaJpDz3ozuEj0qZ148JE
LcsNAIVoR05rCLUdoFUXc46sob+GwqyqrQnT66C3lfOSD7mptxCPZVRtWCgmFidU4shXBVw9aEPC
6rtnrA/YJvxG4bLb4OmA0FCS/MZXxHLrKuLkDQyuZg4/Twhukz8ambMFYZtfaFFbYWXvLcIVeOtU
gXVDzn0buKXlIUlpcNzILfCHcaaIxDzeOjBUeZ1uehZmbwuGBa6N0LvtNZChfbyona2r6Wbmjx2A
JXa9bYq34ouGeYnlYaqiE6A02X7mcDnGt05aNOvUZcjkwARjXzSmYyVvPCKNeW8MZnpXjUZ4xiYZ
fUSNzifvjsuEXS3s2YwsSzL5KhHjgztZ/c3Y5DG/AjE21GGnqPYj1zRhhczy7lbalhN4aTUedZYW
STDijXkaDZMcoZW15qE00xR7YmPd12FU7TpZime7aXXfc/Ahxk2+4NBvl9kncjRfkamUSSD7diDU
lZcY5CF9eMMxAgTPY75csING4Qi3bvTy1RrBaXijSmeWOxQidFZhECwMosEYePRq5B0SH7gc9kIj
aoE/RYBLz0YPqSeS+uAGwoqUs8MIoT6Nk9PhOu5KfkvcAM5nk6xwRAQ/NgGYrxNvS9dP6TNTw9Ky
s9DDjpLVSRzwQk9xXrEuuVkKNgD+Yitlb7MBg11giCLZLjUELx/8UHvENlKoYDDU17GF3SVDAIJj
Z80vDk+L4XLqygayST24IHyarufbWVbNgSBhC1TI6mzkobx04zxzsAmFoO0aPfQu4b/JN0DQ2cWk
qfYGr166wQMmX0nF9CU6g+PNIOhaUB7OaIIP6cc5bf28cbtw28eJm/P8bYz8MtUliJjOHq1HDSj5
dMXmKjNYBlTF7Oeknl9AKUdEkTFiXFU4TMTWAWfKocCTpBrqUFgrMDiNP2XW1Iwb3ptMdcznQWw0
NXAalKnr0RhZQxuyCq/cvDCea1wWkT/0+YvRFtVz05HijpOS3SOOSoxSUHVNEAAvkTaKiNlq0jYa
k8e56Yn3tOxdPpdRrx2blJsa7ELmXHd9V110FrQ9TuTZib2Ac9BC4T6yMU4cLoPIflNyMbaTKdq7
oZnBvLdVBypscMd1WhMF1pmSFY/Ttu6hNeLSDhYPELVfJN60Ly055HekZZOgYbkVNFzqwPAMq98y
vuiXMCRivIGj/hyH8/TshZ3uqxZYToQwsy3cPPyKrVgEpmV2Dy7j/l43Q/0NfnD2LPgnMK8nPjgs
/89kbtzzhMi/V0PHXef2rxiUuxvVixmSWFcJnftgufEiCLdcDWax530AHbl3WyNwHcwp/OvTWMvm
KWXZEbgTB5WakhQQHLFePWpubt6nsQFD32Srf1Sq1JHCcFpmhvE+92z/m20Geqdu3nhBQfAJ0MBJ
MT1zoq0KddeYbWVa110a1zzlW7rj8CY1NflnTALTnBY1WgOCY3Vtzlhp5v0oyWpACKjE1MVH0cdF
uhwxcs/dQ5hMo/VulWaVHdLKha2yCU3C8lrgDpY5Njy8MtwsaFr4I+A/JbYIMN7pC2MjFL5k02R2
I6ZjD+8NA54tJ2tnmuXofrZL0EydX6ssn3KeY1YsrIA5D59CoM12FGFoMfFYYUdmjMdVNZOF5qbB
xm4CmxliVX0RtTY7bYCgiVFv26pxzlYkUhJluIVUFK4mcq5BQML7CF66AKZnuB1HmMSY7KYBPzGG
QxogxLqc+4gMJRM0u7Rq+ypoR4iu+lYoo2/rtz5bBn32+SoqmTcjpRG8ARcV82Q4QM6zUsDr2rz+
JqYdCS/fx9E0OPVTr4Fpt/wEDg3/HV54x54uNTgM/J90bsPc3kzCc51h9w/y3K8BEcQ/AtQeWVlE
Tmx6GB9+FedKwZkjhQH4LlJSJD9Ub2lnFvJTYxQRbs/RHeh+EIXZSFoGmpwgErAGwVu4M8CjP6Tf
hK6//7l+VZf5sWhvsYmr0veFeIhW9OuPlVgz0SSw8h9ZpVahpfhu/ACXknMhahVy2T8Ilb9q8ut3
JMbNp7Fmh5F8V1TAz54MloZuJ8hLfCm+f8fhu6vGsMoGab51YrPHBDcIgGqbOEkRK7//Kf5fcxr+
v+Mq60IQs/jLPvNvWOX/k7++vRao9/8COXz/J38ylU2KL10CQDY2BJ17mEv4B1PZdf8wsX0YaPmS
xRl6/l8oB8P6Q7D5cOjLxIKDWMf1gJT8rZ6KKlOC/XTNYTOwqPH5j+qpfpf1+Sqr/0QnRLcq4L9f
yamupNkapnbwNM2EIpTOy6H3zPbTT5/J/5K5//WGASfNtwEFx6mUi5fU+283zKIjNbHM1w4YVvRP
JCcYYXrhXhcjKdx/uFXWZ8JPgv76vUijEvIngot5wFpTMj/Zl/hb4NKFBXSYdQBNwm6GM08WxJ9F
TDfKLpJ/skYY+r//es7KWbAEOS8IWmJ9jP30LaestWqMikCo5yZkzV5X3QlBKmLdz4rdYtgYvUcq
ygy5Ez1jJEdEkvd7mx1Sua+tqN9Yw2COK2uLF3KaNAevmqjgmr1GvJUYL1hdt96eWdfbj0uT7At7
lhtcu+UFQ05xm2eEZXPIkg96Z5cXRFTVjuR8chXOXXJlRgSyAyMq4z01J8UxiVqCQFDYbiU+0C8I
vMtjnJnNo6Ois+jnZDs6Oc0WiAeHRRrZ2TTxamzi1OhvZdsXXxdjqa4XY0wfpIASXdKYsbPqGJJO
UoAJq8rxIKqQZO1SwxEaBA4YonhbPWabRVFMe+noXXXFEQZrLOPAq8gj7QAEm/VkowHOBakW+ebk
hTavI1m9ty7oDnspJqSuJe59UY/M0I1r7kQrm5ck07wxC6a4cVoOQfOIW/jFs6Q1t6e4VOnOKR3O
amPIdQ5GCXgBA31RvvWNo15SUhZPK+rpzuONF29G0XofqUtsyMdeTGVJIecqw/mQQNsdXCZFDF3x
WwaNytqgtOXXImeVtcEdABufaNLlzMbi0Z0XQqFh0rDwXIXHdEEqNFm5XWP0vYsnOJPhlM53MS7a
bauL5oWIHKTjSXQ7d7A1C5CZXXw0RRHv4zJ+n5tUBREWxcsI5BhH2sWKaXfgw4nLMD/XebE8gTrQ
bg2i9SexYIeFQ6VnbGsHoQVZksK/1ip8n3ZiHSFqmbw5y3ZrzEl2EmnUf0St3b1l+pzm2yVa7HKr
dYl3wUfQkuqx3+su34z62FyVuWAd4+QfwphGJm/zMtS6iS6B6MFrmSfrUOV7TblMMOyIGaTHEvO9
KTbEjGzfUd1lqjUmW6QuwhYm3PQVB1rI/9j5bIQ9LVuVPaO02fVdOObyZNMmYk3jqEMHdUwube6e
iTkZPoaJtUIfvkwFKD6r0bozocrlrQMRs+Eva70pdNlrDhbYzpauu6uJAG3wOdxhMU62vbU8az2g
RrnEcivnpb3SaM7ajp493pel128i3Rt2c2HelmPx5BhhJQ8Ju+lhhX0P8fxe2gkmiHDoGbPsHtNK
7s/uyv9aWCwEWVRkWNZlP2cgAmt7ObljPk/H3BNwRzYxso3wQ43B6jFrR2IJGJz6doz4IKo66Oeh
TT+BmnajLvcxRrvD+MmZu3jr6a0TIUizi6E/CHuZb1FL5HudCxNuHPACPU+aSUwLz6Jkc+uOrQiS
XJvdXZuCTDYJhXR49rNxie6GzFoDXQqg5pVdI2j5FdaX8SZi8+savrLrNr70Qm1ALMaub71IhR6I
r60MAWSRlvTkY4op3Nqx+bScDwcIIWisjsTRRTYDoWjuswLvEgcR6LMvmqWye28okn0jSh7DVeFY
h0F0+aMTgtLGJS2hAI69bVxgwgIrOS7D2PsWwOm91RlsdWVYn/Rpsg60eQmHZcHMqbNYPP2TpCYF
9Fq9/sdOaIf389yP77Ys2YiWeql2aEDGscpx0Pg9ND5MVLl5VK0oLzgceNuu6Bewa3XIpokldnVZ
myZqlTM4+k632yrIm4S9JRTaTdmKlW86A/PUwtD7jHJYbGpKre6Xlqilb5Vaz2F8GIvbyTDVF5NJ
8sQPkkB5x5DOftsrloDMCQhUWPPVEdXfu4YFb7/mBUd/klsDgefWKW61MVuLIsmzAHElNBTzYXTF
V9TY/NEQ3XSTZ6lN8HIpqvuoiPFXtIwROg+PzO65b/Pg23v8v1PgP/SUSp0e0J9Gnn8bA89V2b2W
v4yBP/7NjzkQa+8fzFirrRg/BbVejCU/5kDIKn8I02PQBPHBkL+2XvxZU0opLScfgdNsdZ/D3vpr
DjTNP2DBYEZnbrOYBSk3/bNA5MdA9nc1pabx61GLpSw8KPoGGZzAErFz+u2EoXBTyzCc42tHESXb
5DgBEZBJ+m2s2s7mg1NlRgnEMIrXLj5DnSOZa5ucfpYPwhdLhSG+kGqDMFtPxxg3CJIOfvX3pZHe
tigT1/TNQs0ncvpN/pQsZn2qoHJ8pEY0eUR2sokXOwwc7meNh/w+0ezqwSGxTj8Fwv1wAWC4Gc+N
4tWEXgWhH2kUhuRsZ2eSQOaGqsTOZ9F/YoRR9M7QvAbar1xwi8zN56GXzVZCwzyawyRm0qKu/oX5
GrDejKa889h4SrLhJbhG046Tcz6wfezpDzxoTd8ch6pIweIl5XQ71Npepr0MKuk9jeWESULLO2C8
UbX+VBC3nyarVcj9BjRwinNiNgrNYXXj6Mj9Gdi0oK/ylK2jYzRW5+slHXISqmO7oVsJzp/PX55P
WSy9Dmkysdb5ob1hM5DalyOYoHc+kfkSa3qK94S94HIkFNVq5qXTkKBe19i+MkebyFzjcrrfykmO
5yo188TMD04+g2Iod0Dbi0HfjFjmOuPAfBNXNe/rTA29c7kwikJQ3ugt4JeJWqKsT6F/elEzyeGo
FwilwyUp05TqAui3QIOyY+QSw1UBYoj5MhhSv2uxmd3kNRrfh1c6Kv3qpXr7lbo7OfLeLVur0O8d
OM47u0scTH+sVJ1nNSKe+jXmzRNmiuzCBoHOBwVpJeZF2qdH0qGlgT0juyXR02xFQoFBGGfjdTvD
9BBJknJZAqQNqLqNiALp+oWbZjgJIrHsFvTRfVbF13qiprvO7lkuI43IICGAV27yuosuXLej7NZk
vqU1jk34QZQCkiW8AN6nk2h2i7e0r5VU+btkSWTsPAyF8GNrQF2dGyKiRV3a0PvQevpFa3TEbo0o
v0gLcN0Hs+w/I/wN3RqEtW40PkELmL2KPkcNVrkoNYsd5THafjBMykf4dufcNmiBXPTptqw6fQ/c
wU2vTT10/KJ2eT9mUmSXK/cffKdsIfiuqtuAqHcFAyKFfNzlJo6vdLlATIS/mYr17Re/8jOSPyOX
vyP5eMWg1WdBb9onlEN4aFMWfo6b2NtVxYJGlxrmNquz8qLXHfWQtsuVVTrW7XplX7OhEoEjDIpK
av28pBgxeBV1GxcG9M6FMQJW3lDia6XP4rqidveZ/dNyyTJvPFVDlh/aHFDmnNjRPk2HNRvfhhyi
KOcii9/ulU0bbmQyE9tAI05u5jxi1b4ujZT3M4D3E1st60SdgHZI03Z8supqhNkChAHcvyFfCmum
3qKflwq+Wy6MO1ua/VYvW+Or5ri8uzs+jV22pN2x7/J3bOkePTlh65JqnmvCtINt3itjnGJI8kP1
brpz9AkyQYRRI2usNwjYyb6k3oWvobRj7uZyY6Bw+XU/5EfwbtVFNrE0dtMUl8dA7N8gY3ogRo9C
rUoYyD1Byh2mcp0Lve+SS92L+0/dOuLlfD6fKIO+5bIGGi/nE+ADDREk9A50j4JycI3auUCpIq1O
JtT9mOwyvvFyNzkMYVV+UAnpoWKTQfZVIYSNY8JkFS30Y2ind13RuMfZWDkDXN33ulapwtfHWdI0
YBDP7+CvilSn7dLC80EQPbliHc6TvRfG5yqPiNCi7gbTqJtpMAGye7HQUAJDV8tdNUGvN51mfALE
XfqWkVZnmSsUlMGZ3rWppBdCGt1XRlEYq1a9bKscG/7Euf6ZQb64XvTEux4md7mZS6va6XnU3cim
URw4RnHv6M2SbVo4MIBF8OdvW2Iqr67qm8Cc+uouRUHugLvEVCaRUvIxqkZfsQOIQzmUzoshu4Um
Vy4tooxjvom7eaAmNcJKVlY8+d0RLLnDUews6yXacEcaOzPS5UOEZ/zSHa34oiKlflPrGE66Wgx8
sl48f2ED0N0DhUBzqyXFqK1g+ocWC/M8nGrb1/VBHrF8z/0GRfpLUdBaolOj5hsWOgw1IulGM+rm
tJTVeJs72pYDhHeuB2klHG2TODwatpadY6HXAYnO9HPeDvJT2ubq7Ch3vifq2zKc2rF3h90L9LXb
TcdqChMTh4U5boY4Edf0b2ZPhVfVTxE+thsQ0OGj4rR62U81xSKjuzzojTlvKUJM9zNIWLLBXe0L
u2zjwOS3rTZTJ0V3LPMFW06EWQ+AiphJ7rdloCUgom2Lyr0aVNINyCLQxo4bVhflqMHUL7JxvgTL
hechaXS5dSvT4HPsxmdzcjjPDLG9Z9FO6xJdKcuFnuj2u+Tr4/wJy+Qm6jDB2KnwnubFag/CXHjR
uyCRcr+N2mTHscw+OYlSn0JnQD3SgHDgdQzxRwXuOJ1w5za7Vpn9D/jMf4fjfxiOGa5YiP3NihTc
WvXrbPz9n/w1GjPlmmSZWG8bYKp+GY1Zn7I7/Z6P88RPtXOGw2jMv3LJqRFOsldC2J8rUkC4ZFQQ
8Q2ygyTZ/pPJGPLNrwtFhAuLn8sDVSV0frzfE3pFjVo3ZfYIrEKRQ+EpMXZFXvquRUUbNZ6DC/0t
rZ1u6fcZNIZCPJGmQHXJ6CJtP0kA2kuDq9uA+pE3hBoo7nIGWHLufWKjRtugBVOY0tSTjhP2MiYP
FA12EPOBtqJRwyRA1rMYjng8inZACUZ97dS5zGdQ68OQsOvxXFWeLLSSCzaOgzgyl83n2QzDT6lR
K+Ij9rPWVsN+rAZnhegAurFSdUoLRKUinTgyWlYmP8V2wkkziTnTU0i7trfCyPK2IBboiMyB3kPy
ye3pbsGi8yqU5LBcdu1whoqJdUnGHeNIM6xll54RiXxfTkO+nwbgagFt6cmRetLaufK8bgC/PQu2
RZqGLGurudsD3x56X1s5ivT4ZAcVNuMuXRoH7rZW8oUR/cMJrSUcriniKl+6cdbvRkC1w77qUuAz
bcsaJcLWyRgbzYvfZkUTpFY9PDMez4/hUjn2polqNR2nijAvlhKLXxQ7UC+fYaHWYG/0fN9Ku8Gg
SuWCHala91u9OY2we9Z4CWkh0FMxnUTZaB1tDumPXsqIL7u1sjr5Vl8dt2uV9cClHgAym8Ut56et
ZD9Q7I21/9r+VoU9pJ1DcnwtyLa+lWWDaqU4W/TogngmiwMR6jjAcUnFtgSuToUcvdtIXlRwz3Kt
48YhpywmdFq6nTARrwvh2F1mcTfu1s3jljz4/FqAhZY7EC/0fVeTutfLJr4EKpQ/V8TH/FAM+rhR
WtRBwqLDNJAN9PJipkt8bRXHEw25hSMEZeNCnygej6K83s0D1svYabzryaKhvA6btRKX1vL4W4F5
ZdBlDl+LQIQV92wKU42OX0bRY1eQHoF6HX7mbiCbAKvHews5hrDrbjtGv6ir5acwT/rj2BQOPHlU
ft8rw/YeH8O7GC0tGNYedpiouBS4A5Jj5eArItYwUdoerf3thZ2bF9na6b5u3PdDGzNoWe3C4cta
+99blkdG0FIKT2KnuapdsbxxfgsDCCXzY5+o4hB+K5TXNEG5vFp75oe1cX7mfHdVW8B9/O5bJb2k
qGpj4VgN9DisHuyo7vxR88ojlvLoqWMri6ekC2l8M+m7b2H27/Hn7ruKSGHjhCa7LTMTt7Da6Xon
QsiwTV0gFEor1EMK0XCC9Vanrul09ci7i/wLZa7zETGAF/AaMB2m2fPLsHtPKbqm83ocNxbvucPK
D8IoKl+ncX6CYGFtyizypsAbJCepAEsBf0egiHWsevtmpKo24tsCsOjn5rsc89+34j+8FTFho0z9
39+KIGyq5vWj+lk5/P5v/notSl6LhovSt65lYLr/a2MkeGNaKw4AwYm6jLVy9c+Nkf4HjAIqV22C
cKiNP78WgcoDI/fI0sOscHTh/SfvxW+8yZ90NgE8Gk3Po3SEbwdR+zdNTxSxEuCwtEuu8Dr1djxo
3Ll/5n1hls1FKgqHgFLGazVO904L4Nk6GVRSE7csGCgcdjXVzLn3YvWdZca51HAB4GPHwxYJVi0u
C9d232dpN4V7GhOtJDlZ0Tjgt1r4T8P+AIyF7/WA3XBkRPejvuin+KQPnPcWgjWuo/mxq9G5MdhY
8C/gctPWnRljnsxYisJBvMiSYtENVlWyAPdAMJEVt65JleetG0997F3T1MFz16MX2S9cwrEbKtvJ
p+V9A3WTeZxtDay4qnbVf++a7wL5P9w1bCCtv71tDq/ja5L8fNP8+Cd/3jUWEyP8CnyDhP+/FxX/
uWe1kc5ZtgNHdLnAMO39dddISb0xNkDPYv9K3nJd9v4YJtf2BKAbLstbgU4OGOE/uWus9a74111j
fsOIrBI1oCoyYdgPf5WKwRXlQGUied+2CiOuWsCL+zjvK+K6eeGdlBk1t9Dem3flrANZnGl30qvn
fWlqs2LfiuyYtxzyfVTXkXYEHUibprYIJuoFWDxfB/GGt9wq2lBmM5GNobMH6YONzg5mCzFrPfVO
Egj9TeyVI7mIjO5UOWd31AYsB4B3LedVrf+CM5a5NTZH81pDNrmeyjzJ/bjtxlePKesVJ9acBFHM
x4aeNaBXN1lD8CQX9QpoU2+MEOkrzbjzDcXpOgi7dH6hOQl8jooyZ2PMS/eFExqtowotJmL8pirU
vtU7mH9+lbfyAfLRkn3XMKjkjr5UP1bfP3czfGOG/PYnAN/i8FdltY6dZt2E/6TWF4tpplrY2vdL
Q4+9BZpnDew0iGiI7oByMTUzmcnCu2G0kKdylPxqynYR8pNMDPslTuctHKHq6C39cF5CUsyyN6sP
HSX6CTRjexfP2rS1kjQ98/4myurGiFz0obv7KEab71tsa67bPHQMSQdLjScIPhINS+6dGPm5tuu3
n94t/8svvRpGfr3uTOGsFzDHItxD1u9Pa+XabhQKBdSlKsIXff3rR8y0z7o0pxsioM2xT43miLuw
25pxSS4VL9yya2nIPpMZEm8q0/kYPGucrqPSzC4gzVv34cz/VxtSfoFWqV9Gmhyv497WT0ZUTzf4
0R7hYcu9B8PxMSvHYUMQRxyScizZmTfaPhvIdc1V020XUXBNG50YLsVifJR2fxobqR+6PrQO4P8x
ppNUD5JpzraTNcJPVF68sxLSml56QWvl+J7ElbH6C8Z31YQG0Ja8OTSdDiUtjvHoD/2O2o3pjpsy
u3IGjZupzZJDZnxgpk0b3w4buw2ydCFZbkbFBrfb1AcJsW+/clJvL1AyCCH3JB/Lkv7Tkr+SD9Yt
PdNyWJ9m1n5PGH3VFzevWUmXY7OmG/FlH6YFEbHkeHLwJpVc5l0nzmHMbtwt9eFsZfXqujc43G3r
eEkPNJ5hxFvMSN5pSTddE6nmA5XIhwklRAdmYO5NLVtui2Fsn8wYY58XZRGNayTERDRN/8AD+u2Z
tSJq5NoiYhhgKvlbfuPO/nTDSFJfYTQ42l3cieW28/pyr3HseJynkUIyp/c2sGq5dppqeR9psdsA
LlDzxhzn+CNV1XSlbBle1J2on5zaxIgc52LPO/N58kyG0d4uaPvjq2RDY+U+8Z1yn/O3P1VEYn3R
Rcu2tdasV1HJOxbiGVCzmV917rX5bMZhsuFxNe8G05LrA7XKLhpLdfoWvV9uE9FTE5zie71qsmq5
/XbZqrSmVnA9Ije1pZ90VYVfq9wVz65WtE+rSvFUEg65StoEtbtQZHUCgi3JWymyPesjBgESMcjl
Rt/be5BbGPRJ3brXrqirefv3t65c2TH/el6tHz9sNtfBH8Q0Z0HM/PV5NZJQwSbQhHeyUbTdd1jJ
/LmptfsUete50VNyZij12qd0TgYUYvyS6kx7czztydTzejG4B3sCXnV4QU+VemWhDXPCq0cVbXBc
hy+cjvllBO1dxzrptd1//guwtOXHsrGYOfJ3R1ZJeX0DadC5y+2l206pPl3VKqJ60Q7Jk7Ulz5kQ
k++NJUml+WVsaVsmNvUq8H1f6qMdfuXeo6oQJ86rMTk6rIcpu4il6kOY5W74iSIVoiFxGVER9/c/
+7f38W8fvsmxHpVLOp78NzfZWDT/w96Z7caNZFv7iWhEcObln8xZqbRSlmXJN4QGizMZnIenPx9V
Lvy2+sCFOteNbhjV1ZZyIBmxY++1vgX2xhysW/jyFpFsTRO8cTcH7r5uGMIDQJmvmeSNnzNaOrs2
x4W30ovCPrioKo5l7sb+gIj9kFlLVLMDDLslQWIHEhc7bV11xefZbeKTo/P5B+zc+grgSPOG2xOQ
vBeTvhUM3UFAROj9tJrHGzzneGTQJRBjmFiorbHrrtquC77pEWxgzdXcIzoPZplQkbZZY4REoEXj
Y20X864eMHDGiEdgvzoEVbe6Pv6QYcN6RZtKI8NM6XIzG8rbGmUKibjeYxUtKpD2Sh3ILwoeC2aW
B2qC8eb90Qswjr7WyEHolqT8S5xqwXHGrnWb6Q3xTjksF9/Tq+hVqGaGmhAFj9x5GPKyfFlBlq8G
g/8RGOx8bQrgoYyJWfkApDKm0PP0jjYT1b1Z2fGDkycvBjr1QxVG4yFl2uXXNcmURJXqpwjW7ho+
6XhOJPqlf7gRKBI/PoYeDUpBN5E1eykHP5QNrNV516R9dUs3pAU3LHjAVu9rcwZ1H3c4sRZE6vAB
Iiy+W0ox9WQzZbjMkjWJU09ziHCjryNANscqzkjbwxcYYxtHXJavwrDYtjDseVylI56nQWDIitv2
WUcd9KOLHVNbI5HOnXUDMZOBE+XYdV+01iZ3BM0uOoegTTKcHNkWCALqGRzx3d7Fx7SeZjjPo0n2
6lCCDXDABROBosc7r7KRjPFgDWt8BN1rZbGtcH9F67qsyv0oZ2gzPLUMjWlVwvHhuqohbr/REN0T
19pP61GP541nTN+kUqgMS3RDvB8oLKigip0Xmtysid6YPuIG54VDWI4/t0+PpUyQFxIDqTHWm6sd
WsGIAdGIDt1XXYottydRuCGONUOiPhguTKE8+YZdBmNbllbwoSLqFhqCTOZSEpJU9Io9UN5q/bAU
OFBXjuh02KqaHIs09tNwZURdu2nHKBd8XIZ+SNkbvqhmWKRPhJnxGEyRPge+a+O8WGezLO7CsG0O
+LzYdWaZGM+REaCdD6WtUiTw7VL+eNMFwHCpIZyrxHOelayrbZW764mVXfhaMctTaA3pkRFk6q6A
NZZXkBGi0keXajxIKItAf0Q3XwCo4yqSDvnqNbXlnqahR8OKOOk3VO/uwSUeeUN+LfGUQEKwt4h6
HjZmT+uLwK+YmHJCLzBuaNyFMTTYEk93vW49K4WUoQKUYMacvZF+cUv2QBZznDUBNSIyYvRN3O3Z
wYJ1o+fO4LMZeHwz3jRf3lfU//aD/ulkC8Tkl73nPxRE/484gqJ5an472r7/zM+Tret9Qu+DSscD
wMs59BcluWd+stFYUB9guLNcy0O887MfZNifLH6E2BaPE6xpOL+MSQxaRSxnHlBolOZLkt+/UBCh
Evp9gUQ0wn9h7rFZolWiPfV7nUKUgE6bszMPVubCorGg79UF6cMz2R3HLKysPdpGcrPKYZhegTw5
Jys18Uu7Ug63JSPlVdco7SnjAHkNo9s7zzBM7+wEfz4TApsov8Z0zlHWN0SR9vFd3ljQlLo+PuSh
Lb+XKoBTnDjJEbn9hqyq6hkRZbIfNbfmaUiGkVqjU/MLyHWN6j6EQBWMqf4FPF96xJZVXAWOke06
o8E52RbXpaUTv54FOHmIvj3KvgEbEufQl3PNNta6FjpH6lbwQ0E2fi6Vm+1U5nqnqQn7BEjDqF9G
rfMgXKXiWk4xWBNIsv2qL41qqxNavZOlHj5IYt7PUktv5IhTNtDlHRbOci1tVoKiwiGP3lkZb8Y0
YU3MJzTRsi90v87rFkqcNJGHAv0jsgs9UU3nfGdlQr3CUaq2Rg2ov4prBjFdmX6tzIQjy5iZyU7l
Y7L3mhbcsznAX3Am+ghS776VbhxgdIuGS1vG84s3DdMD5mLjEoK22oMKqc+2kYwXOhwArfFVbiE/
dFcYqqvn3OjGNR53Z6v6rN85EhGO5DyyMtMi2/ccpFdVanYs08Yqrq3JNxilk7p3MKG7bzpyJgCX
l8W6sYLrPFX5gWLmgCcxXWMJQ9/c19WuqnrrLcQayv6CUqK1zWEHnT046OSw3RCGNTPt0BLKQ3xJ
2saYk+5KmVNyH06x9+hUNmk3sa2gM6DzVXQO77zAjK9nYYtrpLJYzREFx98I/2hOSScyzsum2uGW
073VQBjE3hozhzjhzDAu8+TE12FoztvJcdimUD07t4SvceQs2spdx43RL1wycePV3Ctl2NqBn8xm
9tLBizwTTJ/tAXEZV3aLZjpXNj5014kfKkD+5yJU1gVP37wfOSqehdYbV/pgLXDgMvwMBry5S2bD
8+HjZYdc6w6qCBZmRmG5Z71S+mPhSfu6Cs30QCKBQhqT4SvOYUhskXxZnzM1XOnRYHI7VvVeEy2O
zbB9ijoMb9BlUrnRydR9gmH0w6rG/BBOCrLOlFuHsgrMreMq9jen0O8NM32ZBoM9TwtN/dFxi7uy
N+Z7GlwTbuRCXMrIpngYqY2OFlQeBjq46s5RLy3kZ7Cin0AoJTdOmHJSMw3De+HoHe2Knh8K5zj7
6sYi93tDY6RFcO5VEnIRB8NgnNhBP3GpJL84RtPiv8f5sGpTedeWBf2kwT6WmCALgKnkrjsoEuMs
SS+GlNmtFWR7exraox3MxQH/IV45yg78jZ7xSBRxfHCAXm+hMVRruteQPYoxuUUvbP6YoRv4RppE
/hwBUMN0nj5AMBy/OoXSLkrPS58L6kDUjlLEhzisb6hGCHK3q6sKD0Hie97WapN8FzSwjnA2ZrB7
Lhyy+weNwFAyPwx5SURo7AvShRq2ZtGf0aDVL0aLuRv1/howirMDCDFu+kx2GsM4w31oSTdVKyXm
LMaKOJUQqafw89yU6U4bW1CN02Q5ft2P9uLzAxkdkrDYFXPDSLnsaGx4Xv81nCeMQFnqcU5nVsoy
19D1g4uEOE1V6noqArGRUntI9LSmmAmZjsWZhxjbrhD514WNdjT+hlJeHDKBk5c5Y7Uk2ZfPGTT0
q6CMvIuFH/7QNNaYr2BWtZe41VLgioVvMQ9/shNn3CWM/m9EY+etr2CdnHu3FL4b5HO2AmNvb6B/
efceu8Z5RsH4DTdIfEKp9t0j62fPjjgj8Wz6cxOa1Mr9kJyaxAbMPmneKe/M+qZNguo6EUOFJTnO
wM7kalPKJmSOAc9i1iN6qk1lfEuHXN/bLZ+yDtxyG42J/oOk0u56sDz1ZKLVYXOBN/YQ5Vn8lTyZ
PlshQeEARVb0DsYGzIQpZAohg+hGSiTcoEqsFQqh8Yvo+Oo5787raWrVphl1l97TQicaMzSKhpMM
3GgMaD3NtKC9USLuptDodkU8tofUm9XXrAOwKFWyIe5mvqGfZm5UT6Qp6VKCjOtOK0zgROPWrkqS
3ftQP3oyTL9j3E3XA6pjes9stzGP+BV5iWpPB5G4nrSqvcfUtuN1XgziIQvwNrEyRYeg1deTbls3
M1HtL8p0xFGRl7YFCdSgqSyyg2VqkOVBjV+yaXC/hoMbbKWoxJeoj+FK9A4Enwl01NZggHyup+q5
wKj/gtaV5b+r2xkD+WiGO3Ic5XqGf7vSG+3KKoQOpqGAZgMwvBzI8kE220Hoy9NYXJZpMnt/koR3
nUUhskro+sCBM7z2UoVVti8jHunVSE89xZ9RQ5ZwArd6Q8GVHvos0lfE9mknmr4byF75Td8X6b61
ukfwIpw9y8Xl73ZD95y29iOQLloT3ZuTzY/kBd4SJo4TYB4Ur1flhxpwwIZgpTu9CtVRRY5zh9xK
v0+ToXjBRjZ+qwN+sC9sjVs9ntA9HOmH06g6qqqp+naHwgLS2zWlFo5yIBupsDaxXrYm3JA4Oo0M
BLHaj517U7XVZD80dEg6oMouM/yBC4c1QccAhuHO5xy4I3pDzTvGdeV1rCqtfFQsoNReXk+IQpBu
q5RUtKOrpTV24URfU+SlVzKc0HrWsfNoTVb1XThBmNwEY5RdOZEl6zvgEVGwy+Y0QzACWgp0CLJX
K3llctZoX60qGC0cX6Rr4YEDonaonNhYF5qYdrVXFtvebr4hDBtWNQHpayLeQCqE5jf8q8PejhXn
67ztzvzNcesBc/fBhR3j2jx1no73S2glgeig6+4ByGh7apGvxYzQObJ158gOQn6HFofQJzPph4Wc
zmgbqnPN1TzO6HHbKB6eltSGY+3Z2qoxtW4ni3GCw7GUW6QXdnS6jfoqjg9psAX+TXxRGbR7CKQm
bRg33qH4Ff4UmJd8jpp1UmnhgY4tCtIgCI51rsfHVsBZlBnJ2MA4T3iowKGFTvW9M+zMB4Ex7eKq
J3i9bbwNREfEFnFWbobAVCP5kykbWaDgx3GZ9x09EKxyer4jD1m8mR2udl+lCgoZyh9DvtIus91v
jegKp3npTKdKra9BBZin9WPOeeSw/PcQV7RxO/3DIQ7nqv1HH8j5x3P9RM7gr6e4nz/08xjnWZ9Q
/iwjGKaAAk8Hv+/vAeXiEWEwKXDJLlwRjmo/T3EmRzUBFJ3RPV5g990I/3M+yVz+X5zagMz/fmoT
jEKxVWAoZiCKKPOjszwzYMFMQdSfDHxUfXQ9pzWpUIzBzCqZilPvxOZEKR73AalineYy00f7dGe5
NTv43AZfshzsACZQQ1960fZnnbnHaSRcA6NcxpQFLhvOAd2otS0cwe7BbPL8XLuwiNfgZrst1rX4
rI8uqCCrBgxKsNgyo4y49yfLOLeEGMGnFdVW9G4O3VIUN4ShdbdeYWO2i6cwvcdFNRxNrXa7FXO8
4gGDaHDfiUjjwOGWHoHxbn5b6+29TdLvoXHlyOHECW9sQj5v4f3Xt2NoBFvD4+3PQTtutMFoj6mi
iIDgSofOliNTMZPJaEyRekfuwfhEr6Tax02J4dec7fGmQrB+Q0Jf9K3K024C641lk/RHziORg9EB
h+ytNdrJpheL3U8TxXiqGfud3Koh4zFuQ8TByHMI6TJ0XxhqvgOzki66q+d0HGtOpeBn9hwE4lMV
FwnSO2U13+mbonavuIZfMYPlZxyK0RYRxcwqZEodgJsRrrGoOn5COJe7Iu4svtG9hlZxFn4e0gR/
bDKm6zmy0OTRfNiLoUQ5HxXdiYTr+BzJnDKhzYfpCyLgbpuOXuq3dqp/duux2U96VVw7lRhOaH+n
PR544ykhHvcIR6P9Yrt6Rosu1dJNoSvIaXWku4cc9e31LCuxxTatrXGwFhetFcaXdjLbR8PTs7dJ
b8SdjpRwbeP1+cxZXyOOxtmGlmgf+K6YLwH98lAXu/mDUcf9ViKBJEdNJyCqSOFagijfaEY9vlY0
7T/LVpUnMgdH3zMI6Fgl3DjhytM878UwEuAJVS3Z5NF6FZk/ZlRtJkL6S9H0Atwb7JENQLR5lQtc
um4TzSso9k+93rtXBR2InYnY7WwCnAEpyGGFAJrOjxrqrlES1Lnp8XmcFIPnfRYqd49aPPuRFOyo
TDE5laTh/DlFj6lWiRVoL25puPkqCBtJAt1gZ4jIHM7YRWw7rF8RGyEWqhU4sWSdaJn1EEskp4AH
xxNkQ7GJzKa7jh1lsY+oqr/UTI8eqwxfDupKNV4pKw7vmLxZn13soDiEwl3fO8VNLJr2VgeFuYHp
2kKU7OcUN4AsHKQ65Dpg7Byttd20EDaaodCGVUwT8mAkCadvT9YHi4obSnclwYUhdsfQRTsyv2cZ
UUj4OckW9EcJwckpZzQlrkleK4Zd1yvl4yxwURtO1WfCY8LPdWTqa7uyje9IDrx0xbM9fmsCgm4W
VM30xbZTg9lVkdFzBdy1x0qRH7sZ7gpja2cI6KlXVr8FKiY+JwEHPp90PfqbWuqG945Ee0t/pgyU
b1ZVwEoSq3mNh/I1k0zjsGPk47Uxg1jj0lhxuk7I7LsP+4adOkFwHHDCCUeobRJF5pwUlb4dqdjy
lXLVeNEzIb/VTVBgIcb6oqpthuJTjNeg3d2Rs5QRIlTSt4jwUUL54TAxmt+MnAXElwAe8WR/DZ1c
tbct7ep+X5IYEBfHWVEGz37rJvmo1mavp8OXOhlD98UMsUYVfkTbbLC+5n0yVM7GVXTnt1rXtcnr
5Cgl0x3Klrpm40Ky9t9m7j/UAezCCHv+JO4rih8vbfzStb9WAn/92M9CwJGfFuG6tB3dQIfqSnbm
n4WAY3xiTEohgLTdlFAzqBH+rgQQBaLeoA6hl/tX0/ZvpZIpPtHKtS2KB3qw/1ap9NfO/8vo0yRD
h6VWkK6NpVCI97n0L2N/izsRymTMLUjI+FpHlLSJ5sLzrbZ9wHX57AranIoc9E3BNNzHidysRvQZ
R1emyhete+f2bnrEG5kiIclOvbuweDWb9hTTXMiaHMISJhfTArkDnTijfGcyw6nJQLhXeVvlaTRg
bZQBjGYvCsXemvEhkFIUHBtZASBkDAOQLRS9n+Dx9gXnzHWSNg995nEQjMtVpUrdt63k2WbBWWeE
P8PH5FyEDL4+qL5+kG6k/NnqDdjRbBjknN3jLrolavm5x1TFz6qHrIzfKKVhFpAU4ju2fpERmnu9
4PMQNgz8uq4ebFRVq3YhRgwaH68IoTaNwEHXveYcamxWpPy0mwB/pd97wSZsc/KCk/RNT7VxZdt8
lSUql7Wo+KXkcBs0TcOvfAS+BsGOGTfNOqj5W73gPfTKpOcD8nbVRXq5T0xERdixsmXN5P9Nzcvg
MupafjIxccDHHijNWV8aahNfgSJIAXmEnC9hmV08fJObrOElM0BiV5ZZ8fYHQ990FW/IUHa6FnP4
FbspvSdnaROVxdtUMB+sDCQxVjDRSkgnNGdeFr4EmSb5Hrw71Fftht1U+Y2A1rfguLZmSwVSip72
deI1dyCPU9AmdEXhQc5bOI/IW9xl1N/wooPlHFyp3b3fJHE10W80q2atHO4DORnIXxiug3IkIUH2
vp7yB5zVSx/zpsIkNQ90DJGlJvARS/DmR8drdYTcy12EKsjHPoLAQyJAKRt94/RR4tuBDTtR58ZC
jKP83LLO3M9vFDx0IXCcrLIhfjaWMlCf30spttheasV6aF2oj33Jz+R8S42kOao7ar4m1AEzYVM/
vF/vHLvVqqc95hOHNm+xUnsr+FFc+orao7Pd7Chk+MZDzl3NmQ7dGHen63CrlMuzgL58+ppF/E/s
nM/Mibn+o0dTRaXxGQD2ASXD3TRz5YeK54Q5X3AcgAdcR7QmfQ9bpwNy27cdrrDbcTO5PI3vX0ah
eCgGjb+q0vyZrD70AzDBjwzxrY0ZcNNmaRMcJ5rKt2AAqepxsTBonHrfaJUi7Q9hIQIbsc7rRdOz
GGaHMGqu3EYbd4xaUDBVKHWqluI+dXgoaRlDsU8Kztwldxl4BGrtIr12dR5U+IZkEvSc6OlNZBvB
cwJmJb70kXV+f7yQpc17ITsd1h7mkg47B6ZEpgKCIT15uF56RJhY7EZ6GRvklTyGqctmvVxbLefj
a0FxsgkIZQnhFihA8PrEGyhwkFw/0u7mbalqb0f7MEV4lHlbXB/ZGtYovu7lBljucB7xS2zOpA5M
LGNez/Nt4g3ev1/mtiP7oa25jZgxtZs+kcGTii1tby2KpVnjtaB+anuiaFm9rPiZBg6XQKYYInl/
HniHjdB4mnOCnH29kMFR1F2Bs02MZ2u0du6QPGshWmYKnuIUpHq6oVES+90stH1o8ZyWOEJOE4rC
rWNzkxW5UZw0aLf+XLB8QfNkIMniIGdK0NHceVFG8ArGzFMgkerBhbJ9h6ocvrjVrCq9qQ+DjSvW
wbK6HuNcQPmxDLL/QhbFULK4DVw6zUm9XdDpl8jw3B0T9GmnWhYTxZQalAAfO+h5C0OH2ZVHpNwj
rOYPByri+9qke6O+eX9owXYj7Qi1O353dGPV3BK1ZV70aUEnBZq7sujTs+0M3EzVqDBIwPFPSwCI
USWK02ib47lz0jfarXw1FKH++3dtMw1fpzm/spNcV7PAnWOObbPWXIslcGm0OpkW3Oi09daAerOd
G1RvlcO/zrtkkwTYWkhEGTlwZvGWmurFFTCkOSuRBFU593mJ8zHVohtt6M4OzqSVAa7oOMUjgBIt
azK5xmZBIE06oD0oRg1Sx5zN36H9kuhqUxHYG2SrDTmjc50860k5rmnweqhPhX5nhaDMG3dQyfUU
Nt0xJt3dXUEgB3cdhBJj88IZXEVl3N5EoWlzOqUJxUiuhr+c+FNKFA6mkbrZ0DZXEuFYpR1V0D0B
HC5fAWe9mLEou1VojOmbWxnajNRAm+fG58EY9oBEyy206tEDhgD3FQ0SAQg5hnYNJbAO3126wbU3
lLO2zYxiaM6pHrkOhhiO/ft2mlvtYQrN3o/gYGWnIPKMdlXXmbT9aoJ7erZ6W5/ICYYwc1t0lA+R
Y9/9Uor9L1rY3yXYFE+OYeIUh+Dn0GnxPmYKZh6nMyJku70TT3Qj5+gtTtlcjMK962okpBZeBd+M
udP//LofwWTvr4v2fIF5LGLcDxlx3mTqk9eqbi+H98WOZ9CI01dMsSmd6fTtz6+2CMk/VG8m3QY0
d6ZEtuR+eLV5IJIdM1+3zyZukKUS8FIGoqTXi78+138PAf9wCMB5+kdFx/pHhlmh/vHrCeCvn/n7
BADlD+OMQQ8ObeRfZf7fJwCLw4FDLQ/LzhTvLp6/BR3eJ25dTgfI0d5NDBwb/va9AhQ0EV8QQGjp
JLpCLvwXrUH5ruv99RbyhLVQC00B0HrRm3y4hdKEmkiSCb2fiPt+wGJZKJirBlbMkcOyPzp13m5V
Nd1kpT4vyS0UVcLxANMJtUWhUVBzGrN8COIOsnNRpLYfe2L4MbbIWNndE+Z5CBQWX3/haktSc/Z9
6eLBBowVOdw4KidDEJc3ehiD+BLjfUBN9iVp2fBGJprnLLFo57sddaNTNQFYVxDVR1sKSBYlmzsZ
tzA5IhSSDF7qK4KfkpWdo5PTRivZDbw5fWXUtjo4cxwcSq1ubxFcmUckId8TxJoPcZaz/1SFjQAR
LRnTh3CjlgOKAhH3eR5ZJPKxufRu+MqBmw8J03slI/3Cs55uPS+N1jQxScak+t+JMH1TqAuGlfDA
uxeCoxM4eJitVau21cyrR71+sY2RjGCnvUajZaw6nSJDuneAxq6BMheraCy+YHiSp5FNgEFtQXOV
ph9/5Kdyyk+mqx6CHOrwLNsRDFf4nQL7sMz/UAcal3RKv9MbQaBSll/GRJsfU9LQ18qIonUKPmHb
CYq6OGYW63h3oxFsAgejKITl5S0QImjxq0m8MXbO7IjPRqppW5yb8KcaL7svOczdyxEF93vlTwiD
AWKc4ozDDxgEQRDArG7I0psBzmrHluTqp9JkngRYq4caQtyAb6hsQ+gZeQODtQct5OKHbKvPwHLr
BzN17+wmLonWAoMom4kZS4D6enY8uUfNSBMpc79ms9KIOzaGr7D+cZjliI0oURbiIfq6F00QCE7L
SRiXVs+Mcx5XEWAePRo5nESAKLKo+GJo9HyNGrvsWi+N2yZrsWC6ARJHI7KJz7MlPcQ+Rs6JbLbP
x8rb1ZXBODFUkjSreAJ2TMcHIkxPqokux+4qZNTdbVHnWV8dIsGvzNwW300++LqB0+jjQgBTbvFd
ArtwazLljHESV8NUWe2hZB6OmyBppzeS4WZt59Zk17xNnjNcZ3oNFHlxZVABxgZe84zmWJ7IL+9b
yn8X+n9Y6A2LLswvu+9/aPe+PTWQw0NUJb+u9T9/7Odiv1C+PGlA6rKoORDIIeP/e+6jm5+cnz2g
X2Y+C/sLroUn+CHmRctm8/fMx/qEwE7ixmAgwJL/79hfv1cKWNCgsv5lFpXsNDhKf9ftzeVcdVrT
2RyowUj6aAu6Cxzl1l6NQ9V8/+WL+cfi6/3FMKEybBKoGAnTXsZRvzSVQovzGiEs5iXCzvYIkVu/
m4iEuE/jFgcWBgL1GOLRe/L6pN7/H16asgvjHYURX+rvLx1rqRzbUpqXGRsO8qha8zb9NDjjxsGy
dGe4I7tBI2qWoCZYhOh/fvnfy7/lkzu6qUux7KVcuI8vrxtxWHhJZlzYUtIYAQ6Ecbpk3ayOMeUy
6oQlTu3Pr/kuSv//W/jPF+VWoYsoYQx/rHULRGFdqOieWXqh3xVUxQjl7LnaLpm496q13JMZG7x4
J7u62UVt177aCihEptl8DxX9v51ywmTcN1odBpt5ns0nhjqgEQOrJ2CtVwHWPgAgGvgVJTHKjFlh
GP6fP8cH99r7d2czEEVVaElhmB8qEXdwkRY6bKtonbhXFnTjmIGMYxQzyjsMveUVwRHN659flS7r
LyX0X18ep0GPM9dSgnkfbhgblmQyWjVaLNnLOxxB8CqcInoTCUCmSc7jrWUqeWafZB40RV28+/Pr
/+eDCXeE4HcHASP3zcdnpfc8oiCIC73YGsyNeHlgJq/DuNdX8h88XpLF5ONnhXHCkwVxmmnSRxA0
4P22EKKTF5MkgltNRUW67eMldTUwjOZ1TE3GXcJenk6BAlY5Aw+LhlDrJkkBUv37Dw7knNWSzjNO
3g+LhA66yatQOly6FoWLbzpBVoLYyAX5T0Xq/R8eEmcx0r//x7F08/eFgcO1iDWDyguXobsuiBQl
eJMExavOEeVVXie0EvsGJGgVc5dj4JXnvPeISZwSyRRMJjN6frsfb9E4j+EmFTppQSncFNkyF8Z8
CDylmBKeMsstxuHoRcCKtn/+yt5R+B+edEfn+gnJVoFG4MMjkmRhQEidJy9BQAdgOzt1vX+/b8Y2
V491nUPFo23wWMCTOoGF9TZhjFAQDAsFvgLGFDLsMul2zMOc1WsZiOaV0Mfx9s/v839ZBTl+g5cU
GFKRHnx4mxpOtN4OTHmxZocv5P1rlqpWj1IE8q7K6n+6s/WPT9ECDzIRURqCk5HLAO/3q5u3oZ6I
dGouA2ERV1abW0+BNy5/GEm46sAY39SGjVcziAMgNgw1Inr4w+R9iTuCf4kmmtpXo+y50wUrAD05
9RgbIF3N5Z54/4oadg3QXnHknRqSSq8mabgnPBjmgXm+PM9TV179+WvkE3x4YDnEAH934DiYqP6B
0v3+sWY39RiaTuGl5C7BUT3NsG4cLflcGdnUAjmL+sFPHDAza90i/Mkn1DKI0CKEILszfjfyJZyC
EA71fkNErbPtFynmPrKbTvoF+q+lSWoF8xo9FCYUEQ3aV6XlYYtavCzr1RBOkYXzEzfRmuERTwbw
Pbh6eWQrsoOykvAdVVxAFUV0gfPkpOduee6TwKnWblkDsFEQRB/k5KSfZTllLyJt5BodRE0e4TST
bjaNffQ6gYmwj+0UFWvMsASwYNanAV4ZCfA1aN45JBQOOItIT2D/YnCExtDR1H1XkJy9NgLH+eJ5
VSRWVRLim8EvViFktsIaSJHtTfjlW919rjRia/wib9p0P49zi3KkQyZ60Ksp1g4BkKqTHnaAf1RP
IxaZxJdp6EE2OWg5aji9aH4Y3reF5VeNnkZ+HkHnQdOcZ7WPzTUK1sT5ePdh1LHt0gC/ciZYqiu7
nLxNRYBpuKE08DaObGfeXWlZTw0jepK9XFYbSkAW4l6xCzTxxI9NDqKadWAUGr6fICM5S5Lct6AR
046dWUaIIejydsJRR0BMyXRtG2V10kYai9twKvMIHGA8ugczjKMz6RXti8vxHEWwHokdUPd67Rl5
eK51s97WKCdxg6nHQYj5QTZufET3MK6xlBMPRNvQt/Aa7ZjRBVvSb8rvuddYD6UBsLGycWVxo4w/
QjRr7QpjXAHiiMvjR0FL1Bci93UuSdjkxsqFATu/GDmFTRp4DbdsX03g1sD34lDdaZBt0que1nVq
Hosi8/I7B8ShQAIfZVPprGELIWJcoSFxXARMJoP6Rcgk9UG3aAybsYYTnwTCyc5hZEpPPeBaRGKQ
e2lCcOpUTbm71cRS/MzWeFumMM1XBRyFKxHCQGG118ynyh1wW8Bcwp6Zh0H2ddQartgUtGwK0wRh
pHc81hVI9fEunrgrmWUS/kyfueJ3EF6uHum+cmVtOXNRwToCpRc0PQbIjmqZG3Lpcek+1rEZXjrH
nUGFTrb5FFjDwLlSUK+2mctqlA/W0xjM3v2g681rM0cmgnibhYfxxwmfHdjdOqro3POEugymFmwV
Z0neHCcOMNROiEjKppef4qy+SgtwE5Wwlr9UZt6pbReiA8tZENAU9/JwLRcwA4r8kc/U43I464Ig
1GVYUqZb1+LLIYKFjwTUgL9R40Y9dygtmIxYvKsQpOvJc9DLkuTCph5rrKjvayQ1nHsimphnIsGK
EJRu8wrflq/Sq0mLaJqOf3x/t3nX0UM3KnO8KSk7dehI8XRDrCX/mGa2WX8u8rTeh2Evz93MFelN
KsNJH+RdTyNro+vJdNuR/XVvZAnUxEBne25HNaynpXpEc2Q9yXziQ/FI8kpp1DevMbiuW+C3zWtf
TwqVK0aKg1gAaC4AXKyPlEcqY7etvLB6TAjmNPwR2/Xte6Ewp1UxHYHD209o3NzTQmp8BBXrbRB7
J6+mgXfZj5nEY6vQxFlEPNIoU8QZd3FanriNuHb68m6LsmLjaUosuQHvSCSCIrwsK29jMW9/JGON
3RzoOzaJQEecZDczpugenD7i26bmnff8TL+CbgmwrCLTGBf7UuB0S6my4E9f/zr8AGTmS0u8JF9n
1mRmvqmljBQc0hVNVO+Te4pyy3yKHANjEdsOb1DpY4IkCkxbsiHOK3jOtIgXL94fIRlYME/7sV7K
IHYeYpyGi2sOzWvmNVwjfFsLP6159ULJBlyYFmsbEijjkEaw4iW4Ym5M26CH5QxnsK3OgY9TXhm9
Zt/GUzcxAsNUm69Ri9X7YWDHbZfb0yoyeRYhEqkVriN+cwJ49MaEQtJdK9rj0T7HkvI/7J3XctxI
tkV/5f4AOmAyYV6rUJamyCJFUnxByBEeCe++/i5Q0zMSpRFj5nk6ohXqFlUoAGlO7rMNVZoNAY1G
+uzi/sM/l2aAOm3VipRn1oKNPox97NwnqVtlm5ZU+J1l0o1dYWMgP0U54gzge7rb3xcBlEHjeYrJ
z6VlGnuXNvgfjl3MsNJeLp/TK16TzkQ51hrkTxiIQb2Qt0q5T1pfYPFWYxNcMWMj5zkMvCEISsGD
tjhGjIQYf6rdlvmqZ3m+QXyr2X4omfF13fBNXkeiQGPfXAwxS4BEHTZujDpj8RFhFTY33hiYw8FV
ywtKKsHSRGRatc9rw3uI2xkz7pbjKP0hu6UoMl2w2JU5hPndpCfyE2wv497USORYewnHEDG6xv0A
uRNekzmhfGKd90hCiL3yI/Z5TPQKlQo5YtwhOxE1MqnNhHco4LvXA+88aOXH2bCYoiFHVChlKcb/
HGnvu4r/qSDBWBu6kOPNTM4VAqFldL5um9MMz9MvM806WG7Evc/Y818WJlHvSWciM+46TjLLU6vL
HsfDZDCy2a+XrxPZ3EUaB+JT2bXM1yIKvUugVKbVPFmB71izhUtLZtBkxFT0axWnTC6YMqyO2PvR
J4wY8ujz0mA8g1ra1mboHYDymCbeRnpdJs8E1RX1uhhEOq+1WpefxLisLPy091CMOsdWjK4PaaU0
tcE6a8iOObTAHHlvZFZ3BibZDJEg5UFDSTWuY5JKWPtGM9F2KjRY5ClFwuVILkj3hV7BmHh9AN/X
ouXg3icm68KysCI/Y8d5HbtBOLKtjW1Z70caYJ9rtqHb1/EpTLQkCUDADnNKkV5B9WCIuHpX7+mg
9sconBD8fB8Q+ZC7LzAxCD/N6x79GMpleqyl/BTaYCmvo8Im82zGnTowrm1BsI1RFcZ1Ahoek7an
kU1sFyQzrFpJWtoaDw0NSNYEhKgliTSreLkhbcgZfWgFs3UtBv5sohCqfdZ749oQ3AJDzriXEUk6
/uIP7BK9WbHDQLmyaOAzaOAEsNpD1TtJx5xvOakzqHUNqeO6HVi0X1dAkbZp7quAALh1G2jL9t0m
PCXLGZg2ywaEr3uIvR4uMi2LggprwoQrzfVYrrrl2yZdyzSzqonrwk0dz/kkanuF8RIiJfqtD6EM
uW9yPVxGtymInoO0MxqrmlpovusNl2zztusLnMmbRFcHrEONa/Jn+RbSbblCGCtGu24Ec32PMoUi
hGg+UoWGEn1TOS7363jDjSCp+a5zx/yEa9uXSAvwVvaSZi8zcsUdRPEXuHomL6FFkqhjVsHKsjlS
r9GkMoFHtscE8UW1nuIBsiGQp7dkQtmIVyaec1zyQpUc5nGnYRe01Qt36leIM9tV1KMRxHQ3ubJE
A9+SXTM/cLIf0bCVxbTOyrK4CpSlXjy0TenWNkcWQ4pMMssbs3U349i0+rFaFv9jEoQAkV6EDBKt
luIEk6EsIokVFAaUrVtXWTBod2Fi8nqgWPBrhRM56Y8ShwwQQHpC1sCCUy+Lf9VT4+RLSVdF7nhO
0erv8HElnLkamDPLQRlXIh6M5TFVvagqAnT1fL2ArsJDairqAxEMfFM6+HxeELFuz1Cz0m+KGpPd
xSshhi57uKElwQOsJkbQ68Ew1MOiPBL2VLLktaxpyh6dAJf3sd47SJIuY7pNh6H0jOtwlN6DQaje
V3OmG22Tb4Pm0uK9Ljx3woeWWKguD1mtZjs27yGRZbR4WCI9rM5vZjSV1maqCuZEttSbZeC5RFS6
MVm4JfAV1rIlrR4ye1TLuldXTKE2Y/DEgQZJT8mtHS4r84ySp1pztov2JkmU30Rv682FLDtmXEvQ
9Aq/Iu9S+15hVFQPaKEPeVq44uA4s+4cOLDhO91wvqEx19V4szbdNsN4zOWs0mIbS8DBvesaQHaS
IPY1OA+PxEk0to0gMDlJ5DYbi91P9n0EYu3PlWMdYDMzH+ZwWQ5eS2ZJL8kOzXEFSpbrBNrkjrux
p9Yk+aaL7qO6Gz+MEbk7kZjiD2UXpj4JvR6rM6edecuG2OFobudkDWNDqN3U5E0QITx7hUvbxxr3
Zii1L11pya+J183fMqpKTILGhnJ7yMIVdZV5YZSNji1wo3YZ4MqT4OvinBoEdB2rqkiqTaVGzNCs
Mb6GkO36YWLHj3B7wzubGn9cd3mGF38j9d3kyunas8rgA64W6ReFrqv2Ub3FDZUyPcmbudA4sWZ6
OBgLK4dGZu319sdXWOF/HZ53Ojw0ZoCF/j2fF6l2W8df2v9TL/+HcWeXf44//djq+f73/27r0+gh
rZLUP/c7rxdE6u+2vvOXYcD6RWtjfe/s/5PYa+Ez6Ak2enoDOAM6NsjZv/r6mFlTVGLdyS5l8kf/
SV9/QU//hRSiO9J1ibGoAdCJs6i13PmPLZiJ1cGgKtL36bgYCr+QvnYap+CQuICfQ7HPY/1IkNGG
VumTgXFIYjXfGSP/1oJvIUv/8hXg3+Buwj2jDXjTclJ0yUrXDfW9qif9OhBPk1cCnSESyZnJJgFt
KE18rwyLlciCq7IM8RA1RbEZzI9w3xFeQ9nTwiv8gghYd7ctGoHSMa6rxepXyH4FputrfYipVflF
oDKOFfzKAn1H+pzA9lx+OwkSaeLpQzOrXZwTl6ZtJunt2W7gYoIUXUJiLKbVrLfQobS6sSxfT/Hp
tYqHyUXIwpjYjyhjclAL7K8uwm7ANjCZb0XbLPalsG5d7YqWLfQsQu82TXqJzvCW3nK3GQsCXzTE
qbb30bC0TRM6n5Bhwz9OyLC2KdVthzAqD9Qt2pAV47O7rusuPY8ajt7VQHRuk2+oRZ5hJOi7OOtu
wsYhZ7n4PJMmSPFC62bIdvbM1xhaMsQsYs/zUei7NHHR9+vDl0KEfmh3zWXRDJKFhchru+Fi8zZO
rVOYJ+F3VP9/i8s7i8viisIc/PeryxYn4PjrTwvKP/7OP1YUV/+Lj0CmhwecgPqzWFb+Y0Vxnb9Y
ZGxJU5Xe4k+iQQsrYJKmKKL4AroJ7P7PFYWGs0R1gH5ApxVq0uT6T1aUX2YzzVRhCQNXYcamvggZ
flxQwmHUZ7dU3d40OxSneAdQRwuTM6noLA+mqayLSwLJ4sL3ImqxH57VzfeF60c/z5/xfSnpkSOH
MHg+9K1syoifr15VIbrFeWx3QweS7Uy5vTFiM8OcIs73/8WliAOAxUQLA/Lgz5ciL6c3jFy2Oxgr
1JCmMcBUxyiAGILqv7grHqVn2Sju0Xq86T3OxpiWrFCIwceRkzIOWX6N29S6HZ3u8Oe7+rnN+f0B
WtyTAPbjUPC29Tf2qAwzyQP0OJqu+sm8xfDFfhl7gIUiIKsAKHcxTE7XpS7UO60+xuCPO8Hr28Op
l/2OUUws2pv7xIwrCKyybUlNFrRQkjHaFIao3mnx/TpGJO6xJo7VWCctDdWfX1xDmmHTV0G3q2El
1IzNosF/eqycfpOUOcfPPz/Rn9vVyxOV5uK0ai7GjZCZlpv+geRA4oBpRUbb7WA0czRK62+chF7c
UCGny/ILO8Df+s9X/PUxShNnThN2K73+X6h65F8l9MhVt9hmYPYeeBkvy1ObP19leUw/VA6v9wWH
gTrEgb6Bv/LP9wWIRu1Qpd3Oint86jTtEjrpCSAWqYuey3fu6XdP8cervXlpZCmDV8ms27n9YKwC
MijDPkcfnKQlcggP3nCafv7zDb7hS3x/cxib2xKptceAfLOUTVFquwPejDsjssUJ75/sIdQ76HNq
RoavOER01dkhgoAjqGi+2q3uHjnk77uwVru+8/oN0j5MDQan/DKOlnYAufdWZtBWuA1PK6gvhNLh
4/jOwmT85v3TMHdQk2EQav4y4twGiYVqmUbx0IlFL4mnG2Is2W80zYJN2BjEOLigJBZPb4MmVzzr
M3BkR6PomuQSC61i6J1gI/xj1/+3tZ787VdjfV5muOTfN5MBNNBOZ5m1u5H4UiKRpB/X0biuXLvd
NACSHwjpStb6gDO2r3CTOI5FUl82pEKkcCthBfZ6AYDbJKtqKvSVZZSBHxTAKKTmTVRdZn1t2rN2
mOHT+9hnYGnl0O+pUGg8dEOsPbS9G6D6jSswJM3ZYncYk85Ru9Q647FN6wbFVkbRFEgPcyx5EYn0
Qze4UNcFPdDJmtNtDSMV8Ud7Up4z76uYTBKAcQRhQRZc6tGkP2p11e9QWGvwYqaXdLLOrYvc2cPV
aN/aUXvik4vtn0frrxMEL0oKA2a9gKTivBmsY4PKQ1Ld7eImQtraRevY1Q9GPN53c1Buui43/uMp
yRWhrmFusRxEvDdX9Oqxd705bXd1EByMRmwIBvniFeKytgqMMTz76c93+Ou6TfYOqw30NM+j9Hlz
VGlCry94N+0umTJQaDKyD6EagOnNevL/fKlfh6mLpR0EM3q3y+nszTANOzixQ6/YBd1eXiitMg5q
ACL4L64iaIzCzyZp8+0ry0lMyNuBB6jZtV7TmvO0PbEj7s2fL/OGzrOsY9yNC3mbahFf+7fUoTTW
ZsMuIVCPo6F8fI2SrT3Sw7Obgr580DiUFAx8ZArhsXYfazPcKdrN7y1L1i8bBtQty4bnasBfhMn+
84ZRVUrMce9gIoprGqI0L9sGQ9JuxdBieWmJWRzwXfE2ta6+ZWpwzmmbDDs0/v1VPs/WUabYU/75
0Zi//U4Oflg0Djxq1jfbSig0TQsiq9kVYVcc9FpuPL0bVjOWbdcBHmAoqbvyY4ZlJnGQ2nTqSvw+
bbQ3vucWCvVT9i0zxv46pQU+z8MzRkjmuorb8m4qOozi2xhLd3LkjsWUXeOr9l5x8fsb8AwOz5T0
zP+FyvVDdREYtZdP7sBDjaZzWDv4yQ8i/AA/g02/chI/aHAdzR27Zceq8+MUzZ9cGlhNbXuHrgyC
9ejW/RLu5t2q2VH3LinwM4lKR9oo3hZX6Ak9Z6KxV7TZto6r8p3yyFhe+891BMPihzt4s4wMbcYX
VhNwPlj7ccHcjq0cC9wMdL9djH+tDsJ/kugHS0FGJ6wtf2cUWL8dBahikDi4puG8ne7g1tiTy67Z
JVrUlug9XfmZsurGwcVihfXpV5X146NjGtGXpl6DzIfrRJlQ5C3YQX3YbE2dUOjaFtitxsaQA6Z3
kBq44A5pQbIWSWh8mwrDYKl0sKdLN1JPCArXvEdifeq90Uv9UpNGtp+V+oSk9c6euFAoXmPAIFC8
88x/Ld1cm9MgTBECNnROSz8PGvQiTkpnrtlVSfZYBBhIJ5mvzZjxoRK03qkTf7Ns29TAnDyFwwfr
b85JTUYCac2iswPAefFily6DgeJAjLS9/zybl096M5K4Ehk4HrEdjv62sK+CsCM1VjKS6vA+Nazw
MckWWgXtF8z3pxRXRt3GETuw4X78+dK/2X1tXZg2uD4bE4X3z0+0DfE7hWpHRo0zfQxa92Z0qrMu
gpfMaT9z5LXf2aBea89f7lWS32OYC3v57Zru9VozxjFDlmN4ce4s6p6JSISpQHdj9fM3PcjvVZyN
fjiVFDcCLWjfYP+rU638+dZ/O5ggpbOzYNj8izNA3LW9jHrm7wBHx9dLB3lMhFc/Tb1wLaPk5c+X
+83WjO0tFgmL+bbOIf/nJ23T4FgsM3jJU42YuDSC9dy50TtnxN8+XyinGCEsjxeK4s+XSRojhB1e
NjvOyPXa7ccIM1OSGOwAG9KhsZidveh8bYIGMNChWoMGZJux1y7m2X5vjfz1UO6+8rU5lENXkm/n
6zB1EmMx0m+tHsUm5vnhtqnnq6mfwnWYG9q6bHJCNByIairt9HemlfG7GUw1xMOmbsci6s1y0RL5
YFqFXtNwFdHn0kGzgto7bE9NbMh8NdjKtteq4wNW2rSQIXq7yqRPcFNKcgiMoxQ1+TRc9ZGFMNVs
WziFMnyXof2br+lie0yaC6HEC8X951cWaW48ycKudvYY1KTbzP1GNDBiqOXjdx7Jby6FWYcgNobk
LBQEb6Z7DKOirGqn2rVzkL8Ia3Ju5yLCMVyzYcr+ecD/9lqMRN1eILVfVrUSNX5buqLa4UBc32IS
bW/VRJMsqVtQxH8CjTffV48fwbPfLGJUu8AilIgOoNabMY/XeZiojivFCO18KHnlHRGN5obdbV7p
Yw5ErqLpneXjt7fH+RoBiA1b+S2vniDuovUiiWe+uXg2SHqScZKbfq2bzTuX8l7DJd6smlQaOjll
kKKxRHgzkt1UqC7Ea2oHPQxetD1huEjCpRhmH4NXzJ5s+s++TU2erSurH7QtJ8du3MyjY+UY8Eom
V2yBMR4w58keTKyNccfHSquDepLZ2BZi/P8JR0rtKrVc2eDqkEHUaIrF6rPglvDbtxWtFa+Xg7Ed
LN0i/VaLPNiBZFtulCDuhX5DZNzbnTnDgBWjNLeJkY/2BoPkyHzyBiPOv9kJYEkIaVa3o4sxqqGp
1BhBRR+ajGDtQ1aAru0ivKDERtNL45jP46jt8Lnvm2uZo6W+Em03Bbd2Y2TFlv/Whm0OpyLF7UJ4
Kd5ZaS/CK9cpFntJaalk28kqu8O7ysbSsNDU3qhTeuNTWJPo7UXxQ97YFtxTWvTJAS/HEK+KTtHc
n1KIyZu8nIr6Muk5TsJ29EhZ3jXN4KX+2JPI7aueJPiLXGsCHdyBJr5f5nIprmKsyj85eAKTsIYZ
23p2UWvf4VqlYXnbNsl0M5Dse1fEgtygSas856wTtBFuYFeE3cIFGreVS/o0nMsQLjIhczOZNA0Z
PgWWLmqTBQv8p9PDxh27ke6HJKoW069cQfYQ+BLj6VtKjAm6W3DebdfL8jGArPyUaa5+bgt7WAWE
pu61KcngfHinLpu2RdVsR3w2zoEDiCoidAAzpBdTpIOfeil9ra4/WuiN1iYWt0lq48vamYROJqO1
hTMIFVAbNnScUNqL2tnZeANvPBGTL+PNCucRTLUg2YQXDQaRn50WMojoJlwdnP7TXNly35OVtSIQ
ciUJW8JjcAP7v7qRXl5vDL2Ib0i+m9c4phoXbp5FV9bA++C0AMcTctk4W3InNYOc8YXiNI3BIYB/
vB6TtKOoQD6ZsUv4TePMt5AIDlUr2lU8T5Jf0lMKujQOoibnfDT9WU+rzdhiUZZEAaklDp7NgxX5
qCXdm8AV51yLoKQNbrTF4QCfXlSRfmBO5m6mdD0HYVY+w/LVL4vIwfOlrWyixdv6xdaqYq21fem7
ANY7SOjyUGce8bBFMB4sPTYPzQQJAJDiiN5yG8vSIA91esrJAHqCQrd3pIDUPz3JMaCVqHsAdV3w
lBOYVjMDc/fQdw7WpFoV+JgB3RNeGBybwMKDLlQuLiRC4z1U80ok3uxHnBvOca31N1VYu+emo804
WM1lOxHBkI2L3bJWfGtI2dm7VhtjFZjn+yJ3+xfRtB0MuYFMCj/t4dxN605VBdRpGon6IrNSsdfe
p8pFV2QyeB5ztN6j70CESNlMWSQSuo0fkQ6n19XAKEsm7F7gNB/0Lpw2BJ+rLfRi94LfqM3IhNgE
0pRTc+lOQzg0H0mAcZqKfBUiwbH+a8z6o2bA50lCzFU1k++8czRTfRkdMkv3VgpZws/d2oHorOhv
o22w8bVIHbcOV9nUS+0IPKs3gLRVvK9rnhQ23EXmz27eQ+JIxptXCmuQF2l8GBLydaUXV9fGYLpb
HKYG4ktgShyjuNE/23pAPQm+W27gk2QXpC/VX9rGDW0IZqFaJ4OMLeTfBLiJPg1ePMD9DuNoO+fw
vXhEQZ8ZP9Bnyl/qssbyaMob47lAre5zRJMnDyPCj/GSfNdEzbRrqVjuXTyvP/YNnzNp2bhRrVkd
F0nbOh4LRBzCah5B4RYdN9Z/yJ07RgL+JtVTFLrVl6oU6TYdteoJAlu8TwiVzA5ECKTbeNKbR8zz
Js6HxB74diDz1u9myL2rzNTkOiVYhC6sLdeQka1DRwCL7wAhbziVevU25dyU7/NS8fNtHPYPVTAQ
h+VKFOErL1x8JJQu8K7JaQ3iAB9lyxjUhiMO+dEdEZ0Z2WV1Z24bHqf2gAsHt+iUqRddhObMV7XT
/qGHyThchWR8nWIX23qlY1ykcGq6xPKST7UgCQk9tu/61iRwiEqkOsLrj07J0JTPQHcm5EclT2HN
VN0UKp+3c0fY4KCInNk5jhOesqzsnXUp8Z1nElVMKt4uIHx1TAkDPTnYHH2uFyGFmGsY3zHPO15i
CecJ+xg34qFqZFRdaAzN21LW5We5nDDXhT2XvQ85OcYQRsZ7/MT5WA2JnFGL6vgadDj3Tfm5ncr6
qY94rrPjVF+UEWIJMHcRj7Uq8uAYgkbsOg/ylTc08iTmCl1Xr7zwNBI8WlLvkon8lXxEgZS9NAdL
0FEfjGC6NNiWS7j7dMs1tCcVMuyIVG6YTwHMewXNszQmeYqlCj6UdhRe27JTz1CtUp+UhRmpizYH
xgpaYPNVdvjkQGKsjlOtB36odf3FYiW8R2QzfnC1hHUxDOK9tVhylboWnjok7/gyQr4nNwubiZOw
quxQpwFktdYDxPHxag2OkEP5AXx3XPzah6z1k7mE1DAzz4GxiuYRY/jpxXXguDuhwG41mLKDUbfL
KEfzglInMeVdnEf9A/SIzlkPii+ZST09u21dQgqO7DvNm/HvL4shOqGwKMjNJgf2KVsyq4jT6R70
ckzPUJIFDrEwviWGSOdK9FwoJb3Ncxy4ZRQZ0Uk0PDU3iaYbPdQmsr+gsmqjIH0L0J4UNNxmDih/
8G+yBj5RzemZkn384Ol0ZOahx1dgJjs22mh5NL04JTDfOugIaF6BtzQk89naUJCSqfBqE8mMMC7W
7OAsIo5cq7JrqumQ970dce+MpFmrapZeWzDSWLOiEy6ryljnhDrdaFYCiNtPGe9ab9yoPyCzcYs1
wRovCkcLbN71PFlX+VC9EH1iPIgQLmE/NMY3DN86tCLmWN2yWswvykxKpEgm8jy80WT3DZ7tLHln
mF5oZcljsdnJm50+pAZZhZS89zPyqbPXopiOHbv/NpZuddsGBcB/ZZbXbY9cdMTk/tZo3fAU2FW8
I7pvSaVwrQPrGNzVyWV+F4R/P1YYPug4hboNa7xKl5SHSfHwXMu54kwcbMlaq1nE8NcGN22tjoaw
5T4jTmivg3xxEM2yfi/snFfDtnlp4QJGurUTxje2aMptiVfeB2jYsD3x22lDxf8iALX0g760Pksv
lFtRQmMuEWz4pjXiPkE05M7gea3oaAo/hZ9Vrlorn85GXo83r0zGJRH+wcxCgSGnuiOn9wq5Cj5i
uh5zlqkhCndecg1P96h3UX9M8rLmsql90gfYtZGDuoDsKdrr6D+vRiwCT8Ukgzs7MMn2HOMuZNHF
9NUoaDZWqAsPMm6P/TRlfszcvIKLV18Sd1LgNQZTiFKfEtCj/QeE+skj1ftAsBKEU9VbX3syyatY
N1jSXH6B5b8pbANzsFZcjGMiHqm3CTzTR/XZG5Y+k2q3EcjyoQqUQ7csoiDtEzU9uuMQnskeG7bO
WO5tlVW+N2B2voox5HOH+RP4X/4RNuQMvVFxtDI1EbLQc8JZO9MkonWSps0h1XRr1QeafkpzgXdW
18mLPCC/hSi1/JbfOIDygQYJX7NZ6rzw3DVcpJOBc9Pp2JAATMMjIsT8kxd79gO2sNk+jp2HkeRn
PF3DiDqQUm6VL04YKh6iq9gFuFGGeQjwXfkc6cGw7V1N37U4bflu3Fn+0DMZmzIiRT0FKgynyb6g
uBCPiZC7Qo5qy3RiAVYJp9PQxnLDI+j8pU8783EshXHt5d4MayEX9yVBDeuRGnYrWbu4NfIqDek4
t1PPW5J9M6KBpy6ElluHG0Jqym8wLDNzXUIPvq7w4b0jzSCMcYopSPgpS9J3RJ406xHHqzUNBOLV
MELpHJuCXoTJp4TMlGMIfa7FITpZSaHhxkJQzqybj22s5Vum4pb4LRzv6LFRkDnddS7k4tqsKDNE
j828o2OoCdv77JLr5aMkci8apCTrQI82kczSVWrV8pSXEs1dNHgGTYtsPkyT6q9sCQWfGo0cIRvn
YhIFxuSUJVaEB2YyZ8y7Gr/hVUbWHPZlauivvKBNnnICk3fSAIAHWkP0Us0lkEYXa0g2giXVFDB7
cSDsY6JRamJ1vCHWzwhujzW6kn3Qt+seQd7VqwS/KWDANUIh/6DBg4dk0xLHnUwrG7dpY9S8J4+e
KeecT7XCHTcn+GJdlZi8JajqcTHsW+NphDd/UKbz2ZjtbwEpdM9UrNlz1pD6l8CQ++BkUttafRdu
WqfLbyebiiWbaoOmN7zedTgGWMzl+rjvzbyPj5qlBuH3jt44eyfFYHtVCFudtIHE1FUxOeoEfIMP
G2KsUNEGyFiElCGT5zxPiluzcvNbMhpShHoTC2gSDe1Xgol1QiuS6GsV6MhUTZjDpwoWwFHWibqb
BHY8TzUVD+8t5pCDIJaYS8RK1iErEe7Ni/0EuyXY2ZwtQgRs2pB/BZC6qY85maZ5JI5hOjZf8xQN
ZNM1iwph6vKXFB1FtFps15/1JjE+p1HNTq8EGpemGoNnIlk4hIsg1gjRm4PmqyaR7OJW2Xt45KSy
uMsq0mhXDWGJauuEba+2whtANLpxEbxFJtKBlSoydRfZXSqpMVXwLA3E2kTAjEgvSMJNpS8gJqNV
tKY29fuGb7lJcKWCPgpLy+EQM3LRJBZFcxHPsuXcqBe9Ea0HsgNDQnsNPnnWCBo5iAH40Y+EN2k7
bVpKAPQX3BKHKe8yiXRR+HZNrhRKGJu3hAWDQ77M2AXPfd1H8DQ77AowvpP5i9l1XBXREH4Ug7C8
5+8PU/Za2CEMsAx8D5vFu8DBuUGtOE+oneXJcG1VkLHXYEE8emS8xZ2EP0YEbZwA98AsiDlgpuQd
lgYo0MlE429sWznLi6lu1Z0cYFTwCum3roeg4v5SR4KH1KWeJhcNLIZ+l08QP64wiOxfehtsFFMn
WUZXNoLU+3TqTeK5iuIxxzblNnW8CjvU0tXvkYM2ExRTxL8n0XHTe7PX+Y5U5XzruAh4efY0Fhr9
P4VChneyBBiWbjQhHxA8xR45AaLbAnlo/Kq74ct65JP1zbc4aZJs53U1fPvOw3pop6exOa4znfmz
Gnid2HWD/x2HuNHI5VItFZ2MRJkc4LgDotT0VvDbrGJZM9UxPuHvauxf67zTA7zpMfTN1yZS6uwU
9YjNq6WEzAiMapGTmtEH4h/NTZUp/UhPGtle3uHoGrojnoBp/DDP0fABnUz/vQ32Pw7qexxUtLhg
u/+Ehn+xMNp9U3X4M6nd+P53/sVBXZzgPEhGi0eQsADA/+agyr9wKAGacOD4LHxF/uhvtzqw379Z
7PpfEB7IuyCh0IERYP5HlFP9TYOEIw8Uez5MB0IGvbYXkPmHLrhnqsJFKpztLTf8OKTRuGob1iGa
hE+FZt/VxMIUC+7j5sYT8RDGtnOmLR6Yx3bBiKjqzYNFnN6hWRCkwhjkwVtQJfjope8sSBOuRPXL
FMCCVAsOhSqZhu2CTdFS1s/aK161IFdWBq5WunG8DbRi3HShc8b7zr0Z5hhDtTa/KIZ44NO65chY
VZtGM8lQWtAyQK111eenqcGav1wQtQRorV4wNonG11fO4KyNaejuzZjMBWT0wSFa8DkBUDcsiF3T
ho+2APgwFzTPWXC9dkH4kgXr0xfUz7AbwJYFCaSU3wigwQ6IsFuwwmlBDXPgQ9UZ+EqDffv1gi3G
C8qYLnijtSCPZVZRIixoZL3gksOCUA4ClAQ3ua/tgl6iOQs4aIJoUtR8MnswTmA6AiBAPfFWGzhu
glHNyMk2vNXVsKCkOXBpC2wKynIKFhy106pxX1pgcqOjjLO34K3tgrzCy9nm3kCMbpufU1gvl3Hm
1t0qoaOdcrDLrurSCoeN6fasMkWVPnWcGG9p1GPb0mjtmuRuyuAy7Ou7ytKCOwwz5YVIJ/Y0LZfI
xVu7YtUp4+taZcNT4LFcQlT1HsbcSokvUh3AjQL1inrkQ82AMKuCL3DrDAPrXGZRSGRmL/et5ZYf
nThhh8J3I3so0gI37QykX0eSdS2K1x3fWNRvoV7Wl4BFrl/GlsHD88zO4LwJftCYZYH/IC4uhLLp
xbHSZqrUyi2civi6dCD3SuUxrs3ohpd82a05OMmzY1Jf+GMQFht6RsFDYrKFu1aQb8Y8VnckMRrX
lo36Tyw7AOVu8lyWS1YxhgRLsDyarG2ekMLYAjTeTLKPr7s2RX7RhWLcNASh4wtDGrTVLhpcCf3T
rysXOwTdIsUZmOtzjSTxoFlWl6xDxDR7CJH8TNQj1VedtgaYRp+HNAWdr5KQ/Fo+Es4EEdF6EU43
ZsjQlB1e4nvZ9Nx8NYXTmUwDvmOu0A3DH1cXDcqRdG1NvAfiNvlALA6japPVcbGZ+pw04sXsJmL+
7WKbxhoUSE68AXJ8e4XrWPZQGkV8PeGx/jWu5n5ndFb5TY6cJ4NOlafXb5bAznW3fbfoCTPTdG7D
GYMjtjlpr60gcm8RtwKNaW3+ki2FWiGL7r5JxLBGEkZXNF5u/PWgSg+3/eCMOT+YBYl5kD2LiA9N
d9roXgNdcBDJ8+tIwzmEq83Q3Uj/nTivxCPWAkTBqdNQooNcUZyBcQKwPFCumY+kb7AFt7lwbgko
Ewe16JANajq8mjmV4FTiiD1BOqx6nSiO+Hrz1kz8mbfZkLdfWyeKCRRU9om4lumiCgzzHOiJex4q
Ld9EjEhS0jwZPHsmONkg8wh4KRj5oN7lis6EvjALI+0O6zjyXW2qXlLWvJ3CJHHz+rbQB6u7OJxQ
wTdpULRrAxbmWiExwpBayEujakSAizmeoYDrfHw30NgmvJtRP/MLPaCPLpDf2qwUHkXJfN0UGJXg
NYpV3X1fUav3Uj0XMYhWbuN/416Zbce5PryJlsSWrEXdn9QvcvAuPIsTSUtFXJjOeWwsTg/RrrXn
h5CkIl/qo3tpA/ADHktkNdrKLCe1ds1CnVv2sW5lLrxqIzbsM9XPh8ZIFnEia3hquKFvO6W1NhzY
j3E+XcfIzP+fvfPYjtxIu+0LXfSCN9NE+kwmyaQrcoLFIqtgAjYABMzT3w1K/V+pun9p9R33oDVp
UekjPnPOPsOYrduoOlqlF91hmRxvDUzbW7+K2dYMvpvs3EqAXg+UvZlqElY89sp7pSCLd75okrUm
jc8yHkPVmD+aEvxIk6T1KZv7lgydwjggs/2QBogf37nnmsxDoXqLujSOXrXY/NZq/gfAIZIVy7bY
5irvUMOUCIELa1rTONNGmpLQ9Np1q4ceVlMIiXX+LJRDucb+bdEdbOtufCizvj4GntihA0tCx5n5
gFPX2I5NDzlgmASeDuPJnSjaKVoPYpyKgw4oZT9wCK91v6/xOQm8tAHJdvFMIl1VvTZ6z8awrPTz
JHTvKPnis71wQfeQLa8bRQMJhoQ/Y/ppTTUp8L73IzWZgdlDo795DO3WhhCPHYLGd1IErQ2/dUKZ
rMYPCT9jAcGg+2gT6QoFaJ45DyyV72OCUilefd0OZ6ZLQfTQFO1nMnXRZnEwX1imDpg4YlYx4RIg
RA7cLPvNrMzyXBnuhah2cc/XCjgUodt3FgmZm8HsS9xzvZbtIaeQyNKS7NsaZv2jdSCxw8M/QFUh
Rquu33v4uOvGb0EQGOqbHoHa1ytu+4BeAiFo/4E147VJrJ0+NdHTYICWsSyhVg7zzbCy2SxLmzw3
1M9Y5qHaZrAov4GxaENgGOsOucKZuId4Q5Hgf9qeo64ePdaTAPZCDQFImI2iOx2HLsLopczIH1Gy
ZE+ZR96p3drFjxbE6w/mZfkxkIW3MGgi1rMaIwnXHrai5W/jAnfx3OkXL8qqe4KmkRklDZXVgvkZ
aulfalUPb6U+5W+DaVgXl4ja0KHCWkk3ndfwJxDwF13K9DgpHSBF7NuClTtm8VmxKjGOLaCAEbrC
TEBIQM6UHzeFzk8ifu7cUbt1DfhMAkN5w4dY6WEkY22jRNaf0VrZfGNKUOdV49RkOc4D1+DYV5eK
aJOjzZ5/EzVOQfpGEz0HaDWvzJfSbDO3DYlBXVBqxIz5zoFKQewMvWo26ZiT8jM4lb1J5PizJN7g
1oB99TTIdNgT6ti8uE3HWpazcE1bSG/rDSDk7RpDszcfREEVxhRZO+oVB1htmM2+QqcW1rLL2PVM
EXsvw+dp5cgg7Pw7QCd/1cpouBVwB29kVEoA6pXcNSbyrn4QUUjNcDOylUfAuovNmD7Yn18zKat6
nZWKBfbQSBzhwlilCSm/ha13YSWFvYPweTOmCazzhdII5cHaOnmr7mZBjSdU1XJzKf92Gtj2N0C8
2FcK7dXqgguhKu2PwSMvq8FavQ1qN972eVSvNIvgbinTdN3LmZ84ovplh3HlBq1uSw80Rh30EzTN
wXm26nE3DmO8bq35YQLzeBlTk4wQ3892KCR3JCSTcWvITaWq+EczTjur48pTTZVvFNgLspHG8Zgq
ow37rI0OZFuc07i52pHjrInxzA7T7I6nKEO9ympDS8guZqx7DQSnq3HyelIUFp9Pkhv1ThRDFt9b
btYA/O3bIV6oZTZ5bIFGTNZzHDc63W6gxxODgiGfxsNI/TufHUoVEWZxIZzN1GZqPfq1yZgPCGUG
E1D1fbUu3BT1UxurZPpICMBV9sq1osrccxu+0Evfa3qgtkUZLCOffniIvHneGNPcXuLMqSBmO/YN
g4VvzWylm7l2r2lQaQRGd3Ch2Vquc5Jhbxuvdr63YzWFmVnO343W6G6GwtO2qaF+yHhiGeeY6sZX
ylqDGLePJJsOS+sO+WXIzTMDl+YaU6pszIiR66R5b1jdIohHffY+dPHENkTaJMCQY1loqQvvSNfJ
vGzLUKkUhzzzBa5KAqsZXYPD84PHQOtGsAD2abYotBkLfHomQGq7KQgLN0SYV/ZHQpIIM/k0OE7x
7JbkaC1FP0SR7rvOsPDTE052HoaypY5v7T1UCpb7WfCgY6oB3UYto7Er78RhniPA+WBIJ8ilkrxl
mLUvudTzmzYpPmhA42JTmcSy43tdZjRlVK3TMvloioJbX2uKT0+5y5kVdd22LwmOk4YuXylf3I3J
5uHaRcT+UQNdrTRzbgkaiVsYYrl11O2ALOhp5pfWl8OzSx7sqanJ1JiJ18NwMnX5rSgbz0GxYiXf
EYTo8MyydNwWRsJVoAdLOhCtYUUdkAf+JwZoDg4VO8aVXYP/0qHlfp2tAhNvwhKW8bxlQ4MqvaAM
e30oyQNkne8si/1oWfGD6B03vjEf0mX9Xy9CADLbxSVdxAGA5Aia+FIMOGVCUE6Wkfhs8uC3TUxR
kn2pC8pFaMDQbhEdgBv/0iBQPS+ShPE3gYK1iBWYEqmfySJg8BYpAySnej+ibhCLzKFdBA9M1c9C
9mSgxYghwCqou3gRSJCCzCR7EU3Mi3zCWYQUcpFUZIu4gif2ROMHcCdIqq2WIcHIv9QYX6OM/059
/mbqY+EDQe/2v099nn/Ioiq7P6IMfv+bf7IMjH/YCJx/s/UybVnMBv9kGVj/wPSL8JIBJIpyrLf/
M/WxCTYAL0DY6MJVJajs/02BbJNoM9w8qIUwhSCb9v6TMdAiT/yDuM9kloQxyFsk2AiRYYr+eQjk
G6qf8f87ex+0yKpI2CJkMdD8P7wn/0YkuUg7//AoYBwM3M2uvRhGdJe4hj8/StRTiVtVHO37DGIR
O1326P4Y0X50tLcFCvFDPjfEJ5OFVr/+9WMvn9e/PDgDJQAQvG0M2H55iewO8tESfrCP6QbF1pMt
G+TR4HGX9XtmmNV7HBR1gOKQgOV2ntIfo9aV5caVrkWEu8GgB0TRjv4rZ9SN+KIXbJNbP4M0l+WR
E3aTJHucIPebvvWia+Hmw/r/40V4C+jBIVMC+fov76DOXMkqujnYowZYIpuADBQau+LUG6anxiK/
LTIESCOtwO7BLh/W5LKqduiZeH6M+O/c0mSS0Pr+SldsbANATmwPRX4YAwV9EIfoY4EufTuVM8ok
reAs/OvX8Ito9etLgHEYCfoXneNfrGi21feTNwT71GKHL3Vy6EeAgMjQ/k7u/ou6/rdHAsOMpcDB
J/OrH9uh0Clqg0dSANP26N/48Fz0FrKzmnvdQXj+16/slx/R1+MxC0EDzFfchDPy56+3abQAuLSc
x4tRG3OicL328ND++lH+zfvH+JgcVDQDNIG/WsECyXGRD5q/l+aQ7riGfjLsS/ei9R//+oG+DP+/
/FyxX+PR/7Jm/MuhgPHGZEbi+ntzNvLD7MH7SAK+M9O0gB4LC9EP7l4oXlUnrojX/HONRXVtL4KU
hBjCExkjzb2cXEZPriL6qjZS6HLKsOY989/oWOWokrA6TE+K5f8UWrPO1RZnw0x4b8yDsIsmw8pH
udOabvsyuEit/vpFWl885z+9SqxEeMCwEGJXDgJnUXb/Yf4dmRGguFmO+4GsQlCk1YAEN2oPyFXE
thKtSe1Z/WRlp60dwf6RL2+2z4us3yqj7railvJCbNyAgLm01o1b6i+GSYycQ07RmzcUxYuDmksi
0XswggJljxwIU5dulD+augi2yQzOoUNT9QTT1VyXJF7sREzcnorfOM7E3u0cNGFsuvYqZVZpugEj
mToyabRdNC1lMIWVkzJuYh67a9HNPEpAkYeMKmBdksWL5CKOPhIunrBoRXywiai7rXNjWFp7z4Zh
DaxaRa6zqZVphwh0+hD+aZWHHUaOvZCVeO6oWvOmzFclVM9bB0ry5zRNLXSWpNvEorN2TmRn7Spz
E6AyonaJL5vteyex9EeUQMWLFydktlC+jSuhBxODJpkggSa5i0i+Mhm/eX6JYq8w5R7HW37IWPmf
Z2rJWzcX/ppo6zIgqTcdbvuubL6XGchIvWk3kHiJRIzED01o/o1GkO0aFG+80Tx5LAqXZ+0azUaY
wQF/SXkhqhYXxViyVY+l1Mi1KXd6nZ2X9xPTNCt6wtYIsq8GatXCeoWIN6zsMdEPyFqJhInq6UnL
BWYRo9DnCxR95oEEqphMNEioByVr7cwq8A/9bFvvMnLbu4z3qTx0Oumbjddaj8LelknNN0IxQGLL
ar1XDVlgIjExCtYjgcWVWcontgN9WIlx4KNhjkejEu8xs2yTxLo3o6LfcLapQ5dXiEe0sfOXQOhP
OG3gGl2jvp9kfpNGThJqA+JYFec9OC0hVyjY+lDq+pGmC35tDLsng8DOjCq+iWL3LSEpZZ90HfJh
Y542mXRf2E2/m0VJOKNss1DLGOh3TuRvLSmNMx0qBk1QYKsKdgh6ASA+fdZoq07RC+HKTTii+iE0
inLx8lXjSfPjYCdalEmT5jNpq5OJJzNG28QUdpgIq6pWGAyYRnEZeWuuIeSfse/iahyWNjl2zZ1s
W+0Ej7E6dxojDDk60zsiSjj3KKx95AhszZARZSQLVTqfEM1dc5qw4ByScsz3hpXqe4+4nJ2rTRVT
zqAxZ9FvTKJrVomXIGnsEtydelZ+SLT837LI6D9dr52+WUoOR/Il1EEoxEwqrvFs61q9azomC06k
q0NPLuqtNgFXQM4O7XClZ15rHOgQPOAjRuMWm0KPi9WozeOTjSl/C3QmOegirjc2LV4IVzUit5AY
BMNtynO66EkIwwa0QWNxzsqeMVnqjs0xYDXORqWfGH7Ry9EniW2Uqemn6uRQXXQiH2HWURTMatJB
hZqoHYGHr9OYmwNcJRBKneGirkip5BXLI1ZX2l5JDqmZ6NOJMVX7MgcDSkN+qJcp1YFJiQgbPjio
Sv0wMjmsg5wN95Rl8iPxxngLL9N7TtKuPGN/MB41nfoir+rkVgiyEL+kk4Bz9ZWLspZnBz9wmVKy
wh51V1yRoDXfssxCz63Pw/o3trFTT7scT+JhsBt4fHHQP2NfyA+szNEpaom+zzPCXjNWjjS4lF9u
XkXHOSAbCZB0fbGSOTp6LaQZpmweUX0W4uCsQuAXSMUrF2lyG+jFsP7SjX4la9qOHd/OXo0ekdkO
f2MGefvypS/upcUzEXTTO4Q2vCTNNdC3Wd4ch53IHLwmqHMNDgbA4exm6s4kYTNz8zDw+uhIreKE
deTibfBzeUTGQHCkhb6SGlg9p0pyrtN2HzPCZFl0OrbJIK1odlGpOaeOwdN14gEYbufcvDMMeJ72
lDhvQ+SgIY8gJFx1pJqrSMT9VeomuBviwb+RinFqhQH9i3HQrs3IGQP9rlsnZ0Q41nAoGLK3Lgom
9LZOmhESoemGKs+SbcWyZoPO6NGIMGgPXUf8ghicDQGad4zXAgXeOVY7RIlTsuPth7onbb9JzrIt
GjRJk9OturFkitUVZBxKC9nqOSCAjP3rOLWoh3zTTi7jYI7FfPi63v/bsP5Nw4q/zsCp/b83rIfP
96T6Y7v6+1/83q4aBswrulLaNWL1XDrT/2lX4e79w7Sg3tGGuP7Skf4uUbCXnCWdzSMlIUpSd6m3
f5cs2AZMPvxpKDcdhxLrPwvUA+L3514OZgYgLp4WjSSUnt9quj/UbMKImt7xIveCkEY7xLDum1OJ
KBO5v49KfEm3NwthsR2FL5g/zGntBN/BGv1IMGk/2J6wnNCorEfIeuOLID/jhH1zRFBDaR0hvXa5
hYO5Daq1xpKiu6JnjEldi4ehedLLJtJWpUpzqziJIG05BvIsu3hwutjxNbm/RTNdHopowrGW9U1Y
TEa8LovchvzuO1usZWT8wsK8F4S1yVWmD9E5Z79xbnuz202uao5mIIdPqu43u+hYRQSt/poPlUet
ktZvshB6yDDeRSXdvnPnc/7gTWEr5pkyOc1TMu45n+0tH5R2KTMtQnftqW1CqoeMQkn2npKhB4m0
UFunzZlLmSQI32pJYr4omOY229w1+BMSp9NEv1K/sMLrm3KNhfYld9LgaXTG6XYsCa+rzeCFpAF3
o/QpjCxV3NuZ1uztXpoXWRTy0LM9D/UsTc+ForZ23CS9CbT8PegadoJYNDcOMvxTU4hgl1ea+t4K
LzpMkWNtRWnkP4o8lZs5840fCySqgX0qq31gpj/63pQbZJTjN8fwBxK5UyqapvbjsCly/800e1gB
Xpbw3lQvRVq8NBoPDUgfQ2YyKKzmpM2yqag2ADu80Km9gqjnoaTyIEDWMVZWGhQP3jzigEc4Wh+W
b+QThYm7RYCLfBDJhNizem+AUXsehDHC0NfkHCgWUIiuJ3yN49CvXGHEV1sY4o5KcL6NhkQPkxk0
V2KZGjs3fXR4FAt4NcbSnZ3l+PUKzUofBrfNzw7uv3PCtP8GigzwkSQa7gbZyG3ZtuNH59t5uQJb
14W90OqfAe48MmcHSpvCy4YzO4V0PzolbioCAKvV6A7xZ4LePYQj7OxhawFQnPraOxmsx6tV2nn6
BWUK97MM6MxlaeolCEQVrGIf7wFBeiA+kAaaWGpEw3CTFPW1GSdqSxGMDUcrNFK4CzM4qaKgbu1q
G9cAd47cBsN4ThuelEeaxZEBS/sUM8gtVopo258VYpON79M9eyhgztLRPt3ZgWCRJBlzCGpTXAva
YBKZSeNuYabZepkevKCgECslvVMdodKhMkvYqDv6d+Ua+dZk2fwhmmg+zmOhktBVibtbcgNX7H2H
b0FlW3eaiDys/X607YlBjsNSDNOpGjS7C32EUUc46kO9LiIt2Uz4Su/wvlUbOhOcDy6ojW60sMuh
F73m6Ot3tOb9M/acCgNgieE3iwB/ekGcnrQanbdTBH4R+gEvya1YF6xM0P0gRujFZqmmDaVjxj4g
mjbp4M9PamwIRh8aY5sQybNOSJhHZ21HN4lfyjvXpZyMfPmYCgD+FIx7WVrz7cCIO6xG7+j0/KyR
QpnjIY0KtlGDW5F2YWp4Bo12XPm1Pz2INq9vilaZj6bZZG8o65u15rJt7gc5HPwpTaJDScQ7EZcN
eZXsuKyx1m9YlLDzrYZ7CjZ5nrI6Czk8SVvo+bjRpSREwKQWh0ITrGNr0A9zY3wiDnMvtd2UB/zK
5qFoe3eVMqQJkYabYvmQdxKw1TpK60fNqycssqbVPbAVnH4Uek0Si+ZN1JpsgLypQa0lDWQPrMyS
0EgdsfP6kco44iDXzbk7pUk/PhGUYG+buoxD11fujY7Mk4EFB1EAWmYd4bF4tSo92TPTyENtzGHo
2N0EVbx13FcuwXkPa1aj1KWnGYeE9BLX7n9mkVZdbNDV17ZxDdwWBbD/Rn+P5yLeNEaek3WpFMC1
VpNUe03yas5xd5ZFfm2R8RyTgNaUBqo+4broYBKzthpGf77TjTS4bRMpmlXXR/PGjl25K2xWn6xU
/HUrfLXuvcT+ES9SBDL3PvolLlZwZkJ9FkPCZMHRzonG4r6qneGlxr8b2kY9XwGyBehpKvcV5gO/
DcutcWf6+IZSMd6USa9xYMWYLpzUfhO5Ql/vESRtRGW5m/XKeB+K2EYYND+x74pCc5jMvaPcusAB
HOFqSo0RM9XsH4ogv866caB60FeBtAyXKK+JD7gkG27tpep+qEX8QnQs6IceYuzklsldlrdTudKa
eHjWY5fmxmq8Y0xQgM8JGgV7zk08DZ1+bj3Nus5zf9fHKbONHGsjBjQROnz3HrPJLBYP5YqfBDz3
wMDdNMfJga7+KpA7sdyVFSBZK4pDu4z9fTq6/Tb2u3yDa7EIdT86o0MWu8pt+8Oi5UHDgAtmqJmy
8oNKtn2BjSru+ow5Qo4/14+Kc+xIju8hGt6TVK93GgFvp1m13ofh5fl32dbaxWnlfWsVzgMu7Cd9
sqGiBVHDpo4UDtlp887vvX7TOJ56aoukP2I+ec/IEjkkGciKRhDVqtic7vs5x9U5anF7TFk8okSM
7Wsbl9XdvHge8Yk6CuLPPY4f8xV/1kCpjU4HQXakXow01fb5rBwGHml2NFOH6j4jPdHEvuLaz6M2
2CsdW/MmLS3ad6LFHwM/rnd95ze3OCqMcGxr/K1N9MNH1RYiOaLBbwOWhKzK9y3cOTjh9nCqHRF/
U0GL5rtV1bqesdfYrjP/xAn/mDBNCE2ReQ8i4il0hkBciAlw5WbWjeJU3dSJ8Ra1DAMJgccfWVdn
Rp4T1qLxPEWG/ZQ3AkUfNsINOcdqBwgv2KajiN5kP41AslL5xlqNnWvQB6zDTXXwBiZ29Exvg8G5
QrtHfhO7VbGsORkAvmu9g8xugvHn+dl8DAJM8yLOT2N38iqIavAbCnWhP48XOBG2Ed3LnzLNLR8o
qsSpbHyuesdgg5cOws9uGYoau8CL6ws97bZwrXrnj7q8wfIIIWB0tF2S2cVWT8z47C2hD9LM+n3M
mhNpCc7eOxQY4yGxc3RCfk+qUpY5yEWHtxYkc4gZ1al3w2DMtzWyxVA40jhWsyy3jj+M770f+cRI
NtgiI9G6DqE+ZC+vXAR77ALm8aMUSf3msiPQKXPfiziI1jyRn0VfNNuMxXoVTmDSD1OrE3iUCW0f
z1K45EqIIlsZtihv6tFEQChsF89q0TBnsuNPrGImloZ54EpzUbOzxEBvKLJb6l62D3q+ZZw8b/Wo
5gYdIuM4cw4gzKHaTHxf30eWpv/0obiQPZWTgNKhw6vcLt6AbZArSg9JYJS4dzBTW6tWn9AqRO2i
VTUR0/NRv4FKivfMkqKNV/bkS6CbE2hA+zZEZNeum4GkEFhxkfeNHDMZbI3eW4z3+r1XcyGtkM5l
F2PojI+x9vJbuA8cCMpk3RMJcxuVM2yIBxZWfQY5UflJ9UEgt0KuW/yWojUmQtjH6Ctfqxv9oHoc
JsW7hvdkXIK4gq9MLmZqxsyYLDeI6yLox1nj4RbeemL+u9a6Jd5LLUlf9VfmV8AzpEZwvvE31ZuG
VXk7mao+oHwZCShe8sNwTKbHXvnNTVPzb1etW71a/PIsMckttTlADSJxmJxBBkhBOpJOVo/lp4x0
46ZawssIs535BdPMXbzefZxxEa8aZJqfdl63EcFUc30C6jhskK7JqyxYDGYu+eBaURf3+sA0ghH5
hGooGfq9nTOM5DSY1lR9DFXJ+0ZV3RY4ZlOG2TK3N1iPzJNetpifdMI9UkeHRJgn49pxWSusPI3H
00VdQbRU9kuLy2UErlCjqGoNjUA5PRehzjt3HQCFhGneTa+DE93GGdTNlZ4H4wOqz3itsjiNQoJh
9Zupjs0w69qW8QMjpxWwCrfH7lL7tz63MKptxHj4ojCjrtq6LI5jkWWPsZ93rx2lJz1Tqy6sxOKH
wplb1mS82SSUZzvY43RfjlkAjozUIBlmj2rj9rV+mLK2eYiigpwmqOnZrkcJehCtLK9dHMBJaIzm
WSbS+GZgOP1WVvFzVHj62TYx96A51LW9ZdZ4hssACUOv9BOhC/UDi4K2XEdRXXo3eI3s+zJp3r2Z
kKtVPY+A2pmHzaEPlCEN0zm2sX1i+bkV+ZS/ZIy6n/xsiHY+K0ZiN3vD3NEKdU8oDoZPBbogrDHh
4baJ6zXPqNxmErXDepTljPyscxChNdhXWaU15hoE6fB9puqj4tdY78hqnO4azyervQzy9CpjJqR6
MyN9xaRrblpfMzamBwEG6Xd6SOY5O4O/Sg8F+YwX7Gg0sKPLl0nXvud+NbMQQZq0cg1WACtUjNVG
d8T0IjgqmL+rQQ/nzJsZtVbI4uDx7TpT5ddyqZOsme+VJNFnZTQ6ZDwWMgR5m8iPkQLtS+a5uDfZ
btB/LoWs4cizY1Fcp6W+mLJmBPZTM3hYxADqNN+qbvCLW0NkrQU7waUZawxuAZztbeKHPUswklIY
icyfGuLC4c4IkDO6ZCryH1Ta9NKVYz0+ktCEUnmldTS83V2vE8AFQb9nMVUz7pXjcOItkT4kh7gh
Gt1qjQph4f8pbNUmBN2Mlzked5HmNSQeFePzH8Y//2Y3/xUV8Ic9GItx0NXsSdEygUJ0foWD1c04
ZLllDBdQxM5aCxiFG6biEykOGtSdKH4zC2uJQjpawtlq5Bk6ibHxPVIF+nnTVt2Gl7oL5gyOwH+4
M/7tubmQp2HTsaP7FX1bGKopddK2LnUtL15NrRjtU/U30b2/LFa/HgQLDJQwBEi69+sbQCT8SNOr
hktqAvrlf66Wb0uv2v53JFl2aTf97UjSXwQffzGSJFevBIHz56nk1x/9PpWE0Y8O24QC7yDhYPrI
f+93EU1g/MNZEJQLjTQw+RIzsPznXNLk/8KkQPa869FTL9PE3+eSFgkjrgfNHAcUVDzCqf8TEQ3g
7D/PJWGGkw6AlQoT1wJ8C37ZJaduyvjGaJPj2GAHQc5bOSsHVfapbjxGPdNo2MCGUOPVomETvNDV
mI0p30EE3NJA7qVRgBX1q9w9zuxmo02uKib1na6P90jMC3tHDN2k3RNFJV8aHLhOiO8/zsIpyiE0
KbNVVMpsdFcIUnpyHdlS4iYCMHcOMtfjchvkfJiNubNXJYleG7oJS24UZJkktAbWJm1LytHK9rXm
e5BN3seXs6DzA7zds058V1LnXRuSsmM6a4NBk3kOzC5Zt0Hh3gw2TpFC9dcWJsuWpRfXMYWcbnGx
G+lDnWXTPbvU7iJjs7guNply442VhpXeH2NnVToEhNIE1NfcqTGVxEPDRKSa9jFQ66NZy/TEsbtD
9crqNqnSauuUbLXNNsFX3A2mMNajgzvc7jzzJQ/QkKaIFB4MEwJYkNhvMSiHW2JwA7aKlnXXm5k8
qGqy14lhEmU3twQFud5Gm1BrjrWW31mell+scrg6OjWtk+dIHmry0z8gG9Q7G6B/yARLnIyiAGXg
js1VSQ51MhDT+Iay074MSUkgGDVIf9aHTWNW1SWqZfEzU26wVYCxt60DwZdBWHtls//hRMgsjQiD
v6uxh3Rb/oG9+yXAqraSTCjDOneOaiCu14O985DJ1rpaYzCerNob7tJWB+wiku8Z4Px3p3KHNZfG
idHUxHaLrCMXUhE3ea3dq2osHnIpCiZeeXsxLcJ2O96RMArEvcyz7qKNxLSk/GKfkCcSB9OaIzvA
tljXgNU2hsMz1YAorHUVxY+z7+Eazv0GH3ZWVnTaJTvBDVMb42QljX6c9P4z599HymDn954qMUtj
xAuuHnype1ZA5A7KKGP8DmXsYmuMNLOaG0WActjNWl9edZNvtOf23ZlNsX2acnNVS8veUrq3NxXR
Dq/MAeEVal2XHO0sMdbwhPKGZl/Z64b9447CPd5qTX9yidM46ol7o1TbYB93kTY0lZ+FfjZSd5W5
EtSIkEpGHeRQH+F+c+fuWeNGQFh/hZaobyPvZCtM02jfke/32V1iyVsNb5QxyYC1qH2l9sg3pV9/
tLXnHYqsep4W6i0K3rfCk/kWo3A3hUVqnhyb6RNelVM+fWoxuvDKAKY79/qL3Qc4WKYg2teD0m4G
Pwg2UV/H60y3XzkM21uzLsatxlScwJDYOUw4gp5t0Cwwx7yWwaXE7o2q3M20o0fJRjy3+Qreo9n0
XiF3xKaaFL7HuUvPXdGRt9UhdMPcVUa0ELhQieyxCwDyWbEZyMjbiiEbQ5tS6OpHVn5f+058gIEL
BIuu7AB9fLwvxnzelZ2ARMeFvZvF6N7YUoFGsIaDnOxIrBlADveD3T3jUNH2WjM5F4bWSckPrGrt
QUeQoNl5sG4M+uK7KRqs4ow5+1JI/zsZys7GdefgMaMq3BJCIUD3pNHdZPnpLQLt99KumdY0GGDm
1Hh3a8UKMpF699ZKXjI4p3ot69w8xTk5SQB4+UrrcR6qws6p75L8buLYXSUj5x2RM0AivHJ6m3vy
m1XE+ax6voPpNE5vwTQC8yDoqXloJE4f3QVc5JfFLcnQ5BWogLr0LnYizEY1PRHbEptiL3eUDnwg
qw61IHmZIrED2V+XwbXLvJ91xfw2NjHHD4mfM1TwDXwDgML8Ve2WRRWFdlr0I41z7zDsr1NX2xoz
a3bf7IrtxPKWn3jJOHPsnwl0bg17P6myOxalnvTcLVrzITQIKKvEzmAyjglN+a2QyDRW6DP8vegZ
gJxHW7r3Ixf2gyUjfiJi4KvHpEo531ojlcdkLtD/EHjgfO/49qehAX6dOawWeTaYp9q7NlD+aBIQ
hR8rk3iHZoo0AqayMt5HTXeYgEHeJnmfPwBksryVVGAJExHxxQ3mIXmtfbvdIEgq9kYaJ++oCfVg
BTsNJnQ8dfY5tqTBdMmuGYfNA9ESqqbTHSyl1ApXLoJ2jvafpbApzQEPDzedatu7aTQbHQrRRPM8
48rAtsDWf1yBVO5fdEgd743U01fuZDybeOlv8FoUt5Fygp/6mPTQ6vLIumrACF40kc+XgqA+jwbl
B7HQ7qdTBk6Ka8RqeggvCl0+4MGDU6lDwWkbttQP03oiIJ31YsS7yKAu8Z97NTlnRlP5p5bpGW6B
fpEOunU63EeN7T5zjwT/l70zWY4bSbf0q7T1HjI44JjM+vYiZkZwDEoUqQ2MSUqYR8foT98fQplV
kqpu5s1e1yYnJRlkBOBwP/8539nWzD12VPRyhiGKVIe0X4g4umqTaXrLONVIFiN6qOFPDveTx6GH
sFps3CepS4mWZRftC2y77NbO6yjiKu6kh6eBeXvQN9m77JrsjO/9MVf5aHFuLMMrBlYFGTG8VZua
Kq873dgAFdSo/HllgTostrMVmDd1Ho8vzjiPX0M/br74EgBLaaQccI0oiCiCaGbj2OJmu8cPgopj
q9Z4k+ZM3QkgFYDWoJIOvQdX7OAZY/0liKbSp8U07K9q0dlknpO0QTrxivRz4yf4lfzK7s6pZPoG
U8ZuCEjV+RX3HOiF3jLreT1LTvj85MHW9lrzJQzoadyWiZlNGzEYzr7PZXIOMc/sGWR565KRBTFZ
X5KisWMEX0cMTJgyy7uex645irhzN24tzc089IoAFhecl9d6Df1dbhuTDBbssm4LczOQK6HqB9Gr
bqOYhF/nxoCV3yNlsJm8tL5SnmzLVZGX7UvWph1iYdQrsYbJXD1nM4nlbQfCo4ET1uivAEbtm9Bk
+mRb7m8yioNPXlwWr1Wkqp0d4w/ZsMSHBQa0jHwLRFBWRAazJnZg07sJtPS+DE6bE7OqCYXSw6iB
+Nmz/Zs3MifuQmE/BSSEkpVf2BPCWMvos6ys6gA+gn/MdJ/5B9A389nPQqwckxWL1yGgN64unfoL
p/PuwQmIfa3TyTJfes0GchuZY8+1ZCpqK0tPvOOtatJtWLiRccStGj6TlCg/EYFz1c7G+XfqFQam
ITUMSEctlZkFcMarNMruTd0nz03p3UbzADugGEDkGFsSegyX5i6gHy4wb3uCKhuM24whsSVa2AXZ
G/oi8vYN0Zd65WDg+g3nlQVau6qjp1LOHmO5YkRcFoYt5rVQiQn/KIpuFVad7QjL98pKc/K40uk2
urbzXW+a/bVgAuj2bfE1Tq0e9G3verBkkZ5XA5naTeZ27acIV8JvrqzC3YCzMaP7Gn2VrJrsb2Jr
yq4itlmEK0MHSSdpo1SCy5Tpe02eqaQJj7/UVHCztNjjDWXS8ec8nPKPCGTx3kwcg/NB2F+3zHRQ
YWnYOWVtEawjkz1iMUZHHwab2pVt0x/8JKB9j2aX7Fn5nsD4F45MAeLEIaxZ15a7ZSqqT5kh6uOI
/eOa3zC/tmSSvIU66cANdB0u02bYRYFdXjV5ZG+sTH+mknfEK2SJ9jViQHNvNw3DMTNp/2Pc+fo/
OSUvfpY/PSU/Vn0X/6/NK6AYENXfv+fV+3/979+/8PeTcuB+kJxGXYcWzD+8OL+flIUpP5iu9Km8
4JRK4x22+T9Oys4HwJWA8W1crvKXtAnGNBj9bIy/h1T+zkHZulRj/ig2BUusZfFdU1VmkWT45aAc
mKrswrAxTlKK4cF3ZLHVsnWuilxnW5wpamOSGj7bucsQle6TrWALfOULP95EWTV+nDO3ONnKKtai
6diy4CtnY5um5bqsBE1rDBS3WRedo9o+UEo9rELZ5mspy6exz+5HC2EwGyN/bWA9WIGeJI7HQ3YV
IOQD3sp4ejbw2x6xGpPRqy1vjWBf3MpxUB9L7Hcr5XVywzwifzcNELS+/SnFiG/XXcNi3z/MAaah
tHKdfTM6Et4iY84zlZb9sULrPc1ePHQ8GYtsP4DN26R5yVxrdDkjRFOxTUkqHmUbBrtO9TZCZbWw
2Hg7b1vXoKh3lHO4GSCt8WSZGpsGTrOcD9psza1ZS6BHTuNcm61/yHPrXJvCWxFBFTdFJk6knotN
OgV4RHysnlmczaumwfvQmXWx5oLBg1GyWjRRBkt8pL84A9fPh1VgBgXO6jmGd0Qad9dhxYOnZze7
mywe2YepRFRkBjvBa871Y+OUBEPn+CmYhfVpLBz3apLe8FKKyiKbjCvAnO0qvK3b2TK3eRUnLf5o
g57i01DCtXssWzvDkptAyDTegBQKyhcolDX0roeChg2/rBRoFoLFwwqvRoPHEKXl3Nilf8u+w1we
FA0bu3YemnFfWIo+Z8+Z9hyhiSon2OHupqLE2kUHcAdE2CjibuVrZQ8rGimcay9rzXUqpiTbGpk2
WMqBlkBiphXsFoHAro2NUUxTpPdV3eq2vanSPGHthvDk45pb8Y2UBzxsmEqquDzQDW77Ulmhc241
Aj+eY1UlRkr/aVehsQOvzIp9yRkUyite0mEYd0EYm73eS03W+Ryo2ZrdT6PZK/PRoNMZTreBhZb1
34o4Dlg7xF1/SvgB3Moxp5sxKee62TUqBBEnclN8rvx6ehinRrNjSMvGWuwxaYVnJ5o2CZJbuDZ6
pYJtMg/GU5w5CTZg7RE879xiuslIijAMD5p3R0eN3lSNFZ45xBt45j2nqVeMzeOn0Cmz4tZgDA/a
s57NOz2M7rDLDW8M6QmPK9xKhKqOcyriA3w0Y5toupPWPNXnxzaMse7ZRospL0G/WZGcsL80sSSy
GxXRXRPPzR38TX8LvLpeu7Eoxz0/gHmjTeVsAe5znIHkd0jmsr4H2FM+BVNDhtprBAltyUQGL3gg
Wp7vKQgg3w2v/Jpt58pRnZetom5C1DJIfK5MUXp85BqsROrY3cy8AZN/bKru3A9eed/4sDq9Rq5i
CmjuAsIaH8O8nk51XsMgaohAf8+v/cfJ+teyMYSrP5ONy/fktfzpWUhWcvmaP1Rj+cELHKhMFKzg
aPXQ/f/gbfkfiFUjSdAAdVF/fzCzig+eE3iEnzyHqQPhy3+Kxt4HAJIUIfAs/K41/51nIfOFfxGN
bcFPsYRCLTqUfu1d7ZEvEx1PxoLznDZwh/NXJwUiDT3SpME55kEILlzNoPd7YxjXWWSJaxdg4Y12
QzmtBV2SWwiJw7uHo/NOw5f5EpgptNAoyABv8lXFZqpCNnUsRV8KJ7SvgIFZd20yuqCykCxvsJr6
ep2lBW4IFeQu1B//0QNNd26nfrgzh9eiatlEorQ+kexgJcuSwSBXkJcaha6eXrGRFhP9iMaskZsi
QFZTwCiORw/NfdvabbLfYra13N5tASBxxgROvHxOwJ00E1viPOhvFjCXzWY71NgUWsunFo/1EI3V
DlK6BPzU3jfkFXF0UpJzbafeQMU89bTwp8qcsufMyKq3WtX1S9WRzunVbK57O1enKFDjG9aY8kXS
KobQ49N4iE+jeZjrNHq1YgupOLWqVQEvgxMba0tvmSS3/fFWg0u9ZzhYAdzypwYwYDF6tMkm2a1v
F9MD9YV6V8/dZlbVleeNwG4bdNOh7MELy3k/Wol3D6YnsCgAL94mleMsnQr/3nUEY/wu7R7tGeRF
opTaynG2D6GuBUkrA4uL00XeJp11fwJXm4RXmiDLcdA56EMzgvbL7Lzxrn2zsMp1a8z5k13U/SPP
KKSFXoCDp7VCPCdUVj13Bn6SenTg5ZaBcT1qqAtdidJdgWFZj1Oor3Uk+s95xmODrUDRXo9h25xw
ZgzfAtyglGvMnZFtVI4lZ5Blvq1xQaZUnQd4SwRuhhv03Xbp3e6z1+aCJYAO6+yjpGASahHQ+ZKm
gEEXvCPPi6yxo/vSD0pxYOuYnOM6sz/zLEseAu3warbptY+CnNKO54Y8CStFNYv7Kj6gDcMSmOF1
WN3QEIsSwzmKCypIoNq+GGXUHm2zCL7iYPTanWviWyNjMfrJdmya4MwkRI9YyaLKeE4j272PZYKE
SLulUfJY1tmbrCs7QMUHQBOZutgEDs6nphDlRz7HDLKMiu+9KVU3Sszx0YMCFGxFNWLpDUuJfXKO
2GX5KY1wdmMuPPcKpEnDn4sqkjfNIPtqy3S4vk2ZLyb0Zhbc5c9TKVIJWjai6523Z2KyDjdoSEz+
VpUi6tgzBsOcungIg8nMr0vGQmWHGmN0GjYGztxwABZ8nsfBno8xBVKHZnTvhZ+i4UhPr20btRIw
bPA45dw9WzX1+UsY4nUSeYic4PVYzddZbVXYN5XzCMy4r9kciW7dybkBOJOYtxK9+brDx72X4H3J
yinISRk9JUFI8bxvYwBtuV/OocIcvEpwx3+aLvotyr2Z3nsJ6KRgQwqxNx+lVtDQclT90rm1RGMc
xr59kmhKDwZZbSpOFsnYRjseotK9qRY5uViE5XyRmOu+mB/YMllX/SJAk1+PcKyq/GFsbfy4vwvV
8ATtIOdUwQdJlfcKhHGCLSC+LVLuj0XyNtG+h/TItozvZBvNvl/k8QCd3F0EcwflPE2Z6oChXwlf
KL7NIq8vQntMhIJCG8R3scjw3iLIJyjzwSLRgxbEfbbI9qkWIeYuVusZTb9cxP1wkfmz+b1Vw6nT
vIdhZ57Sy0RABJm5M1X8abqMC5gb+N7M4YBJAjQeqrIS62wuQwaI50/ooHfumKb3HXMI/BK4beaT
twwoCrN6HBK7WBWT163HZZIB9XzYWJfxBl5Z/0A0KMPRyqmn/z4IYSTSYMk9trY6dcu0ZKbGc28t
ExShZlyp0vLQT4MsPraRJxN+vVq/4ElRN8E0yp0LIsXiMjq5y5zGjFpyeJfZDb0Ue8Mpjb1E+iEq
X+nb+TLuUZUYVv4yA2rmOTjj3MA/grMzf8iWaZEbtO9eFZvHLInESRdBszUUbgxOORMVf0MJaW3l
c/l99IBvbEDsUl67zKf0MqmK3Gi+pUMEJ/Eg2k+aUNTacDBfWkHy4LRGwy3B3KtlDMRogVkYDt3i
ccjD8MFZJmXEGGDTVOa8sfmYAsS4TbZM1vIpfI2XWZu1TN2sZf6WLJM4d5nJQZEt1p3tHtUyr5t6
Lh0KGT87yyyPwiLEmnSiSNflJ7Uy721Eazv7RsAhs5/mnT3rYNePXv7NZet+q8etWqaHYycZJLbL
TJE1xrhOu4RBYxMXzRk0Yr5pljmkvUwknWU2GUwqfpOXgWVQKbX2sv7MRZjfBpWZ30PlxlezzDqT
ZeophLn0NcrNMv+7KpbZaO7bwcbol3npKL44Q4tgJIzssVimqs4yX+1wdu3UZejKcrgMYHG9rjlX
lbv5MqB1Fu78MrM1mHUeHTXOkNaS6crteEROmXavjBx94Dsi4T/75L/YJ9su9XJ/tk/+nKi3isBh
+ZNq9P2r/tgpux98PBDcIxZo2WVH/I+tcmB9oAbXpbIcYK2kt/gH1chjF21byE38CeVn9j+3ykBK
6K6k49zBIctWm5/w//6fnxqv1S///mPHGi/xA8FDskd2cFWYlqRU2BIQcvnzH1JfoArirCeRfQKm
3R7aAnaHI0Ae63nO9LprlcMp4R/+k3/jifp3L4hChptDEK+Aj/vzC2b81jXTVedkOxBGcZwB7wyo
snAZcx/wloq/5UD6/gsC9uX9CgKbI8wvLb/LvoRtoidxHMfuKyWjsEbTVHxUYET3f/6roSn++l7y
UfNZY/QyPfPXvro2HuOoz4Q8wfFyXhMvbQ9OR04Og0AkbjutgycvA9AISmA6//lL/+yzuvyW35VJ
JnaQuH/tGhybjDQyQ+WTsiggYTwOS54ng78peMb/FZPjlwLny6txBaIyYjGhbHC5R368aKYK4r03
JfI0Vpx5Vl7dmgNYbjOn1LPzSIyVNkSzI1IOiM0Zzqp6lqLCmzAh56xNq/x7/I7lB3IRSlzQDbTl
wnJZPpkfrmJ0DyZXbAVO/ij5dUFCAP8yMv7y//dabLwdG9w01qSLX+mH14pS28xjuiqQSkdx20uD
XhqOaWceSX/F11nex38qut9/rYVR5JDNhADp/AI/oba5NYiiy9MQxt+UhYzUW5RQ/N1LB0ASbuTl
PRSsUr98mOaQSq+zcgBpmapOqT9gVPYxs6yFzoCM/PmL/dKu/P1XsiEvWS5aOWf0Xz4p7A0CWpqw
T6mVMAtF0KtOZKBB4OZEOl78JnNepTtzkwLWOc9xZ19R92l/n4T8tAr+uOr9myvYJYpLBGO5VeW/
6AOhJawwdKHCTUi2mC9LYVAaQzdMbSiu0CYoim2WWRheOSfC7L/cvE5N9JwVpD38+ZvyrzcvPwPQ
fxksnzQyyM9Xb5bj7yiympsXLMXZNBmujyVAYVm3f1VJ/O9eCiutz3SARwu9mj+/FNvTtmq9xj4l
Dm9vEETcspSKsdT7Lp/En/9ePy/1LN9ArzB90n5s8XL/cvlSlUIBTFPTvzabHAsMo61fcG6BkePQ
f7+0Cfp/cS3/arjlJSH44LV1MR/yAf/qN60zDUgIm+PRDEETSJ/WFMCVajq7ozGdExXyudoOrU+x
n1ofk4hbqpi66uQZmDvoeXGbg254/F1WEMR58g6ztsAfh7EBsi4RwGL+/E1ih/bTXQ5kzIVy6nEh
UnZquzwaf/5MSp+GHWje8qhyE+fM4joBZWvsIqGoKarMYsaXAriwxaVSpfXsYhNz3Ie2NXL8Ailx
AhofQz7I0Im6dxB9JCPITlJTF2vuK6sxWHlNEs1AW8UIEFzgoHhtYn865y50X4r1uvcWttiVR6Cs
3QAysK9GK21eusGrTn4k7WOb8gau5ox+S1jYRgvD0gJZAnwaUgyZK3EQinQSMxxwtZsiiCFhA74O
7aUEgz1rXja8hs87jfsOQ3sDQGglB7oWUORqcaviiiuElpz6Za68Tu8Nitfd41jbcLW7qCCr04oy
Pmawcd4zDqYvXk1V3rEQyXzm+DjdG1YH5HYJvyRfxBzwkZH/dbMMgWkMn+hy4NrrMvcVfxhXu6Tw
4XUWgXpXgvg3KKXBeS3mzHqjmcQ6DI3XnPHmF3tn9BpcgRETEdZfBmJj4PCEETMdV3BGuUknsNG4
r4w1437e0RDAOS0ryT60bcVBtPM3RmWJj522eH/Is3lnpYB5WsCb3usAR9CqcMfgSUytes+KCNXM
ZbS01QorwdrnRPrU1zP/l0H2/SoIS75Lkc40bHW8bxLH+xI144la8qTe1cqlxWYu4jaFyTZ1gHQw
ttDGGSObEamZtXeMl42JkXrTPRDb4NpMraUGagbXCNAcULtTAoQnjMBVk9mm8+q5Ge8mWamaPp3K
n4keLy2Ix3pZL43Bo6RDyQHekTVZ/DBQobJiS/xOvbtVzP1XwSulcFX7tFoZBTUts0MAn2GXD2fD
o/SJ6qwsXIgypc21jGsheFJmyLf1OzhrkwH0vRY+z6KOgcK0m3Oey8hsDsUz+HT1jfZyOCHkmZzX
Acjuqxv3CIOqbIN848yifYxsbR20HtH9QNPKL+UwlB99ncw3eYNC0wACQgrl5OTvoGm1x4TU+VWU
M2VbqXya1mOpK1DwKnRJCWjyv6YLWWnlMRy7xWtNUayMq3pF2j6Axa7sNVE0SdpLz9R0ms4Wfa2u
j5k5QyrnmoxXjFbKh65WfkmYuS++VvSUfPOlrq4cDvq3HGMRfGYK0iYi6KxMa52zcI0mJ79VZ8z1
M+mNVmFznd03KnPERjH/ua4Up/UdjcreuEIrSTZMosr9UMEaZpgixnWpVfwlWqDIxKfqm9klud2U
c3gSc+c1ZA5Hl97OYgHV1ZoewBFQuCyimZCu1F9KAoJbx7HQzMXAx+iHzhKSHcsvJJW9blMOsQIx
Qw3DshlVyxyV8uK2LYxtwx5wNbB52RUY6paFKcQUg6rWwzS/KrOmvkpbyN6z089fQ3Bh29hIDEa+
VfGc0Py7zmc0ubpkxJc2S/4xa1+ZFnN/JKBXQ5JC635oaQmoKWJqATQseCmWfwC31SprbWyrrgex
uIMVG3g2UXUQMRGihppqsvMQIQ+WDeRiA3IVNlUY8kI4JUOM5eRc/aqGAdwpvDTVbGytouo/1Znb
1CglateTn1mXsfmWexiOyOggewc0vCojtDcEifHBhF3xwFNJA65neb92ZbNUPph8ol5kpdcVDNV7
s8PVmOOWsdeGy47sdQ47cWvAW1Ir/OOUclVQb9ITZeJssC0aPJs1q233HrUmC1KlA/FxNjWXrNkN
wVNLbjva+v3kmFtYPBMkabLUw6og06zXlmNUL2Q+p3uCWwbVa3l76FTA89inRC3BTSurE72ey3cT
U632WdKxBLEaszGrK1bbiXMUXAS2cO6gqU2oqTYntONAqZgk9cOOyOqXGv4tP5pHpIe0ZJm/WFUT
sZ+LUVUFRJ5qgd2puvjiYNmrv831IFdq8HDT5F4HUJ7egq+FPzbR2skM5zNVz7gl40AdIHSRyiqn
KOmJ/KXxb2roXtPasbcO2d1oTZCvUc85DmfjMaFO0j74VuzfDm1K2XPO+Dkex+ZA0lTvZr+sP+kg
IggXeHL8hLmrOLtR/c3K9fME/u0OMll3YF0FZm8FoNdlX1vvURdH7zpJxseo9/jkuOPTbTNkuPNk
5DEkGOJk8QHkyju6TqLIe405dgDlso6vs15F46FDcD7JpppvGtWhc+kpMVaASHqxcvkUYHuhJzwZ
JePu7SS6/GZqW3mnE1qLmL325yIB3dFWQr3JwcgphtX2b1XgIn26tUZRCi0mERQqJmuquOLViJcM
pbbJWS4CGlwA2sojsvZvYW2Mj9CVM0x2vXnTJpHzJRtdYqQtBSE8K6kLXzWzHd0Gck5uIIPZRyMY
A3cVD5F6tZKxPmEwC/ADOv0Jq4uBsb1TuIIFS96OwHSP6RtAS7hKZOhNuzgv4cRkdX0YgCs81vAQ
rs251w9dbFbwqqPxpc+7pt+aSsnkOOHHdDDZmrT9+eHoZ7fuhINvH8S9Oiz65zWRteoThikrwH3S
gxyxDM8k183FczvyhP9G2End9DUBiIkH4alMFeEC6BywqCrB8SJmcdtnEv/oumZnYcCg94aHyBpG
YNNpiOdNseS9ZFNn437InWvkYpZR25yDjpq4gcJeq6CveZ3j9bvpADE7qzlogKj7OQASBkbj18py
+3AXGI3eRTW9GFLSZY8bRx9U7yVnVYjmE85t9eTnMPyHSWdk8SZS956LaGrGsYDTkXoA7YCer0Wo
43cAZjyHOpPQcWhAz9lI3qr7QXNOYWTvtWuaXZM7y6Sh1WxH44aKSKaFid3YO9+wW2j6mA6xM3gO
dAsrCajb4tr9FpIb/VxTDP1GBNR7Z6LpJjuzdsn8Mmlj1pdWudeuQtpCvulONwldKnruD15Xf3Pi
KbpXaYGFBrW4O9rjBAOlqrCuxFOC61R6bbvOeDrfGUwTtha1Bd0miNizR3qeJjgyFRlBp5cdVrye
vgMDj8tz7M4V7cCRTu9MssbmirBmfkckkgYJ6KvGQ2zYfGrfrdnFd6M27SuLbfuyX/+PFvoXWqiA
MMyU/R9S37+UdF1V4y+GgcsX/GGeMz8IzraLmsFZ558SqPsB3ZG0KZIAKbSfJFB7iZgJKPDkzxaz
AMLE7xEzaX6gygv/Afus34XTXyTPP5NAOWn/fAKjfhrmG0cvm4wiYTMbyteP8tFcdN1QeglNrE0B
TDFVlCZnVnaegNq9F+WgrwCyY+4mY43RO7t4vi/u73QxgoeeMu4xx2JwwxM83Eu7C58yzajj1HA7
vsUdEKWr6mL1xjfEZUrNIb5zEZI6mXLvCZjb+NBTFEXcdy5yKpFTP38fBhzsQ9P7T/FUYc7SF4t7
d7G7l4vzHSP3Vbx44YfFFZ9eDPLuxSxfLr559ML8a4mVPmLPeguQcqDqs5Fn0gBY7vuhDr91iw8/
MoabDFoDNuYySV/04teXYTR8njgerK1Zxd9oTqo5u0QOXMF28u5r2EXYH2YbEqcTTWzAQbGuglZS
ylsYxkNVpmAgvKGIbgfDCq/cS6AgwqpPfq+y5bUVp1kKwEoLzOwjpAhdR+Uhd0O1pWolfhE8bKa1
7Rf+nrWJIANJuPxxFvR6Mz3F/N9D7kzGPNpTb+EfEbWGvVlNtb3RAEofizgCqatpHPdW84xJmEXe
6gmfoPNADZNV8D4vIGcid60HOCofSC8Fbbe2wgwEdZilW2LrlFcTLaPJopmCU6tJLy2xwxJUfu3f
UgUcMAQdvP48eMWiXMdgXQ1T4cgI/W4dJEVeraV268cmH7sjAgkhg2Whqi5rlrEsX+KykvnLopZc
1jeszsNzvix67mX9g+3KWsjayroYLkskXDlWy4ieiG2+LKEQZnBNX9ZV0DPgQC6rrbksvN1lDXaX
5dhnXVaXFdq8rNbGsnBTMprLFV1sOa5Eqbs33IGucQihXDxRsZteDXbZbHUwp0t5uzu81myT792x
xTe+PDWCywMkXZ4logp4rEyJGO90p6L0qTHpfBoetOEn9GQITXps74khOY/YNO8hWc0if+fTtUbo
pEWb8N5OsgQncW3qdq5oEHO9IryNFk9jsbgbhewGeASjyywa72Pk8xqhanB56ke5+CPHi1WyE2Io
D2Eplj4fvJTE5QAuIv8fSbdkO8pAC25v3JdzBUJo8WN6izMTYa7aqsWt2XQi3KWLgxMPo0XTCq7O
NrKLDazMk7U4PqvF+zlV8kzg+ZCPpnOtF3/ovDhFp8UzSmKRZ19/sZIOi6u09FuuQFk25q1BUNLd
qMWBSgIIvMriSmXjUGwTcqFXZA7H635xr46Lj7VxyEQB/tINqknTH4GZFOdZlJhfk8UH66aL1zJQ
Dzrmxswwy2pMswLzLMOU7B2pT27oVo5pOE7VR6O38tt8nDyspzhwk8kRjxRhs2r5i0M3WLy65sW1
u/h308XJS1IIbgbmXvgqT0gV+TqiwnxlsJ9OMQK7iyO4WLzBIVU16/RiGMaLA0Zbu1CBFj8xoajx
I7oXCtTiNgYQq7fWxYFspdbZXVzJLE/Zdl6cymDAiq0L7HBaRVL1Nw4z+20zQS2eQUR8tnMpn73C
STdxhr9hqmN8In3nfcRv1p/q0c0nFinFmsLIljhQ4oTGm0mfKoavLNJ3ZsbdSz1Req8H1kbYsP6h
0lIeekyf16MwgmkbqWjahZbu1x142PWoaDOFsdHcFj3zIq8tlnyA9Wq6+DtgJQ27KaSE2wmabgvw
C+ytzZvyQGkt9jFN5hGaT867beFWbtcMpIO3JJl5iPj2QAAtmboJ0rIBkJaI3V2qfIgRpkN3UJlp
TBnYeE2/htIrvX7XKr94xpnh38ddRCQn4uN/ToEfWk4PCymbyjsx9AlZqMj8CNgu/6Zm2b14IpKP
XjOVD00TR9uZAOUurwlPDLrzr0g8KhrJcHlt4fvmLLpx0j8m0gbSFiv71VZc0rbdjNeEvMobX9SK
cg1H3Cn0PgrC8XapYpwfI1G4/qowREK5e4BLAePKtXJgCpixk66HVGVgS3yWzDy6Q3dLDwkNf4Di
es+n5sf3CKDZ0YY2LwSwsIv10czreFdgn4MdkIefYhA48Yp6afWFUTjnc82G99oaMgXHnNMeybPp
t6Lr2TTbtf5oDzaJmjBlm0pEvouwq6pPcLCsa01q45pUDbU6uWumXG9NfHbcXjyCcLTofExrGjAb
QqS0CsWf66ZWtGq5SMaqwkDIwtQceKJPrzFd2h/tWHpq1bti2oKdAqFiSU3DYt8dkXQeup46HrxK
tui6Z7Nxl0H/jJ0jM59n6jrLA0i5Nvks8UVQQ9dVbs+TKDNBHekqBp5Tgs/a9gIm3WwPuNhrc9Lv
fje42zBDh6PjiD18bEuk3bYdw1UUz/1+NIuP4zQ1+wQ7PpWfWNz4KPMNNb75g7246pzSO/aRUUNW
b5PvEvx/9sd/sT9mFmqxb/zv98f3X8tSkcx/LX9usv39C3/fJ3vygxtYyxjTx9fk80//2Cv75gcH
IzVjV4YES9sJw5s/QibWB/6Ti2iOTLXsZtnh/oFjCD54TPVcmm8FVSnso/+OXeD7NOKfM0lqHzxG
VQx/uZA9oia/zn7zwla6qM354GCOmTe9oCps4+SjfWuFE/ADgJro1kWRtMVu7NwmQDdv2yvpV8Lc
6aYdGRigMxNMUF3ugF90XNjweIg2bfBWD114N7rUPsJ3NTnN9hM98gXjLJYWrJypACyg3RwLr2HD
Ldp6eq4x68WURG7bNGZuIKzqqVVzixseO5rwpbmFfQRfzwL/iajnxds2gNmzeAWbxyhryVkw76Oo
XWCte9UpC/g6E8CFVhV2CbTeGstc0U/hhj3yIfF08tUQInobKd++mfiaZ2eu0n4TGIG8xjBJPajw
lIlBnjw8HjAnsraVMTr3QN/y04Dt9g50UXczjMrYizDVNLGHEpm8GyhMGsNsB5wuHYh9IMBM7I4J
i7sLPrUgFx/UIYSc3LE/+S1vszA8TEIQ9Mxj6Ub9tkQqOFhWE21pqUOJSqQ4jjoo7jvDdnedq0FL
6RxgZe+3d3GI9YTCmMUS61k1vAgdrqEdejseHtSzkai9IWwYmdvZc1l726zW6RqexGeqYLrrvpLP
PB27R6FU6e999jMQGo00Qgjv/Wxftr39NOVAvtLe9vdFHZEIGnQY3kiMzixoJr3mValvHAevludC
CiCAHjpH2xjNbwoK3FYW4uwN97APyw1FaM1eRua97PukWqvKsm+FoXrOCnX0iRr26W5Q4Nw4KWBm
YwfuFAslNGaGY8OnPwb5Qsiu0/LBMTt5k0nrczJKd5PBqt/Mbj/vSiodHqlFbbZUcBUHllGaEHFp
AltLz2GP6bQ3lEdhqxyvIvrZs9T2t4Ucx3Xcm9Um1FTfIl5V4SFFXiNSU2TfgnF845xn7CopCaXT
8irOXOQMyligr5QWNGHmgb2FYYwLDkPQBtPmQ8XVtmaKeUIi55nnN1Q/xOpZF3Ds9ESdWsyReuXM
Pj+lip111BP6FZTCHvMhNp6l50VXZIgXF1uNzE9o7ej5y27ZiOdtK6Zhncs2vrUHEBIll+24mtzZ
2tdzDKKU2quFgxBmawQfhwovzCpkdiHoRYmsor0rizkSn3ww88lOBWK0CYQKLd2eMoE4iv3z6E6A
U6giCPz+0bIyZ3x0lEvdEtmTLBZPQnItwJ1Kk5Pbmt5D52M9/zxJXXSr/8femW3HbWRZ9Ff6B6CF
wByvOQ+cSVGiXrAoycY8BGbg63tH2qqWKVtqv9dDya4qkZmJBCJu3HvO2dCec3tHWB7jntxLZl4f
3K8MZuuDpPNsrvJUNMMaSlfcbBGVGO7HCTNlehwri0FSXi0pnyYloaXURMFmQK2ZOONjlyU9Xbwo
ovy/Yaw1pC9Z1jVLueFgV+KDit3WWs+1BxFsIJSDla2nk/zCgJEQA3IvEr4foyq4PcdqptSfFxFh
c0smPn7AsSba5GkZBFtV2LCJIeMEzktfAcX44mcSX+kL10j2wyonEfdElL9NkVuGWYecv/RCzLlm
5SKVxp3UhU9l1sONNRXmhrVFAGDIg0WF8d9O1v/HDopzUocI/fNOffPb+D+H16LGI9L89r2y78+f
/LZVm+88QhYFkUVovv6zTfvWO5f1EiF5gBThD8Hft23afccBHdcXMyZSsdjC/7NNo+pjT+ev672V
Svvfpbn/VTikN2kkBTabMxUBirC3SCvH8GjeBP4C/hVcCdUrgBYvev7uovyNko+P+J066c8XkcQ8
uXRg+McbLUkHhLWWMlgOfWap1eS3BDn4g7+uM6f741b9R73Omwbd5fOgF8TjR9qRiafnrw26qggn
hatgOUzg/yCNJ9nZsghTFRV+zRxh86EQjbGfFtYY1orqFy//w+WkqcbnRVeHQArLpVZwfCf5YhLE
8uxBSU3L8ckq/A9B0m5+fjHfikAQgqIbpBOBCATD0lsRCGKOGY+OUAzOxicGLM+srNW6R1izMhf1
289fjInv2+8uEFo8SnweMyS6ntyI338iOyIDYyLYHHSxrU5weES9rqRRnDI3LNhFnPdOSA+CWZbq
zJVrV2nBLEsuDUNu4l42HIWYwiJrlAivg+zYjwQpog4YpFpPeU4IIKbHlDmMEvW4KmK5gpdpYREs
7M+YVvbR0Ha/lyRikTfdmdbz3Mp6bcyyL1hlS/smVr3c2IBrNjTDpuc5DZurhIE0VifLb+KNg0Lr
yXPz6EMyk8CFsca+Z27s3roMRB48HXs4OIQq9lEX3fQDYLyoYJxbBeDqyTxTGJIWQLhBdN2noIRt
MOiOnz9UifPFW4J7mCCc/Z2gOHHiIuKKHVIWKYUFw8FVAXZzQy3EwEi5sCtL6t82HX9jMqmOZOPf
ItExNmQiskFZQIXGavRuJjh5a2l44cmK7GffEOEphehCFUx2DX6O3+i9yacJrfFmFpAPFqmip85z
8jW1FImyQ7TxofzRLQ2Hw5Lk4TYlO+W6bF2mrjBuw2Aez25ketmWLHYOrxHBq/LYBWk/7RImzE8K
ZxeRsC7clSDxr2ozTc1zWZOLtSsZLHrvHWIbP8TZQFexEvyeYJqsp0pkwxklT38wbeIok6bpsB0p
Nz6HhcKgSwrW1gKpvStGyS1SqPROVRX817EU24Fw9x1jKfOZki8g6kNNa3gBVv+CDU8RlmnO4spY
/OgpidXC+BAZRugVZIcpj67EmAh5XAzqtjCMm/t6IZ+9aNorvDX2i1qC7gmoQnbQDudrMdneocD5
s1ILwyqAVtOeNvgLnSICNtn8I8pqezo4bSLvTS8iZdSum+slMqo7kEIbi8CM64hWkVrLOjd3nFPU
C002WjWJR/NbTG6yb6TTn5NwzFYM37y7xG93YWjjwwo7H4uWiD6lfRYf+bEP0xCdnCJU4NbG+3rO
3qfE6K4MxC17h4nCuWu9jFAbEkGGPsKYE44CRwgIJWHW+YGJBFlLdYut/cJawpdW3RYz+wZ3NIZH
Hetu3tuhml9bDWuif1NeDVFqnDuNcqKPSOJnzmiUIW+Z7Qga8TfKBLNANIZmQcETtnU3OtyFGhU1
aWhUkHXlOtQgqSgMx/OUEgrka8yUp4FT9LZCnv0CAr1Dy5CkGMBUGlFlQ2Q8LYSYXFGHBaCSPPlM
Fny6LjIYbJ4fv9qh/UEKwFdR15kPCVkqB2uwP/l8r0aQR49U4FjJfK60nSwnyNw4UDRWa3GMbkPC
RrZRgYAzsKTXRqvq+1SF+aZUy1cIVm1AxUS3NmBgcQwNjkDCMO9JNd51Gu6VGkSKV7Ieycvi10ah
p943HJoKlqfR2NQaEtZblf3KdDcjaheEWDvt4B3ZT65by3UpsqY8lv7Q3vVGbb+ybgfHRAPJTBGD
2r34l+Me7ZKL9+omvFDM7BCgWSWC/IoFaTkKmrorDMwvjQagERRhIEkLCRbTeLTWjK/IttrHbACk
/JlEGERREXLaE+VNq4mzg/U+K2KgBqEo11HQEGIQGJtlMYhL1ni2CE5bSHbJeoHc5veW89qbTv2Z
MxdAOqct5MrVsDeWBO820QA4CcTh6GkoHMleNOXGZfxYTcy5qYZ4ZZOEwhnCGw8QDtAp/V0ijPog
RmU+gYR27u0l9TZ2LgX+9wI6XeXm9t7XyDpPUz7E5E1fCw20yzTajqPhOmv89Bl8Q3lAlgcBTzU5
5nlkIuvUYfVA95+T4+s78FpIR1jRvRtuC3JtD4LKZq2U/wUuT0QjWvK9K43hC9LAf8rbSexLDelr
LGde+8OcHMiwI0RPw/w4I6JgmXoXCT6oPy8R2SE2ouhToD3tCfAr5kKbluTf99Asi43F+HPHRaKj
F0Ri7ZqiJgoJV9yjA2nQ08jBbs6cT9PgxTde4y0fWsiEHGTJFU5rcIX9BVyoEYbdDMyQkDw6j4gm
N2yeJGa1dDU1/NDTGET2x5F8N5s1Q02V7507UcwWp+e87f+oK/7bjvtFOw6Tk0VR889F/vm1bF/b
76v7P3/k28DaeUfQC5MDXSWBHhXUpP9Je7HecVpFmUCBfanj/68Rh3j3W+ONHFQCUrlJLSo6Tgni
3zTe8Mf/tWRjSC1x5wY2ATQwSvE6/LVkU2EX5Gk0eefCqgM2cTp+48YTpIQhvGqNWsekELOEtCor
dApIVc6EhzQuthC5WTqaxI85EjBqvLb1SEbegsprnPAQhL3w1iwXbO++ypf6JosBUfm7oiG7b7zp
TK0fw1zuM6xz6Mt0ERkqeeFdDY5qv2TsXrDWfRoWiG7WCE39Xe4Q9b9rVbSprWV+NIJlEVfA8BJA
5FKURCvRYUqXPYlHrXlVTiJ31yniRfo1TZsg71LUaXcwlrLHBlX+S5svNoZCZmBAPpshrc9e2cR4
3Wf5kcaWU/ESs7dsJ5kjvCUX0iQeZi6ReldJoBci70XhIt8Ysho/EX/OAAi73Q7IH0nnxIVrw74F
4aSyYyNAKAd6MFsKgJnI9z55ras+Wq2Nk51ep/wCifJLPmnhJ2oyODvFfOSP8HroPfs2cdnCOf6J
bZfacj1hmebv2FLdg2eORwqe2dx0YzTQiqwpmVdMslknnNCbV6Nwh0NpLMVdL/r2eYoLMrOamb1r
8ed72VozqqtUm+UT5sgEXhnJIc7T5Cv3g3ufZjCStkNlGbegIAh0db3m0FaTwHHelU/x4jMRD/rq
jomXvx5INWc8jfnh2nEH64OBpcdZecqybyuHXiw1UEVoGAmbQyKWc965xIUlvcP+apX91tDDiREG
1s4eOZXlKP6gG4Rq+WTMRb0LkIjvURAvRye2li846f1jjAzrcTHn8AamenVVsVcXxLAY8+3UL94g
QDIMTmdRFX37J4uvM8TXhqsT29eJSRyZWqlBOmVzQhUZjeUJ2/GYVxsUgyqVO6sx8HzCraJFOubt
uGxNGsPml8sy8d8V9RcrKquY+OmKelM1pGitX5uKzOnX71fWP3/0W9/EfcdAS8dGe7pPctH8fAsP
cd7ZuBAdUqwu+SA29qA/eyfESpO1gx0S1Y9t8WOsj99WWvsdqiLyPiydEy0YjfyblZZ+wl9XWkdy
NraJx2eiEwjT9hnrfH84RmOu8M8zogQBS08R53jsb5Y2Qq5uDQ1D4m6o0SkGph97x9Ca0fKVKPAD
StQW3bY1MkXfkTtSZNsKSrg6GHklxmaFTLAw0bfhC6CTG0BdiZ0jOZDihiLKOXYO6ADWWQ4eeY0b
gyePwpIAeTT0hDVxjEbrcoVmsXop2wB1rbmExEynUBzwC4ngSsRUf2UziJtCFgbIqDLyvFVfWUG9
txh8QPrIDP0jNjYYgkmS+c5SHf4CW/DCY21yGu9abCHR5MrnIhHTQ6O9IGFWUBjC0fWb24hg2OqE
Xr0KTp708U9gSHwi8lX7SmKEk6LUnqLamae7GTh8j9aVum31h9PBsiL8JsIWTybtnlffQq1YVUZ/
gKZjv7/YgkobH2prm0iGvQKRcaT9K6safPQzvE9+tVIJkmhfpi3RryQBfk2bhCuAqgdDT4u7iGMR
QufJbvhrziSqc1G5mD0ifo7TE2+AFgvvdswxIYHWtZ7SkFkQO6AXLytPTnxqJ+M1g8yuX/LU5LPL
3F1gp4ymfeM5SXEuY5/2eWakV8EQkiENMO86DZPhaFcyg0qLeAXihr6ef8i1i6nAWMF9zf/yxxea
m4yesOSH8tnq9TfMWRmbg7m07UekQAADxzrEeDZl9Ew2JoiW5N4oLD5CNaf8lppGPxmTLeIJMrR7
rsuYGrxHMm+gLY6zY7hr3/CjZK+6gn2l1oeIDwySHHuXF4tRsUQuv2Ob5EqYQymf53x8IDLBRfuP
V2R98bEsVpuSKo08ZnXRideisJ5KBhkvBNzqu5ZokF02OchaGcLwm/DO8KePogF8n76JOhPzRkwZ
TLeoG7gbrIZsC8gMnW+Dg3DtIwnzvXOdM1FSKHJwakWGhfMkHHQ73x/r7qvvSObYpra7xKPiIfTR
TQ+QuDSyghB1PE5ZWpfzqUwlSIoMfVXBRugiWGezkldVzVj04KfIfA32eWhjo837TkjCXDjSYrmz
zQhudjnSEl6F7L1fJ2Y80bZcmGYxbeM+meVUv/T6K0IVax8Lt8erKFp+WafMZC9dS259p0z280Bs
ycXHBAElfL7cwonhc321u1IDjG4IzKpfQm+YQK30XJLRiua7KeJRKBYLQ1GccmS3PEc+25bkwnVV
beN0QdLTgCkzq3Neavr75ZHo8zrZMybh4s0xcGNlsnAkZBu/oMlrDvCOCjoByBOeHHJEn8nCHYxV
3aZIclMF8y9vNOPMo5DaLrSF9nnsIvAZk4KPYybOMWknvlDFts3zYJIfyNyVh7zNBq5P2DjiabA6
PvXFeEDFjIcsriSp0rmENO5pa08y8xuqWuDvIry4Ae3ht7F9lyr49BuDUS3rKSq+DXoP/+C5DSkd
eSqvXDUZGxs+GZCiShtR7amJxt3Szn2sh8w8YVZT8IYWmxWrsKoxBqo51ddRCp4qmXEA28jmHjLJ
8oxbx8DpJ3J+j0OD6ZghOdmkHUuGSdf1CXoITNG5wMBVY4hImChn6iXDhHSQ9G32CFKsJ9/mnvey
HFpQEKfN8thirncOU88SaTPFu5oybZSC8sEXRVi/eArNZalPUUVG3tYGVoolGhbVnulUsu8d7UMb
Rr6lPAmd1xbyWLMF2MU9xWCWG5yKlq+1aTWVfcRXAtEP05nq8X6l7jzOGzqxhGmTSML9Ilo8Y3By
6pdRDjwRhafETVJhCikKmhj0geoo3A5S3zm+wD9BmHvDr7c4j34l/jHZJ7HL3Y3+4ImKGgNJ4ooU
C2rfHHrhm2p3uecdFGH4zTo+89rC3mPzbXq4oBMsJy6mUz6nqZe9YSRD8n6AnjbtUCOyvl2ccHls
6/tRzjhNaqXNDShQwz+XNCSXCaHh/shmBAu9gR3E0BJfLu3XZluTIXfnIDzd5jmkhnU/cnntHDuY
fuKKIXCex7KbgKkpt4l3l5W1qmIBmzIO1LNI7LJ8HqNozj64CHUSRqB6lboEEDhx577KfJTbtFfF
vYh7a01W9VeSdDGc1FALVoEy9eYcRqzAMl/Ezbi4LGQ59YPO/8ZwT4BWXIr41prj+cDyYwO/FlFP
CbGKKjqqaw+PzrkoW8JxLD+cIi5JIvP7Jc1/S80k9wM8RgZhunTYD2XnFnxFpfbNZoggbiqeyWYT
s8RUK2O0kFTZqvG+VmXxXEWiOclw6vENz5DKqEPs5olsiWNFwnO4aomieUJ0Vp/ZY4I7QvjMkGd3
sHeNQhKhhOhuXFMbLfHQ6xiv+H3iKxfrYBl+UqggDWw7Vy2BFOum89emn/IMEPIjCgMPSzcf27iv
z34qaR/dmbFTraXsPpQow2o6mDsDJfddjX8yLfyH0HJc88Ps5bXBPlEVhAUKURWsqpylbMfzNott
9mTcI8bcoINZyrXfdi6yK+Wk67qySC4XZKKjWK1JGnUyDbS1BhR/CQy0fhpPWImybE004oxjs6S7
uZu9OfcPpFcmzTpqex3m48fyzIl4uQ2mzj+1qWSbSyYFuJBz9KoYxXskVdW1YXrlbbJkwcm3wmCT
C4joXhxUW/Sntea1T6TQZH5/bqbBvCZy0QShZrjTa+5U6fvZL947KUfqq5xUo3tG3yUYhXYMkAXD
SQsGe0Ch18jPMaREICJ4FiE8WlvlkrscNHDGZjK/D+aghs08dRDugxqiiOMQcNnbbXodNHE6X3O9
vK9pF5S7pcfpOueJuY2S8b2UaQ0NwW/2fjh+wlm+dpPU/xypaX6I3bnciJy4SjvzgS52LiBFk8vq
ydLbulMxfUl76wmTKDO2kRyiIImX+2LhvFz5fbHDBufsQzkwRpCJs41U+6Rkz9Cl8aiMtm2hqutu
CVmisoL6ZIzrbUTdcOoLkHrogYyDS4LOMZO9c1XZi7nmopXbgXnK4+TRn56UCkjixDCXsmJx7i6y
O4KxGIEEJ2PJxC2bwEzJN5RgJg3vmDf2fB+R02OXdnmAANzsA71DgDLAeQTF7uASpLlqk9l4aZkl
bmjZyeslde/7pLA2mCfNh6xJg6tqzrv3+FgNFKc18VdG4PNzo9N4n7shp6seWhY96qlU+zTpqo9Q
FBFzgPjjQA8FNnsigo8EqNE2kDArkvI84W+ywNkBxZt3aZUVx5F4xFcjKz5OhkK8A82SwVmDm9Pw
uW3w63J8Jc6p35shKUpukDGRyJMIrChy9zCKu+NQul9rOF5bq8PUKWoz16uVOM5pY7+CpkAHHlbt
9JGKeEt13VAJJma5mTMz23YM/p5CxYrCyq91xxWafCOx/IPZTva+AG6wodMw86XlYrwCYMpko7bh
6/QsJEHDtetc82EYs1xsIxeusu4aLVP6kISCVFABSDY/+Es7RF9Z/KMdwd5qg/e33uBQKmuggSFT
xCqyQYt5scHC1CTeIcj68dmgSxqw7YUW/LpexJum7jiBxGrre011nbQ8F4ndjc+1B2F18eYYz8Gc
7RY8SNs+NvmvqZ/sPCs334/RFHCL27AujRMp3xR+LKQF/RtiYqIrrA035AW3H4xY9mcAGNdeVoLh
pRp4BBVgfpRj6xGIy9mlO8EVmpMPLWJl81hknuxOhhKL1R9YteSOtl2vRqRpBpVTxMEtvA07SVMO
VgLHEHi2wUuo8OseyFIea5Tl44w6Fs1Ms9A5T1Pw6WvyNwxzFbWGOaI3ds3efgnigl3X6vEcYHOF
wrcj7tUtzgqludoxNCGPwLw4qQd8b83W7alB8flRbZVjSyHiDQ57U6LqfD6ZYkHFY42Y1n2Zrws1
UpYz16n/cEf946Bex3d8rw7k6OxysLc4QOPo+SGIhVFkntSoYw8hNodmU1SVPX1YnKUnAWZeFjBC
hF01m6pkKOGtxmz8VQaPFkG+fQf0SPUZnl4p70LP8r+b1Y+xJ6rF6qKDOyG4W4VlGyWbXorQ0nIx
BNAdGXH7xE7i6NzV4QIXlUywm6jsxFNg9ljqq4yq8rvW8t9IJf7msjD8sl2Tsp2Ju/9Gv4CMN0RQ
6ES6vUeRPrH7EzhXUZPqoQYYT4vKpy8WiiNjiH4VI3NJ/3nzrfDynv4PJbhw3rSOy5mkMlxMXJM5
5yiUCjUz3WhVUKR8IfHsGlTRY2A/QTw2jkKX36VDU+9Mh7e2bsljGTLiewn/jg+dPkHXKirT37Ur
+QHjBQvtzy/X33yJ2ivmopC0TNMXb6/XANsbO1+QH8pwgG8BEQbrIZkSDGIb7AFqXdZFufWmVr0W
TjY/YNuYHlC30wGopuahKNX6F+9I93z+egk9aiDHJrYG7Q7b8F9vK8NVxtJTNxya1KBs9FDYPHS0
pJ5bWjztKjD08Xe0rParI3wMMwPni3LEQr0X+EWTddvW+gzGlf35G7t4096+MQ8FH6FjOGvdt8lP
/kAoQNGo+FB7ERUqkyUSvcmZGBt/oipCv/9Yx3ngHGc4wvQT7Ap8K8Ebw0PvwBLGwkv4hGnOnJbR
glAXEyWd7I2EQ1TkQBnaJTokJQ8rXcPrXg/oTJ5sowjplmQ+UbbXmGm6r38cSpmNkoR0ibogKXt6
iMOEYNohJXFF13GvZIJyby1tQDCH6xPX8ovvyXorbCFJH7ajg2/QoYUoHf0kfvf4x8JQRG37xt6O
XdZAq8IFdgp6fdQpJ949C7+8mq1gMB5La6F5MhUxb2tO+uVxkh5XK7IFpxN3MZD95Q7/ysXiz8nP
SbG4tIdIMNNfdpPSpenJpk0OFVr+Yp349QDSbSBTZZkLXt2Fx4xBPpsZjAYcCL5evvv/dqJ/0Ymm
QRywhP1ktgfCof+Szd/3oP/8oT970IF4J32J5Erq2D2LDvC3DrR857JxMfDzJVDki9brWwdavmNH
k0Sym+QLkYz3ncgeNAS51bSfQU0Qo4VC7F8YUi8ZeN8/08j/cMQGLho+pvGW9Wa9ZhGKG8TY0WkQ
dB7Wti38+1FEC9OWstsnypenwfycGuN0rJWDOCmtAvlAudEdwNkNe1sJtSeA1TR/8XjRtnqzDgYW
H46ZKDuZ5WACePN8TUSOuJkVeEd/AHp8K2Vm3gaLx9SRcZ2boUKuHhPhGM42aUJS/4n8NeoBdjVO
uvBrUJbivkXopzjQcz7yPywcBG/mWI0do8NWvBQxZKAGRGO97HBpGZy63NQyEQS4QWtsHK8zgsOY
hcvGQbgOJFHkowOEqHLIBHkfz0OEp8YoUoBXbq7AqbUUtI7fkthK9rM80VYQOiM73U4Nmii4NyQ6
SPa+u0V4/XtZsTGOjSoGTvlWTl44OqDPxVyYDw5Kn4uqDFR4EhNfSoPYBSg2hFacnzq7yrNdMsy5
5hnYIIQVYSgjHauyCZ+nMDL2TbI0JxWlYt9zfPuSmHFzKwswlV7anuHmnurKa5/8MpnuhJzmvd/2
HTDueECfMyAo83FPgK1OvRvl2PNVGcU7IwEQQH6zqB4MR76YNoIMg7CJarOQlPSRjLMa/WDvjtcG
wcz3sIcA3/nx3G7HZJiuIn95NPsov23mPiFcQJLPTwaMiHZBZjifmxYwuazjlirWxdbU22biPZhB
Vj8MSYnJIwyKO3dYIG9gZxTZNX63FmpHRNjEJIzkloJviwPS2imaK6STmGidY8g3k1e7e7q05a72
uzhbi8br1/T8ve2C4eAwoaDB2SGNFUdDhauSVBdn6TjqqMi756qrc+BlDYKu3DxFuF5O7ArBKRZm
Hm3C0sw/1p1onyofR6QaifJjBmHgw6UoBjxpTVf2YPpfI6Y3O2hLaktAOTJEa+iImRmarZVUnUfg
1+DgVwHtsKo5O75m3PYr22qmNSFEiJOYPz6Y/jDeSKaUZ3ds+y0ILLl3VJxvOwMqlDUmNh+osx/i
rmiIYCeTI2qSmFu6IYZlh7KpnZHtON5HhKHO2phyprqB7LeuHMWrFaUxnPh5/g0/R3itgN9tkOQ1
B4dmyrjusLa+cFJbgEuSOHy0Bi+lsB7tOV4vHWw9gn8s4sh9t0UkZanCt9bYFPNqZdpyhv2QRxwR
2tB4cqeWTGnHyLujnBpxlrULC3DiOh4HINjtir4pKiXMk2fa/lw9+v0kaA3aJD3Eu3ymG7Uqg9D5
AgBq5OiWj83TMtbllcxhpK9QSmaYPNJwx3Qk1OpD/XTRlAPURBNu2GPGtBG/cGi690uQTHs/q7wj
6vz3Mh6Xz/6wTNtwbJ2j9FLAft6MXod2YHXDSji+DDEu7lUdeLO5KqIFNWaWNBkEp7EcZ8CHjf+p
DH3Zb1xogqjBkHQPN0S6O8dJYANcFcQYYNkZuri40tljFuXmMBwrLB7uBgcjJvgUTzSM04oT4ZBE
1i1p7eO91wwC12EZD4gjyja/dXgw9qNFbxiT+1AZu6YVtB8gmXg3HsvBGRlsngC+zItnRvLqIent
rtpOuWVfh4ogc0PpTHNfx5snOujcZ5ifb0SfOBtTB6F73KMS/wbx6MPiNtejFcd3iTVm72sdox7o
QPVoRkJL/gV2zkveOi6i7AsBb1gLkksiO65t745GSG581OFZOnKb+HaL8j+h5a9T3aO68ZqdYxL2
zglVneZCjC9RgN5t0KHwoiMeHqHkZjE8mvORDo83LznynY6Uj+WQclIdmkeETyTOh8KL7zGoWR+q
oUge/HkqxKFt2ugObHQNXnfuMoJ1/Lj9hK+iRHIMQdDdNzrqPtSh9zHmLMwuuFauO3ADEBjE6MLn
sQO6JxkWzVtj0hH6uIh4uTzqht9Z30mkN+Jxp3yv/YSylpeAX7NcQWe0d+lsp8cms6atGnH7sDZM
x1TH+UMgFPzBTYd6mIc8I8gaEBBIlVVP1N1aXpgAqav8K3EhBfgzg4KV2QIQIKkbo+WAIfbckVR6
+doORhCfC3Qt+MFtPuQg/G0be1+IEB03Y+DUxFFN9jNR8ORfIVu5kyRV8arFF3rrtAOlm9m3tCSv
UrRjKxpAV9EchOAOqqOkDbdC5zytI/qwm8As621dO+nN7Fb+3kHCwg8sk3XLOJbvdNTUBToE5tqy
aK9y5kNJ2vBHEpjGp1RTGxoypc6OC6Np3dYxVAdXDl8GTXrIiHTbNNAWKaqb4HOuiRDcpa69hvsG
KIImJ9AIzEPxVVsNENHYTpuzHWgGhWvHwCZEi75v288G9r2xaKS9mxsjIRNp6c1nL+26cqs0zcK5
gC1mWeKKiRwNvEhbDb/oLiCMIPZHVF2BTqm/oDL6wWxeEs3PoITj64pfDScdbg3TyR5m03vMptDd
pxcAh+00ZPWXTJ6u2wuiQ6vBbsOsJGm+i6tPs2Z5dD1UDzAXfF/hBfZh2Gn5yXZVwe+EBWJpKggJ
DETOM00vrgPViquW5YynSLNEokVjRai78CfmQYdbmFZA9kryyUtrCJL1ZmGDhUhlfUoBI/grnjqD
DAYQHQSY5eFIg7hSxcMYw3OuNNmZg04CV2AA96zJhRx/GSzt+rZ9iOTIZg17/jp2K5J1Kx6xq8TC
fbIhp5x08tFh5LFyCweIQB4Pm1CTp8d0Up8DqWoMw4uBLcxpR11gulazhaUrt/MFY91oonVwgVvL
Cs51d0Fe10kOLHhCsI3ULE2HK7pgeKoIaQSW3VzA2ZQnzQcr1TjtwdZobSh/sGsvwG2TeyDcSs3h
HtKGnQAwXqkOmeJ6ko4VxiFbq0P9VeV28DhNcL2rC+LboQV2DpqMhTbGBAa8zMvT6yaes2nN0l5A
fAimZ5pg6gEihf9JhUG6rzwQEQi/M8iYBMyCSfRVuVdtQ3KKERV06mM0yeZK+XG/T4pa3FkgUYtT
UCcSnLJf/y5L02FMZEbmsQ7S3ASDxvC0tXvP3EzgM+zu7OFLIyHkv8e6/48vC2NzQNvln491V1Wf
tD9wif74qW/nuuAdbZDvEtXp0/x5spPOO5OeoInJyiP6Fr/N/2mL7HecZCwTBzVBRNLS9rA/tUUW
v5AuAo4xC/IqpdG/UnHq2Pbv20j4h8DiIrV0fU6Kvvu2O0mze+wxTDdHlxuXCXRqiAcT78N1MCT1
rlJp0K3c2jc/t4YfPjGmao5zUYYngyzVU8v+TwaRL64qBlPElS2D3lNyWA3U609BXVA9xDW07srs
5FqARLgVpdH/ljbQjaY4yp8dBD/buggS+vBoFlHex9OmtPxhwyywWWP2bcZ9VxjLgXXIe+zLfvpF
HvsbGStXwHE4OrpcBq7pDwm9KcUaB9W6PlJqkvoetvgN5h7gWtfpz8X7/u4W+ZvW6xsx1+X1EM7a
joNcF9v6mwMrY3hzirKsPo5GY6+mKP+sM0zWScg1+PkrvWk96VfyUa/5SH5dWgtvo/QXZj3ka3o5
YVGc/aChQdiltbonhTJ5HOjw7+c4DR9+/qJ/8/HQv/j0C7iZUGDo//+7fldqWsBeqD6Pvcd6uDJ6
2BotIVfuhujHZl79+1dz6XDQXAscIjLfXMxIBhDwijQ/CnN0s+sSAcZu8gh/uu1z+fTz13oTFe7q
64kGjxfxbU0LeNvKQ3iSx0VmJkcVTzmjPcL60P+romI4KjDszvF023OcvxqRoxwWIiPrbdJ67b/+
zK5pYqjEeYgc3PH1Df3dFc5F689FT8WoejRUGzb6doOKP3ySnvYj//xD/3gPIWDU1TAyRxLP3nZ+
Gg7Kdtd46bEWy3JfBU276QyeYGjDGIvmNiH8xi9lFvzidX+8jVwToQbxEh6qPaKz//ohsygdk8ir
02M5qoGinG8TcdI4rsoEB83PP+Ob13JIdCAbSffR+Hohp755LScxRsB/MkGnhEKccTSUwNps5nOE
MOv9z1/rzXp7eS1X6CTywDedH7rjadFxRqF2Oy7zMopNRbVwyhN7EJufv87btpj+TC4yf92G17er
9dfr13t523jVlBxD0x1SqhnOEytnLnF9DLb7GCek6q6mpquS1aKFYVtOWvH1z9/Dm3tHf1YSuFjo
dAvcM9/eOxzOskS5He9haFHei0HRb1iM6Dq05+JURQHHWc+ef7Ge/zhcon/KEqRT5fElmG8DQYbI
o7oL/eQYE+7/gaDw4sQQZb4haiHeN3ZdQrQ3KgJoR3LM/XU49vNwHL1y+kpAnWq+1GTJnbKwhOWk
zQnkZ/PHkhr3P786f/c+Xb4YxPfwVsCwvGmqZq4djotvGBgZfe/zPPdOsya1mmNWiE/HYzTHEYyY
a8P3qcLH7NocrDlf2WUYHvuscs6yk+ERfJ19g4+z9XfeQGg5DG3pD/ufv9cf71o0zoGNecSlIvnB
6mHKkkZAPibHQppzBpwwmDLOLu2vbNU/PokB8AO9uGm3uv92b0wMi4titAnRjtVyT2Y6ky3kve4Z
M4D7+PPP9HY55/ZEEO3TPw7wOYOteXP956B1W2dKWc6rJttEQThoyV+/znlUSNyqo3U9jfNZ9JP/
YhRltOdI0/3iwgrT/V/2zqS7UiTb0v+lxsVbYGA0g5rcvlUvucsnLMldou8Mo/319aHIVy/D81XE
yvmbpWdIcC8Cw845e397eRL/ubfOx7Dx0aBWYlPAx/ntFZar2hA8GeHB6wY1Hb1csJhC4rXrY9TV
8z1+EvNdMrdaJwlyldVUx2nE/86UjyDZlOeWPIpT0HXTHaArgSqiQUyybnLdJWuB3OWaxy0Ix6QR
D3Nuh5896WIv/pTDKc8VKu4A3daj14wZ4DdfnntlsuC2xSAeZJe5j2gmzQOTResSE6sOdbxODIb2
w3w/RaEN7piG022hTP2WE6vwPjOIu+L+oUgOxjL8LHxD1qeyaKCSlTAeD3OLaolWadzFK9tDLgG+
LXPMFVm1zhvofutn2RX28wDiERM/41bUnVBTP/NeO5D89Wij5/HT+BrZPNmOZGmxVJ+8dzGLd9VG
8pPOsi/ItmPbSDlm+gTPJkHU7Ux0xPvBMdkMld7Y/vJxJ8J0bjxSPgblPwCOW5SCQRHhUMWkSaew
Vsa9L1rWTqLuvdeZ6DUU0EF09ZbfbSl0ybOUtrNtkqEdGG/mxlNQ2dOV90z+gkxjuP26vKE7aGzJ
sXlf202cnSoQ8fExtCLXPgmziK9wmnFmN3Oc0mn+Wq0g756VnlmhfGs0fpQVw+Z1ZY4W7trcAnKQ
4OJdYcFN2rUyzfjJIQDnW6fM3EBEaZZ3dia8hdTGcYY4ia+uJq2ubbzkXZnBUK5CpaZoH8yoB1eg
IeQjQAMwPiXqjZUhuLaFLZJ3MnnFzoLc90abiZErDw1GwjAp5ntJhAWQMIhFd2jCRtyc2GM2nmMl
P7BrsjQRRfZiTaaTb+3lPixQ/DL6hOSHNtjXyWYeLTYwVlHNu7LPuZe8Qs9XjOIoxkNKrwn1f4/M
SxoMjuaCfU4HnRsvN1+ALnA6wAfCk2psidGr3+IhMpm1+Ny9MnPGO4KGx+rQxVQMpLAZTy4UxSVR
08FXbeTpKfPzbUDoM/GDznjLOLnZ6ZRufzTM1ZZEZQkwplL3gLWTo+mr8szwxFmD0Uw2rmjNq2WX
8wkKj3sAMBs+RdrbVs4SiumW2YKyz9ZhKL3bYoY/D/N73ZDLvTeTFCUNOZ9kSxQgQifNGKizN6Yx
QkGn5ltbWMl2wYgBwFFlnq25quIlSPrbJEJSnlrBLo5BXAIprU7M65i2GB0Zg9jdV03B18Jcq9ZI
DnPs7bpbidZh7CWdV8XM6Urw5q3CRbLCmzVu+slHWI+LZSeb5NnF6b6d2lqcc4jKZpfJda3JXs6C
wlxns7VwP00XJxYpy0kQP5Cb8R7U4q2GQrRNjcKGWgQJUtBzOhqm/x3LfFiuervO19OIUTwEU/5j
iRVBIG2tepHcxO4CsUH/1ffhuSq96LvGn7eNnWk8xXnBAuwse6RCTDduYtso+Nrm3kry9mT0MsNz
7F4yr5n8euUUqUdo57KIRO0HtM/6MFlAsCDa9GGzmiI7PVmVs9j5jci7dDLnA1W5Y+PMmsT8LGds
CADRww4vjUCLiajzlo2SE28GdxmceWb+rOopeqZlOTxOFfJAWvk1gp66n6drRrbHNiywGhJE7/9K
oY0dYQ6NR5rFBSdlF31Vkfngy2F4QAo6be2567bL+0ciJ8c8sU7qprhrNU1BjyctPzKyZCsgMkJW
1MReJPMZVmWl265d00tYisqBlmTIG8GLAu9Qp5Q++OFAg7HN2wWzSa9r6GnpqloUt62pX0ilaDYW
g7YbB1hBCpwaxNVGkzqU7phpwsas22xXppm8Q7na7lyvi77pNBrOdjduNJyBUzp0BKkLfwh+YFlo
EY2VoiVki3XyWAYqPgFmJH1UDH57mPuCGzNl70CJkBv3+aS8bTGp7yUZnjtI4f1r55T+p3ZGDPNu
aQlQJtL7NgIIm/emJJlr6gY4s1XHfqxEDVuTWHaDSpGsmZxJFeAAGB268Q5U0MEhGC2iHGqrUx+1
AHxUD+l0arR99QrHvAahGvI1Mq0LfWQ84FHp7TsvD+7zsIFpFQIFoPhPY4c2hUKVlhh0H3QenPij
kqQqQRTzEl7g3kbvkHFhtvceabvHsSnbjV81YuO73AIgUMlSDSO5Hzwj37mwEcmoT5znjOTgu0i3
9qoIrfQYpo24cgWTjV306wbTzr6Xkhs7KK/opsx1WASCPJQcv3jj2ZcgIgxX1bN8DGVjbeDIV/vc
nOtdjnblrdN8JRaaZt23DPnW5NoQzJGF0t/HfSnIGR4YDUVtiJrbHO2bzvSrW9xabPsDuyJHoTXS
cjvBk3KISO7zfQ6C6lVmLk0cEhLOADZ9gGJQ4Y5AtKYPTTl+0fbQ3WvHGH2sWGj8Id2XvNMxx6il
MylvqNjxrWLapACwqlNOqAdPFzkfQ1rkd7Ur9a0PduxgNy1U/4TMi2Kc1XHwS2OF0MA/VwjTrmmH
edSJ+uI9K5mebLM6aL45oJ93rpsCNJNFEi6M/OpIBCm9pDRXL15b/yg49FY1FeODQM6CIUI4928m
IwkSdAnVOkZ1x14Wwx3Qk7iUGyclgRm/QwJljWm87JJtVoifgxHUOE3rEIFQYBMCgWT/yviueves
sj+hNGXaEfAOpAE77ycJYJfBm76zzL59T1XGmt3kvDVYBFQWkVjjeGSKPWuzK732p4tk0VmZTjnG
n7FB+q7GMoZA39ElZZI2PvGslNdR1uImGWT3bERh/+6oxH+NukCVqyXmOd+MJkAgXntTkXvIfsqi
PJDZMZ2YtwYk3bj9t0kDQjWzotkYfk84ddosk8shs9bsohA8iMnb6LyhqyGaEJ41Tjk+lYZPUqbm
1RlA+efZwDuDUdaETafrXEhgWRUvCttmPFjhwpRWBFNvtCMqlrNpjh7Ro4ppPUoBIjsYeY1YdIe4
L+nKo3yfEdvmgbkLsoq/Gy+FvW3W+lTPSfezpjZapiOANYyCq6D85EcolluZjpJ5jb1alNjL1Xhw
TRuRuRT2myFq41Mg/bgAn4meZAkd0Ko4LDlIwbNFlMpKdFL9CGsnYTtpLsjH5JmNcbjVoUvsdNY8
uPZLxMwWwTPLa5iH3FTFiylLbJK+AftvRAHulTOmA3+HWdhdqRK2DdTiYjWyOdl4XgyErVQAdamx
4aUu7oMxec9yEZe4AFASd8SQ8aqMDpimBVS+4YOcjGBPLe+AohDBLoNBv84KF2F6IYkR6oFNym4H
CYXcEV8YGy/kdjbT0TqTXASqwgJXzoHjqvP3YmqyFbyLfE8K+vjYuCJeiw6uUFr2n0bNmKGZyaNw
+16cEhq725Zu1ilBE4gjgfaAGPuJ51l1e+LSzPdMQ1Sixuetw0boRKa1s22DBPfNoIFj6zG9ZNa4
z1y0+jYbrjVFtYuhfISaaVqr2Bndg0QNuDaL3qc0qTd5hwFFsBW8G63WZJKGK8DX7YdWRrWtjWre
Wy6ekqIJfqjJKHYKBh7CWHoHM4OPdGjvO9t4S1xnV4UxTLouuCHG+lQYzetQzLddFp7g1j7XKryy
5NIwgrYL1m/+xF/2QujggyfKfc1uel2m+VtgJguLhSalp4N3EkLb9awWv7lhyWd8xWprVuJ9DCw2
VkbEIh+LY+4qAiKECUeyRoFAuFEXuT+LPqhXoqCrvZIGFUE0dN232Z5/ggg7urgXmP3mybCegin6
ZmIXn0Hk+hn4FGZf0zSB0E7svTVv+yb5PvZje+h0jOvs2fT7DmFQg5i6TR4xdcTo+YNsrZq++24I
5W/HAaFVTw1z6TqsDKgKlsd8Mk/STrzvWCxLBkqN62/aeFDHpHFpjw7pUk54QTzuqwFwKWElmQOz
2J0vupeG2sVESOKaDn6BPp+Mk1HnNHRWWYC/di96Mdhnpt8k7qwaBAd3uVDL8USTpW8Q+sGUTila
sWMEMzpg/J4x/qWr6aR6Zaa5hT0Mv/8qYz908OzOM250p1HTAw9KMTmge0QKMlByZgFAq05AA4qy
EIGvywPIWRkx4MiiEBE+hdRGLDDXdcRt34FACXP6TMtMY6q68LXDkLENl5ATklAk4dvzeNPwjnvx
m3C6Gg7ELJF4xlZPjWvepIZM+q0OJsqOzmNZGtrUBruzVCewFfuPdBbDberCiTKtbN5ZkcpOcTaE
r1Fh0OSOHM96sFoJfUYqKhEmsOZ7BXBLXnXcLyVvoKFRxbCUvjXwaTZ+brjmvrZsdWRvz6HhjBqw
YCnQGc8isUONTH01uPqHm2MNSRTbvxUZZXdSzXBhe3BA0CuR2FTqKLKWF2lrhyfUpjQF4FRc/c6j
R7BMar7O19eOsZ1QjhxD12Zmk+UkFXhO8f3rRwK/IHXcpeyvvDTYExI4H4Sd1W9toanBRiXoEvj2
cDvMbHsMik1mPXPpPgYZFxN0hcROrpvdV6O4zkfGKGPlbzrCwTZ5kdTmKkniYG8EfMQiHrITlsJy
7xay/VaR6HQUScoRWUdmVHmYW2WSW9+LzuSvXmYmn3kY1VHJcrzLRva7sxGbhznr5utYT5Nejybf
C8pV+FRLyr6G6NBqLQHv7tmqUdt3HTExmz5biFkJgXakifFs1IvNPTShklROL5tjFppFwf1vzsYl
qKIaBq9BcmuW0lH053OgFPAcKw80LRkoKPGqjOZqp7NhABkEnu4GP7c8kx/IhGyWNK/COTt93XdG
Us478k0Ntv86f8lVPt/HkLcok8ZFxd3FhGAYDI9pilBm3cPm5JrkHVM2i3/ytxpvSK/istGkXDtW
PV9FaZX7amnFYfWfr94UknmQD/6mqnCgwWubr9pZHJBBvxwwT93HCBfvNogRhAPVoJ/v1YTaYcL7
Xpj8CgoEdfTK5b9WmqtluSM3rGV707XnQFsEXoHcNINhfo8t6aSbTGfBHi+M9RAbbK8tjz4rmecU
/BZZG58zDo1zn3I32TMHTUejeqOVCKyI13n/rAVEEKCt4akHJPAWxibmZrRuAJVjHmEcI8wmBx2e
wtqq3jKvRRSGE5dMQRBZJqqBPLQeKA74hiUS0Y5YCpBia2KZyn1QJuJC3aK+aQBjCc7UPDvBQJ2v
PbjehyHTKTstPrhos/gXbof6rfETTo26vz/legqPmpYr1D7faN/mCSeMSUdON/xeoBbmI+qTTrb9
GhwrpYeuf5amH5C1Efr7tlfhydT8dbQOedhHnsCwmwI6FmWw16rX26hyscvRAr/WRR++qgEt63p2
Z+ucR8K6JZovPEGz4pMvca+EwbEc7k1b0vxgLOpv5HIXDMB3LrKWtBTgBhGA5yPuIxWy4y7xZvM9
MtP6jVGkUaERqXmmKyUBD1KdogBkfYS2W+4jNzKeZgqCTy8kI20V6OUeVEuOkyfr8ITIDFOFT2z9
wfDIQPR8j7LPd+P+w3epk9cUGOP3tkrGH2NPMNYKiiCJFrzbo23MtoI3Y502F6vtSzzzuntKzMH/
VfdO+IlBAvWwxOe1igbeTE4yNLtJelO0CsjCOEJwDF9TV8py1SpCKvDc0eDe4DOvpu1XS/h/9Ot/
o1+3mRTR8v//Cx1eEhUlv2Hi//FL/8VQEQ4gKKTrzhclnjb3fyrY7f9wlznlMjxF/oPp5790DgHk
Fea3JkKGf1WwczSbFj1jXSEWvMq/oWAHwPZbmx2oqGd7HofkUyw7jT8PxPweGychfdbBJzAUuzDB
obRNsRDP5dRcksFGYBr+mEofnzHb5fjZ7NjQOIsNGWdWd0OZzBq6mJSlF1rhVnnSv4sXE7Na7MxV
iTmZVBj/yBvhiaYTruepa95Mu84UcWRc4GdspuWL0C5YjWKAX9ALQ/2SYQmGIY6CC10v+QaLavGA
CGLu7drlhzBwQa1wK+MjG0lNg5ZYjB/LSMlLT0kLDotEnq0qWhyXY3o2kV/7e7cPS8alTrSsb0bn
3HRaWNZGxHRB2fDgKJ7jst8iIkIQ1qiMbj9BTBvUEeONpcZ8o7LY/5FnNMnOre59LgvS3YM1DtEl
pcFCBqhLhgicsWob+sMgd2R4OKuwRTBXzOU5GjClS392NhJyyXeVtuVWWqGzMTA/QPKwhxcq0+kB
DooVHZ0WTgTc3PoupGvl7dGeOUdz7I1XqF5Y5ajjn2M6vMho8b9QvvSN91K3CfJozx2xrM1qxjdI
OCk2xPArQRouoBa3TWJj8DOYUj6pxodDWDsLUCUf6lcncvyLu7AFAA0uVzmzuBaQIqynIMM1t/qy
JsLxXSz1teTw2v562yy8jNa2BdFvuq1bKqUSuIcve7YQfhxgujFUA/7gKy/bQhxnE9ZKdDahkPxd
w9pV7qoh+KKgBV7wO9KeMkzLCydBBGRFraUuAMvQQUjWsnPpsvQO638eR3ilohGCiV9luChLDajF
6gzMvspffJ2EXVlPeCX4Gl/JMAOozHk/6gAWRIzRqR4xfVMT+jSG1NiyjQHHxvckzegMNhfjU+rM
fCFMKhynUZjtdDZDiKCQ4AOAT8AiSA4A1jHeVXBohoXBQzeCxE05KTtFC45feON7lStuwn6hUrQ6
NKOjrnusR1GV6l94S411kpEYCQhnOWxcAV/c52mKHaoiWLLtcbItuxWSsjn86C5f3p811AE8XFxB
NYz8PzMtseMXN2McYzYBc6vrV/IGjLVj1HyJkC7tHW9y9/J1RhqZ+MZ6AxQJJmLuzaYXXF8GEeHL
oGjYrsmGB/7hDKKf90pZzps5TXisHACsZ9dU9WsjLEyYjUTuHiWpdO6/qB4Zw5zqiHdTtYs2GCpK
IxKOH9ls7fZT4fsXeobuN0enk/Hy9SkRi3bRgUDFpFxDdubDytrlLjMI0rgJVE58Yp61CCVbF8ED
bYC+mR/1kFXZrsqXP6n44ln46WS2N5pA2jPFUnWeVMW/g2lxt/2BoKGSTvZZtRBjggL4iDfkrFAe
vLaDU5jWtFuMuJ8zum13lbrGck9ZAjV+JA2/2FddP5BCbhVjt0bqMWI3y/Sw0YEgHXJ2hwfe3+Nd
n07gjbjTbHpmneVzn5a0uxl31xftd+uqlv6E68xo+lUrsO0RhRnBu1Gtd0MZE57TYApe+GO68Wbh
kD+k8aTBsqi2ftVO14Y7jzDox567eJ8OfrGbbUuszT6S+OR1+zM1bMtG2cpjkQf5+Oi7RrGmK8SN
LZCM8mW4ABfUHwbfrsgqezVXElu1HlRub+gDkxHLJevheMNCPwwIY382ZAeTf0CT2t7CnGbkxe7Q
OUZR6hztcrm+0xiH5Nl6rCBdU7FDEgUFEXvhrdNHItoa2h4wOIR0Tgrl1KRoUdhXuR+DDOSNcU8a
WPmQ99Wy7c9y+nBeFgucPrNHNKmaPhyvsE+h0skh7X3rVy69+cWPGEPvIB+mF8a1yYfdjMNTJ+V0
xHj6lbpOFntiPKvUUC9gtxhxNpmusOcA0ZksSAh0m/KLNdLWyhnM7ky/mOhlmvMHJI6MJwBA3Zly
HOtBj1zWAe4V2q8ErLdnTUY4nn/81cduVtm1kEJuGGTQ5ApHTSJAEs7eRUbNDTr94kPKIHa2M7I6
IrGmBgySHn2CvowHhOFo3E1Jscs2tUernGNtbu4ZvsRH+nF7goTG3QyHgjllRp+4K+kRGF14x1CS
1WQiHzQx6u7BKsvvdoQDba2Ddo72pEzZlzorTfEc1nb1MsS5esSHdRfLvnkgRB53ZNRaD6FleY8l
Fh9SD5iC3TYo2A6Jl9dbWBPm90gMKM5D/2mOhPuta4mgqEZZqb0cymqB79Y5CbFqDLaZPRzGGsJ4
V4u7tgUv7hZ1DDvWjE1gQzMjr5BK8J4YeQwVgjZbniprRS9BoRnG2lFviWorzQ0a9YGG5Fjka8vp
ZMpcpOuKw9TkMGkNi9FpT6j72h9N/STKzH9NUIUyj0ps87ZLnY6ahiFETymPwNpOf4y83s8D7dkb
LcwfTLWba93OTBmtYazdtVeG+tJCLt70TJcep8BwzsR6W/eZ5erP3hnVjymIquZt1Gbe3yeuCnGl
qzkjtDEr13WjvuPwCe/Jfg03mZvBPPKt8dJrsl9ywmV6wAinrrWNW7jc7hYeD2Hd+Oo+clqCl2ZO
0m0oJ3EPq6J/9RM3JDowdu+COpBgF8lDX2VlXDQrRLP1jQdv8wrySJQbAk2MewclCOPlbthyuTwc
Ee54qqmmfiSddkiWrZ8ZMZrEmqsXzStxC+kBhVFqvloionGYthdjks73YYgw33nZxIAnbC16Q3GM
iMKJbm2/6q6dpw5+NyDV9hgnxabVsWpW9ehchlg7fMOFdRo7GISiWnRkV00GDDZuFTOJL8XgVweR
W9/C1PFwE7kFPq7KoTzS2YYUEtwzNe3cVtTONh7dgDdFgHUwgulL6gav8F3ATBIgjKjtez9yXABI
Sj9WitxvWs19xfeJSYCZR+gcur+iXJGruoueXbOxziUeBhAT5EgyKiYQURfFY5JWPaHubD92tAqS
zSjytF1yu4xVp13JbLTFtFOMCnCNbU5PJjzT89Ta5jeySlig3Ki6sgL1oGggoW50Edzb2uz3NbMe
/imc+mwTCAjBpch7IubbgXT5MmFYPFTWqcPfcp8kCNRVSFSiXogmWTQ9w48LXbwA3QsykO9pWIRr
aE0+Gwo45c89I56V146aN25r0+woxsNoRoLZUuzvoIfxd9AqxdpVFGYwrxFyYBCasljyJBSaoJiR
8RBhTbwdCYyGF+YV+b4eHP+lDvjifT2qxzCtvF07NmG65XU4HHy4hRvkVxnsbqjTqIExi7uIxQB+
kPE0Re25ciaHsUg8dWc0A9VuEGK0d/zOyIxxjH0KbNn/SpvO/fTzeNgmmUv/LA50/hMzDeguTAbb
fNlaoYzGOtlPDVBx9A9ryNXuNjGaekubnsK687vrUFtiE8J/WcOp7xlBe+KMfbu/mYEt2s+837Kr
LnMbsyNJTMVdqpn8tZmsHrpijNyHnEBMWDdGgEkMc97KLwfnPbOEGe0Ct8RZiVmFIaFrZUAUx8eo
z8cLXOh2O325MtPWD+9btgFXQWgPK+9kR4Qd9iVezsXWGeLvjBaj5xzSS8bpFu+arJsuspXypilj
DEJB0xibrpLdCTOqPo9gHvb+l51U6vYpHooTLrNz7c/jpglEg6e2YiLGarnHtqROVi/DvYr8FzZq
w85r6dx5yrlPvzytss8ykqnGIspPRIkO1i4J5hloLf30dF0Re52uCuHOD5hE6/cxK/DOsuTl/aoG
fIaKruOC2OF8yWiZFz8nGu53jDbnWyOeVbKN6kR27+SUPjElLDNvReKAE4p9YbC4HcPR3TPu85AM
5d9qoF/xmbxuL7zYpfmmh6BmYsdGDtNc0x1hiiBBmNOJBIMsjb0HvJUwpxLoU4EaSLEqw7tqAVPR
7FwpXP6yHr7NC7bKsZUfeXeRqBuUAdNR/4G4+qdK/r/Ro/+mf0d5aKNACyw4zmiand+jWbDtdJOI
2Nd6SjnHwaYSlUksnubJa38Fyvo7IIr8F5Gf6cBGRR1uLwpY8SWI+/n2QM5l+3/+l/W/sf5MGLrb
6lBivLromK07nir5lhkaNZCoup/ksTnOTdT7nX1UCoDNtG4tIy6uqUwBrH2xINyGPiW6swUuarhQ
7bAUBC99DHWuzyo2gM5chmzbCrf9hWPGDijoHT0/CvLu1Ra1mzokXcc2s07lWyX7QT8S1Cnb3Yz2
Y2jXJfpS58dMPYGOxx8p2KJQgjLEWgRmghXjiYR54HYEfP/ilik//bkvH+0gYkevm5afB31Sv5og
/PA1UxsZy9ppUmBZRng/ExTW7oKUwmHvRwBGJ35Q3TpVDR9OxfRct63lg7VcauEvdN5f/9H/RdBp
etJ16NTAEkcE+buUPWOHHLqtWQFgWeiogLioDToLb9Hxr0+0qBf/pG5cTgTOkm2AA/7m97vLV1Rw
Tc6J8hhsIM2JothiNeXvw7O3QAYXoG0EI8VdzbxlX//dsy+61QAbjYOQAT3yn5s+tTFBCpxQgam0
Fk/uQM80AcfB/jFXiy2fs7raowgwBoYTfyMrt4AR//bd/1Czwmr3AMf8/t2HVBphFarq0Fo1R4dQ
CVjUyxqQpaSPFhvHWniUPcnNpGQsBA9TlR2FXxl5+SGCFPv0dTX+p735N+1NROjOX+I5rmBePv7E
5vjjN/7R23QB59su0US2QP5Me52n6R+9Tc/6D9ATtDZxh3iM5Vnr/gHncDxamz46ZgKUmIgJ8rP+
08Ll4O6SC8gfl0yA3hl317/R2vx9OUUsjR6I4yC1B86xNHL/2Q4yBUCC9LQYpMIt1FQ5XUlr/evH
6F9PgYeN3i3TcT4yRrE/nwKF/DL7DuZDH9qrbCbtZSpXvssl/X8t5f/mRfR3Z1n++z+9F4hrHEcZ
cxav/NEaP6rxQ8u/cUT93Sl+Ww+8pHJQJnGKbr73zPuJDd/8/tffAp7m729U38ey77AdE9wZlvW7
p67NjTr9gu6Qn6d+EqdhshU0B7FlbD8fZJjlAH4LhkN5xwSyNbvd2NrjFki3tZ/GftgntVIvIqbZ
sWZKmW6U9u6FLHrSSftxuAQ0ABA/KHNj67HfWX0YPmLxZbjsFV36NC1KQS/10nPrkn7mV2ih/HqT
+n67hfvdH7pUrSEvkOHCvI7AScOLr2zxSCVqOgrZRNHzUh3TTjP3ziYwlVej8EisiuUUX83GcBlP
5YAiTHSfsSF7Vq+iG1fZqPMNRI/u0gXF/Jxo/hnXsSB9uGFXV3hYKQp769MM2rTeDGxftBcnE/p5
LCfnfiD2YW8gydtWtkqZ4pJdnXeWs2szn2pgrK2rj4Bpm9rOuBqRqTzYHlmaDvOui8fualvNvpiQ
c7bWlRAknocUvUxUdfF9mPbDT6qh6b6fbcBdbjh65LMAPjGS+WMg7vB7XGNU2xDsOT/jvZD2Zpit
D6XomaxxCehPo3FAXY5prl8CwUsLl5l27vve5EDLBWbIca1QIQHr1EVNUrN0oR5QbOcuMq5V4kQF
lW/pkULZWgRvScClXZ4aN2nkfOgW0/Uw6e5XOo/Pziw+gjKQr6Mg69vpjOS7zsb0aE7oWlcqbkiZ
GZyPZeBP2NnQzIe0oWRM8S6MqCJm/UKxTP9m5HOktO1OBdual8SYvDXQbO9c+F3MwHEIt7ZUsF8w
XJMPLtJjVNJ4CVStKGwQedDyh3cpXTdaB+EUEr81megMcj86STTJB7QinEDMSyROqvdD4WcHNmg9
+Ulz9wjKjh9WQcuN4SfyPo8mSB95mJ18G8WbY1QdrLnAufUDLueqsWkoFEhVN4K184Y9dJoeU1To
O6iXxCyMDfD5dacY9kL7iPAeJOZjWtLXXdVDIm+pudN9HEXm3nJU+B56EtAP2MzwRgwBElqI+V63
ciy2/Sk6xtspVmIzRaAMxzlyTlOtmksDWpIe1dwf3aB270KIb3vIA/YdbdDoMjjyhYgxxr+gIfDX
y9484DlwxbFR4FK7biSsnGSS8F1jsABTM1R6ZRudsa9Qu38CSfU/Ue/pdWu0w1l5VvAek4O3jbrG
oWVKaiIxsTpA7hos1yMkHH4DJPEXbXuuZNuP+TaOsGJYrTUdCrIHLnkUOU9II+ZtOJFKysmktfe9
culXOcN3X4Q9pBEZ35tFYx76ROTuxulGVAte0qNDRcT508pafWrghd509ji8Kdsur2UXBbewSOwn
NA5I5uG1GNuxseT5iwxuw97bweTw79i+lm9TLId7NYHXH2lN3Ixt49JmRC3QNoE8ZzUiE6uR/Zqc
b/exhpKx0XjfDggIfDKFTcEJ2A6yeOUi1PeKCVAJdjak5GILLjfYmyqQRoP56SQuUW9xXsWPDZkr
v+TstgerZxHKjKLdc2vgzSAccldPdbvX1RAVm7amZ8FbBdaD6TTnfKD1tQwd4qeZgXa0oujlmDKM
3U0aEBmDY2I+8WkjRinVfJqyqTkjjSZ/SoZJs05dAMi0LdLg6LNj2IFEcOlIRcFRtgESEKQStFYW
tFKcJQVfgNJwjQgSFU9g6q05KXX8QzQTN/60gzBAYnTYUZAIMw9IGdNch7GaaQAhArljl9q8D43W
LGN9dp+TV7+PU3Naa1aBHwkF77bqPe+goZ18eCbaEoGp7vwlCRmqJPfBADL8b6mH3iHw4KfIkSZ8
tgEGoKkd8aZYJnqeRUEiSlc+QvRBNDXi+IDt4S0iHwzbrY9st/czpu3cwzNXV/tsXaNFeL6cEmsD
wjFEZv2aQhJpgp0vusFMt9+8UbcbRvv8qKNsY0sjaLp+qZVEG4kHRK9M9p24eumTotjroCv3CI7C
bTJbJvgu8o6HBpWmOS5ahqp7A3imjz5J5RmUl1Ru/DAzD7BCSOabVH8ToKlFjBNLAyZNkEBQBdFi
MSILVpgBxgN4SwAjPlqroxJ2z37b74tT2lpIHZha6W6RAM8HDcsRsdrozoeADs6jBY7o+5cRJXEW
4dmXW13WhKR5w0Ivn+uO05JtH57G2SdxTKHXAe5gPNUJJcfKoHe79W0ShyoPlVdHx+bXl+CF3r/7
WChXnkOrwnXutri0mwheSRMa/p7dqDratZG9DAEcp7JskFk1rrGVjgqQeCOcir7kccvLrg0QeINH
Hu8GFzGbbaEMqQLU5vSwxrv/y96ZLMmNZFn2V0p6jxIAinHRGxth5vNEJ7mBcMQ8KGbF19eBV3YX
aW7iJpHrWmSKRAiDagAUCtX37j1XNMr6ZhQy35Y1ExxgSHacmdFrTugdkdF6+SvlG37A1tI+t5kz
f2IiRffgcKO7Lu39p5K609qxWoQ+TV3uvUY4nzs2pOQjg4m/zscy4oy+CFvMUJvuO1qHnHH14ddQ
htpL4dYhArUuNTbAkf/1nLJuCn8rnR87WWLckRFn3FIB0Z4JkFP3gG4QTucm0T72lHwp+9Z78KuB
wz/0sFfRK+t1aDTrNbVrdcuXytnFMtY2Kkm0DdIpJJJhWC1pis1jRfzQ1mzokmgZDe63uw7NPMYs
5nl3Zgbfv6So5TdtekWMiLGSFVFEZQ+KqGIi7ugA6FcuEvFt6afdoVCd2NayAOze6BYvseurY49M
6C706GbjaEJV/jaXgQxjYtQsj32FZ13NXjLdum0ZbqleR5T74RatkLVkd7pMi4ODcPazH4Kfomtq
2Ssv4WNIbDSPf4bHQFoDgiqJvi8afUESOOVOlkBjUV3h6MrUdMuioA5mHZZ3bjPPm4TCW0R5t1af
dKyL9qqcx3Q796pFUwj1MvdVuurBbd+JLIbhItD2WX2BRHKEjmm4I7LJpp7upNvy6XZjSH+urFBe
TXPhZhvTaIhcJQiRggtAmIPf4MKgKtjSt+ny0liXblk99xhtdz0LDnsg9O5XAA27O4kqElWnMwB9
QJ+mRqM+SixyO2gGmlrJrNSeW11HQARfiR2zJejCkya51qOWV7Oz65SW72I99waJoJkcm33Hmf6T
jpJ0W9QI74SfGN/fvF5WgX/HGkf9u/I99GFgbsVKsxZLJKaYbYL5/TjjOXloqLAendEi4rtTzQGS
CkowoQZ8gIXvwHqhqcBKV7ZiftAd1N5ET5BbsA75h2eqHCQC+gjXrvtOS9chf/Q+FfB5VtUsQ0oA
qbVPdDEfAO0QAUBDdrmiOzeezDXarvjWmBOzXfdJ8WRSnNpizSm3cx1r+86uumYlaJugw1AenbxS
PolB4AXOEu2KFvx9D7twVUF6g+Wj/fIkWWKGRYusR+mfp4q6JMDcDWUYVk47apud5zXjtkJltg9J
iUHAGHY0vuwG96vU3S07xBgdvl2su5hMHqRW66x1ih9uqf1A0niHPkXszGkkYFUY8gAHyVy5c/I8
VjEtetizAavVnhsxrPHbl5sImxIyf+8zUboNpLgl8jNpZbjxCECAL4WeWvc6LEQ2fZHcrblemFsW
uyrkL6zYOCDq8KYu42idDRGg3STHuF6JoSeLLI2/Rv1gBxmxbfOKSJRhO3lz9VSD/aCXHOH3pBIc
X8WpU9+XZVZ/ho1LS8RUBYXHGq8BXasn12isaZN7NdnBg5qPZuJneyuP+0CLwSpuiE2y7i2vme/T
yGme6ijJthicXOwNUwNTdXac7USE6Dps4nhPMnG6G2TGkVzPkyOMRYV+uJPf/WYurgwq88hWc9tv
NiPk8REFfD9l2VVbfmd7b3yZnNK7Mfy+09eNaVcPg0zJoqM0Ot6Hs6oOnUJEm2pxu6PLzqtIGwQL
IIAxmkQNT3EDZ+q7FVtyXA/xrO4so0sfSrsjXBTiyxenYX+1mohnulWe330BzegeMxQJr6Eii2El
y1580pcvpGMUNQ0PLw6msuyv4sSzbuKiJU2hE3YwdXI85nY0XI2ayn50FsFFUIx4uFXfhfeDWxc/
i9bV14ODpAKteAVCDALk0SBJ7brpUAs74FDQcg6lxVm3Jc5NaZ31Ikq32GJfMqihw++6rTT1K6Pz
9tms3BLP0uytoyifd3hR03U6FAogZDyjFI8LDCm9NhFEqBpWsjRPg7SmEV07rs7j5Wt7VJwqcMmL
GVGLt4naet6AzHrWcmT3ZSdXEav8isINvGQfWX5m1K/IWwTtTmSrmGJcCbqPnfG+8p3iGYJ+dd3N
uUmlGoMK+/kC+xckMmqdvRYIYl1p51qUnX+pLscQNzb2wUDZ86nTZLni3OntOcUgGNCS8AWxZ3fN
RzG/Z6uYfpsMUb2kMpOf6560q32tQexa0U5IMmiKdmivsowtDbm05QNF97Fcv0kws8YB+9UTGXwc
zP5XNHpYFCjvkIjrlVeCne2PstYdetQu6BAtu52rAeUHnY183+GoXCN6r66zoR4h2Mu6u6W8G92m
bIZWqbW0DykrS/yMDvZbArkeef9/diW4eyrsRF/0MMYo73bzkUyF/j6DFbOxYKd8mpoWoYgijNBA
3fPQ0qr/LrT6q5W241fkb09zj1115yIr3WgoSvepnFnZa7KBedXyJ+IxwbJif20ebT1vizU17J1D
bxjNwNAjf40tCHeVtY8Jfbw2MwcNadb0ZP0BeQ/S1Iy+o7BtsYSQlmYLDaxoNLnPHHX4nmDA/hoW
rr6pI//VIm/pSqcBt+dvMWGCyO7JSqyfbu41d0PVKaA94bAbstFLuG8qvfH9edwPjcsdqzxvD1Z1
aqivcFNE6L66Q2w9J0MFI7Qn49ZsfKB0JXsqFTv+ztbsfSdi854zyCcW5OxuqmfnKHHQrrqRPnqN
dOcbSV7zOkf3G2hSpLcEeeFTosSM3bJhdwsJV66jYSwfwVlH7HC1h6IoukPnqeIhTDTn3pV6BNsV
eZYRD+K3EZVEsqVjvW36JDqGZdzflfYUX+d2Zj9ZNc5NjNpzqPVf0hIQaJy1+4LldjvUAthiN+kP
Ydg7AXo6lD5dVpE1JfKnjhV31U/g/3x/0Pdk6z5H/YyWy9Wdo4gqtUd98xWpnBukEZIYVNjTkYVU
CwrhD9ds5dzjaOFJI98uY/9blb/7Lh2STd7V3wVsgy+t1/WYnCKM9N+rt9Rwo+7DK28M0w3VkpHJ
1prPvalNak34ke3fJnkTmcTPSTmtRIMqaSfLaeZoFje4h1STP5eFT3KRrfx9nCywEkpYz7i8f00T
HmqdPEjsNqI56vP4w7U5Ndi5WazZVHFIkhimZgN3AGEOBghSI9BQNx55/236pc6nAsPgmoyyKGBX
mG8od/xozQSjiq5CXFx8X9U4Bv3kfHM5gkzpfG03+gN7KIfKGWUirfeMH5afj1cWIT5bRwoKKVlJ
9F1oBIOvhb9jR9j35KqaD+3k/5aTpX2KePVeTHOJprfbSi7S1SnctJ7hEqJsV3vdn3rAspJE7C4a
aIVSAfi4EPq+CooSZWn+WGQ0eeYppgixg1kOmtcEtN3latAoxiV1xZyUe87jxQWQxrvKrreMRhdT
9+Bn09r6u3jsTvbEPgnphqoiPChgIFY0WKdtHtX55uMLOzcUNC3Xp4eJePkU2KG3DjE7k8GFxV70
PKUWn4x0MG70bsgutJBOCTooqX3DRHcL/9tnxJN6tYEUVeWCoUo6Q9dZ3mWBA+V9HTJ5VzKa0OkN
TK5/fn2mgXCOOhy87dNBbXJTTK1K2oCcNHtlYrVdOQ0lO86k1oXrO6UULdfHC00Lw4WG9q73nLH4
z6RZNUGhYkHIeKilLG5eeshMKpo55Y/7WhlUEPM5vunzabow/jIr/uxOvo0vBP0bx1t6NCezRkVW
TVp71AZeoVGAL7lAR44vH9/P0xboMgjBH7q3yM5ptpp/T00CHzuFbrIhmorSrTvG7CIiV4S3uanP
gPnNaTX0hHhWxCbsPh763Pyh6Wqbuk/z5l3OBmlwkxGZolmKJAqLrY1cOF0KwWRBEiaEldBeqbgL
tx8Pe+7VF5bO3pwnC+Fz0eL/0ckRre9UJD0gKZBpfjSK4YWEtTmIHGYtuvV/Z8IiYKDZai351+Lk
BkeN1A1UygxHosOzNCUBUyEs3RAhyccX9o4Z9PYsfbQLnMBZaPQTZhAKk389S2fuxx/t29xUYf9z
6pibWpsb4GCw8znerH8jV4hi0kgp/uMfcW7SCt9zXMcSIPZO28qZK7p5jPQG7EhkPdjgjm/qiCX2
41HOrXI8wqV9pdP4PIUHWiB3eqtg6XlbBYY0pBXhqwmLQ1pfWHDOXZCFL8qz8JTQYlx+yh/TJZvI
glEwuoNxlGC3x+qr41VfP76cS2OcrKSJjU6VD3UTGGZ3MzvN3vKKS0Cv5eGfribMP/juTEXbfTc5
/NQbG7Nrgpq9603U6+bRxBeynocx+RxrrDA4MPW7qKHNAqJWP8Anu7SivX/1iIRCz4MlW/cpXZys
aKg/cUdXvgwizAckdXbOejQyeZ1rKcbG2i83//S+Mp6LxIJ91CJzOHn3JMcqT8E0CopyYoPiqAfY
7+6FrcT7uSjooZN9QWnXhANwMogfGR2645w4vC6Cy19XCcry4dpN6WV8fDlnRuIiPNuFYwy2yT2Z
Jn6bJLNSaDhZ2hA/au2VUO5z3aSfPh7nzGMyXMvU4YEtuyNrWbj/mPIoGjPhN24VzITjNfk3ooXW
KQJb/KTHj0d6H5Dhkcbxx1AnfDFqVM4CpoGENPgU7ksLg8jodtD//AHi1FDOL6hiiz3JJGGzkRbV
fb3BcudwZN12JFdtyUmkQdBSRisaQQG8IIbnaHtpfezEBEdjjOebMOccaMlS4IWnW8S5qtvmZpd2
Rxdd4e1Y9VSwFVjCNWU2ePROMl+4UOtUbvP2Baevh5kMBTm6pr/vKcHDmvDx2kAYi7tXvyj1W2Pw
HpXjJN+KuXePPUGdi1/0SwPKc4cAmJrJ5BwcsEcJeuO1IdF6mf1LEXIw6pwYiknxWI/ezRxSWCqq
TG7bbKTemAgXelYqsJmPWG+awXSPWorHYLIqK6C3jVGiA0HGOOmGEp57nVloGdIMxvTEer3xo3E9
u9G0sVhgfO6WCeGb6Gj9O9GI5YWP1pm5ZoIrRcHBN4st/8lcC3GQsPtQ3JdUa68HA0cQT30KorTB
ezDhxgo+nnLvNzwYoFzLstFTIqw73fCAXBmGsS6qwPc6Qg2SqthK2NfXjqi7fehF3XVM6fWZcIro
6uORz7y+7Ob0xUro4Ro8fX2bSA1a3DslcDSlPg/OaHyV9Hue4XCmvz4e6sxFIvBgNaLWwf9Ot470
RTlvqr4MiqGhKwKvpqFc22OKT8vm4LRZ4q1bGuwoUjG+/PNlin2VQEGIpZcd9MlUd7MI9GtVlkEb
EpQrx/I5mhZQXKqaf7wNsJZFCpnccryyTxV01IAwNyAeDyAqvSpVkjjvkaqIfUb842nKdgPBFMIo
Th/vcJg1ITF9NPQ5uoJ+3MwOhVeR3mEudHYUnn5+/PTeTxScm1yYaSCyQ85x8kWJkrwmUE5yWXYh
Aq3G4EgPkZ5Om4vsErD3/QvIYGxt2BpgPTVPP18SbUjs9AVXplnPsdBeoW/9TCfxjN/5wh5keZf/
3oIwFMdSh0tjzT/V1hYiTlSpIcSAurYV1Er9Cj+rmw/45xZYUW5e2o2eHxFXAjK25aU7/bxYtevB
W8wCaQzHzK+/Vcp4Fk0mgRk4OVFA5oWAuXOPjo03yEx2HYy43O0/Pp02MGnggm4WaH1/VPkQWFZ2
h8PgwjDvN4yWTsCea4mFn2ueFhQGT5+ShL86GDRz4V2Sy1BPfBE/nofvVxFGMXQ2G5BqnXcMUgBA
U5mmRhY0gooWlR4s8/1vt3QeUtnRUPfmtUAe+vGg5vsvJaOycOCEtgHPnpJnw2IGcBJTTPBtMJ0j
MbJ868i+u5l8uvRzSRO7VcRNreCBEflK8lFN2wtrbjfJ6JDTR96NbItI35WPcAaAp9Y1m4NlWyAX
xgqyOOfFN2HYAjyzL/z6sw8GrjEzzgCJdPpgkCTEOZ2NPKA6XW5T5adHbaLO+fE9OjvL0FVSUsLY
9m7LWViYOMqoIvCxcwmAqIZAz8jjdLtLu5YzLyxZiextWYcICTxZyW03F2UtSxaiqRYIWcL4MDn6
tPv4as6tQKj7KcN5HMq5d3+/MzNU9gl3bIZ4CGDP4PKZgm8GMqTNvw8poRIfD3fu5nFJWAtQluuw
Jf4eDrSnQ2gNr6jKwp/LvSNR96FowtePhzn38iy5by6SXA4Gp9N4arPSmCtenjzBi58pgxZbaP+k
2VLtmsj2fow5AHGqhe2FT9W5NQ9FrMW++k3bffL1oHSqx8IasiAie6krNQAx0a5OP9Xp/MRyfWG0
cxOeY4/JZOdk+a5IBusVCSlkxqBGJL4vHNt9GE2gcx/fzHc4avDuOjfRBeBgCGTOJ+uq35tTj4cz
W8xv+qck1qudhuJ4FaZiyOnNueNLiiVh3VfdcCfxxNzauSv2sYemc4bRRWM5rTeGBKEJfgY9Rt+n
l063xtk7D9xheTMFnO+T16UJW93GeM7XZrJoE3Tym9H51RpVWXtIXO+1n6hOkJBNE6MUyadsHNpD
6FdfYxQds7PA5cbCOlBF8leO0mpSv7iOj2/kmXeNnjZbUGAToFNPP4i5y29IJrbbYzn/rGej2+k1
YsowR7+ivn081pnbYbxpjO2lUMuu++8XzQSuq1vAHoM5NH7qFBw2ha1/a1VeBq5fpjConO7CDuPM
S2cYdOzY0fDFerfFHppcTU1UcXmp/TlOImDDqHboYzTzSgCfe5HNSCQ3aMTgn18rEQzgB9jZGIBB
/r5WS1vcMh62Ic5qtyDMGqrS+QPVeLgNWfRJeXZ0Ye977kmyZaMMADfBZyn7e0TeFRh3lqwCTY/w
iRsDqoRSdA8jTNegcDhIf3yFZ5ZNLpA9FPYo6rVvb+gfO5sibKw4gVIS4IGkc2E140aXldwIFLH/
zlA+nhjPYcNIGsHfl1a7VtLhG68Cw6/KezLlgNG5nXOV9IZxYfk6N0cFL9TiQ1gq/SdzdEASV85U
BoK26J+BFuMPl895y/NLIvngwez8518fFgjdNMlZoH1y+gIaE702s53LYDZnNH7u+Nj0zaamDnBh
oDMLMyV1YhYElWdsHMvz/ON51TMwMj3kCJhH9ms0TXtvls8XpoTg7zjZ0P81xumqrKVZalmMgaDf
WBFQVR8hcNuPZu/AyM7HlruoQ34am5owhTR6qchZRixEr7YnoYriX48asgQ2UVkTCjhhGNsRtlyQ
iK45zpYVP5h+RGyVAkAV1nq5L1rEWZxu1RoZbHiI4bgEsz7BYjMWWDuhXcbj7BeIrUoDXHBVtM1e
H2Tov+Up3JFLxe6wWtiXxB7exZMb742mVYfcRqI5CFx8A87iwMt8srGzds0dznYFtaJmFSMUDBAn
FqtqnOtt2Mc2YuFsvK4skQBxT/vdx7f33NzkK+4azBOxhDD9/QQhO8tOOcxNZMLf5NR9w412Zwlt
JwrINhphjB+Pd+4NZ8/NZo/yPQ2hk/HsWJUSR3wZkEy41JxuRzM7jF15YfP6vq22BDqZgsIfNQLH
PxkGnnIMZ8AvA0TkD3WdNGgGvR8ye6EJfYMgZd3b5teoKS8cmcT5canSckc5XJ9uyPwayn892tRE
KjV/jicdl1BjaQ8YXfR8i2aGM460C3Cr2SA3Odm7NLdLFnJpDgcblb+djtpB6L22MzqrXIcIQ5lw
9Z5+Jx1sP/1uG+QtjhNSQIjb0cbvsEsmhIJuIiN8MjMwpd5syxVgNysDmgZ9LOX3QLatf+H5MO7T
t6y+CcIYji7+fTHb67jt0q0LmvWTFPalR3HuiWMUNVz8fywUxnLL/lgjEr21izIbyoB8BEV3aaVG
fZ8ZONs/nlnn1qI/xjndGA31UOQVVP8AfhXBcNQb1iQXbz8e5NwHEX4Wp1WyspbQpb8vRpdmXUmo
9AFNJ/BWC5FNJ0YzI2A0btUF09nZwahXcmbxcbedHiKchsWozHlXtBiKwsKFBWa+QwGKlrpLLty+
cwuBQ9mfrwWWvXeb31wp4aSoqDCKNg9m6zqgIdRrlTe/ugTNQuxcuJPGuXmx9Lw5wCIhcE/7NHNb
59xf9mnplANLnk3j6M3NeDCpxW8qocWBVUuAlrUvHhM9jANIY+0+qpLyxou8bOfDInjB28obBdUb
Iv/HT/rsz2NBpIxE/Zb29d9PepzCVstitjmjrH9hagYpMzzlAh3JvzGOC5uNHaWzWOb+HqcdNBXX
6PECTqI11ZzuW6m0cVP1zYUP6blt65LcRYll+T/35D0Uo4+DA+1l0OEZiVskrmP50FQ2uZfGXV7J
5yL3LxQqzk3gP4Y83bCmswXjx9aLgFj0Pam0v3wrR9zuHJtquHDmEOfm75IzSC2aNEFqSX/fx27J
bp0nt2CZMdVX8DK/x8R31pC+vTXl22i94E/JPNfLbSIXr4FmLMpMCEkt5PZXi6LKayiB9vcmjgVc
bfiM4q55imafdLMyz8nWbr3d5I7eJ89m1YTX3yKY0tqJZO+ltFmZv/XRxM4C7nWq9a9p1d8ixam3
hJn+SrxhXBVKJACglPlUI7rmY2/aF2bTubvgL05dShzM29MGbJ7XbVviTwjmej7M3WysOt16hY15
Rc30tUvUeGHAc494cWYhlHEptp7e9jo1IiXZDAWJBKk61H1T797gqyKCHb5qF036xy/Me46hZ6GY
MblAXheOmSdPOtJUTpc0LwKnmP11PPbOkxUbw7oUyr6Kqzz/RNwDmFXwB/iu6Dx4MaTZop9h7yPp
22sjySEXbsOZ+85mY7FAk33JceLkoOQ7ygPzLPKAZBy4No1ybsqYbaNKq/YV7tEcoIv8fuFGnCli
okqg6rOs2u67sy8svLkOB97odg6RsorI2iFIFbs2hKlApJxYMVNQTtqkvERNvFb0ZHBeWJeS1sSZ
tXLxhSPHAHFAo838+93TkUYAnUkKfMsplOg3X0MiIPuirS7tK+6Me+hS1MhYrAhhyCkiG1pBHxVc
8nA/ilHfKRVC032Lz+xm/TPb4nIfj0wpHFMZkBrf3iPJ/6UQY7NkD1vLSeMtWmFrA1KyC2JHutsp
7t2NF12Z8AGfMlFOd7y2mNAUL8Jr7PX+MdfdLzqZBxcO5ueunw4YHnR36dCfFo4ot6V52wmuP8+m
J1KY0KI6U/KagOzYffzQzw2F8BqtAW50PhsnGxCaTlISWl4EZCzFm1p6i5tvqrOjH+fR68djvT23
k6MXxwJKOJxe+QyeHv9Lzcl7sBAcDuDQEMlFwxizF7yefVhXAxFSuXFlVHp4303meGuaWvRgdhpY
ZpHX4JGgVb/9oP/FN1zANyDL81hx/j9KYPOt+/Yfv94CfG+/Fb/+7/+5+UY6wbfy558Eh3/9R/9D
p0WXvzSGdY6TFAdYyP8fwQEErc8Znt4mHSXDZMr9i+Ag/P+kw8vM9q1l6/4nwUG4/8leguMVxVbL
5Wso/gnB4fQrQoyvQ5mcTF8dGc077WqpY8gv4gzwQWTYMwGNVnlNP1e9FGTMY3SwL2EQltfkz5nN
gLBwSR4GpUTx53RrTapN3Gmzo4JpYrurawPePme8BPo5PQ0yCoL8RbsKaoZSzMmXqqNTN0g7ngLV
4XYazUk+ZFVD0q1rwdvTxnxltJS4LJlqj+0I2/aPOXD/35fzH8iS79nzdpCDiLh9d5mUKU1ciJZn
8oxPj8Ek4oEAVW4XkPANNmhCp7LL3RgrNEKJ68mMm+OESr/d44OAWlmTAbRk7CTslFq6rE/EFBnR
qiJMhENzDMElgscHjXTMdiAF+bO4vyC2ilwDDTrVmINxErcgvJHcq99UFrJHkXrkVGFHCmILD3To
OvJIBV9+xk2s9ku4XbKqI0NR8ZCsbSsKrnOgy8l4RpNX3zYEtDyDOsBRKWBFjE5bf4Ogk+j4PAb1
OwZ8tRvKfPiU96Xat+lUXocGyAKceVDqxsos4Y/qlL8TOJ1kKfMfjlPiX7fQyLfsyMNHfyBzbTO0
tV4duFUL5sjQ+W9DFl+xN4kWhDXutrArsKc9q0rB/p6q+M7GmUFZBmApDitSWWo3aR6qfCARflhM
GmnnEvfhoAyawV9SiCjGDbHDzTHrTflAmkB4RJIz7R1p5AeJzGhriG74lBIT8kmms/PE0zG3KGJI
6DOJI+udSf5QFUHJkctuJxlL9YJwtfrS6zNPRrLeBs6C13BHsOuiK/1rx9CSQMpY/R7xx70A11Ev
Sm/aVweDxnU4RdYBz57x3BOh9Jp2Y3k9VZV/XRRsZjZ+Kq10ZRW4d1ZOP+tIkKFEtnWYw/MdzC2B
T9lj7cS4XQjxA4NQNT+skH+MMgSC6wguQhQQjYTZxOrlj6nldfa0Tu2dpM8PlcfDVW49bqY+Jb8C
3muDr8khNrnGlErlgngzl2ilvWaE2WOEhI8oqVjeAnMCoOxHw69MJyu+xGhL7UzXWTSM6msyyeET
7Y75xpcDf5WI1b4u+HYZE1fsj1p9G2bLy65J+06L9AFJJ9fiWKm/6vy4WMNUYyoOwKF/kd2q9iox
rbvI4kmEiMdWVlmrTUG4SQF+vee+ZoQjuDkQ7QnvBVFisHlLrFVh+OjAbfxB83m+KcdYvZh8SPcg
VTEhNjLbkRTV/dRTwMwJuPcNQeAkaWjc2zbiOab9cquXKZqXJG6ohquf8TnB8Zt5EpaDh8QymP8N
8pQveeSGx7zNvowwtYi5bIq7yPtNLIw+rBKtcGIOyIV5iFv7K7AB+dnEtPIpMpmbWK6yBJ4uJxbL
yr9aoTuQbAV4EiQYk3IB9k8xDwpDdbcLpVXf1cTX3fndaN/1KjSey6Stv/S2U33FtMZsdbHHN2ZY
fRU4Sa5SeAxPk7fE02kpqQDw96pvEeB8ZH5CaTgy/GzzdnFezEsA+057nFRddpspSecbqrTta80x
/FEBnSaxjyMFiWQGLvM8hS426knQVaaLDzmckj0uaaJrc0fnMRVZ7y4Ri/KzkWD0hRgA0dYxhbzt
HIzd5ivFVyNzvgwVXMofSdNbXxIcWVkUDGIuLWSWs1ZuEdqN/Y2SY2gfQWb21iOebNy5kJtfDKAA
68rp43JlwEQmBXt2dsxDm0AfivJk400dS1Nf3vYVKXY4A/2jpWX3nd5qD5WeP2p2f2sVdbHDO2Y/
zER6rGyXZLLGjkg4C2G6SUIRqfEFkTnHh8LMXloal9t+iejrLfU98cjLtIb+J+zc4qCV0Q/VW/Eh
nukHlUZfX1fFMG5ze5gI/oq6nwZ+022UtFdTJ8MdamMDt37mbwzVwEVx7QgRQ5TcWjPxkCR+DWrd
YCN2Uu+oZbXcJLks51Xth/KA7gaVsjaR1qTjjSiSjJpkkee/o3omWZEaIslyraXWvlU+qtJNtmah
+Vcp9I4bSvQjjjVeWCzfxlWi0Kn3vhcRB82DNI1BP+gEzAWFi7G47oS3rUbNXNfC47UsF8SJjlDR
1Ar9arQTP+gj40kUob+juNJeG6Uv8q3Jvf/R1uPorG2OpSgXZ54hB49uCLDykhNsjMSJhqQFteRI
labeo+H0DaqkvoM/OHTkRoXtD1GN/T6yI755fMC9HU7SYRWbCDvT0pGPtGcNLK1Zu0O1FUO1zYAM
+9701SNwejWKbLoqp8ValGfZF1xKlbt2Jkft/WQgBYmOtrchGhd1yWAJdoiCXpBhEqrV28I9UGc0
9Y1iEQGGkNVmu6p5r26svIVuO4dwL0zdPKCZaDcijnmr2i2xH3JVUnBZkXVmHyGtTy8zSNx1s7AL
aEIFY74Rg1YRU+bM3+pct6m2FfNzndYVdvzWD6bZ9g9FH6r7JBPzZgh7ecyK2lo7Zo7by8mGVT5G
2ba1hPXgtpSYq3BRHUQNTmi99nZSG+ixLIGqI2D3jeWL9LPrRNjkdTXurFDhyvQHbSehmCCULR5y
Q+NbDhzqkCRiEiuUk5tIi8BZe5GxzxNmvCOq+OANU7j1x9C6qaj8Qe2EpkwUrndryFkd1Rtr2Xrj
LssFwWzBYsZ+4F77b3xma1xYzTm6MUQ6cbYQgY1DTbdFrpPYaa7yBfXcv1GfXXshQJsLDDp+40JD
jtV/1TgJ842FLmna6Kk+HGYp/XVdaM0eaKANBbFPiHNd6NRWF7U/CpE6BKS21kAHziiNyP6CF1DH
MZW1WGirEhWKNoHJX4Cp36vUqNZdPi77glo+YLnLN4j1y2oLnyO50sDmZiucyanL9CviA/r55tqX
LVxdSPZQh8fKTjAoe2G7TpPKvlNmmAREHNTfzZrkFhIwVbY8G2JJli1Smgq+Q0uGbmq35bVvEvXq
lXX30yPiEnbuyBEa1HbLBwf1r/rNOZowHKWFjzVdB94BwoGv3VCvoRfbSxhKnBRECNb23Qx+4lGr
6prLTUS867Mkw2JMJ2hdsMmLN5YzASOte7pb8QLMNma+zsii5fG/N18yMY1nzOLtTyjkqbcx7Zjr
M4qlmjQpZW7ZhjpPUybZli0bRsAWg5Vt0tjMDxTuy+sc8kNg6S1JydXIYtykAMuLGhr5JrZbPu5+
UWmPZeT3nxLgzHdRwU6jtJ36NprffoUvPwttwZqEUi6LMrG7v8H2ekS+umxPQLoa9yyD5U8Bth6b
boQ18i2B2oGqHC7Acz5qMCf2saFB902I3FkZUvNKEuAatY8KR13pAynHMWjZTbT4QSs2W1/QmRbr
Vi3bX9xDX9xuysGRcAkUdhBeFZP6jdEg2U9zWBHanPjEcY0QbZQdEtdQAWHFNObLC2qHMwxHA6Ye
qlSyQ3BVnBZ3GpNwwijSuiDSTHkMKeEu22G3XMtUNhB5lu29kN5m4MF8bVWDaXwsudl9Z1860Bin
NeylSL78EhJMiFt65wbsK7I/SNHpAith57/GgmTfuU5nbiMI7UdlsSGMfe5sF+nTvRshu05bG9BA
V32NwpKJWQp5bMWgrsqxlp/73rLuoEJNLyM77guVmnd1yuXHLl4sev6os965CKneZO6giTbQkiVk
tyUjTNW8aLqRxndaz6zjU8QEMwZmPLAgXAd8p5ac1+pbWrNvdoHx3Hx8JHw7cv598BX0RQGRLr2e
M6xbbMOmn+D3KwpB1iWahcUT28vredSGfdP08Yaled4qCk1kwvbsoNJ6yU6Il9cUxddjOlryiKUC
hGBoVz/rJHcfPCfC7NwBYgu1ppIr2dmX1FnUUt8dZjHXeIvuFcrR0jz+u8po9xqSXoVJasL8vVZu
UqdbWfhqVxGuzL1Eme1DJP49mApWtyeinWaY3zBpvMLmETSb2S5p9hhtepT5N0NjWl+GGrBGMovs
StcL8dVE6zlhJavL4QqGhUdAnJFtdItMsIR4tX3BUhJEPrA13YBf30wF+9W88K/ZQBKuNwl1hX5l
3DQS/Xa1rDAm8LrHIWqcJ812FVHwkY6htLQsbSVa1lgcoex7xyo/9D0LGPlf7Nk5LHMuiTL+0Gwt
M6SBR4XHfdmrT+UsHyAtL2sKNvuNBZ/rs0963MrSEwrhJNVtzSmsbzMkNtdpT+jff7F3Xr11I1m7
/i/nng3mcIBzw533liVbtmVJN4ScmItkMRXr138P1d8MbKlhH8/1YIDpnuDmZqiqtd71holweGTx
2XSXaoOQSsR91aN0SLA5D5UOpqsumVMeUk5ssaH6Qe28tMzMzdiSC4N/g1OMWJZg7Gf07pYbEvZd
k2DY1nck+5wCX1fpqaSk2SZ6/S8SCvpka/YMazZJDuFzghdHjA4Tzh73gNWb3Z2p6aWZFYJE3Yw7
TkVESACbMB5oilI+UNhfGQtFPu20iaqRRqQP3f6TifXIBo8Jb9N7RJNj+00AnJI0bmHmtp+XYiz3
Mh/ywzhRXZnlzBdJvt6wzYQ/3g159RgQW7Qhdr19COfKIZdoWdOg12cXrVYGZ615+Bw6xi2+Ds7J
4uB4VzpTfkjgc4pN6A3VaSAL+In0lubJXSxqQ7uy7ZhlW+4d0mXe0omGV0tnYt4y0/T7leg/CbLb
PyncLMj1YTca1t5OZFG1yephmjeurhQZmNU87i2d1iecmOhaRODE1E7Bu9qR451pjfaOxLjmyesl
aXwuHVZr0T1vpdCcAENj9Z/sAkCp66r2mjBJrBgSl91kSES4dcKBzihxXQT1jadZIz0BvBYmKPyP
g6m7L82awRPWmoh7usPYy119ZI7enbu2A5WzGajFKlqP0Kxmu/Swx44JZOzuoUKHV9YMzIJZYHSV
Wq0850sgrvyUB8fMcTkQTOFtmlBMd4xCae/nJT+EKwLEpLK9rkvwoSCnTWYoqb+HrFK9y0PdPpR+
/XZSQfuZdEzabdNLbyzhYmczZ0yoXf6hwlgL5/VXKzcCxAohkEnsz9d3QKTHyVqXqlr3d7Ms5y3Z
uu2j1yksRyWW83HBzG43TjnIyNq85sqkgc+U270zheTNNAWlyPNZ3IoUi2iwnuVSwiojoljO4DoO
FhUAq9xdFSwXnWLwpibQtefPEJU8hUQqcB9Uo7G8cVMQD6dfunfPiI9w+HzQolUbHxcp0uvpgjGO
yo+VS0FVMee8GhMCo57hASM1eAzQsoMNgCOPfgXydI6LXtkCCM1Z9l2GJLFrlpvYqCWlGCErqNqE
KeiV2arytmuhQBGdWUar3aIHkxW7tG7EYQpvK15xOpvVSeEqGDO3J7gp1SxBSBVAcMnq1JyWprdp
R2Jqo4JPECM7a94J/CI3KPGxoMTt/z0FjykBvhiqMvMBEcTAq7vXjgtQ5g1z9wWrAHuH8dTyUWB9
Eye2rE7GCq6gaGNbo6Mnt3NFatYA1zik1CBNW+f8k2obsKfTbHGOxeWf8ZvnQ1LhMA+4glM40Unf
TFOv5XJg8PqqmmKp6yFY/f1pEvi8b12gIdFYya1pVeKqbexyi0QlvAqHvrtvLDA0wlnB1KDviqsZ
ScnN5NJpbVKTACBp2P1XNGvNo0opdqTZRVdzwD7bzBmPMPM6+cXERxRbj3K00MvVQDk+5TkJBNHV
+j13ct2GES71FxJDQCSjPKDmLSV/nEN0ueTQaT5kK+pNXbKeAjRoj1bIJ+Hqsf86dsREEj+S3gRj
C2wk1+8H8yLciMAhK5/bSVb067m8DSMQUtyeytt6nkCRXI5JHzrYh+ezwRqAgEfC3m5I4FlxJ0DU
yfDcmyA1PI6KOQqvuogypFtK+wPRPNMmqvE5JK+pOpElRu6jX1gfWh9/snzkRSLBJyG9MsUVPrPi
yrMpYonJanYZ5eFDD+mx3UvdUJzPFrsZqeZ3y0yZ3Jbgc2ZT2R+MWrDZso/d407XPiChIUSUAePm
GRKcBkDLEIu3cyqymSxNys+e3aTd0OaUe2zm+UIaRXEy0OzULGx8ZRxQUNKHxGYxp+axsg0A6hnM
2CG25+gOFM4OpgdbG3B5x2HPx/O8zaqApwFytFxk46af6OoXku3teu0negUKJR31VgLafGwDqnZD
z0AWUz/xME22t2xiHZWRw6nlTy09nsO3ZpjJrZrBy+xK1flJuF53ngnVeQrWrRLBlr2TpVPe4OSL
+a+fe6Be+Hs6XcT5kAGZsCYl6DSijDWD3UJp1AXjN1Jt1GHgp8eEHrFw84gmhGzT9jN2cZQcXa+r
UyFYZHmbZzeYfD5Ok8dT04HhnOwwY6lMJc9gqEy6oWnu7qlKCjceFVGkMW5BEXXL6OXXpJ6yyc4d
5UTTJFSQy7Rsp5EXvoToZ0obSP35Pz4vzKUuOGIMa5RfvJkzteVQOQk9qLc40y77OisIvpsbFnRO
VZkGa84cs8b0BlEVFAvt5fpN62s6sjlYMIkuv4+ubvxd1tPAPgPFAUH3Li63t/NaBSyKOKpta+vx
AJDAHc+noCrwlgndB1KtM0x7KGYHAJXd6BEGGpckhp+HhJyo50L7v6PK340qXXw+fuhJXo0qbyBw
/zSm/PsP/O+YMjT/elbNmDYnphV5Dk3A/44pQ/cvvHlgo9OFkksIc+zfc0rX+gslFzTPdR7JXzw4
xD0Ga9n/+z9O+Bf6WxOBOS4g/HGYGX/gNP+KtEaqJBIiD8LF2gljtvFzD0IYGoW08EjZUSv4YRe6
vM0qdiMYORNCNa//BOKFRaykZyBwKjmHmDY9RL2pPnqC7QzeAvsBWVXQpZns/PAk/2Hg97I95tet
GrrVlIeu03/ZqkfwnRNrjtxTMblUiZnL4W5m4gpPK6qQLq8ot1pmHvgHYOP462vT177oz0IIMGRc
oKhgjOyjGnzxbEBgWn/Mu1OSJvd1x94wzmMevSkj2fhbv/UwJDND4fOY/OBCsZZ/tKgiHpVGJoIg
C1P0Vi/OOa1gOJb+iBNbJcdyJ7vGx1MhbDEaJMmbBOx6uLJap927ZktguySeihScyNq4U1/fZPZi
ooCxJmtjhl2H+hj683YcqUJjKCQGpi+Dj+EMLmAPFEogmARKYaYZEvbXu3onm2q8zeB20Ve6YooN
MGgOli6KMlzAs2LDVrVGQ0k0/mXwYVRaVpzLHekVQLriGhNFAvAyY0YWjz/jcTGIdioN7cSFHkaM
soIZ11NYcNmmzUS2qW213IsirD3sU0iP9uYi2fpyGT4hr6bCBj8CA6Lh5ADgBfjHkCHEnnw3/6Aw
Yt8Yrg0HHqHKqkQ0CvQgeW5ti7QzH6rG9LeNCEy5DTMy22YauXw/OYxk4pyldKvQoqsV50Knqt1s
+GCNTbbjbJnHUxRGVboVthhuVT4CU1vO3CcxHZ25r60SOIAktdIh5tRvLWPnptoB7pZQ8dM0t+cY
8iRO41K7vNbCcI/eBEEkrlyfaGbPu8cEJwQB9MVbjLzUHqszW2LRRzypK4dCxCA41h5rM7mXTJve
LpzaB40J39cOIua+NHPCvYCKWanRiZlxfatp+x2qx7E46yLEGBWD+acsGNqjJsd8F1XtcFxw9tf7
wR5STT6Ajfd5R+LbsJk6QQoN7rwXLJ7UGWlKcucU9ngM8SpqqbS97Js7m9ON1VgKXy3MGb+h/y+b
2Nar/aqXC3BFK4Udukzao2sLpF9sWXvvs9QonGtg0NFrMV6v/fm9JWvghLjDHZaBuJN0KS71Cedk
2A7lV1FkzK5X3HIdzM1fy3LiwEVNWE9Z3Ip2MldfcZk/TTkD2WMkqE1v+p6Zrx61c6pMp5juYR+R
YrR4NIt4QgzjJolGJVkVnTF8Eclz00ipCYQ2AKbvhlEKY/c8558WC8OW3gwGRk2TofP3i9Msy5EE
LiJfjWQNJW2ErNMtWFHK2RvNFPYllmoijiBEr0x7PKl1R02Z5YO4krg9tduOGOGnHvvnExqKik9d
reP2si9vrYBNM1UZ908sqrgpmIpf22MDvG7YEVeT670tWeK9l4mm3+i8Huw3m4ADkFlSo8h84tcj
/8dTfS398mam1AScepin1Y478iCHbwndZphEz7vmvplq/IxgazTfIKnyzOsomYn/bGF3P8mece62
NRjIPm/lFDg8J7eg+QYFZh8lpWm6Vrmt7yr8Ildj2NnRqE1UYuOSseUksJYnbxyl2Z7DiW6oPZcp
Pv98R4uVMlNvLD1P9yJVVY5jteGJp3EZaj4dqUlYk9q/7sjLmbYk+DXGfh6HnDm8IdtDF9rVzSKI
wIj9Bq9c6JWFIgcUDabbNCwsUterG4mYqd6I1CcrMFyoglQTDHZskrlYXzGwWM1H+AV8uwx2TgI9
FgBIJxUOkI6XjFvRy+DRmMS8xDycMtpUqRbWtgl92rExY9RCIRrMD41lNNeZv0T1NvTx0UiwiDil
NsBGOffN594aPjqUusSXR4V3QKU4v8P9hNRAo3TxeA6Zzrrx2tVM+LriC+J6RbK3RrN8kzlT0vFk
FsgbzCk/2CXegHGQjd4XbxI++l3Hyui3yh2sAwNLSCawV9hyNhfch7OrMdByjaAK6WUxv/DIbZDW
BWvP4YSThA5iPiDjQ8k5gyeAE61Tqo5plNXVgb2BodiH8YihNjGnWMYDXczOwu43+YUkKUSnGy/1
3L1K2PD7mur+v4XjM1Ptd4Wj6blUFL/iuPX905ds7L8NQ/9TBfn3n/xXVFH0FxRcHyaux5jUMn+M
KnL+8nDyojgK4WO5z8Xlv7KK7Gc6G95VhBI9x7f/u4KkuLTXBC2Kmn/VnX9QQb7mb65GIih3LQAF
ft0LqmxE7cM03WiPYV59z8CID9i1cqqGnJs/PJ1/KAb/6UokIROWCSMVueiLK1UCo6MV5zyGNq7k
2CM/tqJR8Zxk4+bPr8Q1UCSjE8WBbv0lPyh80sFItGzLFqu3kpNmNG/6qS7QNOm7P74QEyjs2FaS
rcm1fr7QBN80Yn9sjwuNYFmV3xMj/17w1//kMl6IZok3/uod4XuEf5KnWoYZc7SLKCLjHhhiU1IH
/fmj41uFWYuzDNzLl4LXtCX0DsfwllypWl4pcwS3amzAQ1H85qbojtofBz9EMoU+xBN0Sw7C/Zed
SzDVkK+iuT1m81xC6Fpul1TdYTZ/105TuP31E3zZiDxfjA7Ex4KIyddLzxzD8hrWZkN10jHWCsAg
jkXYUTgY+ZMZMubMScOIrYUsmF9f+B8++rX1gMz6LA14ubx82TBGYex9ZGbVvB9xrI29iPwIvN+c
36yvlxTS53tklsaugM6CVf3zx6jHYlwwdmpxYemw74Rgx2lkJu//gxv64SrrUOyHtbVScycDNtjR
iBS5JlLdTfUszkL+Z4/uhyu92C/mss7IyeVKWTUuW18VT7oBPP7/WF7m67eEi0MY8mUEkYsf1/qt
/nBTTVJ7Yd20Nbxyu9nSkRplvLSAQtolkjuCr7m1ImntOyjLR1OqZltUTgQI5oozhFpkzDPANcc6
XngSBteXZ/5BUCTOacUC9mNQfl9ABE6ptqY3bUDbIlvd+7EdNR2Tcv4v1JP1jvmQDa8SH/dAdfW7
RUb2JzKPm5OXFMnjVINszbXyjklADFSzkO1BhHJIDq0iEapfRpiRTGsZfXeAksOAGctYVmKH3EG8
JwLBPePTPn/pEnZ5a/D57ZjJv1sKt7nMYT8VmywIs2a3uJX5uSCAAosJfg9Fr/tUJ9x0OQ3tviFP
k3Ra3WwH3M0QNDlJUsTWSOQu/IchOvhEVOw7ExoVUavhljrR2NQmd6drNq4aA+UNrFYb5i2bS5bm
ZAdgGE42Bf0VMqmG7gdp8NmtwR9p15qLZQ4onmpwsjCqjU1QmfanNJu8i0qt4jENm+rOnxlFEkzc
PnR+bX9KuPc2DmaGam3tjprfNCU4HwVtNGwcZ2GtK1Iwc0InZHXXzyT0gNbW7wwjHx4THg3JBF17
44/Fd9PinY705p/qMP+u+jl5P/i6Oc3r1pj1fXOhE2TQJsEpU9Z2VGWEMPnqFidE98SOPmzgFOeH
Ka2cmDKAGGYiVMQ5TzGMjMmQzq9Tp41uCj8V333S364tUtIOoA2IZG1jhubx/NlXPZlYhDCFV5nP
IytzHgJqbAK93GzZ1F2bfgg1hvX42OblY0R8Rlx3c7MlbKqAG0pQhiY7RfrVIYde1r6xGEhGWz9L
pvssaY1oB9OtD/HXK3Md+4yarjAc1p9C+qgP0ILq73aQNWfukYh66HoxTPPu6BYEvDbgXB8cWsdi
4wHtYvkPr7rExyObCDcAB7mSGOmgFaYbiYdEEY+t7JZ8djIfDFwq/Oiu7yTLzjW1sZlcjjhNLggw
ebs6yONlnt3h6JJOhzEUxVOEpG0fCdYRDoqQwfNoqg79lCgA12i61ySjH7DcHJC8G9LO90XreHpH
Bw4XTfbpPMa+Kq3PGCj1X23N2nINGGPbavb6jxPd+UNauN4lWIgjrZmgeqiHDAKvGbpTl8+5sbFK
3oSXpeVjl9rirBLSLyA92ZtSFt9BriMI375z5odYezKZlq2x9ADZGbzXa9KBYBem1RoVwRsaHY6+
kUZgk4WMbohaTN4XExgTKX0q+ybIYD+K0mcQ62e+vnKt8b7tl+mAFp7QlWjkQ9BzKDBnz7/38Ndj
umnIa1Z1IPrlG010sM169V50NrzU6TO9Un6uhc98MWn9C0dh8C4bWZSwFNWO2dP0ZhpktEtL1jkm
JkTJt0H5KbRafcGdfF9rBjupVu2wqWdaZcJOihz0quKjZldUb0Eel60Yi+jGoaiE38WqL8cKPH5q
EwgGRAJqye5Wz8N0sNZzt3W5b7sunvLeCG9CHEyeKkWwkDMNFmLFmTGUmzhnNfJF4VKZPI4RnFuz
WprthIXCzus1y6gOuwjXnxH/X0NWMk579pyMHMJ3li87mAjVk+exUUrJ/kGEUvBO5yRM2VIu2yTo
mKJ6zhi+IyFGMjbG+RlnbT7DMZLdoTLrcVssBZsYIMDWn7m0ZKJ7zPtwgB9qzV8yNOqtqMCIwFX5
gsFRZV7dOC3pHtnshLyEur3pu7WubmwC0AmfZSfvsjGPa8tFOM/TyZOIIZTPhO5510Xd8DCUofXN
nNmtpvUb8UxtXZfJkF8Xnkr304LIm0igYu1MB4/YQm/fw9DZkGlgbzxHsyMOjdpM2m8+wkOPbnSQ
iK0yA7lxCbzDymxg565MKTEF88WHqU2TTUgO+TnRY03QOHuPkbJ7zBGLHtSHZx41494p0POnhKJf
O4ltfo6scbgwo6MebcabsOyrY+8TR19kqFrrKDXeDDK/cXJnujeKor9ZVDa8SQr9ieydGd4z+oVw
wTPR1ZZ31FGu4SF09Q0e5MnbqnwIOrJcYO59b9LV8HjIP7Ke7+RkpkcbmzsS+OpuM5gOLhEL5FmO
xfTA5v7Z8JoxtgMOvVUCeTLyrLojRUWcpWDHMesQprtptasJEdO6vzdZ4rRQi/IO9vReIIY+oZSc
22KDGbIaj8hjXXmAJRHbzPDneOgjgMGlqtjMCpq8jk+kiOoNso7yJObOjEDQgtV2Ax/xLbCNJmG+
dfIaBl03mPB6524NL7M/9rVdn+fOqc9AI6DFDQwoOE39uB0t5LkV81NAE/+yzLaqNYdPJdn/6mBO
bjtoELjSEGNuHNx8qrPzXEQOiAxpelN4ho/diDjxRydwNtTiaCFjjc/t934pMtLoprL+1nowtK08
DU4K8gMqlSWS64jPM5lUK/b1JVyVdmTcDcNb4QdE2hQuCVJQYNICDWsmXSh3ozVBF7T6x7A0S6jo
qno/F45CiGL5TCgprmHJtsEynUVVlNu8NT+74XhsiwLm6eJAA/BQJ9o+64uNY3rneYXxxnKEgYoh
qPHydu3lwDq1nbgpoBmOVTgc7Q7PNNUlT2XmlaS52iW5fdCQCHuz7tF5quuRMxpSSUo2q3Dt0dhE
laOvWa7pl7QKoAqXVg8MHKiI0tIwTrnyzHAfpDX7m+uzfbsp1QndkjvHM5kPQHHc8LGESgPJZ/Gm
w68L7Ncix1WlFVLCMzayHdwwfy5Ge0365dib1ZGRJvuNPU9v8Fg2A4w7qBOIusyvF9wI0Epo6op1
mAFGZ3uXwamhNVvR7xo1hH0/N2p/q8ZWy2IMM1/ZLgapnbIG+D2ytu5Gk+FzyZ46B/mTYDCRLBxz
v34CrzrDaHUqsbmSRT2OuPTFA3Anr06ZQR+njiIMcDjhgOI4FiJrLgbZ3H+rOL+o/5t+a/4BmHg1
RAvXCwbeKhvHseuVjxVwvyhdv8TxLyQDc81aarZ5LyYSemX9NGDevSv7jHrQC+e3z8fOTAydf8js
2dojFDE2BAgTWa+76aB6zvVfP4/XcmZ+H85J0PdXweSrprxVOXae7lges7p2zyNDpe+NQ5xNPA9z
b9Zx6lJsV1XFQsoKa7ieQDVjq+QXtxaFNvqbJ0oZcQ5taLGLTefZ5y26smoZvYtLrNaVkIWECtJH
u2HqIJoMUCmP6epk6xDz2uzcoE7e42/uPjk+mug44t8OoWEF7xDdcAAni8J9KM+Lx+dTUQjSDzaz
Lu3f6dqttYv9CTZYnwUVJQJN30ON8OLjSEdkTZxe5XHAWin2jL6JB4Wbwuy4911OZA2kTBQO0K/3
nkQGhcvxn/pDEluPnwNKKV4Jn+mLX4A70exjl5AfI/rtg2ekzaV1599tA68QC64CUIGlME7hmPe8
aEnHfJwSXzT50Xcpnn2sIvED9YdNB/2ZELCSxLyloHmAOjXd//p7s18/Y0oUaLnhau322nJ9sUp3
ktWM4Uk/pwncL8j1RpJEj/VIadw3s7fcRIYX3Ql3uSujpftutN68G5aJdOShEVm+7rdyiLtqDB24
0C3lpFvKI/U3LEK0Bl+7xEqGk5HgFfc34vJfosPv8GrLivhIfoFX518w/3sSP0HVf/+hf5Ed7L9Q
BbPnornGjgEzx3+THSLzLxeRaYSBOON0z/WRFv8Lqg7/whwPVS90BzwIcU39Eapm+o9l7wpdsmjI
kfgDqPql1STIFgk4LqIJ1P8uJnkv1kSnDJRiVW9dBIy5odtMKXPLo/QACmDtCjyJmmwh+60oLWOm
5MUgGJZ01sL+i1rviYhlYVtImLDPJJa78DXe3HhOu8UltTuDgOhEsLYYvSJA/uFJ/8MRs/6yH3Yt
m/MRHHo1QFnJGmwbPx9pYT/OFV438gJ7WN1amTA2jNUZiE6BCYNpoTP+9QU5mF9dEpvw9cwG1/d5
my+waSOvCKodm/Ti+9FVMwQkYFYTZ8sB8zpm8XHZGd3RYib4EM1d1KnN6E6Be4x8Np69l5IZeEoC
hNexnjA3j0lkB0exB6JrQ5EjXmzESMO3EgMr2xr0wU1Ecyn61XQdTIczgpG89ONOdrXeeASKwFmY
Bc/a8Cd1W2mOItvS3tMg2qaPi26dZEbAEelOBsnadHiEHsXE+YJK+LwRiuuhH8c9NkjLm8VH+izR
J3ds/By90qEUWlwjwvF9aK1rGYJjbII0X9IdLOE53QHqqLdm5lYoI7PU/mDBg9VxHvTcG4l53YOR
kZed+jM/Q9l5qIhit9sHe5qJePMbu8tuVFbzi5gpOyeKnkx9lGjpcUHrDPQSdpFZPU4fTCSu8ccL
jL0fLH57b8M6zM6D7Pn+0r7SwGmkld1qKWAWOpWtPrWhpYxHxx54cnlPDgJjvkY1J9miK99MpGxo
UvWQDtA7TPyv7Vjy68iX5gRXuoOtbkBLyFaWN4hiQ6ouoibEfvkaX+E9FWzhd+NCzzONkj8OeZaG
qsP+F0cy/tFm3/GQ8sXlLfguo677DDl1e3S1Wdc7niNzaC9nrox0twLHUB6yiveLbnit05pAcsGR
qMrOen0lwfpwIrIQeX9ECV6izgBbyavBCDYEAs5vspRYVyM0UScCkKnjKiUK4YfnFtbHcmERVuhg
aTBw+gy2zWRXO0TA6bbyOmsVwanlA/Ka4ZrTh96sLgi3hZQ3ouItBu/NsqT+nTEF1vU8tdVbEovT
Jxtw5Ahw7Iab3BbBk0jL6VPrmIWC2c4nm81Ic6Z5GsJNVqw1fV2Rdny2le8hPGiC6M7AlHB4Z+fa
8LfeFPDZTDLg8c557csbc1AeFjdeaggsmcbOsUg8dcNMO6AGrmF/AbHl3eUORcL3pVjG9oG/rYvv
rZrVbV6bQBw+tjCbJuUb6SF6jhs6Z+sDhga8nqo0Oj82kpl3i3qgAkYNmvaBJ8PiCgoykQ9l28zJ
vjeNtr+HZaBuQ7Z4uTN0wAPO7db2DyWEyYuHbLeNE9XT708FmGWR2Ootw4vuOGZ6UVeOGHn0QTNy
FUCyQmPe3AMN4knBcwmiVU02ksd8EVlpyw+l1oZxZzDd7q4GWxry7aIQRO4r2pP5o65pIz9CTarL
22QqUMkw6u8AQx3npKe1iNRLzbOkp+RZKhNSBhhhyoNgBiWPSRViEOGyqxB72+FpsXn+kEtl8OKI
DWcd+9O6KAYJQzZWM9oQNvPG/pCPBnJ/pk+Zf6+qcLRvigRqCaxzq2y+BM5sQRIIKR7DquaaRpkW
imzqVBaP0pIoT2JCmoevThIO5SfJDmFl6Lm1J2+aWgg/pLYxkmgXVKlBSHyJlVeMRKg4913AO4ci
Zl0Xg3bUp3BMuvKbFwjbBoNaupSYaRPS0U3N+aM76KuIR06JsEPS3aFLmOYpsx0wArIfwPcNbETx
D9AwrvI0vBa4/dx705isEdjvA/xo541VN+NHHCCMHXKtbMuH0W+cMc1OThUlmDuQWxnXOUZflmMt
3jYLau8I8uOv9p1FZ+TA6LSaexcAQEADaZdEsMk0p7YNzbvea+2NU5uPBlBPPAhYyOUiCI3OZhUe
yYtNP1d9EnxTKTlxwpLihnzEq3GW3bIrK6nekTiWPnrOJHY1hxS8r965ZegmHi03q/e2MIGbAg3N
zBwC+TZKCekO2pLuxCaI903eptVHu+iDODL7Ya+NAQhgUviikmpNzu/c3kyVrq88EI7diGThHdt6
+1hEY/Z+cqu3c2Cq4iA70ku7hZBJk7rzMOVN/j7t/eojptN9upeDQG3KAbatyk6fKyMq95iX5PFE
gseqaAC9ySen+cCh094Lr26zbaGh4oW52XzKfH99tIRMxqHvjWLjB6O6bn3lxClIDBnLQf89l4Hc
Vgj7jvbqST4jzbkm8Dlwt5npCWJyF8qBbS/tCUC2bg5h1S3rlMtpTmsS9T71rHdF0rQHEzupLaGZ
7T3MfNAnzBD8k6D/mnZLHYzX3eAm76M28w9Gr8u9Z+A2RwSODvGy8v1rIxu6Cxv2csTEcTnNBjw1
PZTzbuklAdDoqDbduBQIL3r/w5RP+qtpVsUF1p2+SCGj32U2voAVKIlw4+Zfzz2+Q+/9c0nUNbUT
FitTVQ0tcIpYYd3Z4RCCWYRZGsT4S8IqP/66LnoxJH2+6upUhacPKY54xf98VTfRWZDNXnSGYNM+
YHXBxtAONjXGr6/zYqL4fB2UoTj7U+2trIefrzNljT/2UZqcXXBy9lRTsmevciZPJWwYf36xdeTL
44QG/MoWy2INGylFINxeUOtmlZ088wOMfIx2v77U60IWjCTkuYVQ/6nnXxSyXRoFLVQ5YmP9xboW
q5zBw8gRJHBoLv3qNPjH17PoQyBK4xCFB9CLobYVNizbqvbOWmXJ3d9HkCAgMt94Yp2q9DlheL95
nC9ab94dN7eaUmKUxMt7WawvdeoOkRzcM2IhqiuCGSl+2FA5gYUCVQUW5E9tjHri700wbfXHHymD
QI/nbGK/aXvmi5tuhNuZqkIOOY75GsGHIkJZ8+8yR14vBa4SYKMOMdvDdurFAqwSexZJ3vvnFM0N
TFRULkH4Wz/Gf7oKDWXoETvLdPzlMvcHx+48g3t5Zl74ORMklEv/wWfikcWAdRbdzuqj9fNyKzum
wy0+A2c7QYeFix8fxbTgYLWD0mFdD62a9G9autf7F3s6exi3hYs6l/35kiKfkmWufPdsNIl/b6FZ
Yjw7UYqMuP7uBFIxO/Z7zSfy6xXxemfBbA/KDIFMhBm8WhFkuOSmbj0b2yZWdwIl8zL4EGZ0gTjv
15f6h1vk44DaRA2OseXLzTKA6silahth0Splqa3monsmpJW7AuBrB6fWr+bXF/2n+8NnF+K+6QHx
vaSJTcgdnSzyrXPlQ2MRNayJygyzA43Ob1f6M4r2c18egU7AgHWDKAhfr7R17GqynzCt7dEiFVbt
4dwemNVtO2l53eAExfBkoUxWM3Uds7+lv546rD/2gJAuzUXDwBJx6lccbB2qTi2Y/4el3/4ucuT1
xose2QlWvhQMJusl1Uzk3pzjd8EXXgNhb/IE9VqhDM5L0mL41IqIsv7Xb8J6vXbXuBjqSqBIeG4v
aTFpBV6ScMadjdCg1lWhQ/9ArCq2HNLiyMzaZP3ei9y67saqe0DBpa2tk0fqtuvtriJyfdTdnioJ
iRPC5OyPDweGAzAn4ak5vLtnHPMH2o7ZYbY2haz6WocU3aZXPFopw3oSw0SOJMz8HYzz6tuEVLiu
BqAcPlFchX5e813er0X/os+Tm7hPPeJvOLmd4DNVK57+68f/TxcDNyJ3jRSq18G2sDkiQi6i5axS
RuuFwDYKETtdjme2dEm/vtirV82dheTNWKaznngvbfDr0rDaPjGXs594NJZpPvBlsRDpEn99IfuF
awJUWLbLtXiAz8iR/rIyqshDU34bzFQQMuvfmvRw0PjDfsALH0vx/tIWE0iIm6J/zeaMwV/VBo4E
S16PwaZTt1leghMYM80S80Y02TpghG0aPlAWqJezN0mMoz3vSprjmenV20Hg0VP/6Ub8nKfEXIZz
DfLny1IoF9iIBXXfn23NCHtmaHRBBJ4fUnP546qLS/ENuIwCgPReDahwD7GHSaGMldCJUZsW3D8x
JNGOsLLm4gr1W/xwPb1+2BhdjjWokix9hgAQkF++JaFrx+qk5579TrnfiNaZztJNortnQMQPiFne
drryPjZK2b85AOyXn4i7kjQhazpceR16req5H+l4bgXHAapNcbYwS6s1/kahj55hwV7FsTeI2MLP
+GCULoIE5s3XUQobQzgyzY/2sEDmgCq/3JpjDYqoyxWv6ch1pbEYEcEhd+I7krXfFxglWfnbYFgM
wT9pzr1jBCWJSXUZOs07r+ihGayfV2VwGByWQVrteZJL28cIc9Vbb1ZAY33C/PhSAhxB4eimdDX8
ZQr9xjONUm5Nq6zfzaAN19IfjINyc/9ts1iGPjQBSi9QbCzMzABnrStgaVNs+sAbozhzZXs1lC4G
ZEFFqMm2wdOaBlrnZywhVl1Z5Y24OVhZh7Hb2JGlDPZtTrjZObpYWdUVAZEaxwyrsr7OMiwBxQ3s
I/6HvfNajhtJt+6r/C+ADthM4BYoTxY9JVI3CFIG3iNh8unPgrrnxPREnH9i7udO3SLFYhWA/Mze
a0fB0m7DUDhS6cO0LvxZGh1yNtEwokQ1hKHsRFIYXVHdaf5WdzhkfhefUxEzeQnKra7pWu61tC49
mJr1ADussJJN2rr2S1CcE99YntpFV+kDQqWyuS2SbhofB/Q/1Q5FEXd3Y1Vt8dRoFC3YdkarO7AR
Xp4K4ihvEyGa4gkdwvBjYQ2umfDmnv7piFq5176ztlHUXPIxQ0bgG/nVvQ8Pwg9BXwibWdXauXs7
bUwsJhqgy8iqHIvlIFrwHTvmIEyuRp0yCPerVTh79Iv8iwolHKKw2anP3ZIr43lpMn50V2hOrcBE
OdCFaekM9n09T974ZGVGOuwKLpf0gX4VwIO1SkhVKAjd8zT1gyx2OL6NSOOQwuBu8wj3dMIVVNcT
jYQt50zeuhP2yHMKEyHmXLVQ1DR9yUzLb9Wgj0tJDxuynmXKiABg6V+s2utLMBUeFxg4b2HfGVnP
2fC7DmBmz9UH74FRQyrYwl1gF0GAIXN9IYtcr83yKxh1/ADNBWXr7xGcVypejJMu1oub295HFqdp
vB/UgC77z9tKbKo9c7tnZgk69aMmWqpnOE+kpLVYKVtQTsUuske0FVEvPK6izheb3q30eF/tYZuZ
O/mgPhEnz9NhQRv58OdqBo/sR+w5WyGRuNR2fiMRmlr5NontGc+HLXafE+QVJvC/jz8pFEPGlNmV
vPUk+4gQ292SH0A+mcMNUiNu06o12DSUq8sbi6vHdQ55YCfZ41B3vBDLZHZyaEt7eKq11S3f1CId
A4ac9IriyW/Ikbt6S2m9iDyv3UhBbV1/+gabjD16cdt9XK2WKXC6UhuTq2zNsuI8Zg2QNmHKuIJr
xWWbgzLUHR35lcK8GNlS9yM0rLDMphYgXxyj24h4hHv5pewHpvVryVASbEKtfUYSCN4ulWkujNqY
kI+bD1OrKZ//PPH/uyf9d3tSRMnUJP/3nvS+/5k0f9+S/vktf21J2ZH9QTMUWBTj+DFAQP3vlpSy
/A9PQNunDaV7/9uWVPxhi21Hyg5Qms5vqvVflvDNLU4TyTjs9xEvzOA/2ZLSDvz97N7cRzT2mK63
0xNO+r9UqcWgWECpIHvIgT3kQQSffkH7mhTiPohb13106ayGYwMUoz+w1mfrG85TJqIi5hhc7jpy
mVBPF1uQycjD03lK/dIol6+ejzDeBO3Ro1qbasIWdW3OD2PZmT/w88zmHIJSJWW5t1LfZL5tNXBF
mtQu/AmknJvsK4gRlw3B8MsBl9GEwdD5n4a9LQAEDbQs3I5JeKKjhYzPJ+Q28THRjd45QWneF0WG
P7V2hFIh5tyqCHXZ9twdjmu8StP49BeR7iqPe6zGj3En0ik7Z1rntwswkrOcPPVt3myT2LQDEaID
TJ96oGjAfptlfZiUjgNQDXPV752W3xh3th5xaAIv4ghI05suZoc5ZWgckll8ZuyMXodJpPkdVBGD
UVQr77PeRCe2ZkuaRaXYwNMyRaoVB0S7hzBmsvVZeuNY7/gk1rd4RZtnmKS+hys64meaMUK7hoYn
SITkdzpnIk5v9Lwsb+SMWd5RuIt5ToC57OGCQq0F3VYhVsQhxIyRFdNXTmAMr0mXE7uExeZiDLWJ
0trjRImqWCOxZTepQqd0uSRyANJISJd00Du4iwMrFZBB76NaO/HAb2KbkY3sc9nxYFt2makc7Kp0
B5WRp79kXxIskWTFachcdQBHy3asy1AsNql87DSu85A9UbKzWWc+gpnpL2vjMjCrOuuR9R2cnqkS
l9iVgHf73hM/5jawdgs3zR3pf7oN07WBwR4miMGxXtRGe+smZr5ezRo1XHshW2r2W5R5NXzmPW+E
20ZYkuv2Ab5P2px1nVkuqxl2wHWY+hl2VFUN7u0cE1Kahfh7fb9AnAg5dIeyOXMe1ZDwWWHRkM9V
W6OqlMYStF/QWkqCsJoB/CmTCbwbZtoAGV8WOXCyJ0NzyWG3grduk/RH1UkwJnkpCxmW/loZt5MH
3w5899LcIXLObqd6TG9EXM8foDMFyI9hVnsow9V6XpI1BSUGJbwPDcjBhAzl2AtOzAZKolOsdUSd
qTf4odlX8lAnWcZhulo6SrsJOXDTxxV3duxL5Nbtmo07AuXVHLUxpqpbrTPVYSpwnahJ+TR3RFRN
UAlqg6TI3KiD5IGJZwads1KVvFLBzXfl4JnHvpAKJDQ5aVxxrjFFuWSEVxoyuzMaEOOHKY7LlL2V
KfpdVfrzm50NzXEMCCe+uObwpJcx14/gAL4bOqi5pwyBMtn38tW7GxtnwAPfAR47JGpt3hagc27o
ryp90dq3G6QFbV8f+Z9MzgPSNcYTT6L12YVB05wJAqFaxXrOmrM0keSdf/tunKbtf82G++op5mJO
hlD8eSpsFttzsWkbeiRrO7818OEOg3nVcW4/giLatLJukMNpTHiaeWBkWHp1+VEvjn/JAUAVO382
luX2d00sHYIUd/yk4uiDOt2XVhLjmuGzag6gh/OdrV3nkSxzczo4KoWhGuT2TSNqvEN+zmbVyNpt
W7/VX612s52JIoDPuXCT/LPvZP6Rm6Px6vTl9A6xY+qBQbgu95q7wPnMtbOvLGGM5z5J3Kh0VD7s
RTok/Q1f4BK9S8QQ5YlN6YtkzKcgv7iD4dnM8sD4tSZBbiU0hIXil0JNmFQqok+ckPX/dDK63iFx
b6zmZAwbWIWAbutWIRlmVfNCB+F8mWb91eUSZif4W7cQAFU7CX+Wj+ClrF0yxututNPuTPKpNPdg
duCHG9B0EAez+67jwb2D16YmGKXg/q8zuvor2SgiP/pd47x14/LG7GMChS4yOgUrYyscTZM5DiEV
EbUauGrrTq/W8FTlTQ5ljfMreSSjIe4ZibnlqtdT5chRejmadzggF/aBs3/n+sVfqtX/1lP/rp5C
A8k06f+up+hZxvT/7T6KZvz4m/bsz2/8q6oKBJXTJi3DG4OW2t5i+f4C7Vim+we11KYx2yJmfkeF
/EN7FvxhogTl8Sc4jaDaUYv9o6ry/mBKznSXb/O3qBDrP6mqmAf/raoiRojDl1G4vSXPMif717k0
9V474AewbzUFWKKPGfkBY7yDek2M1nAFNx/s20qWYzjxXOtC7H763bBLAUQ8s04Dtf9tzGvfr51R
HQipaiLJuOvaJPUphX55QXssdy7A75tG1cYzjTU+gDoxbkaSI0IkI+J58tvlFXD9SNPf5MbRajs4
50PeoZBCEc+/Zx1sxDSQL6bYOeYdFANeNyRwLzkVWXoVDscwfj4O1y5+nHV3z3m7Y60Iw79qrVM3
0Kf4wmcTX4qL5ca7WEFkT5Puh/KseadyFAbV1IPwdur1GvPg2c+juVsm83tqCLRQ5WDsCR7A0Ghq
ffSajiogsY8bjuMr5IqcwIYCLjW1Q7n0932xunuGLuNHb48OUSCVH7Ue+2CnEvz8yiKdae3c3Vj7
ASZrlT3JJG12lQUpugUci+9yBSrY8rxKxvy+XwMz6oZC79kHWaGiHsf8Q4o7q3Znl2QGhW6lYO00
5XApMnlNrQBxuVM9BaRh7MdYHoMKS4KLLSsubbwd2LsjF9Hezo7No5HlVuSl6xdvBEY/jdsv0Rbj
blRAaxFTJ1HvGWKP5uSzGoIdBUJ1aak1bqAvrZFjL/tGywPKvPbg6a7eQTw1wsyTMsRDegri4DKu
jRn5hd2GmY6NL8SzNaFjKm8/NC08QrUsBxB1AUIIigW7SfMXmROsNoDM2ElJhuawWN7BRq2wGxbT
3dWoOUPPxxGjhIs9U7j7AM9ku7TuTWf4Z6Zl9Oie0+3U0M+UhckxdRSSCwib8LjRleTdSzOIL/6i
b3N7lmEyCfdg1Jm5t0ydHmVbfWjm7jCQ3eNWBUVzPpObEeTGpbODn67e7BsTABOuCTKGAYXMXBJ+
nzwGrHYPKinWyN5yFIoE46dPJeMOpQnF3jt3dm59W7EF4awjJMAoPvXqLqRq+e0+z/L15NU4yLSu
sSmVXAtZnXc7mbSMP7RLEgGCPpxi/L/C6t+MYaw2oywoo3qAOMVEDQcan2DjBO5B5BWtkJO/9rZI
rrWJPsXxPzc7F9N3mOxeK4wXxjHVsE2K3J0ss+ypmgoMk5ybIWZZYj2yoH8xN/stWtjiSSOK3Q2D
vg5jXx78HKWFHaeC2AxV7TxwY/t6wb442ob5QG2q9yapfXvWKmkEitnepaNDPSdzcbbsPo6QAE0n
205gvU72zWCYamfYafvKgIt30Y+dnc1YJBIJLjJvrrrQ9BpCc7zcfMV4A3bcAH9bYUHaPLYyCpS2
QqyS9XNhOOtD3CrzYo3D7IVsBOldAOKme9H66P3GSkSqrIu9A+XgwEtVtxJuNV9o3CJQL49NgbrE
LT4zeiEGNVBOpg6PkKJb3EnCH65YnXE0p2WOCs78tcQpi0MWZxfGqpzSYnw2/eys6kkQuIngxu29
JxHn3X6G0bNPKSJDzaaVRJBlDO0u+I658ylDrRlb6oGYnRFtT2aRjGL8rFy9HgCu3/SjvM1mvh5a
53EWhGSAn6ix9RgwevuhJU5hgtlDSx5abvbRYTUME18/U3ojBts2jWUhjXD21RiRvrPubZx7cG07
LqlE9NfVlgdV2R8BzGEIr7kTTdXgPcd2mkSVxDpIU2NyqzHy7X5OQ0lnrNf4zutz52iWlnUBjIMA
r7SnfbFNlNexaPHZVf4pdcx7sJPfhBhuc+g858FbvvgzOiiZof9HXCfOiiXpSxBMXxEVQ5Bt5U8B
RSGa4myM5qR8sS11I92xv2t9+5I1tOseZfqVmMKQELSHMsUHGDupH0Ha+gVj29xlAa2ZpxXFtqsg
J3srLOt5LG9BAPdHd+n90KM3PZUY3gYn/RaQpPeyuuupAQ97Q8WmDmCuu8PolxSUPj+x1voFmFX2
MBTiNrc4hBYjXtAwwkVjXFweeuUh/aq85xan/44iPrtZu+HMIBnkIobHMBkVmteU4yWtOvFOlN3b
HCt1kqv8AVYB/GRSAvS3xxkK9WIcoOF6kawmTFLl9GAm0IY7191e+HxtuyGORs+mRYyfmlw3+1lk
B7wtRGsKCKFWanxVQZuHnbH8cLKWmWWpFCEPmslflvXoCGJx4vmbXQA9zcfE4Ck3+4A7VU8QiF/a
zhFut3dI5OwcbFx+0eK21jGR+VdmK95ZG/7LOg43Q9H1YWskvxyjlZeyLuODIUmncFthHdiu0Mm6
lXnxW8bskLCg1fJUPfSAJHYEH2in/izFUI+vKJdiHGrM2lkBnBZky7S/yOP9Zv4y4jiX3IodSw4W
RVx9lX/PXg/aBtAiu9husiaH0e2cOrvJaAFly5z31VEz0xXQB2uPsw9vbcPTm3xo3c4ICdkFe08E
DUnRIz+F+42V0pkGiW+O9CbphXVeMhVHhdn2uu//BMX/t7z+d+X15vz6/5XX1wwDI5urv5XWf37T
P2wdFMkB8hjkaEipWDP/VVcH3h+SeNA/fRn/6+Yw/8BhtqW0YXHdqmZ++F8VtSMotll6kzbNI499
sfufVNR4B/9WUaNvQt20qTwQBaFcw1XJ3//T+r63BIAIsGwX7W0DSmy0YhpDF1XyGrbCnd7NpJIo
vb3mKWvX+k4Tvxl2PorpqA5UvrdkZj7nY6HXfW8vxX0KMA+SjIGUNZA9MMLMuWAKt0JIEpQzno+A
gXiYwGUexxQM5IaX3kzl3NyaCdPesLHLW6ydxYNsHP9YmUF6jCUloVuU7hgllUEyASXbUWdpfy7Y
cl/VsMY7DZzHQHbLghB0NmB5gBDia6bsRvE0svNoQVwcOYRrYPq3xxMpKjyCeDLNKOrnhYf5Z1Ho
5kMWpX/VhRM7Yb/4454voLiexHIo4kXcz/HCPWkJJqHRhuU/b4baU9Hbxve56btfkvrj3uH4PYMz
YcS92HEHzL21HrK0VdAUnP7Jpfm95AXz6XAt8pUZVm7/zE1qztxD7Q3218FMjoj+LjHr5GZotfG9
FljoQozSLJsoWs9r1r1NnMnkLmzC8tSfXtN2HJ+DYATlTfBe/7kp9t96owDVpjx3DQX+XxXqOkAs
4tfIeVjKhraZ9efUCwoZsSHuPzq2kSqy3fmrYJDOO12Xn2XGrCfQ2XjgkM6+a1OVt5nZ3wM98y5F
P7YXCHz6hgg45sKeHA6SeDeOaZGtEAlWZfd8qEnxFmQB4RG8S4p/jYRkKmSnvFktGYNrqQS/6BLk
Id4VdWtlnkEIjZkecRWXL2jx0q/FmKUFIXOtQ1g8iXR78gJza4cax6SRsp0CiTYX4LnrXXVVbqCp
EhvT4UFq4aVJ9SYfTFZziOahTneldqj78C/MvzKQjn3ULptcpS5Z+bV5WlMNekvodqu8TaBD7kDj
Y2TnlLm2MFxubYMdZlRUMxzuxgUGzdneJl9AwtgCJETifnbLTINXIOo+yrLnqxDUb/nLbAcn6SaA
82qGJpUXPCYxIDlOsT3JQ5Cz12kneu8uK4PpO6j/4mxutps5N4x0Nw1qPbp1utxoPYqBrdpYv1LC
x28EuiXGJe7sLt8z57F+dLM5qDA1Z/U0gfWL99NaWO9jUMZ1BHlePVqq7r71LJKjoJ2tj6J3CISY
1nF9GtBx+ydCIyCI9n7QYF9Y4SVWzuKG8QiyO1Sx5XxxJpNpPG6eT3J6GNExk1yTSPa6PLVJ7X/L
2cFcC29ZzTML6eBFT0VjRGsu4w02X07lrmVqS9BZXX2wNg1e+wxggDm3UGF7BzaKWH/Sha5wtiyr
qfexH9dveaIGKyp7chT5sOr+fZRuT4tIB3b242Ykhm9SVTh6XnC7ZXLt2rF/pJ4PaLwy7ufe9Dqc
9L2799npgwqgGtOTGnYUChkzwEAB8xjJW2ksefHMAceMk+Y+74ObHxuleKz1ziojotDM4wSQ/8me
DO/YZGax7IxgjF1sur35bgM63TN+78IJ0AuZZ3WV5UfIJuU5WQmcA3aIdoC43vGp9zOXN1ZW+VdQ
HqBpO2t0Zp5osQKaS3wTEPO5/TYx0e5PLiKdE0yDhELRXId7d+iN740nIZGAfZwe1m41eLho8AiN
kQfwSUAQHwwyEr9BWJh/dmU6v0Owta7OkAEGGecB7KvjrXQ3Qex09+kaxIxX7baCSzPHmCEM8EOW
2T4nBRU7CXnzDYUQoemI9Wnj5MVtV5Iy67p8DAhl2k1JFp9ptBL0BW53XMzqJak9daS1RZyBrosV
TI8eH8/HWkfgWsUeoa3+ofFjVPvJImWtcRQYpiadqDxNP79fTKgo6sYtO1GPkdvPbfaV0JKyPq3S
rQvzjYmwKOyQCY41jgT4rEN+Hy+xAdopF/dWjh9GW2X/JMiEfAIInTzwWFxQ2hb6PCXzF4+25KlD
m/WkrCGGipnl8ZcZ5TGZT72vwlrW82XL/foCqZhtzTBzW/nYtx8Ah1YPbBtp+pOKRVNWuEhh6FAb
2qp97vXMbUmZpBCt1uyOWYg6dL7scuIequouD0xeriiMgzWUKW8MKhdu9cAGgdkP4ha7lbhnbG9f
Pa+OsenoMX52/V6c86yYX/Aj+ygipjj96WhjvYfPo6rjaHQNQhYanYDErWfNNX5O+MW/t1kHtWLt
vSMlKkkXcae/FUTcQ9/oDH1KrHI95O5qh4s1qn03kihYjB7PI5VZ+sYetTynWdqAnckfMBVjkels
5z5mjOPykC2Arev43IjcvgLnShriGdyN3KGah4Ri97i9ny99s1i3RAf0Jx4XkuFYb7BSpNPY2/bs
PZaBTn/EI2axbDGgAPTdgnHUM0fC3LRcH+2in4/BGgTnyVLDlz5uCAKxvOnE/SRoL1XTs3KRQcVH
xJIQvcVq7gAHp4BWnKB7nB2zykg7c4idJLYb1HBGvkFXuveqqOKrlsFyHjgYkT2QXQ0Z/7vZZMF3
a3DsBkCo170RU5p+M1lfEUxptEfUeQb4/IlHDZdfyiHtlo4XkREpD9mUFw/Ejs7fWsZCu2K0xDuV
vn9vrzV3Xro9NJHt29lRzzN4pL637ea5XoM3PHL4lKbUT1v8KJ3a1kO+ndLezsF7ZsTFM1K1oXsQ
/ZANJ6avHXEQQhTEqeVWZ97aAur/kU1ebXZ0tYQsRBz8vPONrdfnvkt2S+AQEeKkQh5Yw8ooxVQV
R3kyP2rLbvIbxiVDRVyCkb55reNlH7bgFo+ww5nevp+h5uOEI3tWi6tlsR0Yj00CDktduGTtvrhI
iKzG8NHF+p3ad/lawAL+nk+L/SUYlXyxuqS9MCN96Wq57iunq86SsWckFfgS2SxPotTvPAB/Een1
kY/iXapZfWJMoYJgMoFb1FPvMjDyk5B++UBY7n522fLx4SDcATt5rpFP/XI0ZNhwbLuiCAG7+PiI
VAZDo1nHR8ebmXopwjG7sO2DJHnxher3lbb1Y6qpd6BGz15l/ClY/G8L9e9bKPPftlB0UVnb/msX
tX3fP7oobO4m0l+gD95GS/1nc7z1B6Iq8K1bc/XXZsLhj//om8w/mPjhYOHhGdgoM/4j5L/w/0Xf
gaUIjBwUZLQnzCbNf9XqZjLrvKIdijM7L32VCSlBRMAgv9IVW1lvJDdl7DxqTHzZG3iHqBSXkTfJ
043brK9c2yC/cJsS4cXoDlh2YK2MuYsYmTuFEDHHq4Goti16xnNDnil9E2dyVXs2Evaec44wY0kK
Fq8S3dqauktxx959+kk8IorILiNqoE8dQNc5TdITFmAZ9Tl5IP48IzzbUo1ah4EpMaPxpfEWymNR
E2zDy4TZHVNnfzhBrQ84kYj+gL52XjGmWSGDVwOSZrm2ieqfLSBVxsVf0tkKVwM3z4+JBbU4zIE0
7C/mFCfZvlLJ0ueQ3w3vPTUDKFNbggzb92Z0EHmyDOja+aGzpUpDmfhzcqcDI/UPTQEY+2lOTIGW
uKjAQmdJBRXIHiamUUZqOt6ZQ4SvTIhJkm9LX7T1kVIU5TShaF4oVvrIKLYGrMvW7GvHBxsnrCQj
XUnEdNhQBpLPSq/JPcVVs29ICOJwkCuzL6jt/ptWy2jsa2te9kgbSa8VejfyX5vKk+iSvJvupJ/T
UhRm4pxKtLQgzWBXzjFAv556CFj+seork8hPH8lgQALE5OfRhKvipq/mQ+d27UOHj5cLppXMhxXg
cIMK7HES6/JK91C8melahLIkE8DBYr1VGN5Po17yJ9TawB5pAlkwGMEBKUV2HgnJe0dFwuMONdwu
k319zoJ6vLgxYB3LKsmlyIvHacFyiacqkRGErKNhzeIyNDV1+vpCsNKE7iEIhk9vS0OqSDjbLaTl
nItEUJbNY3WDN2Ngh+RWEdb78rWZiGHqDCs9JksTfBdJ0ZVhH/f5w4Rt+yPhhCaNmQX8HRNLnYYg
9Y0LGWJ812rW5iOj4PU4d5CBHbt8yY3WfqdbbRMa0eJ7Zgvri/C5qVzwMgcSP+GJF+DBEUUTiebM
P+N48D80PMF90DbmSk53wipLD3ukNdQZ6ezSh803k5t69yVktIMzaUhXArTOqUf0eMboLa4E8Vrv
i63IjqXaQ788AwbPCzKh3JUWGmf+ywDJ4d6ZveZUOJVzM7PbuMMhrU9V0nqPEKmsO4CO+VtXp/k7
n2h5XBbl3KiGlkjVNfF72i2/t8nIUcvWTl6y3tEPHYus24qh4a7KWqrjuPXl05qPiBoNw+Gx4izZ
1V975zHQJpjzmVvixN6O8rb1s+zCbMC5V74abqfeyb4i190yIdbZvLbFlF3HtOheVKHm5ywT7cUp
ICUahN2/07fmINzEeDN6TQAqX8n8Ympa2INVpdUDs6P43MKwPI7aTNB/B/6h7ybvlzdB5EO8vn5d
clKlksDgtG0rliLxFYs7U22VmlQ2WPetOjnbQXuz0qyQNuCEbeGqH6qeGe0WdXkyURaEtdeCdrUG
kibJUDjYqbns9CK6T3Ix1Y3ZzdmhdCGfidqdH/PGI8O38Bl698p5xP61vikgmd8hVUyPvCHx/YLi
+CvVorVxLMHQD+O4a6olJ+iYJq51cwEBVTXFa5sh5OVj524xWNsFsmh/EPI6HrVfLUO4xKazXwRd
b1f144O0cOJQgpEPkdukLviDZ//Sdso8zITLwaUMNC2AQkGm2nSFJPvQTmNwZzP8eLN97n/tBd1h
IeJ8YiySmVeRFeY1GIsA/U5lP67LpDgohhVSSLPRI8vlvuxUS84tNyo2xATAG2F2VRTP43LOmN9f
2oa0RFyn8D6VU19VNzJ1c3jU0BvfGAxILnbnWs9irTw7QsUSR0Mn1u8wFhYCNwy/p5cf8vw0rEP3
WQi5X9DmXjhLMLV1jf0tx1t6Rn2Ei4jZz4vV58NTgpLjDo0/TnCCJBHAr0X3OtQquFs8qa8T2MeP
tlEmJ5o1P5XZtn3m7pG39TyvP8hHzJmcJB1QzdqbL0ZSTcd4sKa7aeydC6GJm6+7677MwCIfFo/Z
3kpc8tFBzffIyda+i0A1n/5Yy18rusgyFOOAIilIfszFku/hEARMKdrDDL7vZl0Gbyctc4yMhtcZ
BcZgnH2ryOfQHMrpo4VAWELQgF9CbqyBFjh1uy8x66x9I/Hg+16VxZEn8uJX7aJzH4Kp++ontRB7
t0mqTydJ/CP7qPiqrNi/mfwait2imakFPmiqAhTianO+kXAylneja8KY9avhWiAi2ysf0VrXGIAY
R/TMuVt4d3MpQYlMtfrqo4cF/RlMQzS4xuKz8ZnVIyMT/1YbwfrTdFSpmDVlW8QG7/FNOY/GS5p6
4h1YGI+ewmhcYmyMnE3wPLbMOXQc70fTb4h1q527zIxrHkvgjAufDApiSDyfCUXz+5qYM0CFgQHv
xaLjA3vofxTYEA9m5ny4amiuBk39s58kA3Luxbmdx8DlMbjaTCC0GZGre90+QBzejnXURI1Ma53t
CDS2rxAvcxIhYGf1aQ06LrGdV+mP036RRnnousY7GiKvAVFgDMBzYoMFyIad0TgtyBdzeJRkr38f
0x6VhzW2eqfmKXi2vLw91N1gH0x06y+wmlM3qozWfSjijrAye1qCxzIhgx57UBOx1bz12dvxsVeu
ee1M6zq6gpCX0Wb5kxndT7ig9sgcdg5O8djJE+yeNhrKYY3qeB0eWmSvD2wNuxOUM/u0OF4dEUxm
RPNM83CMrV5+pRawXxYnyOEkemTQ+pWh3qvG9w5x0b55XSn3zGgeHZtgT34/c6TugAENT3HOkjAf
czCSbW+cRW0PgHRc0ccc2p3+nrU9y2UGOPPFVsuO2eN8sxY+aXSJOxyqvPBYJrMntjIOa+YLbn6Y
fSI+dk6nqT9Q4qo7J0GGCPP3C8vI6h72CqurWJvukfOuPkyQ7gAWk8ZmZJY82QTl3UtL4p8wZfZO
gSYGuAY+Bcgan1Sbx1ECBM0OpdVbxdkrEyviygYA0bRTGvXuknv47xHeYLyATGEU85Po+zSctTOf
hbnCrSBojvsEQxoXRyB/UPimjN8L+1iYPFYwilNML1SqNHS2OT9PZpm8mkVTvro2NaCbDNqNPHap
96hBghtdCKqVxIvPpmyZCCJadeAtMX4GTDfFZ9Buvd6Bzcgv+RgEHT28lSlKTOadVYee9KcDJXsI
4G3gmvTbkDTr23ginxk3QH/xyrR7pMN1rq7br3dB11u7oPitSu6WS1rPep9Q+L9p4d/krnhJBEpW
ZWd3eEgtfkv3UhXS+pZJ1w6JvimjLha4iGSFi1lP9nk1ZB1Oc+rsOkXSX+vojz5dP2HrPfqtSyJk
OgmG2BaJkR1Zkc1Yz0fTMcDYgoBdaBFustKq9mWevPKxOAcFPTIKhkDtnJLixigz0isz5zp47rs1
sHamhVckeRblrih8xuFVyRvDuIEsV8CspHy16CAgrSdp5xxq5R/SpF4vfjYxMXTtL04PmiRCXVtF
pkDRjm7fjrSxQE0q0LhqOm4G5RUjN8iMmlX9+2rYyzHPNMtgONNB7Ml7lONF1IoaXw2X34cxyD2c
pvgF5pQ4tRCiL56NTDStyowx4+xG2u855oYUhXkrQWwMo45wUHpIK9Ucts2Y3NXwkg4Be5Z7z+SX
y/1yn+mxok9o+zHCAzn82eD/nyDLf1mobWg2tDoOWQoo1ViqbY3jPy3U0thdy/9h70y24zayrf0q
te4cXuibwZ0kkC3JZCuK1ASLpiT0XQCIAPD0/wfKrl+i6srluQflqlpSGtkAESfO2fvb2YiWIq96
jnUag6eTWHxWaYe51b2t191rSy1Vs2WTqvjd1PE/IM7e2VXfLs7UkJGh72AQWFl031+cpCThzkub
HY2pEa9LLgiXzMoUwTlimF9f6p1Zdb2URXiEhZ1LRxH4k/Oyy3IXGBeXas2u3vKMzEyd56T58uvr
/IRiXS+E6TLg0A/8znXfTSgLcqZstM/JcWzjeYdZ3D66I3lCZZ0NN52gk3spg1TP+NGrl3YlpbKq
kDOlxel6uI5T3t2v39LPPzGuEzrVECFXQoVHf+L7b3nUBz8dOGXgUquXK0BJ897KV2YZwsHZiPQk
Fa/AsvmdDUKq3q79T//or/pHFuf5736mnyIkz1/ky+d32ta3l/zbMYSA1bJtC7s63n1sz/+ewXNj
/btlZJvM1yHieAhqHXy+qwT2zxaSwx85rg8ZmHwKH5Hs3xm907LiNvnO3gtE1lsvw62EoZ2F7N3D
mg4IyGvRWlde3HuPs7Kd42wZGv3upVxdDiQ1RFPbnHjOO2PTGJ1EnkYKonI5TIxm3106sT6aT/Dv
inPDlJFx3CQtOzTbbnKiUdgzQzpbPg0F5OshmckhbsEohIH0JQi7IR8iltwapr+ajbvR6pvnWsby
esGBijFAqxVg5kV4eHcplXZZZRcHT5A2C8MOt4zH4GfvYmZtNm2aTwWWF1yBERhpgGbz7Lm7dKKd
c+DJXsYIlBmBFiMFFIlnRfG5o5K5zhJHVpxoq+k6JvkY7iMqRD1CUU7TAzZd4R2bWdgL45txavc9
FG6d0QlQrBOsj5neidPNR6hvTh5V1TzRi+IN4saOF2I4mq6qrFvTb5vbANvC3ZIX8rpDBtbmSIQj
fO1+EiIHRhOghHeogrLuQoI4loTxw0Afzh+LOtJsAR3pyirMDzBUB29BI0YYydAdYsPJxn0Vm4nl
7Vnhi2TnCcAgSHGRMtZ6WNT+dLbAa9VGCJhVO9q90RBZ0SYdQeU5UIUaSV/2zdjVt6UNnEuSysyM
cXV/+U4Wy+lcoOAKwJaVmQjY1BJR7Vr6IYj7LFp7JI9paR5fx8asYQEh7l2FTg/xhS9zlN5wCZNO
plFCX8xrDnqvjPjCFGkZR53dy/XGISFvoT6j0zDlaG4L0ghLeRqGcWz1s0FY72AJUht6nAZEmyhT
9cZTwuJqLs8T6aG1+DyobqjQtwGjK+Pbfxa8/yr6DIwUG8svJP1f1L+uvkzZ64/Jud9e9ueip1ur
XAj3PjlcLqCH7xY9HUUSRQLt9D9As/9eAy2PF1mMjXyYTzgibfb+P9dA4zfLpB0GBZapJsqhv9VG
d94VETpgcRslPxk1rKZwbd+5JMkxLzG41/mlMMdsfrEbmwj72vYGe6vTWKmDjaWEQmWcMfuptGOD
2tYRKwi+PgAL0PeU4PNnwVmmCjW9dcIpJ2rzYoKP/6UTpRdlkHXE0h3qIcGrx8yqVLN9T8m4+CN0
otE0SSAp6Xnir54Typwt93CeBtd6pg3erWxGaVjb1h1EO99bbwFLrqL//IxbuMzIbQUuieU6bfS6
OmUM6kPo/cydZeXM4AOTxSmm9JLZWdf696npEXKeh+i6SKcwKnuAM8hJt6K1SCFpbH169aX+Meu8
gazqupU+NiHg4rV+Aeu6QJugd0j8e7Hzuna+ccyyRqAwq5yXurO2fGprjmf/iP6+/JcP4Ao//vUD
ePoi+i/zD7I/qFC87I8H0LN+w/rikmhlE4QcWB41zB/KP8/5jRkSRB/EfKvEjz/501DDQ7YWByvf
HOz4D8+fT5DhGi3Gn/Do6H+vBuGZ/rEGsQOdA7sDU9r3IfFRzv5YypodpFoLnOghkBotn1pYw5Ya
XhQXUIAJd9I5L98nRGOeGj1Lx6PM6uE2bbE+7IvcoKMmhCyrDWd/GhTxCIR+ZNZjtlNCNUDWxC39
K32/9pvIZekISmKsTwCPwcEW6Vz8MJm18+TW8qVET5Xwr3qQXezcD0Wz3PYieEBVBTK5pm28adwy
7lcsJ6ok0rSvRgqmGsi8b9z1Lt2koR30pwAUKKRWLTPv6loVp15IWnmkRn076inXI5TY8aYzLP4+
MjTDuItJbNpWIFa/9qZodHZYAko3sqKLB6EVYQ3tUIZhEjjuovqArKceb/P6Rb3Rt4SX/s7vT+Qy
GHza3oYUR4fmhb/3DZLFwrwaj0uR26Fn0Wrd9I5CHGfWgDA2bhVUwUeZE4sb1qWvP3kVYz23lUHo
mAFjBXQxxCf24kjaG1c3mN0h8KUp02cDtpsMocwmBZPnbOjOmrSxe2s5iNzH3GC2ifY8jhZNugFw
7IbsEeNS+H2g75VjlI9zUXpklCWj8SQIASTAdqKjyGk/na79ttS+LqkKwsnq4lORTulnDdvIuUVF
un97f/36rrizBXGw/PNolgM/Rl0tMvRc5ic7XYz1HiWOJEalXXYI97UtUqMBA6JcB31DZl4mPiKv
dDMORaEu0T6nKcRZo1gOLnYNa5c6AH731mI1JLtQ0G1qrSlOi90cpbAHoLO5HHcDObdPLaNHd2e0
s6/vuVUWhAsV94LfFqd87PuIq2d0P3onQ53lOPdgk8tHAfn5Hi75/NS1aX/pY1d/yBdJZ8MyhRtB
s7NOCJeSi7hDfpjPKzwC7vSF1vJjk21bsJsMJG3Jhg+ZL462dRazr/fMTRg4Od2gNm4wuJsJc9Dz
QnDu3rf7YI9H1vqqXAtOSSyqioRZa5moz0wkPbsg14f0XJQN/66AgL+d25A9YuJ+olsDEFXgRdkO
KLHu4iqYr7JFFaEFZTtaBj2+qlxQ7ADZlb8nWNfYiTK1HqH/F/vKh06CYCOFIDoNWeXvC0Pv74l5
fnKGcrysHP0jtepMyozsVLrJx0WD7woBtkriZYDw5Lq7zF/I4/WQ79O4oBMUc0xCUOGLa8q+5qZ3
F/KKNIvp7zwzPsps4zQmbOGG2QEd8Fz7sHjusMX5tpxosxcERNN4D1XpWB8mxNAbp5rpKAIs7zcK
HerG7gseDBPKH7AZbP81/KWt2Qw2mzXZReGoem3ftVZ/hbgHmRgZ6Be1ppybwUlM5DOYwza6R7jz
Bv0TKUu+FtiXJayUMVKT7j1JRKFXsWEkr7PIczYNHMkzP/3SrjNv6Ehqkxv4uwh5AHwT6rzmZQHT
Tp5eTlzJIWmq7r4L9DbfKmmk2zGVFnF2Rb18YHChk3fWpWdptQIoYduAsHbmvdlRVuHi0ZoBGkSr
M1+eF2p9WQ52ZMJ93cIqp0WoWCgwz5HyHknXnS9UzCkmBUT8MeDzW2BVqNmPbdWs9vclEaeRjjez
Y3cFsii/GDbVSonZ6N2IJiH1GvwFeAJCUZrpA+lBOniHkvG4Kar8QqLZxksn1gix3MRBaLlYDEly
m/apntShmiuCVfRui4XORNrceeeGoMMH2oUs/qOZkoqtJvw3Xl0OaI38RXB4KpAB1UARG8Vijn6I
Val3x/j5bWXpiiH+GkxVcSobnlBYAwYC6PUpavGm3k/o9R4FlonI1ZBGo6JsGLmhf2BqgHV7PyUs
z+QHmTaPgzLv0IBxIYYCU0SznHdSymK5AoYhEQcrLajPbNvzuRe0k6KmWQCdj/RuhG84F/+cV/7L
cunXSJcz55VnKod3xdL6oj+LJeM3uiom9mJ6a384Iv4sloLfPBqbNn0SF4zpD1AX2jLrGQILsmdA
b1nbcX+cVmz9NzsIqLvgdPrfqq+/EX1BQfZ9v4YI47URSW/XofryXfddrWRIt5O6nrD9ACPKONwn
zrUlVHteSvU3Wapv1/IDHB5YrW1kRu+anhRN6Px9oz6+odIXOYNWZJF7nPkGLlFK/BXc7n1Lk88G
X86EQMvEgaL03WdjLzShSehcr1rJ/0pvQanlPIXnYQL+WQ8xwzhr8o0HLFvmw3dl83/oWr8vQrk4
VaiLe5tfD+bouw/baXpPNYZUZYFD/7kqKw5qpSH9S5ga0x3Y9+CRjLu/+shre+279tv6FTt8Wxag
4PVee9/FHfohF8r30JBUxnRT4HH7TJoDcLpgxXklfxsgSAKIwU3K5bh76Uy+7/fluja1JkXtIdXi
5sJbJS0z1du28i2iJ2LpPv/6a12PHT9+QmLLrbeUpIAvF6Tyj8X93OMOTuJJHsZmgiM0ujHotOUt
rcJXNqzMGWXv2ScU/OjhDrhD3FE/1i1cyDB1i4UoRa/37obZNMeNANwjN2hc+ktjCqan2fT/4i7A
Uv3z+zWgN5GXwq/Jw/7u/dYMgkg6HMaD4xFJ8aBVphNf9EmJujppVn1MlxjqxI48lyhAB8d44Bmc
79YcgoOpoyc6ZZyjjwysnJfE6oW7IaCbewlJN1jIxTfOU5bC35C6SbgCOifjXJkc3CHMrcxUWqoo
9TSRkXgymyDbW2cyzprwwK6ODC8vWm2e7t4yTOKMBMzNImTj/O6zwxONLJZJbv0Cv/SFsJzpBhww
Q/2MbL/gkBNm/BGMbUBSoGDHBXxC9DTjvn4muQrUfmoYX7hLJ8a+BgFeE8PoQNq3Uz2rS4zQkEbR
cnAo4ZiJWXddCMRc8ZxOEgaihhzkJsDS6BOR0LXPY26iHBS6dfwGEZykbJ998g5udFxsVRh0y8p6
QtCzzQ3hvPiCOJxvzLtKxiRjpMN0p6HnenAGsoOzJYPtB2K9BnQfTM9QCml5uLYBzfEt6WK0BZ+U
upu027KHAxPUWfxo5gXsxdFXsHlHvsc34F0sbONhJGXgbvG74FF1ZM+4GtBB4DzBtkNbZe0QCAKf
CyYNzu1bpOy3ezXNE3SNqZWp8SorJro2OcHhG9vhw5qzbPt9r8giCDUxF+kp8OKsOhbE61TDBiSY
P24H5sQfU6mCR79lPY2GYgRNXTFccjeole2XpvcBKiYtD39HYG4wi+CxLSt4N3adcWdwDNRCG4nb
hUBdXyI0b6YbjjigBaW74rN4utvnbzkdScPhcPdH2EtqWEdSgsm5UOQS3GWKBMONvwIz375/HNUo
xkcfklPheVHgQzUMuzrQz29/Z4ix7FSQKVk3lvSg8VlvU2+QkUqCYDd2PTdwuj4eLkEC7aHv8zi+
QE1FgqXs1RgV3eQHd8BTDcEhmdbTuBk4bObnAWtq62z8qjCne8auukjImZ9iuStzZHSxpfGCuswM
/aiMwSOuCfsdRMO+HzJtP+tjrqIugbR317a1Q7Jz4zgtuKlxiC/NJZhR6pjqs5y1TmJq6JfsRjH0
VR97vv5038Ng3PdUvMyDGeNvNJzqYQNUHlCWdPie+4fWitPttNrI4jqYdwEinS7tpqOyOpsWeG6d
HR9/H5E2hziYp4shaaYHF2nXGxSZn12bz7ZTuAA9U+Op180uatPZ3aBdMq41Nx3uVNoxdMCq63wa
7CKwub96jiRJkE0X0tPkwfaR+WxGHQHERm+Wsy/G5HPXs2xy1vJOdZa651avAViMiz1fGrWqECNN
ayIeQRMZPbxl+Bxk6UrJ18iZjri5A9SYwwR9zJY9pyPPix+tugdHZkBKGtIEeJHoXmrDy895Cefk
0GFbIMrJW9NVxBuBey6c/nNq8H82rMvTHdsc97JJTgtZdVrMLr2AYGceTtYBR8HHak7RlqGuhWPo
SDnBgoLkv8p2z61ttM9ABcgIlYV6mRo/ecwdlwWzMQvEmHr+McfTtYRvmUux3oN294iP8VtwbOiu
cLGzjTYPrkMqToYcredjJDt4Hr6DTGLRg49L3xqfKqFpy3FJ7dE/WpVA9xFCO552ljDwC7imZf2+
JNJxt6LmTBC08aXS2uQGaUx6TPzgAYRb91gO4mWugJpxCxqPfYWeIUe2eMY5yDrvtEZ2wvRifhq1
GOAWXidEkIHy7k3XL2gGS3V0rFGTkaU6IwxSw2NS1AifKGuzvp5Gcxp3C2qGCrpF1Ew9QgtZpSrC
FNNhWCptB0qSFdfn2tPs30vD4u+37Fjig5OSrP174KsMSHLXxs1u8cEybDA+jogy+kK7ZH4z8tVV
MTm3HFCfZs/HWmfXCGvADUQ5H2nvGWCscFnE/XMz+dQi7eAAzloTrwtD8rN2AaFCGY4bFgu7TAQh
W/3M2DD3z9o0sy1UeMojqGX9Z6gbARPClSRduAubBSfB6a5PdD9KoABwK3E6p/GQNsaZnj9raeea
rOk5/ppHafJu3IEc7V7x04RlGbAOVmDGl423BhRk6CgT+n5rOMNkkSjolm1G2opZsN6jID7MqUSq
SBhhD9KWqeplQFcpzP2GK+dsJvheEYPcEFDFs+QoQOVvcd9wjOj5xIv9snDqHgkMYpn00hH4J3pl
PgXCVujug6p9+DutAiU3jnQYS4cwIzFo/efaInSTrorgjjCXjsivkv2xzxzW6eoNnAr2B0goHSuP
ioGRK3Fsb2/rG9m1S3MqiVhb0cEeTqaLroRsLWeS1gZJ7Vv55HsYS4n8hdYMIBMUkJU9XRGwa1qh
LoLmWZm0lK5NZ2VoZ1DsqlDJlWFbc3727uyuLdFzMVSw4WGXcH1ohShfl54XJpNN4kSx0oQwGMz3
0LidZzc1WFhngfEUPdhEr66EMsaWYSQPipHCzLpJ6o+Nwr1nXfSM+7LR9FM7ptrXQXTBPh0Vcdq8
Z6qcTCNNy5xwYwFMYOwSdsFgPFhiTRxN1hDWnfBsYK/JlK3faIe2dgNjmG19bH0kvYA7hvo+Xn/R
PLf4md4QzyX5vmfN6Dg1DOaik/ProAPNwPAwo340tNl2bL4nSst718q08R5Ldem2YabSJPXvysIP
XLaqNlhWlEfSzdluLjItMSAtUS3DzlEDCjLDIbVOb5xtptvgGWPCo6KBVL+NcmdzX9HfgfGBgPhU
2CI9W9UgQ2gI85b/MEu3iZwp86W94ufv7hrySY+FTLWnSQuykzbgqZQ95D979qtDguwcnzERcuWo
HD5H50a1jpBQ94ILQq7jsGO2nPgs6UCvR9DJCRTlxajwjU/dsZEgZ5OhNO5q4rMaFMQY03M6LICt
qUgGtyq+Qotwdr5sYvzQTYXfqCNqmCdQAa+rv9bYybVyvg4mWx25rykMxk6/DoZWv6ZRJiOpV6Hb
z9VhGp1uS20c30/uiIWPTTSi86S2k21f2/pgXyFrr2/5tdmX66k8sfNVexvcPGpCawj9yt0mQXk1
FuS4EWo8X+u4Oz7A2B2fRWNa50ZicgkBMFFAToSxMycn9+vGqow7Kr96i0VU/+oArT9Z3/qUFb5L
zG21p+zYP8DI++J0Lj+IPfII7xxYICBCR71sKLQ1CbCZHRj8CmJjVpBUZ4Vgv2I1HBjlj52JAtLC
lHHVFyU3aZWy2mSu4I5cJHYAwtRKGPZzoXKasZTd0a+PUeup44dz4srNAI1AY4EmpPn+2I8aLw/Y
8dpD67wV/XKCCiJi7sRfX+en0w/E2jVQBDMEAhMObj+e1oB+D2PeDHhrsM6hy0Z99NBh7y0ZQBD6
4ZLXlZ7elsNfX/enoz/XXQdKLrB32+ak+ON1OZKXVt5M7WHKS/dl0CpxqPqJ3DflpSslvKrnO3BE
q6lIrlXur6+OnOb9t0uUCqdiHnDeBPOsH7RUOHXpnhhuc/gWNYmiz3zw11UX8SWr/ZC0/FNvBceS
tfI2bTyRm7e38I+k6q8kVWun57tf6ydJ1XVRvgBR/VFU9e1Ff3TsAvs3e513kq9lIGOCb/Lv8SbU
P1QELk47xkCrUIA/+tOWt+oL1l7aHyiUP7UFFtSTNRcM6ZW5vu7vaQscGonf31oGkSkrWSUweAdk
673voQnIYPXkGt3JHrQpsuwS6pYcduwK/q2TQj4+OgHSoQ2pfQtzfwHY/EM6ODl6gLdCaNJEu3D0
qoIs3mtY4MQDUN7ywud4kN8MyFw/saB7z87i1qcUmtLFoHIzCtbCoSOHuzqZE1MLl3DoaJB5fZm3
nYbEKm2bK8qJFk76DJxIMTNLltRsd5VUIniWlCT+gXROAjiHbnafpJpG/2Y2HY9wwSwFAccIZGu9
GXKDBMvLixzw6Y5vlt1GNMiQ2pWRcjlA0BiSnVZWOhh1jlbptKlU5lsQZVOeSG/nd+XSnmnAU/el
Uy88Ovgz7PMDiltLsNk3na5VjMFsxwdiZMaB6UScm6v47Jt4GBWEPr5P1NNzNSqCJQnsRucsSf8M
DWD++qtSZY8YukgzR6G/rnsHzUMNTqkgp1PgWt+4Y00rBH+zRpQqNgJW/9RfsK1ESPrtJSxcmdRt
yLDETL2CgS9+qvzzEs9z7xThgOnAYY7ZZDY7vy2TvVlMsTgzStWOuqrFDcEV8QbFOk5DabMJ92l9
TDVN7hNkZJDX3JF5R69T6nN6uzVK5ezcoJ1fvDYvtqocy3Au5pQZYs+BnsPypWBSvm96uzo2zTDu
i1piu+nqhqalLFdc1YSPOS12VVU3kQUV+pppbh3KtJwi106KyB4cC+Ra0hz6Ba+fqFT1Ma415P8F
bNXNwpZ4Xebuh6Kpklsr6foblUrvFsyhfEazNmG5MhAVt+l0y/3Q7GbZZI/MZ+MbMMXzR8pfjYSO
cZRh7JlxpIzMOwdBET+mUE4OU+pq19oUr1w2gXFQesK6jN243BNUmC2R4QGEfGw7n3orLt0PnWvU
9/2Mv25TxWkyhRgfrSnMwMVOYTMvy7EG2Af2ZOirLYSM4ahwwOxVWSSPtEisi2Dx1oK8ddSDHeBv
2vgt/a9oLET51VC2SyfFW6CtAISvCY5oiG5FLYELFuCAUM5D3nlRn4+2tbGtybs0KE5wR2RU4MwK
R3k9Jol5gQm9ObC90dzIZ35rhIbiNi3d+lH0E5mTsdf+rmgAGR2YE/of/olfutoy1bXDuW+B/szl
dBu7fXqqIa09JIxln0Zrqap1tGW+5o3QL7Sl9qCTdZZ3UuUU7Oy8/SKDLj7Q+O226VQwe4u9/D4o
/PEJr175cS6W7KOlhswJnc4vPnZomiIFrYBj+iD2NGXMbeCpYZe17oVqcvCAPjS/HMjIdR3UzklN
fcDQH1IQKakYPaFZgAFbHERKgIL17KYmEeQ0aS3IcSz4FncxrarU8TnPZ5SNka0RBdqoEbBEzGSX
72XYeF6Zhommg/nsFcqOoI6s2TEfberB60ETH7JF3Oet5n2enAawBnB0vdg4CnkL4tIF4KXI7YuK
Ltgl5WW7cfM+jrwsOQZ2713NSlAAN2N/v+COjByhN6/uqPubVi3NDQC75fdupSXhaysnuDKqvUiA
7H0gB9UJ3Y6Z3uoJniGgBMmVbRrj8+BoUd2UiDWLSg+XAvJomE/MPLM2eYGEl30pFSeZXnaX5hir
reOqKUrlaD2ZaZwdLM0zSYzFfnb5FntnF67qNwPUR544O0XkSKr5TjSGRkMDf9Rtkfcwd9rBCLZv
vUvZZ0SdlHHGYTcFfzEdzLVH2iib3IwiUda9HMjDKVRFtTZCnSKEbE2BjON0vgN57F82khRodDak
MbsMuIEyGKxzo45UNjFqWgKjnxJpo/AiefjmHoin6c9eEozzJhmhwRiWU4J4ydIjYhbAFi16+0sN
VMMZAgS6AUyp4aBPrx173h123lUUG4OfB0QdJnncI0lpg/3Q2dOlNqxiCKYPr3YjnK+NZn/O2s68
NDzZD+HcVQh0A8CDIqcRVWnFlQL2eRVYRXGZ6uA9INa/pvTSNt1awNvT9KHRxT0oCKCphkixR60p
PAg7dpkBLV/HkHfbGaLZaq6ZWqGNdOSQaOm5LGSyg3MYQ3QUBqI3B3hp4ug7nvfXHKDoXWdyFkoJ
CX1IaIxsjFS0J5UD6BSU3+UV9mTEr30tYWLryQGM14yJvcK/yUSN7KCGAOxaD9RNhrP+czfB60SZ
ZJSUPbb/mLixfeIdzpGp2jpsnJYzdlk41U0Va86uNOfmaNQDtkkMtdHc69mlhmcXl3wNVH2cxsjG
Hv5s4mKKSh9kOQntn4be+D3v2oIRuLlcSpqB48btVXpj+x00xr7BPlSlZohEuv9qWLLYjsY83ue6
62wxq1JtJ36xo+noc6rU4ntMSf3Z1b1hrwL4sHOfiWuZ5JaBtzmgXWubsHo1kWpHNV6ADUhDp1a/
C0D1nwBQjTukIMXnio7AFuccv6vvfyJG4ovAUHekveuFulcUUefwvzDgBJuZqdVBZoN+1POSaKfM
MHd0gozLhdCU1yD3QdyUqbZH7KMhz4jL23wocW0CKNihJ++O9Pbb7diVwcHC87nzJiovDczovjBT
eZGRRMRzNAGCGwxNi/QZbQn6cbm1vL5+HYjXC3nvpEfjHxvn1D0oadEJca4Wm9Z2zZmVs0Bg7hrD
ee309nYEZbapYc6Gdk6ck9C1zWxpT0YG8CxNgUtmgOk2bqm720Jvzl4rbj2dflTfwVypRsiXhYr0
tL7ztQGtEMrvHYp8H1s9Zzw3q01IVTS8lzLZxXZ5ZVWadhf0WKJLdwwOGKiTCCv5LZKPmxn1xA7Z
EdCZRiOFuJzRvo1GVGRFuacR20TD0taRnTTAMNPR2NfSosuiedY1qcrmhrXde2BGkR0WkoaRuBpf
8IQhKprzapNVWNjMrHXYyIqU/cAabxX47tesmjsaY9x+OD0PLoYCXGnSZzPGZ09rGHJM0I7HqWLs
mMOxJlRu8U/VMN+WmfMJRtyHf85S/5X6wUNd/auz1F3afP7yr2NfvtSff1BAfHvh/1dAYEahz2C5
WEK+Udb/VEAgjmC8pwNBfAeLxLECuoHxMu4oFN4muoU/9Q/Gb4bt6GTHvOlL/4b2wdJXBcC7Ngiz
IRvYCRh2nRDMHw/qHU0uUQW4IzUeVUIL0oYyh7VhS3O+2mam86QqKa8gWGVMKNunMnHWAhyrOFH2
FPtLWkQtRTNPRVVDDNYf6Qwm7GRlR3iUjYJiWSkjwiCc1sb+uMtnZJh+751btDwbczKI2FLiJbCq
KwwKV8Tb7/F5x9EgHPgMislGKUlG4Ej2ddTH7FzxPYad19Imrptuo2s+CfWOSetaXy6aQL9xwTpt
AqFeGoIQMC/Al7WxndCA/tpDyYgqoja2XuOfPWvaq8xrQ7h2X4MCa7Mh7+LJgUWUjTubHLBxXm7s
fL6Ad8tJJdc2U5q9zO3QRA12XYe1pZTGa+O5T93c71gEy1BUqfURaeEhE76L4IL5Z9PD+Ko1CBSD
9VTI8sUjmm2nJ+pOF8XV+g0MFQNZUJhf87bWwh7c+s4qwQ5YFcaNcYXtYuR9SCx1tx59QyL+kqMo
g1fUc8HeSO1DkswXBVTM41IyVNZUzxej66HtZCczHU2swUzQKFpUaz+lVnFKpvJFdDnqL+fMmILK
xbX7rc0HUnb2tRnmG5sEkt1sDbsuaOFW2qtCc8RPOqRseCa1qNnwRZkp3mVmEfAJmNRvsyIYQgYx
xOa22bxNtPW7TKsXdkOc+atyfgAqz5AZ66vNX8D0fKN6/WYw1X5MlwvDBzquSf2i9WAKyiL9aqHG
3zpGdlUU04XJj3PwG8DzecYnbDBCLfHAzjO4JZRlS4uKngvJzM+jFDnipYCUwFHmUdhdTPE8PVS6
E01zrcIaplcUN9lLzeR4W5rTq98sF5I0szBPRYY5x3vKJv13v7OuA0UsoEuK2AxhdHFGccCP9cAI
4pBlLYR6YR2AqaYb1Kqg1gc4qyNYH7eZ061S/J5EKVhMrrkTpmXgSGlWADN6/bFOjNeAQ8SmmmAd
Dkl5olZ76MT4YE/l14o4Hky3sA/HanqwYjzBRQYAgbMgCEJXS0MDTUH49r0btctJ0H5qujrfEfWN
otf22LV4HZ+TFgBQHGW5T4BjZnYTbkfNQPZLofwpj7Ug9PJ0jihM5C3R401UTklMxUjZPgPyO3Te
LAEaOPLYV65/nKQG3A2xxhZ4cQWdrp0x52MtIoCqD02ttF4Ho/80S+FeGn7R0n8n8I+gAcEJNo8C
BLgRnCL1EnsNBE3O/yWTGrurHwmqf6wmTu4RYuwg21RUtAw0z8AAP3FykiHTTBD17gy9MYvaYRZb
Kt+UBj1NUADok0hOfjOgwPa6c6mlNzVQpi1BNY+NRk3ZA8XeytF5QX8hXusa+UtN2tIWbM/G9xBu
t0vg7io25YgqMb6Bkz9s6FGASM/N18ZoEC50FcJDSU7XZBo7y2OD5l2sU2Juw47GSDTRyqQ77437
yeSmmwvvydNcEIGdOsZSfNWUuLDd4pt99P90J/8keqLZiq8HZ9lbh+19uxXPrs3YvuCoTIrYxhq7
Yc1EOmdOR/qO4X7rrP6fV/tJMbemZLOhWTh7MBe8b50zjRlrd8ark/CoR7VRwPew0o1L4fsXV/q5
ib22HylkTV2HDvC2e33nulaeN1k5EtmDORQvQcxquC7HuaGIfECmQimvZn333QZ+823v+1c9VjcN
pob+f//n59Y118Q24Vqrf4L//nFHTKw6SP0eiMY8OOnW6eUDM9sy1Cz7oDRs+OvnLUsw+D2r268v
bb3zjto+ICcEQcjmmHkhmHonmaMprpZ89utDXwkryjkU3swxWnqWiwtCeIqDHkyvqp/krlBSnnLZ
89wGuDCgCLymxGcl9XIxJmtkueUcgqBiNAv9zvTVhUKjS/wIMm/aFCTc5le1K3aVI++mKnnUnRQy
6GSfR1yLgEGaYA8bun1OODmENOfn6Nef9D/cQjitCZ0xXAPK2urU/d5rbZZZgBDBJp7F7Hd2wwgq
WG7wZnR/8Y2+5dn+WN+slm7kcthhyO573y0OlEFynb/eq0FpH3uiQmeOEVu9ZBGuiYyKer+4GhKj
ui3lfOMNenUL+j4L7SX52knW5bVUQUZdoHefLhKtj8GcjQ9a4J4tIfcgmgcEClmFLyZ1991kEqvk
mPO+Ssx2FblkF6MuSMT8f+ydyXbkxrl1nwi10DdTZCI7Mtn3E6wiWUQf6AMBPP3doKX/yrKu9Xtu
DzSQzCKLCUR8zTn7FOpJsUfcAYuwT0PmV/h9hzVfOPuKM5Awoij5FJVf75WWf8X18uSzflyGnsu7
sQ7p7BzSVGSgspc1fkxdEKFQbsxxuQFsZoW4No0dEqO3zkHy7RnUWP/+A/uLE4bJ/krPRLxKVtCf
PrCFZqS1NUsclgnoF+WE4mRj0oorZ7IO//57UWH/qSZF3KtzT7HB8lCgrf/9D299Z86ZBxpKHJxC
wtXOThUGkb/5Fn9xssBaR4y4/vNfRZRId4AM6Tp+w0A2GG8Ubox4ga1gfpA1MO8HLP6FaR8Czbya
4iCN0MCfGK8+w1V69xnSh2YlO3btuXUgQJRLNuB0aubqjPHga3EnK0KrVhwgn5D/xmqUqdDSX5aZ
G0m/efQH/rVLEsARBNa8YRM/hWwRB9b2bbMzOzMNAZuae+zRRHCY2ZfDrBDWcXGWqjgVDmlxeFUo
UI2J6tdoNgKN0Ebqw10tTAAr1vIP/fv/eebbf/HG8lkENmRAT4fIaP7zhyLMZlD1XImDUdIoSBAR
m2zA9GxqBX/nlN9ARrlFVI9/VTlIAOK+00MW59ek0z355AIyKBJkGcbLxJ7cqLfQxF6mvLG2PiCY
sJDuVTx6xKHEzhWqm5wBIydRg8tg6+Xzk25OH0uvhxAa75VFdQh1HDyWpsCk608zhVjYxGmzh4Oy
h3x9lzjuGOZMsEO74eDrXTmRb4ePvYrLYG86y1MAte8fnsr/85f0Fy8Jd8b6PwMegfnNvPjDgzsl
LaKUSYrD5IstJY4KvYkfx0abFzfJ33wihvGnTdh6W/jcwhxr6Gv9f3knW9uaLdMexaHDoBQZLnFT
fpyfYm6qwODzwZXKTBk2Hz4Ljqk8pwJMyrNbUACOdeyGtQjQapBcQ+QlJnAESAMzaf+9L4xLxg3X
ZQDyOA1WkaSora3V9B9Vvtypcr6ovPUy5jFLrOIn5DKqVAxN+QJ0aRTbXNXmhnI1woLi7wY+0u/2
crGVtWVjBJx8FYcxstzkDcHFTTwOYbkM6VGhHfpugmKhIC5iGDyJcXrIBhpJv0jwvLS0es4yPXQk
t4ezHYSBJR/MwrhptQyhAtWaQaBiJoqZlQdBPhX/BhE2D2Qzyp1hd320vka9cvDITw8uSXoIYQqN
9wkdaNlSLeFCOqOs9rcMlvqo05yXNnd4xYa4vQwc9YGcfTuNa9BwmZ0zi54lUJTidmm/5Km8m1CK
Y99ySCMgJFTmpwXkA64gXuBhKE80xcAFuFmyRPJg8na403AuDect7SdxKgznSvZo2cxu3qyNEVsX
KMstM2afyh4/0YuJ3uhv7mP3L15vah2cqygGeKL+HBhB9E3emrZTHXpv/iDF6a7XufckbVbs8Fqv
9dd3q10PONCGgErv+50X6bCbp34K25wvQzsDD1nAqifYzJed5SHHSkiwNn0Rkf88H0qj12jQ4H6G
iZ1FrSiTj1Yrg3PTBSkB29yLjLgCwo9KqnzPujI1zph8mJ+kRbmld1azYT0yblQyFAw+qawTGkPu
w9QikylPKLO9fHwYJCdoZw5g2GlJ8dyd5Tje2Q7yk7p0VZR1BQymablAB/iQxxiSKpLjwf3PH24P
EK1rhjuP7oBkN/dKconQZI4PFvnaazU/eL/fr/9VK/yNWsEyKAP/cHf/i1rhvh6JONz87OoyE/+k
WfjtS3+fsfk/HP4o5m4uWpvvcdlvIzbf+oHMh4Lif6UJvysWnB8m4hTHR+vo2mzaqRJ+Vy0wfuOu
c3glUC+Yq1n7P5izYeP+U00TYNpwdIBHPj8HcqA/1U8jPl7R5Vl9UCzRpyhIC5SyQmSo+IAI7GDB
2eNGJLl/S7QKCj0zE9nV5HIIyjL1/W2HLJAHNbOe2WXON/hHxb3s3fgNnxFyS3S3zcGbFudAyAKL
moDf0UW2tmeYtGu1mRQpwVsEEzmKAPQV1iV1PpZUo6ZfRABrncalLduoDbIEIP08U+UVLHtAdiJx
+OordnKhF8z2rtB6+zo1crw1QLEAMDIPiPRWs8gLmUUVog4R0GKs1EyPEmQZdOTZPZtaFzccZzGS
+cqyTtOCo4NTUxeRKlv5qpMkGmDOjYdffBcDhaItCLMC2cgwz29aLIwes/foW62sYloXBARDDWUF
Y+gh0ylcI2vRq6+MD/yAPBanBhxKQl2WLP5cXIcTuDCm/pnYFUQM8Ff6Z5s16bOY9OIuKHQSz3CR
XE9jLB6aHpjigMd8vlCtShxWQky3wjj1/D4sq9KIieptsS8uaePfqoKfq+Xy4JwyYlIwdCsjjAsC
vwc3eGnejMT3b+KSSibkLNeNbUweJjpx0nF2HthIrjPvqJqquS6MNrhxAJ+hBoHUdej5/e1k3QaX
pZux20jT6TIdWZSobxUujMj63jBa/1ajj6BLSbmJZt85VAZ3EneM8RDXhX3M2JyfYMPZR2Cw9XXR
tVK7X+xqjlwvN06s7qZNW6Jo5m42nf4AZGfg72xYO8JT2nf4MO1rN9bmc6PP5BsHjL7cjQM+4NPQ
Kj8iohQ/tD/Nwa0ipZmIKzu4545KbhUe6ISDHz3CxpHWGwO8vqdmJid3O6Ta9NNfiPkreiO4bBrL
S+DZ6ckJqqDIDrHXDssRHwbNVBaP2qUZa3LaTKZXRZaufAEjD3vwQM5N4RAwNzXjHdgnh3WmpYKb
xtcMi7gF130UxmyfU9aEE1FBpc260M/ZCbGUNtCrAzeeQeKGWp5PzRxq/CJQOTtZ7b8i3ITaOQQo
YNLGtWI+H22SoR0wYJkiPH4wqjtjMccDanNtOA1uM+rHskXm+mw2fTCckEU56GJ4fF4IKtLu2aEz
Iivis1dV7M3k0D+nbXUFQje5LKkogo+ciHVphqZV1bZ2goztia0HHunRsXT2XssavkOMbxTjh9np
sLDDwdLLY7uQd5GxAt5qQVqfUde3Uc8dlo8GGpdy7dO83DR8eN3p9OS6cULimptqDyKxYjZspIqt
MMuqgWJiNFvCc0gBKRQqowH71Kcj+BkOs56pcaWrjNt5UOpCw25yBAnrbOdA3NWLfzmgGDjmbDfZ
RNfqNGX5GHnQhBgtk/7d1gzcNVv7dBZOGvL1wCMue9yHOQGDJrpcMExXSFLuh6VPSJuc9kAOnCej
W3EE40jM0TzW10iq7wyLuCDZ0QprPXVDYgOjlSX7dr9x2ekJ4Kq5Iy500fS/8tm70hczfgUqN5Hm
1pb3wqW4zWXdowHCDGCXvbwxxtjarXDLcMoAqNvucpW1/rwvkdpuUiJQdoRhGATt8VUG8wDcHF3d
AFldXusYAcVcetdL052HqYixDKVMK62627cx2MQct/OZ7fZ07fYogcjvfg84bfciM/woi+d4hz4+
Z8XukDCCr/6w1BQzpZSEvlSZQerVLFGOJm91ZvZbuOjYVL1ZbMkdqSlM6u55ytvpoFfJ8Mi8Z+DB
mLR90qmvsXPL/ZzmczR0k/EgDTN+swoHihZRkRD3crvCG0eXcRxdugWyYW3nQiAa3+FIQK7aoMDa
N0iIT37MvEFpmnc7NmlAIB9XEyzEjKWxzcpVuot3NfctAHIs2lke+W02sFRt46egxUNiOVVM0uqY
goH323dRFzW9CSiwl8Yrq50x0kzHmenvqn4I9vWCt62Bx/XMOlyLBjmyyp/EcoWerCbKcELMihPl
1uI/nHtXade00k8eBi99YwSkoIANda86MzZUyDq/ME6OypPLoKj8gBmZ027KIRu9TWFSNWKQQB8F
U5q4J7T7cIMN68pC5BEuYDOAppNXv/cIft97jVeckAuU2w5OPmz0UXtCuN0j8+pFu81GNC+61a0J
m/Utw379yspBjfnDyjYseQxsCBrK7DdqXdqYJpNjCQUY36CX/7LYov0a4cqT0GNVywbtyeRwD7rz
STAmsTb53Dpbl/Tvx5rAs7sUOdKngncUNQEQ0zY237Rg/Moykby4pgvHeYZV1tvOo7Ad7cw7BRbA
KrAWQdTgVWrjx6Sz9wxY32J3/PDN1tkvtT2ES4x00crml1nOwXYoCef0PELEiAYKpaUfAYcUUWeY
za8kBmtc5Br6dt/KDxI9er0xF3KHFzc2bjBpdlHRT8WtMNwrkQzikhHfGFWQXmc8NCgSNlPaTU3U
G9VytWY+E/Pcf455+sAaglKK+oJpDNgES5YHz8hJ7IpXjQrI04EpSLsWM62/GejqQsUtF6UiJtSk
KB4002V/NrX6W2p62YF8Fu8XlqQ7wE9fMd0HjGwcjZr3Kkqm9sDas70qdO8UzPFy2egjskOrfa0T
egGQHadJFDFnZ9NEMJ8IUkqkdcjVXB0t2RyBQmDfdI3HbJqLy5JnHvECkZOE/TBqyId00+j5HqJO
c6oHdW8vab8zllSw2STjMs2Xz4H6czNYY33P2B5zA9IEUpIra2aeIiTCJ7ASs+irnRrxlnSa/xHD
RyFuJX7VW8e6tgLWqzizUOQMPFfOR2VWxjFbRhZtxMRcNIKdHJL7X141wScxPpl6timKzrLZGKKf
Dn4DSKO3GzvKMMoQs+2meyoW7w6PR7JNyynfwRlX16bw4hvyeU4dH3pddvsMnVU69zB6PXI5czZ4
uJ8VOXFGjv+oyR+xV7psVdNxT9KlA17QFPXdmOLmy2kFPXKiHCSTREkrlE9t7wKTWJ6GPCMPyN61
hriuvSHZ2FNAl1d/OVlyYIGGllTTr+Opv16zHfB4g7UgxTVvqjf2ogR79uph6sebxhgQvokz1RqB
ve7CpG2AgTjPIy4TSaj0nPOaI4JN5daxModVlWc7lyL3/Uu3agWG6S40Zw98GWOu5cbsRPFfsMT/
F4fLspj+/7vG7+GXEL/6/tevP+oqfvuq33o+3/jh4jdfVehoFP+fRj3Qf1iGYyHn9nFP+vzzfzXq
7g/0FLoLw+abs7W69X/v+OwfATi2IGCR5vzHEZy29y+7HDTqMDxtne0DRLw/bx48oh20dHLEUZNU
uM1eUgHmMoq1iZgEFEUEzxuYU6bLwZznTdUjjTR6Ze09TtVDW9kZk5cY7S1tq3HVt7bLyF0vIpee
aZskbu9sps6KqsRVLxXeJGRkhOv8DBJhHM1GLzdj4FDWp4nNINr7HEUzHKXVJ3uHC2KLcbLdGIiO
NkQOjvtZ6jrtHeIuJNWq3zlUpfC5fBxs+Vy/2MiGf4qur44jhBZo8e5u7PE06wOrUJlnyTVEXP8g
5qx8QAyIkJFrDaeUxSH8khpjuydObzn1slyLNdN132Pfa9JQVchEwoqk+3PdzcNjkQ/+pWKIeDdO
nbkVpXeL1io4A/lut36VJG9YghBzcosBHRolKizO2jjXu33nsbGbMkyZbIpv66ZGZIz7c+eSRxcu
nPrXwgtOiSjAqqviRqOcQQcNXAtpgh+VRBaGY9E6951uET7c2vpGX2ybTDPVH8d+0Q6xttAqEXdz
Yv7dIGhul02KBwoNs16fWzf10qj1NW1N8hgfDIyUkYmF4TKJK2dPXHG1M1sixFgCLLeNNPuzR+JX
WIzmg6sq9THTbUf9hPw39or+dik4j6fZLXculIctOmAUp1nuvY8cX42Y3wg86/dGw607ysTc4/SM
n6Sf1bs8j91PP3OLme2AmZ8TB3Vd6Tcq3Sg1VJFfkSKdMVI4cDt3O8yh2XbW0SvDZzHJPAauBC0p
eIfBPX0lNHW7ZQ1ep1SvRMR7Y9/aDPzKyzlvHtG75Y8+a4GfGms+FmqkzZ6heckLX+NKrCudDzkL
0iZqElpnWGD+Fqqtf4p1V1xbhqzPuIQeU3TOMPktuz34BHjcqrqF+CoseW0icLuw24xqBoxq3m0y
Ok7vMGpgJXddXzAoCUa7QJg5qulEGbfLhSkDCssVNGY3/sbkklw7D7M6zCOQfLEE5IwxbNHFpjRh
F1kYNUyMdSR4UoVkoTKX6kbT2J46wDVS4jTPnWv+rMvWiy9bq1TpBWLTZ5esw7sKBWSs+YZ27LPR
js19SbB84QF0mETwgXO8RUcVz8v1wrzhph9Nv/pgW0uFYQvEB/4wPjpo91cibUpdRCz6gx33jE+7
0YgIQgxOU+2ZVRjEfTljcnebu0ZpVY6VcJbJobG9ons0y8kmpdIB3jXgRQUHi4G9d/xewxebm/o1
ByW/90rCa4vdnNEJctRYh9dECPlGJy/7ijzUynuGBw44MOqd2bgVKhjjzzxG0eGg9A054cKUWCY2
pxQpPLkOlo0AcwhKK9soNkquHj59CPJ3D6K7dvCF1HHi1OVESKo/EjsgwQtDIqASsM9TUq3udYAe
BaxmnhSdUCiCwgddhqIlyUoMnv3JsGEo9gwNJLOtuaUThmYYMEVnzBJEwin4lmg4OxcFjW48WMkC
BoMkIPYVOmGSe86+1WtWxGiyzaAnCb1KYNQzfw4EaRn+bNYusJQ2tYYLCKKODkJKokjxlJcAKhXu
tcLPunPWsGBdLyUhoQ6/Y+YG8fwAHMi86ACVdt/xA+jXq2BCx0J0sQjs9lhkAe+9cuKtgzB5YFUL
TXg0zHQvPOnv6zUMWZCKvOD68MLOcOpLlRKaHANq2dXTQJIyemaPl+o7YXlcw5aH3DVXFPLeWYOY
eVfJZDbIIIi6pLa0HZBQ/d4r4Za5Zr8YG7gbWkhms0DjNdZ3vvQYXbtM25zvHGjTCi7wJMG/W2MO
CmUnbD1pE0gUGUs9rPpl/mjn9p07qrtiuAoBzosRj0vGbaGpt/p9shjxDuKI/+gAdri10cRzOYjy
WIKYua4HH5utNusnicX2YzFdBzWDse095GscnfGB8Gj9pfCMbIvn33+VCPZrsA1mc8idVl14pBad
2UT6YdIqZIbTnFPNWzRzbS2vQHbsqO1sNGn6klM9p4jJc2nZUU4Nf8NuP4e8Eex7OJOPi1cPxxlY
2d7oxLIHT+20jOsYfC29BseirNNrYPVsOjpl+heZxRFPwIKzZZxKnCPf/14FtkPsG5PIBKbhTTMn
00Yif4zsPEj2Ln8B/FnI+wj7sFOOxsV+sawWa7B0guan9M3hbHiL8Yv5Sb1zhsWKCiM2Dm7fWs+a
4vuBlUy2jdEnO5giDcAEsmUKfWqfRt7DM219d+M4jMqQyxBKkoLXpRPL9q2VyquidhbokqV7KBf5
1vp2djmjcX6OGc9cxbER8If0LpUAiERMCaRS15WlX/Wg/odNxpt/4+Se2gem2/1ELbGhEC+2Fi3s
LTIXsqftynePFW3XLbRBhHp5Ub9PfULGoqr0qJjJzAYp98xay6WhoAsHYQtaAWg4GtKi80PdwJAt
Yj2ycXydnSzTLyytB6XA7Y+HW7OarU1TzKbRGB6B7w7+duwTpoU2BIwArTnQGOUGmxbtzIYRAp4A
kZjsy6tVwhPqxT8S4PR/BMLNI4DQbY2y4qepqOWVTZdFUknOSdB1BUGiQjI78+4tsJr4uUGgZEn6
0Ltzk91+F63/Xez83WKH9czf1PfqZ//Ptf33V/zuQbV+gNTkDCLu4nda9W8LHer3H661Us1W1iqI
W9Y2v290XNBwwPc900VUjakVO/Zv9b3p/PDBc9ErQPpHyQI0+z/Y6Bj2iu3+o0yFnbtjI+bGfsgP
ZPG9/lkRQT+sybbmyZ9as3uWmu2R9Dt/+MosrxZDwzmmGYwlEK/ceZN/7gHkvLgyb++bWrtv9a4/
jTPaLoKDOeXqUTvOseXGe1nn6Q1lh/YTr3hNXFKttwfbj1GYUqEl/Y3wnNnisM0KSgON+YV3XIzO
N6+QvOr1Y1+2JlQYjdx7a09oTtOccebpHoBqUO9KhRhXh4po6hh87W5ZEp0hTjN1XftY+mLAsecJ
dhynNFCuiVo1DobIS3USiNLSNpvTYBO1yLxDFEQqUC7NcwANI6c69uoZs9mc9BROC3pJXCV2rCDm
mt7sHAlBdHQqXsQ9+QMlgjau8JtCtlsIQ/XPXMT+Z+Lm1GHwVlUPlTIlkBG1c79ea2xO8oalQWn3
+wJ1wYWvWwtZ8G7AlZkbTKymgTZ9J/WcJmshjQzBQJ0TXoWKTZEpApJDWMMhJ3MrmnTfeZ2lY4e+
laSHrM/uk7Js+LDG/NwyoDjk5vSU1xhCc8y/oVEFyYHs65TIhCpJnzOVURLMhKjBOjnXdneR4st8
JitabHDigVBQ2HyFDNh+Je7HoOIJLMv0upDhuDHbACGrdUxU8aTkQFhiYOQn37ffk6zuIotknfuF
3D+qaa3aU8M/Ibsipthrpj3EI9y9ptjTexIAnz25pfnF4nS4WPqaWqwgZTNtvU01Dq911Z8qWYtD
MWQNNj5rqwiNDvsZS2LT6HBkUV+nCajawiyeQJZmZEtodVRU8hceGRfu7BLfTAEGWKxSGoX2qqOx
4m3B9GRvS5th+EKJDkR1KyXu2ATvG4MamV4Sgt6d/WEyIw8J6RF7c7YTanFCQBF0nH3rv+Omk/tK
Otk7IebqpFg5Rk3raHdJM9s4iZNfsRXX14423DObU/eimss9+EKO/azJDoIcKCx5hIJa9UyVA9F3
NwCkP3IupLuuM4Mdwd1MpVIt2Et3+lU7BVGGKdL9mLMjREqSiQ0rv/eapheeDdHNSYL1KtCrnjKQ
IMleDPPGWTQARLosI5x7Weib6sFwhB52ZfGklfFxgQBMpYTGxBm0Z2LtdBIQVX5KW9wLxJRlXxb2
wLdx8ZiNIcEpqNW5yVp3xaboxWUli/HChcgDcazz261lLxr6exdJp4Qr4YS155PS2OWS2RWIJO1A
VPN4x4YU/FFpF80NbIuKmM4Y0XqDOnjHQNuPYlp+1hTwZLjTuOEH3ViSfZbXJnIakiZwqg18Nx4s
vK2odz7GsgVyE0t5g4yYhEXJY5EEsjRCX6n5s204VKPEs+fTOGQCOS6p88F+4NFSK51WVxuwlvQE
YE6GL6Ml6YyNXMxeW41j+jXnfcC7NoGoY9BHLuwVcqb+lZSqiV1XagOaNWSlX6QiqLBk+A32QM3c
g+fib1ag6Jhzd++lNaeEQjxU6+wEHGb/CCGXFSPRWhH2U9IMkzgLTX95UYYdPHlZQ5Bnrv3klXo2
l0yHelbUIFXY1GmtfZXrxFwCzs2hC2efce9328xssqeqy3FAuo2TndHgSPzR40LWlVGhMariR5ys
BU6swGJpaZf1yQiAD3iWvJTsyO9w2mj3hd17P02oRNukCOCZVAH09DEhFy/EdGxGcS3UjqUOYZEx
CbVDPLDVGYbhquzTGol6JnaQfmaGGry1yHXdWwjc1i5uAfWwoEzhIskbvP5ZlM39YTL01CQcEWtY
6y9+iGJY3E7W/EpuuoMivAo+OrO/9SiCprAvLHmw/OHFnVcDmg6p2LTk0S4NHwIAezW6q2ZAgAqK
KtcG7WIenRScDZY3ocMnBY6XhTOAHJxzBueBP19luBGvF02X5zkLYKjPI0wugfdN9fBlpGd+Q/qS
PZYMRWNmQgHM8zEkRWkPJxENpTWcg5FTC93ljJGEVYcOSO04FBTc7gQGPTGmu9EnMbnwWfkTOFas
mfABPgy11+Y2OEJMi9mcKYZYblB9zKv3UF8hOOPqR6Qsb9lVrSZFBHX9A5yHYGv5KMRaop22sA2P
RO3CZdCaL9V6jyDg6mhB5rvT+ybbMAOBP2hjJUiFSncjfoyTVrSfK4qYcfKISb2EGjmtWyXTE9eI
TslqV3ywQp+J6Ft9lwsyk4O2ejHbhiAYQteBjSeM1zSfv/NY5HSoVcF517pvy+rpFFT5tC/Dm1kX
xYXTxDGTKlGC75tmZKa5cckzABxxNYdORfE1umWwU83yBlkFAve3jTSfiW4lOiZmV5pz9BcBuciN
MW10gGs3cWHGm3R1ok62L7ncTRzfevKKCfOLjdIve8jKXelQMEhlP1fdmG6qogfW5vNHLR3MhYbV
2lc32qj4eoxVNoco7EtssbVT5reBWTdH/dswW2BomvDRjlWsbzlMa07tTD77c82FMVhrhC0ghYTl
cq5wTY1uVr6bq0m3Wu26o125u1x6RDSSHbJDMVddor2comEmG1Ba83ufxuQDY40Ip4CfYUqLItJZ
ij31urncFCQg8Qtl8AM51BsV4Oui4ceXQ5G/8toXA0tb4T+0nsPXWvp8343x0S3VtEGZltyOfTnd
OEOcv3q5ew9wZ9pgWr+yzbo/wHdMLEwqeYNTIOYXjXbDfkSFQGKIw+5gHvzIXmLXpKPyEj5pOeGA
X83YmSsRuCS1yXJdCVbofM6rj7m+lsYyHPRFEU6pHP9tKnr9dcQEnjfxcL0QB5hHEgr6IW8GC2aU
KxG55EpwsjaDxIQ6YwqSAYNEx+GJ0Ku71g+cO4wSvb7h1NQoMczG3Dh2X371neXTQfd5wmeK/6IO
Z69z901jOLwyAonNgSXWMm4wv7vbObHuMXaNG3Tylz7b/5ceJu67SNpTOaXxgmMhTTZtYn1CqnNY
s2fmB9wCCCAL8Nwi1LJRHZtphQRkRZqTHuXM6kNfcQJEywIWmEAMxByeZ/hdROUK9wYIywUZzoMH
GMus1QGVXs7j7ErvM048EJlm70HPcrJnp+nss0Fw6hbyRhk5GVLBpibQc9u1aEaIJa/vOsvuSJTj
V3GlCtNHSxHX8DCGZsTx2/lDtWVQB6JhhTUkxOLuYg+Iwzqiihp+LuYjrrbPGZ9Ue6S+2TOnWfHM
FTe+lKDn75lfxwc997Kj7kxUvHHrnlohmQlnGAeKcMbh+JSYGR4Wqc3M9Za0O6Ew54VI9amICPUL
iPYFZZFWivxiZYsGJFcCc16HezEsanjW/WX8dFDNHsiZDS7qPB+ubaLpHmvL6YgU72vyvyywZkXl
wOegukLq3A0ABGkf+gkCBifshj5pDLZL0FgIpMtmllGW8z5cBL5dMSNeASFT7C/uS1Ks8BDpK25W
f7QDXkRys6DWuSh77MJ2mQwV6av0JpdBnzfel4uAwgqNRTuXQmWvjL/Fju1AZW+rRZUoegRURD9P
/NC2C40A3JWToseKdHT+rwdVcbxiSb2fKmpj1urju1iJK1rq4W0bluSi+2ayfONZhkpWDwhRUcvr
nrmfVo5LvhJd5opZaJ205abRlhKJVdc4u2klwSB267qtsyDUyhGiRjI3CEoQC7kEZk5yrqeSGxNE
6Xzne3lXX6skJXUtSJTeukRhsnSiWKiQQMy9j9HPROjzSbmZrcFDhddO9j35lN+hRONcM6vrD3mQ
VkFI3BERRqWytY3bk+wDoUd0hJ6lnKP4i0ifh81zGFLXeTb91YNGglLjHbqCd/Ed63C81RmZJZeZ
lFmLxkrvcnw9ybR1TdLJN4XmsVZKh66+lIPWHMY+MO5UO9ALGK22Xxw33cph1k5oJ5pjxzO5HQcr
u2xysi5ic/S+qq62P3SxCmK6DDnKnu3MQ18EcfaKTXncVHYwoSIg3d3vlwUlQu/7v0gBSQ7uWFGC
Gyi6Ni1j8acln/QoI7HSjoK+LHY908ifOoX1xcTINyzpj2uv0fc1f+xpMduBkPWseUmVXd1Nk+Gc
iLqcNmZlN1snNSAHGmllRUmBOr3WY6qDtujZ1ktj05EKd2XbLWN8fsbHnioyQplEmosw8ijhrqM4
B5SizI5g5tI7ouWQ25rG/W5IsmDXFbr507EVIcdF14RxwclU1pACvKxO91liyW1Xr6jOrHL5ePt0
ei8DGEPATK4tlQafuoDcwE+CvVg3kf2Y86E1ypZSakwu8TP68BnxyyEWc9tdEygnapEc4TskCzCE
+YJFNK7SCG9SSjeiFW89NX1YB1510LLYArLATSImV/jI5thya7o2A0WwrF0d20yxAk+7Hqxlvmum
9DAiRTyrAq2MkwjC3ZJJK6NyTtNfTePa5zjOMg7aNkGuRlxO0XPwk/GLciktN0sHO7vDvcqlM823
TOKDK6mSIkKL5x4KN3MiVGgcmH1dnzLduPH9SoZ9D+IdgiS4Fg/VpyAPFhMMisSrQmu7DbPBIjLK
2A7zMrBevyfd1rSSjSuI3a9a078C3WHLwkDchsqth3UjP3Wo8QcfO/dxrgjwMmg81yEqQbZKJCu2
Ce1X7iUuARnlT+IB0kjyaYWmUC+w7i/SBAD70n6KvHzpc7k+b6NeR+MgwBEry4qIgjRDDGjxCRsx
GwgIS2GV6O6Gmpm0Ck1AzItWhCbR7Kq9hI0ieFp6b2/ohbcxO2arZZIUN8wfdH072mr0I9no8qof
qLdznXVSu45/lN83x6BtSwKG5HJA26v/mgQtGhHQ8kBMGHklWmve5oPHRKDpCL9Ww8mrMtYXfuGd
mGtt03RuYPK6YDox2pwQP0p2g2myS7L2nX6NUmwWuAHsJa+OYmwkcY2YAp8RD/Uh856zhRr4iVLq
gfDrduN1g3eRukiPW7VQONbpMZ6WVUYzat1WyPEtMFp88LMVprn5JDSOvFzaYJldMORgvP3nVAHD
ZK6NgFX3JWuN2HlY6gIA8VKYF2JOLzNNvA6N1x/mPr3vXOOLsCzqv/l/2Duz5baRNAu/yrwAKpAA
EsvlcBNFapdsy75ByIuwA4nEmnj6+eBlxnbFuLvuO6K7q8uSSRBEbv9/znfYHdWJqh/TxgFGLkq0
M7X3mRR6TbYqdkdlVW/nIHRflaqs5ZDUoQ/TCLrQFsL+gBrLrx6IGrJJf01yQN8qjD+M9oCiaR5H
nMSRmR5aGEJI4sIYtRYFiOkgOwxWbP6Rw3jlDLBkcKMH3KFYe5Ur6f/kMKQG5EBpbzESqr1vF/qE
zIW02SyZOerEO74qFVwXeEBuR5/6NbBPYncccOti4zsAq/ZjiLFhP9ipuoECEV7yf/gROZGvTuI8
eHnD5BFm8MuVXZyMZHEV7vSJuHBa46RmJ3sQnyiOAiC/spxPSxYUDHXxVrMkbUsBQmxw1lqgqpGs
REMAMtVfGdE9u7wMGg9+Jm+bdA5Tgj9rwNl5MxyDsf2QhMsJ/yP1+Eyh3Eqs6zhCW7mUsEUB8pyU
AJ03uUWwDwq/PClJ+Q9KSret2epDncEWF3vtlU7Ge1jMn+k688THRiLqre9bD/IJhZngsibQG+po
n15wdqGAuFTW7eR47zLhdec+tsjW1D7mxdKtL1JbJfusqQRkSg5nWg4dQRSJTeWibyjky88I/6L7
gYCYYx6Djkkb86FI0JQ6vXEPtDwhUfTux1iO4nEKie72Z3S1GF2b6YvsgvGRuQ/Miy/1NiAn56Rb
ilG2yNE7WN51qUOLOgvBWnttF8Ux8utrry87UtJdD+d3NkVoVjGEIiey0+LUsj4KSK6HIjPqhaDP
5v3qNK12hbUsn+Df0JAXprBeGr/St4FdWsecBU9DPwvmY1jk+iooOCKhOsnTHVEASKe8ZO9Wxnxk
n8XQSlT1kqGcum0mN75e+nT4ZGX+K9Jio0gEt7pTSxn6fpm9mGZsMNVbldkTfXc53DlO6i03Gt8o
FPqgai6oglYoJHr6KYC2SM9qMhEg5c3mncJTQAd9MQosGfYYz46tG4Frb9xKFoMjqaRPJpFv2CHI
xzZOmkPSmv7IOEAorjtUeFH4dgp9Zvi0dh4TG/FYl7q3oejil2qGdJBXcbgVZIRnu5JDunWeHDY1
VzTguk1LtPKZPUQ/HxJfN+A0Mn84eTXzz8bvCVu6SGIMcxSJSvLjqYWxp6mA9dYcbtjekTgvt4Hf
6Ldaee25bcMQaFcTRPZmsKnxmTWs3jAvEGQwR+4NWjP7aeQF/F3YDsu7AbsnWXKE2W1cCtQ08WrT
XbuDGq4Cnp6WRvgEjqmtM6BISukdC1a06YFps2MyuBuF00P41f26E2KWeV8VfvDB02nI0B7y/qjC
FB6wNbdsWkMSYDeJVY5Yp935UQ6qp/hkFwoMgwHUrRwrelt+FVanMNJ2dRIn846amnkwBQbPrctA
2y/tSr4KOg7es8MSzRa0UrvRVa8T2+s9LYJ78qZyxG4+VGjsEDuphukiyeL2fk5G512eswPf4Zqp
OK9Lcde1jUAt147hQyc16ylzWXNXAiZ8Z3nZcHLTlrpMRXftWhurf0cwgn1jV5O5cBS+Rw6vnXuP
siB4iOjxo0MUcXS2rNT5SDZ6ceq7cHx0nNWCB5mYUdrUTKubSoYAl8IuRYguOzQc4INZsQgnxovi
atyFN1T44eSjOHZLzP2OkYfenyTfdJXv414n+W4uujtCkukP0qJz9gAI5yd7CZJTjgaClL3UvJaq
Eu9j0bFRW3zah1Q6NE5SDC2bJM/ad4Mvm8NkseomjcdixiO147CT7e2kyy+Uha4cUnZ11vEcXI6T
3e8VTdArJWpY4DSp7asGQ+WbPq/7mVkWpjEOBm/ray9mOumte1W06gYjb3iswIbuu3FRF9BNvK2r
Cp4SS0/9dYjv/JnqrcUiNqknm/3dlW7a6TD07P4pZwZUaaz0Acn2uA2jZKRo3+TbRHXV9dBHn6xR
oAwRFaDBVPY7i5CxawzMBE3k2H6z1r1sUhHeQYkhT8HI8eRbAYZbMJDgKTl1DOwYt9Sb9alLo+Ea
VlhxFfrRR1LixH6MgSnkoXlJTJVuHQ8qcBzmlBVFXFEr0+YtiMz4EGhC0ZRDA9viQb9ICenYjpoE
saIjQ2TbFLVxKLQtu9SdxQ5hULDpJfZRy170+wxj95ajwnI0esYDHQhkmmHQUAcWUVnuaumM5cMs
U1RJKYtNLlehOEKf4soK2t0kad9QYxXsNJr0IJDfbyICHMgo5s/t+L5zZ3M79TV14LF4G3XOs5sw
WSOY2GfYVXdUSl6iGskIjNhsN8EpJ8GB9GnQ/83BEYV3nDwo2klOlIniqEDELfZBMKJJstyCJEQt
kbfvVNfmd36C8cNyjmys+otx8cYP1kwbxIFU5trCPtgLO+QZW+qFGlmokWq/VFHe3k9De4+bpjQb
uwlZ2sV6EExL6xZRotmib04v29p2rmB5fPasYLhunJqkZuZ/ECcLxlEP1Es/oaVNqvlqVGoGBtS+
+0/b+t8hfiFjcdCE/v/xsG/6l/SXrvW3v/C9aw2dmPhlO6T49cM2+CMYlgPoX7YPxgQQOJlYtkdr
+nvXek2nB7cswlXE+kOOGkBTtm0Xf+LKTF6DZP9Bu3rFMv/crAY9DlnEdgGJrZ1q/3cMeYMAmn1U
aK4j2ooLhQzMTuZAJjg6rMpzL4sZzCk12ESdacvg7DIGRTzCuzvT1vqoQXuuAmzc2cNAtlUm5ofU
GHnHLNuh/GvKOYtD0DOTPXDWqSrfi6cHKzAz2etDNIaR94adUlRRmagcZvFkGlmE7TK2bqOKHsWp
0TmVRvR6oglfXRWYbDhOuDrn8TIJBpHFlzHYwRyQUtiOj2rkJj9aNfK4vfJS8gKTfNIIU2g4siMp
2JTZvC3LvKJHmFQOUpXEWwyG4Moj6X4qs5u4qlLKeExk26n246e6IkNx6Rv3yIeCggS47CNh8tkT
+c1sEFSV5kgTJdFpVCkXlOiHtImHF+Leso3uKgSbGXvTrY9adRs1I4YgfOELevdTjtVBBqxLBe0f
oFD22J4JjV7z43Nm3ps0KUiRn6eG4nBRWIl5tIwYCJy3kyJfOy1KOsGFk60q+vFbSD3BBLFY5TM0
0Iv5ARZipq/V3LHmFiy5DnSKy//MCP/WjOA7qxv+/58R3n3p+v96m+kES+6vBuVvf/P71BAEf9FZ
9v2IUpTEUOzyoj8cyg46dpQsHnpx8Z3192NqsJG6sFoEIVy7X2MQyXMHUOTbNj2tVeriR/9khvBD
5pqfpwi2oj5TEDHJAVMVV7nSLX6iVyTGm0oa7+llVwXDuQlrcNZgP7qzSxAKG/q+YR9E3vADUUAb
UyVEJyGE2JW2mI5FSowJYNwhOGiSix8jRLHotMvobYaimNYfGx43G6Lm3MyyPQw0pRGNFqm8BI4X
6MOQDzECNsubWJlDWRJ9XEh0BZFBsK2q+diCdeXRRjOiDT3DpAqTNzhXMG6OUsfbyM+fo2l6K7oS
rgUiWvNm6ccFOUJpDtlo2bvey4f7ZGrEqW/Id6KW1NFBwtQ2bhcrbh8kYt0r/gruR8Qy4wUinfss
Vnm3S+d8Omq3ba6XydQ0S1z73aL1eM7pFT3FikOp0V16h8QUkliE9GdDlEbR7Z3Kz3aZyBFxBxJi
TErg6mOS0pZx3FnRNOPHnFDFORLZGwxxNDrDfrwOPUPDtey3Vms3uwQTKsFImdc/FioP7ujnufcx
BAcqxuw9xYHI1rWGH1oLUSJxBMpsRHrOBMlWuS0pI3ML3a73tl6D7s2x0OXFs8uBqFBH1IxXNPWd
CzGkt9QKEM05BlTrLhhTgDhyolRZJot31Vt6hVXQEIIhtfR4k/ojIuf+jdeZHHJatoi9NTqa2qRB
O6E78r8jtihXS+gc+9x+j6NU4jeiL1vE/du4RhUaTfoNDHYPz7Jdf9AUyE8iVcGGuOAU0Sz8QAhs
uzJPkofOAya/G4OmvA7zCrhbneLhioi1DjaE5fq3ydD5NPqseO0TjO9jHTv35AHle4k/4sos6kvv
wH2kOb34+7jNkruF7LLTTGKbzn13CwtsxmSNyasUfrwbaiu+F27/jC+AamofFJc4geLkPPXogO/n
iODCF2wL3Qf0mXjusLze+5WSZwAU7mPhw5mxZD1cya5r/W1P6ni/mVSlr3ECf5hmb7ixOAPuncn+
QmDjBygxuErpfrSXY+4NFCdd+5b1Q3S7SpvwfZikw9NirZ4polH2fhuXkFAqOtFH2xskbSq/qUs0
l9P0IUUFbe/AD2fY6jBUoffKtdggRnf2MsAAkEH3sO/HZgFWaKf2lWqjgBYmue33o3LuJineL130
3takQ9putNcBx07KJJmKtl6QtvqCAiPijMTx38k4fEpi9cWmDIhHF+3xXmPbO0q8q+EtYi2C4yJS
2vPUdyBwMXfwCgnWui7F0pKdOXpMlzOC0Y6H2UtnSq7d5Fx3UYdcJYwB+m0Hrd5XmaWGB90bhNJ2
d8itIb7D+dlsdFuoazNSpu9WpfZgUwjwXPJ/ODC0986C4P44xMi3tuFg8nPh2sD/s46E4c1M3tB1
J914H7iUQdMqFvtW9ZyVAqpSQvnhO09XRm765VzbgXVMCJS4KEIyKmnnWgcZ48mNbDMdai9H7TKX
xfMscexVWHHPYRYcvBrRmYpZyTn9IvspdC7vCeagz+dTtPTZW2zJkfS2eVu1p7zgdNIMA0YhkFfb
UVTJ9TSCMNgO+bI8taUtL2Uf6usZ4eHbCVPeUMIWK5Id6YwKKjwE4j062uqQq7Nv5md08/6u0Z1z
OePo3Et+61xKvCqidNtsIz1rJtSsaR1CnbB+B5cFrmhmKt3eu5zEn0IZInX3iTNNJS22rVGLwe1A
M3YblUWBmA0qvzcH05kKwxqwOX4g7wlIPUHwcFeDSB8c2BqrSOymXBLzCuGTks0YBETAJ15Jj0VB
SYy7TwhccJsHGFo3qV+LXePYwyVHznLbNLG+ysrhAwsL8vO+HI/10k6MUloYC/WcaQKtX2X9J6dm
tdkHXtBdeVVM/EEiHpPAD4+uhbAos1eAax3mF2WA9zld9JFwADowLLD7Gt0iomViAbH32Ze2WQER
UZFe+pM3g0igp+D3pFywYoeHTnEyGwANnOc6yGgslQ/x6isMuiS4mFREUxAp1iv+FKzZhkjkTaWY
e0HLlrvIddrLFjQTRLAESYq9Wj9EszI0nFVq5pnrVCXZTYYXcluU4IhApkY76WTiZPo2PnByPNMf
bfeoA7rPstGI7io17XPEi1e967LDHLz0Ui/RR7A31WUiAaRHybAfiukj2/xhbwtDEWBguYHpfhnq
LjmyF3ahYoU3o4gf+q7G+1w5NPmGUd5TqakOGmZ9YvKHwe6s+ynN78CJYuGZsQtpu7yhC78cZuJQ
WBqzRNobHy7JQS6d3pG9mNQbOQ79VnuzeeMViF2mgfv60A5Z4p+WvDfDNRT2pNk7rJyYLbOZhl9v
uwbbjgct1t7T/FrsfRpHanmk/hxZz1OHvGaXBQFFBmpKwNzHogYiRphFWeJ364Uw5DpljxIxQw7C
ZGErQ8yUdzMWQvNYSdgQTg4FAl26rr4YpENyYw9Le+s0jpXuVK6Xdy76lndVY88nEqsE9tm6u2gN
sazbsQrA8FL1HU+2X0xM/WXNPRjT/mgqe9mLihkzJIPkxdDp3nHiy0+jHQ3uhn08TYxlgGm3Cg2B
X+7xdk+gZUMCKJ3Bgik+ybvOhO1hClsYo3Ria0LfmV6L1uUGgR6YD2jtE5S2MbrOfK1KqgIvbVS5
K3aYQsTOXqgOTM1A/5PVjQJQ4yn3rNVAr7F3NGc2XK1DBIogH216JKxtm9Ck+KO6gGbbQmzyiZxh
jIJL2I0D/QwznMu0sC4pdpDsYcf0XTYcN6NbIS2/3zb90maHQrbgjsNooZ7hDkgQktZG5ZeDaJ1z
O78PU90+5FFOTEPkmwzFFh6ZDlrKQXOePi4inUcEf/Nob2yjg24T4Ap8V8Jb28X0s6+qfE26hNZr
niHAegdEJhcuCizkJLgYSSCpJ5e/n8XbrkHmlgCHAeCRdZTbsU3deAZ58boDQhZQYR699DLPfofR
fy2wEQK3TQZUYQcEqDWtzaK3YTz0/TOT9wK/oPPBS4uP1BsRcgTSBvTCfot+cbG2PACa0csl6sug
9JXOtgfwp7aen0LIbbsQgHCRooOT6bWSE3QF1A1EHAby0k9DhbLJxbzdlXoo8F/V5YW32rQivrQT
SuB23BHmbD7PcZh+iNhzv3GMH5xjD4vS6gQLrjqbrdkuTkQSXcM4dreOCZ77yu3emRgLlJ9IDyfO
kmydWdqX2jGLhpCR++9d5QFVISFXHzNEjKwlTnRd5sZ8caw42fZtJl6YT7NTNlmkDeBCfR6xsxps
llUQHyzAPOGuB69BKl6lD6bu3YdBNO5e+hPwehMU+8IDchTN1bCX9OnOSzBOgCKS6aGjlYOMfJq3
FPnwgBUqfQHtMLewpRvvIDJ0sDSTFZRf8HXbalUeunHfAhJM/YMz2sFnp3bmK9VlJLgCI35UE+f/
LfN5joZWIPSr7fI5EXaZ7ODtR7Cgk/gEW9I+2SpuaSXJ9my3iX/vLj1oGVs1l6Qc8gbLqmcIPLU3
dSDY+xM0IGU8bBEipQVTc1UfJl/Ji7y06svZZi+uwPk8kbbsHixb73vV5rdZQvU7z6vxJg8C58wk
MULJSxksAS3ijqyoa3ctGKRWi5+0yn1A5aJqtsVoWryTq7FMe/lZUXPdk/XUsoHqy09p4cvlSNLL
RLl38F/Hvpk++wjOw60qo/l6dJzZPUzaaw7/Of//e+d/2Mp/PP8bYhzr5JeiIBnI/J3/LQpS+ZOu
E/g2FQEKfThJflhZhOBH9P5cl+P/VxP7j4O/pCZoOxz5vcDDXrmWC76XBj37L6Y8Og52CEhsrQ3+
k4P/3yqD1Ctxt1CWdDySlNy1LPDTsZ+0LwH4oJ1uhupz0pVUoj/+dDfu/g5U5oP/XFewoaj98ga/
1RX07JaVmnmDMEeAGZK7HL1k400WoXL7/Oe3+koh/Qn3iyEoDNdUBJelh/Sy3zFrRnSilKUnrnOJ
vJpwpcpyGL3IikMHe/eHLp+T8BN1u7C3sRM4nbUg5pQmq0+UYtuk+kylNAwSDpQkCEXBRawT+wIi
8/AlC+0wq64G7XWWd7Z9tVyWXZTHmvqgbQhytJr4ybT9IXcyeerYMtzlnEBRS2PfqzGAgs1H66xR
HjijD6N/M41uRNOurNq0eGwjgCgaNn7NMXfHRbCuo6Fy8IEMzkkLlb0xc8kqHLeAaxbKixPJchk5
beegx7co6abchAIW1geroeZJGRGzRMhqTxrMWhSllaCWc97TUX6ccHt49d4dkziy4LIhXJxjVOUa
U/l/Zo1/Z9ag/PxHrOF/ly9d8Uu18Nvf+DFlONFfOMs4/2LxXWM0/7dYyOzxFwJyGg0OJcOvVb8f
bYRA/OVSxaOz4DEI4Boy0r5PGZIfSTvip64beEwr/whn6ALQ+GlIr5cjgBd4wLvpYzAL/TakKTGZ
qhps70tqLyp/LYFSk3UN2MJqCUToc8e8zcsk6w+dYfBvu44Eok9zXKr6ClsYZ86DsthWsKUNwQVQ
I4jXDN6wxND6RtuVlRsODMpf/A2bw4QEeY74rQeVqCSSA4RsPnTOLRHrKqAUiIV9IuFxzZIu8yGh
9euZKIMStIAmCy9gXhBCxdkkl5HeotOF/XCox3yV9qNQIqFv++dJSKwsx/+bhFAyM1uvMh/+y8BC
GP3rjIqQUzR9t8gvqptGKkwVCR7wfLTnusV1lMiIt5xFVlevra8z8+QF2Ln01kkHzeepxZTMb/58
SV956r9cEqcIaBOeDCVV5Oj32i7sN3yInU4+C+oIxTXGpORrogeZ9xep5WfAfKsgA+u4Qo7CgZrR
rAAZ5GyJCoJUOgM/MRhg051Ke+yI+ljiZEGjWs58Ffse78nyNtV+bHFgXorWv1mIc+PXqsjrcFrT
Yh/wPvz5Q/26cHmBzU2WHmQVWmR4Pr8iN39euNJizqyirL/YExakR1lnVvNQURlY7v78Rr8mAqxv
xDmMpdGXIuTmhb+xO1GFtdFCbMZnivqwwfaqjAuP0DGbET67Qe7dTl0jSUAwviytfqtEEowPBXjG
/PXPV/Jrif7rlQBhoB8AaIOq/5pN9PNaLShhkgCQ+59H3Er+jcQIQqKIriz27qcEwBEWhz+/428P
M85baibfuN/Cd0Dt/PbhXWfiq5yn4guJwnTyownEgwipqi/kOn6JInbhS7f6JWrro4GEjp/RH1X1
ry7j1xnn62WE61Cii0mvEOLPr5/cF1kHkCAov8SVbwbEx0BQ/WVIS8pDPsC7ZYyeECUOByy1UMSi
eH6fhhpwRAoJ4elf3JN1AP/faPp2MWzW1p2Ns3Z0nV8vhsrrNEKRyb8kge0/tr7oHpySqmHAofbs
imq4wU/XnxS13ctydsV1XwdrPuOaWJ8FacjAqqcRoeTgvrICMDtByyse/8VVrrfk16ukBc2sLxzG
Pl3I327ZWKHRiVpv+GKgAyZvXLhgFJkdMtSGDrWq44/FtJkA5eGU1bJ5TRdi46C/ORhNiTbp3sqo
TK5sQN9vEL0OGWaqIj7Qpi253UkebNFdAz3981X/bVBLshpYuly2twGj7rfHjZwWiyp/4H4qB5DX
qE6Mgp+EGZJk2H+WabCOJhZKT4A1YqUFkfbb14gcriwUyNPPs0hosHxxKLmnKGLVwDxHhX8d0qXx
14b3P/2QPDn++h98jizyv30zri47HeVF92mmhICChcJ5SPQUzgJG85/fSvx9ygBGTweTBiMzWPT7
jjhvGlHgsqw+dzgfYOege67flE7PmrjtYU0l6naOltiurpoMeoO9l2NaLG/zLlDK3VQlC3C8AZxQ
RfcUDAJyVdNx5ZYQ86hDQ/XQ84gW//NF/zq++GJkKIgaAKCKtV78TawgIBs6s2PXn2rTa64CfmyR
v47CgGJvmspHTBRjbYbc/uf3FX9/+lb+uYMglsMQUoPfVu7YEvastLQ+UgAQzrKNApkN3TYIVaoh
S7po9kpaIV4RvJi0JLkcVZTWQPQra3bGp6xaJvQ5aQg44yMgrjyCoOs75iwr43X/KsH+946tR5+W
xuHXYcLxJeQ8+Os8JIHe6mrQzcc0JKmNWCzk0csdPEzNQ7XA0jUjoYjI2G4sN84YTV3teWw+SO8x
LM5R4SXmEw9glb/6aNl5hSz2yC0AEelRQ/m24HuxYjWT85D4z10SRfHX+mfBk0qPsuPbqTVQmX5X
u2iJidlCCMGWwELvxxs6nFnCe4IZ+vn9YtYt6wblOaa7HeVXl02FvWQ+SXGO16Kc27TplEGzpn9W
ffEnVB9iQ32vW+4Y/pF8JhKSR1OjiOMahcojKEoCMM4zyjOVI4n053J5u/RuMD6NuvWh2Of8ybQB
lsIMsmZHNnxnTgoFFu4Yci7CUnJXQavexNip+DAN/ADk9YbSWi03ALkcfpPVJ+ZXMj8gAQt4zJz2
9z1yWzZPpkXF3G87KjXEyuVJxFtbaIj5dZjc67sh51CExUSwyt63YSbHY+yNbXZdejV42UmQY3zG
7myGE+mjM8/SHMbrzAdnR5hzOGI6odQa9+serQ1jkFhoTdueqneDPQwF8/cPIHNUdWRIBjbN8J2N
uJcbKu2ax6+bk3USK6uA2O992xFASR8wIK2Egq+iP/jjNVrVWiAIslhm6ZZHrkGR66bLSs8eIILy
1rOC3HMybsNnSr7dVfhbE3dOhpSX9XGaKJGdakqZ8GJFGq3vSFIvpwSjYp/bokzQ8vGY6NfHpYnI
C3h1i6bmoQFdllcPMCgamkSYXNbHRcGwYkyNdURvBXgcznvCn2YEw6/4CkRMzlnSFyGAa4+4nU9t
NYNd2DbzmPP+kolRxI8hSaFrHyAg3YgYLr8ekTYmC0TScJeL2eVnBonk+iHySPnzdevGY53sG6jl
XHHgjMwCe71gnsRI6MTr84sgwOPfktBt3fEUdaPHqzSm8RgKQ05ZhxZw0gesXdppei4JW/b6RtOQ
r9fiRekaE+EHuEI/Ue2HabFzF9/3jqMfulwe4N9wPSfEZDRnNx3pjfI5Gzz+hUA5E3BZIMLXe9wS
vJi/wj8buJ0LUkpeqeTI4R051BMFesDasj6i61FufFJhzf+27OAYwEHeMzdwVFnY1XpkIY4PRptl
nTxSZJcvJILrdUh70fqi5M8Kvgn45AP/6JVwx6cACAl3ASG26sxxnO0ur65HCjC8YKsJIsdZxN5/
faqR3JO5pwraPPKI403OepfbT1Eqs2jcIUwhb4FcvhJSz8G3abDSPFLuoS9M4iHfSJcSduBoq+VO
GjPz+IcdvAMsZrg9YSG3ZmowI0o5UlVO7b5sSWmLcze7beAl44bhbLh+w3U2GuAXmIU7NFdZZ5Mw
uEHRhbplO5ddZ03nIu6I50Lb2fHdtB5UPflS0w3hwxDLbRIiMiv0KPVNgwOTVp1vZ+hM9kzETDf7
3k0g9dJRwKGOZppzIk2N2IHxcIzdfJCknKNPI6z60zIheCHbUZA4uxyiHAUewhSdzmmKeQzIrwgQ
mwFd4uHBsr4+iWjESQsoTLw+l/YwdzxDsZu1RXJGnbzwM2rlgxY3dLyYKuExc5d2VcH3QXvOtsTQ
3nST7zDl5lgr+ZZq4QG33xPtM/FaEZITbtLAzefJtTMsxyPkVwrrLk7JruVnJCOt81Jhj9V8H/X4
Twk/8oaE6Ul5M4WtM0ZAZoeRu8hYEE7f8UCNrXbxcvPtt0aeQ5PwpIdlt3Dh4P8G3toT5cz1M12y
HI2GCMi1LYmkvduHXrkusn0/tDyOMwxkAoCCUOOk2SAWsbzbmX6RSjZMUdI7qrav+UhhoxsNw9lZ
t1ir0tp8qthrF6QOD+u5l1l/vTlT07rEneH/C+leJWk+udbl2nPHEBjCh9m18VTHiItp9jzGLUKJ
M3azktl+NFPAFQc5qvLx0CBGYWDn6PZ4eELETtzB7491lU3rz4zXuDy4CzJertxvrHW676yQRUvA
SeMeu4EmupTmXJnYjE+LFlaPiSCWAfaLVAT4izKm3V0XFbqHYLkI43+w6qnUj3Y1l0+R40TYJbRu
s/bk1/jBDn4zDuoT6sXWOuukwgKD4xDFR1OrrP2QMecuhyIgcOWzl5eLBmqIkeVlWkQ53S4R2ugN
NkKiyrBLTaSuhnkdEYbTeq7XEec0yXC80S3aTpAZ9DTFlVuyrO4psOLPbPmOaC0SoNcuKAPqkTYw
PoaCHtJmXPRkyo0XGHpOG6Ut07+PiIX3Hv2yN16CLAKu4aqlckzc0GDh88c8p3HSA3JhJSu3wVJy
Ot1FWbnY+hA7CyLVmcFBOndPwLltC+IToiBxd5IN2vKUIJJvWPj8HncdEOBw43q9I7YGPRyIALKA
umhnNc7KSqJlo7eJLJNj4Lg9BVmbtJiYjpJ9ISaROodYIVzpN31QLvRwYldad6poKu8NDTtsqVSX
A6NIVqKBTFpaP0O5sLq+th6gKHYgjmueanzJvq+h040JahZyTAOtLjD2JMuMey9Q/g4FaVlcxFmf
z5y4vRAuS1Q0rpPi5fsK0hE0RevPKdrccd5hAjHtlyiX7oB9MYCCunHcTlLr7uO6lTDVClsStxlz
cCMyVARWUYDHoQ5epl9SkJuk+2wbZHZOsxMSvoK/993eBRFJz5Ce1t333bdtkNmJBzCODaLACZgD
y5ICya7kG2wHSnk7FU86HtlPoWEtjjQpJbuxGLkU4TokLvD815bOGYbandecPUmWwzq423DdPmoW
cIZD6vnrDFdJe91hZhb4wJgE4XJCfMgHU1N4XtrEYksKsRbGxTUxhjmrTF/LxFkuTBDwmodBNuvu
z++K9eQQ5ALn3tYgOiYJbGirzH+W8Nu5FKGsAGJgYvXUttTQSqZJJFzs7NdmvnIuyJBhFzzZ7N1I
IDOTYi7Lw2xdNOD6xjhK3KqT9n4kkXVxj5HnlGyJaocKk3VJ2LfNB2VfElLflBJpFxMiHVfW6Amw
KlsTUCM9N0jVwbpyhjRDuVKdpAHvPYBDbJbH0ZMEJm2bmFiNmoNZEzOWOrQgXD/tiHWeLLyg5Fec
XERcUR2rThCwrAnzgqodj8w2Tj9o/+OE3ak5+E4e1FdJgxKAZCeFV8U91SpYtywpIhLuEYJJvxev
g9UZ5ChTKcah3LAeUqfCnwnhCw+GTfhbdc0cbtYt0tfyoo8mmlXq+wrmiYb7WDQY5Potsq/16oUb
W9xIlYBQbMiAAFLwWg4WN3aN6FivYOgsYB7HH3diaRlCm0G5CzvSoE55xabqfeSphSC4DLQhek5u
WWazD3iQ1RzL51ILap3fvkYWTCHecvwb+qewjWc+sZvXgu9o6MYAv1CNEhuACeJAO47ej0UgCd1M
CZWopkuP7Si5v4h8+VRiUWuxU+thzNJLZSNoJNMZbjlb8IkAQxbF0Ke1/FxR1BLzNptsHZCqUjjs
UgBIrrv5sVFayyN+yG4M7zD+OU125cfo7UggWdCrdnvX1TYfdUT7MT6VQJUZIqjF1gJrnbf8Qjx6
60ZNkKnynLVifcDceMha56J1gpJ9dvJtdU3HMWHRxCPJRnVLThq7QN/V636z99fnMS5zYi63NneA
/MklIEBty5+vv82uRC93UxkGLJcCbgdrWJriJaaA7w/JupmH9M7FfBseRY+H56kcpoYvVXdMfNWV
O9Nr+jCGU5LpI46HgqS/quVZKBEwsCfID5721me3rJ2ovq4mkaBFTUqUE/jS+qpy2dSiBuK7Hayx
4r3qRfMRbDVma7ECBjfRwmPDkS8Joky/jHrIEKJ2xaDASHC29NwrbxJ9UcNFcXjOKhIFubO5kpzY
bAHRjWHkoTG64+DJ99wbuZizOzmcn3wyiebxYnbctngZU/E/3J1Jc9vIsoX/iqP3UBAzsOi7kKjB
gzy1bLe9YdASLwBiJCYC/PXvKwKyCVCir7t6gXiIjuiwJReAQlVW5smTJxsmZdF5PoU3q/E1itTJ
edugQYKtvewjYmeX0D/5qvE8ahEuUUnR+ZNHzEJLckVRmnskrNBgm9Hxenah+5lPOFL7uVcgn2tl
enVHgbteKfTzplHNewV+nPDZLUojRatQJP8on3Jz4ch7GXyXu0Wx8PhqZUwCIZ03MIJdGCxom+Gj
uCYtRZl1YXF36oaY9+XGzpJtIeIHlpNlcnugZHo/MGyGTbZuMtuk3zf8uIalf6M6Kk1m2xDdpPtu
6yV1JFyrSImF6g50W1ofzMu6LsTCSLYCP1IWeiuWJFjqNnk3MxrqQZiQnYi4TVcpmUg4G2KLEy17
2a1lhQbOK4ild71Abqn6YDX2rnjpVI0a3TiFRkzBwYYaE718mpLa7SsLUS+GcY0S6f/r9SYRnqhI
tmJnkGEWUWMTeiG7dANNFyOFw19ZdIPeYp0vKbETUWAXWEQLaj/BAHZIIKBjswHOhYvm7Ih4jdpZ
s9AJkmas/q2fJHzSANo0j14lDSchnamrRVleouVqhLd2BjjCL1Jtu3vfaqEwWCWfkb7dTVjQpANh
Xto8kInyEWFb6ikqMu5l21kOJNiFoxuroViVpzGuMR4IZuRA23V1Eoi2eYTno9btUF4dbb83i1LE
mUJpxzfnCmLVkXteIDPLJz19yzGqJm5JeEq/SoM+lThOQ5iqzZLEmZVW+d20tiJb2C0NGOsC2f3d
W1HCgI8LX1sjWTPGvDXfy0iN6+n3wFgI+wSrWKf1RYOxZh2cvtceDfwJsAv4zQWm1uHsoep8nAUt
ZlQbbKNQ/97ocUUgU/mg63TGQruZbejnMWLldEJJMRoVPVjopUjDjQ29pLOSuui3oBAik+YS8grb
01nmPteW5J4IEZD6LDgTEA/Z8qfTj3/0VeiRBC+DxAANklXaIQy/SpPD4fe2trksKebiOTigRFjI
4UoIdfpWR2uOyhL4LaZF5lEznDHejRsVaGhJZEvXd3S6QC5aZ02txs4WW4ReVIj2/uLlxik7lQ+D
FI9mck+KnYRC7GGiLN8UuuOB3y8pDhM2qmzYbO+rAMv+0dOg77d0YcPfx5lo+fMK4bZZ/g5rF5td
2dSzPWHH00yW3qTiT2Tx2W5HWRhqJJp663r6NzAJQkfUWECpHJoRYAF/b5Y1WoDxtigdcTfAsRF4
jVrextFpu/INZrwd3pZZJELzAElyDnlfE17j6RsOiT0kTUzSrg65ON0kowx8NJzkcu3sMCZt/i1P
yEv6lznK9pg5jGLLd13km6hREUTzWt+9gGvnczKefgCaMB6muHgCi0XsznRqlpD0hWI1fAKiRD9S
Mzv5tvFnrZdckjvdwaDcJL67vu7cljr3hWtsGahwIL3WgeIK+tuEF7FFobD/cttNTkzLMOYI6L9l
F6dQpYgWdmjiciQU4TZ1irmjl4qzPQ/UsMRa21tTHJYQ+VIaLfqLGRufnhdwNtbz0q4Aj9Rt3iCF
WYdAdJcOzrxWvgygMsBbTkNF+FZFjXRee6Hkmk0UUwQbcZxbWYBvYxe6OOIRI8h4LLsD6Atce6xm
GGrCaVpDYxLHq6YKZ3mxjlHvPJ9BrmT+HW+dg0xqdVMLkCUJgWVPT/94W2P3NKrVqE51UV0/WtoV
kQVteHbt19Tf6PisXkbLqnTu7krhAfSQ9elbin17aHKFqSWnTI7GgXtiC4bL4b4mUQYRvnC2X13P
EhhjFbhWeIskgRYqb2cFCngLaqFQk8yuGhU5ZUDYKBZPc/oxxm+u65Yxw3JaLq8N0WOUeEmsTbLl
W/pfQ+ji8asgRmDtkxZutfyNVpRvT99svMjpfGnaOkiRhRYf9XmjRU4BvRf4WVF8qzcZ3YLNtS2W
xXqdCc/q9K0ESfFwfhkdJSoqdCybzBsFw6MX81Cxi6Kk1j4lRYlQxQL4skRsCBiVSDdYbzkdziFY
xPzPBrBhXTam7n4mWDMReRdCZkAwhDyCL5Jt6ZYBjrAzhKMeeEQoNElhV/goXAtYq1EEDOCUFrXJ
L2k5JWDiMCY7clfTvJGXU0KTs8jzFJEpQttL2GsCgrDZvER2ImijqwQtWOMXXbxH880cIHOvz9in
NPU5zpiaple6sVU1n6p4LU7mRUqqAvHCbUrkfHq+BYlzON8YMNO2IPhYHIv6eD2jagKmqhqLO8dI
9/eqTKDTkJpecTRh6jFBHdcjghTGLKAVKVDS/k95jeZXQIAwY3JNwxZ4JrFghqXT4mIBoqCE60rZ
vSnYqmiNB1kcbq9bvSJgukSejPA4oBMrYUmf+CNbJJJISrTW2Ds7h16TNR1IqWfQz3fmmrtQiYU7
bHfQRK2CgCJDYfriS65VvJbtuV1j+NN5mdOLlcioS6GxI1m7a3IenHsLWNwM2Kpoi6S/OG+d4ecT
fBUy+TRfn7kmZ+ERBXTDG9QO/O77qNbtv9c5ihJXGunRGyt0MgOMn5bVntG4r1tUHhfzzKBxUKyF
0efaC2a0H3GqhKSpp9MuvhVNa/xy82lB/Fq8j5qi9i98p9ZuELr9EJNqu68zgx63Vq4gu0kux3pX
m4v0tT8LiltOJF8Ihvt1OFeKtf5lRx65frWg0tGknY07M+aghuhI75SS4IDOMjDx3fy9wakUXhmR
ot/SRKpG6KrdXJITjz7ThdJ4FUUaWYJ1VgLnpeGWFF6pRt9gTZiv2wZRi3PKWGgyq2e5fadxPi8z
H0lXqpIsHwjDKwpa0iXJ3dbWq8+BrtOX05nRPxYtETP7GlZu8RApWf6XZdCbC2yqos9dtb4iTdCK
Fugkly+arRso55UR16+iBPnirVsD2Pjr9ZfKoWDs3FnQ7qXc5undDlGmOe6n4oP2KcYF+ggfjLKd
fdfasvhGOwxUASqzuvAbK34d2kVwiTRM0HVYe9YDGxprFgRpZYyZiatgaDgKI5uWAv/YGxTxHvhe
zXtXWyR00YrSEhWCfGZ9Or2jhxu6u5kNMVMc8/hwY49ksTNw7XI3ebBmdgwnrZndqQn46nkch7e1
oQsxHy+NP5AiRLjm9L2PVv7+NeGGkbLBiI95h5VZuLT7zeMHunASuOpRRqlQDB/pV8fffqSfx/D+
LQ1Ng5/jUq+u0+NseAw3aBVrNVyZB3WLRj/+B8fFeUrAE8wbP7I/Jlq8+BgUC4WeQJHpZnO9Rtv0
GhUEa95EJTRDyKHWu9zK3VeJguQy5y3y6uCKJXIUOC9amcTZuVaqxodZTQPqmMqcNwnw7Idaa7Uv
ruhyeq6m6iy78ELvnR67rGPFji3Qm5BcnLqlffIsd9sHtNdKUglVfqV65mw5a0r9Ysf3+4UvdMyT
E24AbhDzonNGj10CVbGLxnDa3YNRicn3A92/1tN1dNPsmmWCts1XXXGbeaV5JD02uWLdGElrJvPT
S8AUMz/4MrYgB6MvolG6yDE+cpBgaMWkD3z7watIHACnoQnbOFQgzGm2sivntUExvR2XaC1TVBuT
7UljumM27m2dWXV5Htme8m6nesYNqpIAZ/nC/UZ9ZWJe5KFyG7SJ/abV2+tEj/U7MNDoXarw0RAY
QqzqYlc2pF0QYF1c2Jlrf8RtrNFcQgW/tdbBW92mKVMIUnxDsWr2Dg2+SDRpKarvSFBWnyDbhR+U
xOGAsBp1e6WjMo9aVx54d1sax60RhZ/xAggQumg3e6QA7PVmTSKEM/EvWpw6bwK/Nb6ooNqLc5IO
SNmdnlwxd+O5NUAXqMcgmrU1sf8OCKcVkDDf3V48bALDfKts9PVninNaNDvQ63mrboWswOk7qk/Q
HvENCHEoaYDyOaY9UiAS5TFH52qdrY1XwGZUry6qVnkNUImmIkLeWHrTyx8yukB/RrCwfBME7uyD
Urv61elnsY6XFq4m5lOjXwfM7zH5NN/GZuF4kD69hgQDcXu6+JbmO1pnomdtnm+Q0wfhiFN67JRU
DLdzqr5N+JdeMAcncd0LEp704MpTy/47oJRXQL9A6IlS+LcIjBY3G11v3lqV71G4anvGOepuGor1
LU2zhI4LXYZz1UkvnHhnZtcK03K1Dkvl1rVUIfSytZU3e1po22w5ztC1za68Lac3ZYZB+CYmzYtH
qceoKUSbSPQpRnHgsibp+dmsCU3xRYq/Sg3heT+OUE/N6YlGMWtDuuiCpovFe90NElKuMOqQXmjI
K5VWFHmUGtrZ7ZbKX2rYA3QyL5i/VH0JOWWbX88sT/uCKG/wd5XQGcEItED0f1gjBr3/Ov9v2gz1
LzJflsvLff3Eh2qVtx9XBdaheBQ2Ej99nwZJeYc2fhmU7e/+0umBXqwOKjfu0yopxRPQVSU5rN3S
BMowUHvZP9L+UU6NEAGUldXD6s8/dJfWRbj1giK8v/Q/XkRpwpG2/7HiohEFOIkRgb0uru6GB1P0
3CScfr9uNk//zuANlg8Urs2DAlf8vjycA6oFcGz+l0kYDfFzEgz1zBSeF/FNNwmYtsNJoIyl682K
sJW404TeHuKni+2Xe33jzBHMearzum/MfB6+vmPy+hSQ4UB1P+9uOKFZMHHuJCdBt88007BASeAd
i2u0BpjnM4uCJsoK+lmY2lKAO80xKLUSdOeMUI51QM3VYAkgCAW5mcifiob9NTkzQPk9X0zu7dkH
okQHruaT+8Clmg25RtM0nW6JTM4aoM/ePVMXcP44o44PhGdtoW6c7SNCArNuEoDdDo2BShUw1E7g
dEoC+n0yLZMIt5xDTG4lYPB5SZIxo7d3rDN68olsFGVu+2tqVsCGmSv79lgBMmAmQm3dOh+bwpl5
JgA6vIKpvT0kR2krgMdD00VLE4hB/4kPN4BtnlFUSi5W7U3h5KwAQLBYt1I7AJlP3p3ykmdsIdHV
GblCQ9StP87SxMwAOJomOQuac2YCzaoz0gz7iwEP14LDieBQR0RJVvfzyW0IkuUi1ym1FnQkH8ES
HJF/318je+DoVHkTQFBdPdFZ0GYUN0vOAjsC94+3xBd+ahaoaKdMjrPB6fbehNxjFf6H9OsbZ/h+
dCZ6dH9HQYKKZLBFBxNAl8kZRJHxlTaIszNVp1oexY7u849Mgc3rk9aHptKZw+kFypAfjsRhn4EL
nvUOkXOBFaMaOAfda45WgeOecRtLp3a/n4b9rpvQXoA81G9QCR8ZBwkmFQ7C8DiwrTMb9JNuC73v
PL3jAGKb7KEIZCSAANpV9J94NAv4yDBtAPTdHk2ZXqxIzkHaHqCDDrgOcmb8OPQOXQNX9ASfoayO
6Mj+mhxoAi6uSTvLDg4Q3CbX7uHDkWvgOpwaAIhAjN1imd7ZKCgkkq4B2JEwBxAmx+bQZCswNQZC
K/trelvBxXeVfX00vkRFt4UkeHcNzaKrgqsIqqvTW4wJzgJRveQsGCaKRgIZOVjqhwbBcs8Q2YHE
DOljmmtBA9qUPRwMi1nYJ9r7WGBsEAwhBK8TmnV3mpBnoCN4x/6VC5UcQiVt3wOj+8jYu8NF4CCR
D98XR7L3IifnIaBTNJNdBASM0JoEy7WbBAHOD2YBKB1aJPhSDzBN7mzEVtGiQG4tiKwS6QJ6p3VA
qZjWw1kgtYbV5OwEct5f04ubICNJrwU8AJQ/YFw/HTcJUN2Gu0jI0C2W6a0FFdKw7Fogf0J2UXUB
SfYX+/5wLYhePBwdKmTOyR2OmoH0uez762fUuQCbgk121+j9tRlwogMNurvThI4FJMyEzqjcseAi
aQhtH5Jn9/YjP5GqIyyiCXREMyZxTXEWXOmQST+j5gMn8THNPtoEIGgUR5BlnPUp2Mm5CABJ0pgy
CTbkmqj5QSl3f41mAZL+GfUJuAjOBFcBHqzkXhCZBd3VEJDsD//R+5NfwTWAg/2YgJzcgQBxUlAq
5SwCBpHSRiHc9eQqwFFEO5AlAO9gf01uFkQtuOxa0Ekk6mDGP+ziyF22gRMplYKJ3e+Vyc0CtWvy
KXeVjKKol3lcC0zroXOAo0iNnMBY+qRzF6VM6oy0BMNUakcYNlkkalkgn3QrfhQ0sE+YJkFW/4ky
cMMpzYKBryA7C7wkDBNi6Kf5eGQcEUXDWZ7yLLiYdKm1IOwCKiLAq51xHJOxXAA3jkgE5SGl7a/9
Dae0FohvZWeBZIvjwkjrw8MjShqkLDR+HYG9dpMwObsgTkpZSMXAX+KoEb3+urccnRHCLrDvAJ0E
y3tiFkGwiCT3AjACFaS0Yu3jY8F2PTwdhNdMJ4GZ4GTtr27ZTWgvUJvZE2clUm4mxCuOP9rVdiZh
BKaQdBKK1oZ14FVPay0ADh916/3d9CupN4SlRYzUG8bRLOzJeTZIO807p7YXKGqT3gsi0YIshwui
9MPiDfYC8Cvmkn6lvY8wOUiN0LdHvv/5XsAi0gZDiDWMQyeIOiwy6nN7F2qCr4+uiqxBxFEEKAJk
f+ZA2GNJIq3XQ47dDadkEC1LlAJLuUgsAooyoKPQb6e7hscCTAwykpDXUM/ZX79xLPwPU/WjDubC
D6KHfQVMsCqeqoF57hceaz+Of97Xfbx8+PMPUeAy+MW7Nlt19/5ZIPOfAV1lHxEc/PAxQtjfp//n
/Qse33pwr8e3evzLm2CVL/N7H1EsUfDTP+bbZUwdDT1Svi/j5WFhCo4Jc/7zSf78Y/CcB9//FwM/
3XzloD7oH42bB3Q9GD7wnj0u/cB5iMLssnh8dfEZO3K+7MgXyyj4b5qPOld3tR/SY6dRmi8f0sOn
7qjU8iNTZnhfBvdVORh8X7YkO/h8FS23y3x1OHLHgZYeuS+1epH+9wVtpar4+7BheFdtInuXK2Y9
eBiuwo63Kzvy9Sqly/lw5I4LKzvyDTMeBIczjmKfUMOQHfjlw9IfLMCetyk9bhQFSRoMd2RHBpQe
OnkIliMr0lHMpEdOt8OP13G2ZId9fWybOhqU9MAMUN2H7eMy2Ju9jlskO/SbtAqKo2nuiDuyY98u
g2RgPWBnCCqM/Lh5Gy2Th8eR9od5R72UH7oolvd+VazKcrCme5a39PjBPUJfy2GhbVdmKT80Z0GR
loOV3dNu5McuioD/smxgm3o+x78xelrl46EFPUB66DQpRzZE61LusiO/XX3Px63remaH/ND1cnhu
9Xli+YG3L26WcVb4wfBYZ3yRgf03xn+1yovVwFL1DPl/Y/DbVRPcD46xPmv6bwz+Nc3DxznYmxSk
A9XHvxDO/T9zst+meem/uFjmKSflcHN2WS7pZ9/fYL4Mx3sf0hmRoOzw7/xgOONdJkJ62DDCIxlG
NegSCXhfeuh85Y21DPY0E9mB36+SpGijejkKE+gpJAB52eE/+unD6sXL4uhs65Be2eH/SqtnFmKf
dP53bnC8EHukXnb4O2Z/hdjWwKXo8V/5sZthVNnnXmXH/VQu/ceFIWxKD9TKDvt5lcecbIORO/BP
euSAyGa0vHt0VXboL0vOHXoJDbcm6UaB2kkPvirKF5+feviOeSs9flDcp/Q+GHhueoe1SY/9fOPs
k0DMU0jTj6T1Mf70KIvy1D8bgmviN+6j1TL/z/8BAAD//w==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noFill/>
          </cx:spPr>
        </cx:plotSurface>
        <cx:series layoutId="waterfall" uniqueId="{B99EE318-FC57-4D9C-BAD7-29D0373AADE6}">
          <cx:tx>
            <cx:txData>
              <cx:f>_xlchart.v1.8</cx:f>
              <cx:v>Profit</cx:v>
            </cx:txData>
          </cx:tx>
          <cx:spPr>
            <a:gradFill flip="none" rotWithShape="1">
              <a:gsLst>
                <a:gs pos="0">
                  <a:schemeClr val="bg2">
                    <a:lumMod val="95000"/>
                  </a:schemeClr>
                </a:gs>
                <a:gs pos="100000">
                  <a:schemeClr val="tx1">
                    <a:lumMod val="95000"/>
                    <a:lumOff val="5000"/>
                  </a:schemeClr>
                </a:gs>
              </a:gsLst>
              <a:lin ang="7200000" scaled="0"/>
              <a:tileRect/>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200">
                <a:solidFill>
                  <a:schemeClr val="bg1"/>
                </a:solidFill>
              </a:defRPr>
            </a:pPr>
            <a:endParaRPr lang="en-US" sz="1200" b="0"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8B73720A-1A6E-4B3D-BD2A-C62424207793}">
          <cx:tx>
            <cx:txData>
              <cx:f>_xlchart.v5.12</cx:f>
              <cx:v>Sales</cx:v>
            </cx:txData>
          </cx:tx>
          <cx:dataId val="0"/>
          <cx:layoutPr>
            <cx:geography cultureLanguage="en-US" cultureRegion="IN" attribution="Powered by Bing">
              <cx:geoCache provider="{E9337A44-BEBE-4D9F-B70C-5C5E7DAFC167}">
                <cx:binary>1F1rc9s4sv0rqXy+9BAPEsDWzlYNSb1sS3H8nMwXlmI7JPgmAD5//W3FdmIzysRb43ur5JndqUSC
1MQBuk+fbsD/vu3/dZvdb9W7Ps8K/a/b/vf3sTHVv377Td/G9/lWH+XyVpW6/GKObsv8t/LLF3l7
/9ud2nayiH7DNqK/3cZbZe779//5N3xadF+elrdbI8viY3OvhvN73WRG/81re196t73LZRFIbZS8
Nej39+utGrJtcff+3X1hpBkuh+r+9/cv3vX+3W/Tz/rhe99lYJpp7mAs4UfCwYw44v27rCyix7+2
mHvEbIQFEVR8/SFP37nZ5jDuNZZ8tWN7d6futYZH+frf5yNf2A0vBO/f3ZZNYXbzFcHU/f7+qpDm
/u7dhdmae/3+ndSl//AGv9wZf3Xx9Wl/eznj//n35C/g+Sd/8wyU6WT96qUfMPkj237e5tun6XkD
SPARc12KMWYvMeHuEac2IdjGD5gAZg/r4AGTV1iyH5JvAyeI/HF6kIj4ZVHc3xp525inCfrnqFB0
5DAHOYQ49tcf9BIcBqgRjjnCztOXPqDySmv2I/Ni8AQd//Ig0bkZSnBq0dMkvQEy+Ai2g4td5Dxs
C/4SGWSzI8dBlAJwD294+u4HgF5h0H5wvg2cAHPz6SCBWZXdG3oxio9sRl2HUfqwXyCAPA8wghzt
NpKL7MfX3Zeo/Mqa/ZA8jJrgsfrjIPHwt5n8UqpCviEqhB1hh7quQGKvF0NIHLmIYYYo2rdXXmfT
fmyej50g5B8mQqssk0UpgZm8FR2j9hHCFFHHeXRVE1/GxRGi3CUOf/R1EwrwGov2o/N95ASb1WGS
gD+UHMviLbcOPQI6jCHCPzLiCTtDCB0BbXOE67hPBOEFO/u1QfuR+fYkE2D++Osg3dr1vcrL4i2Z
GYVI42D4ZxJigJK5QAuEy8mDL5sws1dYsh+RbwMniFwfJiP7kGbbuHzTFMY5cjihEP4fooyNJsEf
GJnNiW0z9oDMxI29xqL90HwfOcHmw8lB7pa11Hr3b1XJt4syBHIVbHP2LYjA9D/nZhBlwIlhG3LQ
B/wm3OyVRu1H6MXgCUhrSOgPUAII7rNtt1X3b4iQOLIBIBeDMPPEw54jxJwj6nKXEsT3urbXWLQf
nu8jJ9gEs4PE5g+Vbgu9fUOORugRTDq3yU/yTYGPKBHIcRz+sHsmYec1Fu3H5vvICTZ/nB8kNjf3
2ry7liqSb5vk8COQzxwGWszD5pgwNW5DjkMYETZ6AAh4w3Om9mqz9qM0GT6B6ub6IKG6KBsTv/O3
qoSU5y1ZNTkSNojMGH3H4rmjA6y4oDYHdv2A5SQUvd6u/WBNx0/QuvAPEi2/zEq1vSuf1vU/F9l2
dQLBIS2lj5RgwuiQDZSPMk7cyWZ6jSn7ofk+cgKK/+EgQXmq47wrv7yDZ2vyz2+q7ABANgCACH1J
5hg7spGLhUseqQK8/tzb/bdm7Qdr/6dMgAsOczfNYTPJuzd0epgfOQIkaZs+MgT8EjIODIIzQvEu
Rdr9TPbUKwzaj9K3gRNg5oep8Wzuu3fr+17evqWjo0cQjAgIoA8qzm7unwckZLtHCHJXATHp5UZ6
nTX7gXk+doLNZn2Q3m5xXwKve8NNA0mrS6HARsUjU5hEIE6OKKWEAVnYu2leYdB+bL4NnACz+OMg
gVndgdjztHL/OTGg9AgCi81AtX4gaBPFGiEKYoIgjNuTPOiXhuyH43HYBIxVcJBgbO4/q61O33Cb
7OrUUL4hjD36r0lsEeKIQ0UUMqP92elrLNoPzPeRE2w2h6kcrOVtLKNt8aZ7hTPKBLC0vXuFO9BD
YAvQRPcnO6+xaD8230dOsFmvDnLfrIo7uX3TPFQc7Sadice6m5hKou4RVH647YpHSXvCol9h0H5k
vg2cALPaHCQwJ28ttnGgwhTcFWMPUX0S9QWH8GMDME9CKWg9z7ObX9uzH5ancRNUTi4OEpUPsXzL
kG8fUZA3CRWPmEwoMqQvzBZQo8aPbgz20nNMfmXNfkQeRk3w+LA8SDxOYDqa23R4mpd/TsOgsWPX
xomhKvAyX4GYgjlsHijGPcScieN6jSn7Afk+cgLKyaeDBOW0bKR+46hiHwlgW7brft8Jz5NJgUDd
RByaCh7DzgScV5m0H51nQyfwnB5m3rJLkY/vlb5/w12za7eBTF445DGnnJBlBrkLVEmhwfth74gJ
Pq+zaT9Az8dOENocH+QGWm9lcf92Lo06RwRa1ajzLLQ/3zyuOMLIRRTaDPd6tl+asx+Xx2ETSNYH
msNstd7exo2+N0a/ITT4CJoEQWuBdOXrz4SVMWiFsh1oVecTOrZ+rT0/w+bF40wxOkzHtpbQrq5L
s31DfFzYOgJBGfoxyZ/gI+gREiAuQzvb05c+Hut4jS0/web70Ckuh5nK7BpVykbJpxl6A5IGyYrL
oC2A7g83u84BxqCE5jyWaibFztdY9DNwnp5lis1h1tJutjqGQwSmfEt1hkFagwj0DTw2pU3aBhC2
4RwBaNBP8MGmep7WvM6m/fg8HztB6OZAvRr0eL6pQkOhjgmHb5AAhf/rzyTrRDZ0rVEHYXdXAX0O
zPrXpuxH5dvACSTry4PkZ5f3u0Cj79+QoxEHjqSBlmzzn1Qyd4Fol5U+q6Y9h+ZVJu0H59nQCTyX
hxlvNvft9i2rzEQcEXBXwJ/3nyVAyIXKjAMc7RG8iT/7tT37gXkaN0Flc5iNT5tSQeNTsE3flqBB
rKEugRryY2u6eKnaAD+ABs/dcYOnzPOlS3utVT9B6MUzTXEKDtK57dLp5TavgBe8ZSMuJUcud0C+
eTr2OYk6kOk4UGrDICI8RKUJoX61WT9B6uVTTaE6TPVzNyefSpU+Lel/TqzhsCGcVMd0dzZ6HzeA
dmloZ7cBx0epYEKsX2PRzwF6eJYpNocpgj44lv+DPk9oDyTQBfAtGE3INYODbRxikes+lq2nCH11
Wa+x6yc4TcZP0fIP0un9H/ROQx0BYS4gT91bombQWw2iAiVPJWznaRc/CAivsWg/Qt9HTrC5PswE
6IO6j940PYVOadgfcPjzsZAzpQxf01NolCYTHvdrQ/YD8jRuAseH84PcKldmGz8t1X8ecHbcGvRP
CPyP7QCTwsHXw6AMCjvYnTiyX9mxH4uHURMkrg4zDX1ouX9zRg19mwTiO7CxB8c1CTA7Ro2JDaqo
O5EHXmvPfmRejp4gdHGYXPoMhAI9ZO32TY/lQLGNC7h64FEpsKeHQqFRnRPOd50e30LPc63gtVbt
x+nl6AlOZ4cZYs5juAbp3Uq/7ZVQ0EHoYo7FkwgtJh0Fu5QHgWSwO+v+9QdSouc4vdaq/Ti9HD3B
6Xx1kLHn8r5/0wOICLQBwinE+odsBwL+88IotHgSyIRgIz2efwMAnwP0S3P2I/M4bALJ5Z8HCcmN
1LdloeVb1g+gWQDUHIe4Tz2EL2GBU9XQoAPnPsT+Ux2vMmk/NM+GTuC5OYwdc/u39749LN4H1vbi
nf/tZXcCrh2AAg+cEtgrE8DGgVZCqL89XXo3YQqT6+h+btZ+lCbDXzzJ/9Nddz+/B+/bJYHB1mxn
X28XfHYV3t+/+vVx4c7DydBHp7OXbT/M3eru9/ewHyCT+XZp4e4zXnir59cGTUfdb7X5/b21O2OA
wCE6tosxHLveXWbYwdni3UsYeCG0IkC0sjlce0TBVxY7LeD397sbqhCDjArqeUJgCGnv3+ndMVe4
FRGDWgEfCIcWOIejCwJ9u9fxrMwGyOu+Tcjjn98VTX5WysLo398j+I7q4W1fH9CGO2EQtKpwF9ol
4FQXhZy5ut2eQwFz9+7/MSMpq7pp+k3RETFruzCuvJIkLPVT1rUfXcsZjpO+LdKZbafmkylpe5VS
3deeFkV982z29lkDRHhqDbUFZgwKaXCgxt1Z+8waWgxVKuKm3eC6QJsoHYvQa1jpxn7fmlJ4bUeb
T6ytLOmpnJvarxOVRl44akZ9oG/FnTDG/gCfETcBzjJ0NToWR4vBdcJ7NFion/+9xRi23Q8Wu8zl
Arwnszm2JxZLFgO2g9mQ3omiwO3H7Kql0OAwN2woHa8depQEkoXcG5k7SG9IbbLIWzWgQLWluYt7
rZEvrcoJNFza2Xomj+3WY8pJo1lUJvFZ2ojjXItYB+A6xLWO65M065x+JrXlrqWK23zx90/1Iwzg
h2wGQLiwNqBG9vKh2GBFnVVlelOYUFyXEZxm92iKYWlURdOfdb0SF1WIMoi/3zbPHvh3a+35WmSI
MQSHCwUkQ7v/25n1DH3H7iNa6ajYFHxEG5TGzabQypc8jK///ptg+/zwTcLG0J7FQT+HMw8vv6kq
6DDWKi43vLLptu5KlS1CwwfspVU8s+smG31iD7z0E+J0+a8WzW5RvHxQWChwKxDdNZGBd5h8PfRZ
yDgqcrlhdeps86Rxtikc9MwWzpjrmavK0htsgH7RZXWHvTot2b3JhF51YqCnvUuU7ZMuKVM/YUV+
RVSFSRDzYbivrLYKbGvMme+IkqolUIKx8f5+9tCPQMH9H+A2QO7B0BVCwac9B8p2G6dwnNBaoybM
t1IZHXnISk1BPTIMRXTcxTL9HHFRnfZjHc/dkvbSx6hlXwwbx9If4oj5tEzae6kIu2udKmbQePh3
i4k6P4C8K+8StpOkQFt3GOQCz610FZe2ig1ZJ7SuQsEDI+Jx0ZueiLlpm8ZXfW1/bPPBabw4jpmv
ULHQWFWLjFbYT7M6P68yJ+89lnXRTZfk5WrQxniVU1dXrk55ENZF6DdlkkhPGpJ0XpjoYtNVlv5Q
WyOZRRESiWeNYZH7uI3zpeOa7Bwn0Vk0FKT3sobVGxPWlwbnFgncFsNEygGDb6DNOHp2x5PTLHb4
p9Bu6HHscnQ6Rn0r/M6OaQ5HuQe5srgacq8b+BigzrGCMelvK12bi8a2WOx1uWHzUNfNioYYX9Yx
6tJFyCwkvTFOw89ACVXryaK2/mpylgdVpfEqLYtqhWqR3cm2cmHfkzy9kCLsmdfWNDpWoWr8AeZh
gaAG/6Hu8n5GO1XPEepRO8schiK/7SJe+y2Ow1muiQqaSnyIQyuyA4RKs4RQgzu/sBPX44Zlf/a5
HZ9gJaoLhxhn0YjEwnPt5uOWu6WaabtPxnmb8mhu9b29xTrrvuioqhx/xMZuvCLCbTTvTVLC5ui6
2RC1DZ+rMoyDzJB8WcBbPeFSVcJE5y3zEp0kls/CjnmsdPrRoyYLfWKsIl8oN51FtBnsjx1BFI6Y
KzvzElhJZk5MJ/SiJ6w/ddNxzMKPTVebPPcGmQ2FuovDGOPxk+6snuWxJxS48vIWD3liiPIa0zSV
vTGpydP+WMh6XLSiMeEqV1JWXoKz8sJmFlklAyGN3wAGoTfUtugBrpzzoAhDiIcmS7t65qZdZPsq
Myj8ENe2y8plOrAuDoY+E+bU1YbAiurCEunObyAWzl0rTsIPLWwdN/JrXnFYcCTV+bzIpBJeVkPw
Cmd9K13fCuFYkuMNoV1Qv9RhnvuxaLpw3mUsy2c6BFYwd4ooH30+OuAxC5zSxs9jZWVeq4dIn2lp
5fmsjCT/YjUtk3Zgl9gsJOUN3zhWGIXHBWGGOYlf9Loeh6W2wbvFsyqKWT4LdTvWc6F0IedD5ubD
0tY6r3wHD5n0We8M2ULJWlo+wIpvrCofUUCIm+YB/M+2PmSJbWmY8qK4SfJc5CuihMlmaWzc87Ex
hMwTq8ToJO5izQqPxTg2i1C1VXEBwZgcJ9GI03lTgQWz0mTROOOoH4XPk6Hq1jkfYGlbsFVUECLU
HCviOFkQhSRqAla0AKdkGvhJMSZkvM9SItyAgwF5QIY8rlfIlnQZSZa6Pk7TmgSylGEwNmHqeFan
KnGWhF1CfSLrZPTyKhmtEzvM6BxVYeSAuYJVMzTEY7mKJeqiWSpo3Hm793lISFHA8olI7fedtEbP
9NL6SxVDOViehH2EN2gs5Cg93lKLXA5Zh5uNW4mhDApRm7XTFBCSIs1SGCByyOvnoYxR8WlEWREf
10Oe9XPdOaM8QSYylzTBztbpwzz0OILFO2+KnpGZdkcJxjcoyYOM1Kn2eRfOJJL1p6zrgFkkUdJe
aMftPlcqJsuWdVE446ljY6/gIXyOk5VJPy9UizZjXxH6URsHXSJjwTs619LcN2hg/azFeSKXqse4
WxUs0viDtJi4Lux6tziTpNYLlulYn/UDNdy36w6wibsCDCs1ON0TiGDiGs50werOwUuqACpNfbky
WoT4LFFNmp5jXgi66mnSNWvTmx35jIf+zEktt5+VXQ5fXZbj2Ho9zs24sFO2e/id6R34J7CrytGG
OgU8RVM7MFVxWqajL9IWtk6VRan8WCgGW141wAoieA18KjZF/KFGdFCFR6rYBrg71Tfr3Ior7Um7
qft5bzObzIa2xjunAZvJhycCB9ILtOPJpsivQ0zEMW+l5B6PnRTWxRC5264gYEavkuGcmN7WJxHQ
3OSkrIo0ueAQLRa6sNGmFlH9idrYrb2YxhIflzwSzUkYl1EbDIrVHRDcgSwqDNPq26webtMsdc76
RtvlsraHNr3p3DzSyzy08i/DKHY+RNZZHEAewMlM4iHW88rNxY1lh/k876qo9hgFNzeoLj6XpdEn
Ik8TJ3CwwhG4Pbj1xWtjLK5VYrXRLMMFbJPRColY0aJE9X0ODnk45giW1KzbeexZ4lgwo307tjMI
Ml19glSDXT8UmWkh0pLWBupdJ38p0YpLawCafjwKo9Cd0cWgvRwh1q5kh+Gj+hzFo0+7yI1WFcDS
+VYq3PlYtq1Z9wPLLpJW1x5neknzvnWWY+cCOKmN9LiosrQs14Xb01PL2LScxXWRtyfR0FWxzx2d
x5fARPSdLQpwI+A6deulse60J7qW1xAFhvoii2ok/0TlSHjrjcDAhqvKEEvAh+lQzWJmpdGxFVbd
5ziyrdbPmHbTlYTLpz722grHhWpqLWdybGCRSmwSctan2ehscrfKMq+uWttdUxTT3h+A3ehZF1eA
WscLGXlqZDn4Dq2zGepJr4I2w1wtRl7D6k9pH7FgCAdb+2Gl3fqmcwZ0mcQK1hpEOnENaz3XZ4Uo
EDhYXIlkzvPY7by++YR503HkpWnLrhxc1F3QOZGhaxpmvD2vQy0UBHdY0bNKEkATEoehP5XEpOUp
U1VMznBvZ+4q7EsBz9X3VrROlVV1Qa5D8BnAxhqzzrIQ7FcijeY65mkcdL1tr4aawr4fXJdJj4Yx
gxswgJU+ahePOc5DAn5bVoOSUfz4uxW+/fE/l2UO/34d8/0vd7+a4fuf4Ez0w+90+Nt3we0Pu8q2
nr5pZ823zwJjHq3byRcv/vCDlPITseThV0T85MXXKSkY1A2oQ34j8D9IKT+cNNjJE4+jHqUUECkp
J9Cn4VBBoFRmQ/nyUUoRcHf07qoH0DFARENwQeR3KQUUZ053ypoD7m139do3KQUaqKDnBo7wIOh2
290D4fx3UsruhMKLvE6AZmNjaNKG23iRjdFEDCBxKnJDC/uksK0yrhsfbnKxgh4V4VIa1FezlBID
uR1pKzXvLYLIzIUNe9/3sDO9fJSFVzWDBucRUlF6NUnGGxAUKL1GIiNp0GkEWRWOrvK+Yb6MXOem
pdSsazsyZ2MnrHAuy8SJvDK22Drq4EW/dXtRLawkTpfKJMUJS/pxmffOx0wZ8tnqaDic2LruuUdd
bE7bRNDiiqRhw071WI+232Ru1+QezUlzl4yD8gqsez90S9sTSTUfB90FY6qHALJS4seMNJ+6xOni
3mva3FqnRDqjV6ucVfMUsL2Iwix3fYKLMp1VWSivUDzUXgRxePSVTFp3BXe36jumyvrCpQ1eaWbi
Be6Tu6wWw0wyKX1t1zLx2hbjRYLl5ZCS9MxNWJgs4S1kPbAkzANI9OTSFMQoT0En6swga9uDY/K4
neTdSmlm+WMhyKwGcaf3Wx63wRiz2pmN1NLnyM6cdStAZ0GmYWjVCFGXJ2YU4fWYc3ZRMSe8VGbA
fKVC8LpBoisnO8k0hdjLVJj82XbAZC2CmZ+6jMEcVK1XN31x7IoyOzEVg7ls8k562AW/5KXD0J2Y
xkTctyKQIZh0x/O6iKi0F2GUq2WK3NSDX1HSedh0yyHpxiJgfGhjn4Y1+M8hDJe0zPGf1Qj80hu1
NV4K4OrUM1HH5JJaNs+g14U3xVUEB3OZPWsKintr1u3UBb3ATQIOexVHTpF7eZI5Em0jPaoIkMuQ
B+RWQCZHfVxXdDM6YTfr7bCYueDEV7Idz3kcujMR08xP07JLfOmoyKNlDYmDKwxQGqO5l40WkZ52
cDfLxrCFLJxXXmGxy7R3gtzBq6hRa2fgiTd2o8dkuaH1WPuNky5on4fHLC3mhZvqK8uKP/YEMU/B
18yjsTde3g6fkN2Nc8ZkOA/b4cLOEr0CqSeejW6dnNa5Za8qh6ZzyLrxsbAK46Ua6ZmGvMjLQaY4
pk1WzjteyhMrG8aVXcPWxG6Gr8SA/yoMp36NIkgeY2P51CTtvCyYMccg2iYrLbvPCoScYyVpdFK7
rAnGMbdnqhoWpSV8TatmTscK5seqA5lbhR/VlrC8CiWxH8XxvTPWfzKQDD0RlpXn1vboCapSYKuU
d4Fohui0cPrC03KoFpAVXBgJGQ4qJfJa7IQ+VQk6A+uTk8QZLOWFvYFEHjLJ+yqrhoDHBCYHNtsS
gnuQsopA2jyaZVnXq6JzLmqSnadcno4oXAjV2H6Cx0vpmkVpa3HMou5cC7kqxhwH3B5mUQKzH0E6
CinEla7rBR/6dYKt3hNO089VlZlZC+qsF4X02iWQa3RFrgOUZ/cZtZWHi84NkixuLqRVrHmNkC+M
q73aOOAEJV/TKldekve9Z4MS7kFtmH60m7iY5b0qfCbaDtZWpVEBeLgLrHPtW5CkLrnKboGOSq/G
tjh2wV0eN4oAzQ1JsomFSZYNJxDymUQfo7j+2CZ6ZnF4KLi4fdNzmmyznTdLm5BVHk+0dVJVmJ5L
XLvHZWViHwBT86qvxCdWx39Cltl6Ge6/xCZHy4jpxt9RWw+I7eBDniuOm0FCKgRu/aMhXeVFoytW
acLOQ1d97Fpjz8FN8JMysTrm69Q1N+BXQMJuWdiC+GKSTYKbFmh8ahY2ADW3y7rZOJETn5O+F2vV
2+ejskxAk/yTjjD2E9F8GHrI6+s69vqkYt5Y6HPtFuBd4tgLGzuZJyQlYF5JtzGVm5TEEB3q0O9T
JBYyMZdZkbpznI/hRZd268qqld8jk1wxK7lyIiG9zGq3ehR/uhFe4cZxYR031TzPst6LcQfJoVqV
brIQOIGcMKnpBqOoXnRc3RbO4MwcNeqlbfBlFbIUFnBa8iCPs/bEqTt7EyNy3oCECCnbtZvi0cPZ
OLNLOoBwU81cS/xFRad9Qh0/3fnSyuJnXJOFlkl/3gN0uVe1Ue2DG+V/pWGE/swc7gYgOMJWs2jo
Ydau2dDO2jo9hoYpM3cgezpRbsK9uq1kDVlBGfvpkPFF1jfjKgbRylTJcSvDdGEyW/qRsCDHb605
BLPMH0PBPN5RkXslbegttQAvz5QW3wyjTT/GObUgSVL1OmtAsxi6tpxViRN/rnqX+pB9n/ayhpjQ
ZVeItssiLNeiHSGwJkLMsDIX7aA3tWT5bdsXS8GHP6FOk81aeB63hzTShw4kedIOZIVUjuY0Djn2
I8cZN71Ds9ZzwroKmjFGJ450ovlgkcHTTUQ+hWVTnRMbpYVnKVNUkH2DZ2pzUpxFVqtTr1Sx6xuI
a5XsiiXUNRKQ8FA1L5qqOcURiKAS42opGlt6IbGuYqvbhecuCkpXeBZ3Nh3c+3RtFVnxwY6qtg/o
kNEIqiFj0pwXicVXQqfjcd+SK9rb1WdLtVa0DPOiAYmJdUR7JEOd8igth3YJcRbPWiNuc6s9QzGT
vqGdOddOcdYVluXXqfUxH+LmQ9rLG62Imje9Wx7Xo3vDNc0ue5keYwuZGYLHC3CR1X+Be6XLDg3h
NhmRmnVOqFakt/AsKdt44WYupDq8Sv08pfCwuv0kokjPCptb66jt0utKmM4TreZfQByPgsapsOfE
JNuWnA0XrLNcL234J5I6lZ/znF0zNsrACl3bxyxOLouosL2+s/VCgLjmEdKXQU93mwgASzzSk3Re
g6AN+xrMi5QGiSK5q1T6eQCV91yIor0hup3Zook3mZ06wdBCyGZJhXKfS0Vjf6wU9SpbZScaNPhl
0jQUOEIRrRHOliYNU99yQE9qGlGe8xzXEbjbuPlo1YQvoXZV31ijWJZm6C9bHYEGBQKT9MWYytPC
mLs65bfgnbN5LVwRNCpsrmSCTtyCiEUl1BA4nSVnYeVCgJCggxlMWj+G+w0K3yoTvCkIkX6Jnfo0
gfzYg19ZN5zmtBPLrkR9wOL6FhJG5Dd9JtFZVbXoAhyk7mekIRn3XNPF2YJCVXNOc5pC8NJW8alm
gpxE7uDMM+CC13anyOCXPOO9Z9GBXOQxQZ+LzHE/U1nEXj2aSICeU3sWyoAwNDDnGEqJ3uhwoMd5
e8waUNZkYwcFwR9CSFQI7NtCNeFxLLIgB+bhx1y2UeznIcq7+EQ1HZuneRtdCAuIKFoD0fLzor1W
Yly5uLsrQ9dd1BUbg9xU/awJI8hbixJ7Y++AHEvtBaB27CTUeAKk+CAry8TrafNXa6jx8ViB7l2F
JACNDDSjsIb4l5bLmBYVCLcV1Co4ypbEYOrFKmmPC7ubhYpskjghV5K6apFVLj+RcV6eJCbOoeor
LoYxnmdtrc6htEgXNvrcZDEQpiQsZ0keXqFI5SAU4yC0KNQs4qoKtKNARUzCY+UOxYzV2XIsYN3l
qtcelE6RX1pF5UvaBjyD0jHcaep4UJprPV23Hh/T+K9uJ1cDwZ/bHKY4F9VVXxblDPrxKs+R+Unn
yiFIEM8DSFUSWB4WzbyIVRATsxIkN3ouupwu3IjcZkVzBbm588Fyx48mhzwFG2eY9x3I2KoyQUWH
GGQ0R60t1bdzNVr4OuuU9kCYza96o6FWgxMIdYNFvQQpyyNl5iexY6UeTsryNM3Hq7yu+nmpgdPJ
MpR3qUIB6tn4cfxf5s6sOW5c+fKfCBNcQfKVrEW7ZMnyv+0XhtV2kwRXgDs//fxo6c61dWPsuBHz
MB0drpBUVSSBRCLz5DmJAitfKkkBz6tjuYTpc2BXNzofvTvjRQPYXPMPwW+/ozlHW1EMy0XpMKXT
/ZL3+WmjO++z8VRxqLwxO2mviY6eR7Dj6BAwXqjqtsxwLutc1qfI8vWdDNMXqzfZISoXec7ncvmg
10Ccol7ayVoFRD02lRerU3fNso53jtUmdavnZOtNCZhnrXeOiq4EnaySTbZuEkwTBegomG9CinMt
+UZlC1CZ7WvWyXNg9+MNae7KYJTUArbLNCyn4ybEucr/EaEeY1v21o3dq+5Cl+ZBF+51s4BLR7kO
k3EqrFPXkd5OjnHP7jCdnda3Y1epayRpbKDKurLK8NkPcjd2i+3rEox/p2P20rYl9tO6HwBvgjZ9
bqdtiEmnsi9COFMyetXlUGxbkrnBzRaFf4VdezBR1J5LNsfYycLuLk0dynHAmTee131QM9GZ6JWV
DOPWFzGlJeuuTNuZ8Ew8jFJPYVzWy8aWoFIel51Ax5bo8tMahv2lwYK/rCb/7pYzNpLOa5y7Tm/i
2QNMjHO//gxwXbfHorDrO7Ysb4uX1q0I8FoTHJzcNB/mwRkuJrHohDJYeVaFyEzSOcbKk7Ycus/O
bBfA95NPktPp53kMq8tpyqdLouryMgry5uxFjXfq1i27nq1RnkwzflzNlsW6je6jcFQPTSHsf/yi
H6+3vJBXnRuaC6day6uxTdeTP3vmI8SL9hAa5ys5vLotGwC/NLPuty2bkqlvsxsXJD8ZOWDwlia0
3lFvy3J22yU8qIlsaQo8cRqosx8AxAgAmuY8gXAfskWQVOlMxZwjmh3ANkTcuNY9hbUwkZ1yj05e
pffSHuRFUK0vYT1Gce0EX4OsYsQIam+bsWouwKYvfTNtsZmnO7tuCSt66rV1GX1B+lYcdBi4B1Xn
UwyNoiEMMtthLvn6PqLsxdrJ5EK4R9Z/8hzVgAw4Sbss6pS3VnVJ3HgZ1I1KqqqeTrgr/4g3X5l6
vzlWZXFWeXdPMhU+jkp4Z1JhEBd3UZ+nMoqIpD2rvGWrZheayRbu1j66bvomjLtSeQcnDfx4LOtE
TKQfre3o62DtrVhmVXHRl56dGNOpuBx663oo9XDVt+4/ehtv16gy8Z5bOFtxZ+Pdj8uW1XsV4npr
SxmrqHSOdlWBOs/CjmVbDIdSh+J69tRD4dRQGdr6NpPBpzakXEl8Dd7fYf79Qi3Fts7ZDN5RDT65
jJ+vp7Es+KpwdOKCg0+3tvsg2+F27VYVm5WiVOYeQRnIsxy3SWpRN/E8AN2nFXCN2ydWvuCVfSu9
yNvKHLeSWqu7rFczKzUZUwoa1jjgI33bHAgAX6ZAvRSBfxl6+mEZ2uWyoAJzIIW8xkV/6qgtnrxx
OZJqYclUd5Jh6ueY1WDdbfbonMNlBkbZ2HS9wb00nf24KnEZqvG4TbJMtLabiERna/5HewLYhIJw
eHIq+yO+89FZs5UnmoZjKWcyr3BOMkM6SEUp3rYuHkEEDnZazFf5Tn3xvealgX70QWWCiQz9s551
DtfH3Z45kushoEJwWDrbObi9dRp6P4g9Y5RMCJTFQVbBGpPgqI91mn8PbX3Xb851Gcqvru2cOs7D
tevzOIT/mGntSHOL9djYm0r6Ojpo1SS26tRh09M/3WDKpBLll1yL/Kg9agl9J5LSgS5SbSFYyaai
7NA0YAG5vRG2qPSLatWDAd6ekn40cknguwT39Tg5V4KYvouXrKKINpGUT3o1vImdvJvKOo6sTh+b
fmnMIR+CeNbymtLVtbH8RKqlJhArq/EEipNdsWX5cbnZgWaHXvV4I9rNnL3eqaI4oN5+WVQ6fQjx
akPc9rbxa0JjnYfxQkQ+fBSerPtTHfZiPRlRziZx7RyoTZIjrLgPZyxOCvGEph7IGPlpB+YwitW6
GYPQe+nLJSiHm9SOqAu8UV3+X+P1//8h8b8wOP/Fsf6BqXuwuf7vOPw7Iui/WY3O/rk3JF7K/xUF
1NH9/VAFyDX/RuJpvbSL9Gi6AK7OaY47cfGN0wg336UgB4X17STaN0KjzekArkPzjMimOXDEAY//
DQrv7qyef3Or9ivaQDqwqiCvIUpzdlbQTySyClymoXbrs9LSYSRv7rxOVInVTcX2yffHrvzqCeP3
ACNrv3rkIYufL+QgqfWSNcZrBFnIUgZXUe6v46EEItQXc1RX/S1coE6scQtQ2b345aDI0YSUlXKT
DJaU/T1Y2nV8rPIlqL6God+lf7u1q+VdJgsN0lbbMPaqxCP0rO9z2xrm5pBVvimhXM5+Xd/YAasn
OmZ1ba/XDum3+gdgqeUzP03pWxHqZ9bnr/w+xPtwLGFESW/XvDBc7/l9dl2MuczD7+ncNkpfDLVX
eReVN/UmuNj6bGAr2IqOM0ArKy2c9A/8t73y88scQf/njBvob/Sq55TVaP/7T3MEGyLspSWLb8oG
uSd7b13fhSkTOQIc2yxzZoYD1K3My0nUxNaR13vu2jsUVDY5u1eDzJsdlmi1a+y7yA81f/v9GFFM
+vkeKZa7LgEcalPIY7tZ/nqPS14IIjRXfJNgEZZzyLYgC/SpCtlvLBzRIOWXkv1ugOX+f5bbn+dm
v64X0VUW9Z4DTfT9dYmR2qAVbvgtg1/Ry3iyIGL+lcPdamDyqGIs7ps0H6Ch5XnrODL+/eV36t5P
y4fLw4nkHE8nglDHMd/7sPw0NZk/FcJacvebCKpAgw7OlvS/spDEcNluRVDdEU229q1b6nV8KnvL
YqOh8UHFoPy3d0L3D5qz0JPqxzE874ppeZCnFeUI882TM0vutNpyo1bsm3nsvSOkUE9+MSNDABVZ
Iof80sIxMHCYi9bq5j/Myq+MRy+wfIfuSvC398PnOM3xnTUMsrDUWjbp32m0Nb45t7qr0/UoUoi5
63kNCVWdw++f337nybgmp6awSlio1DahnbybimhTftQN4oW2EkEtLhZiIRZEvbQ5h9GPEIM2Lylq
4ia2cei0DIRfWGDpdSfVmjTCNs1TVOe1aQ7ab43zWE9F07/8/jZ/ZVl6AaJeGrhadDfiCHJWyztf
Ah8sNBb5wMtiBoMRWGNpMT/WMru+gFbiTuKpcyA3sWiGud1fii4b/zA//zFYdIzhSGeXJtgUez1c
26+DFWqnH9ZetjucI/DhCu+1zdCvrWH1r93Ux+/3VJZK6LZ+g0c1VBZs/yIUUEfKWOd4293zQ6aa
ucMNENpbyq6t/+BW7PcLjMOiELA79O50mGG598T9eYEt7tx0UbO5L33qSFEf1dB31fgA9lR0TTLr
VXNzIqgn/tauum4p2pTbKp7mrksvCXEqlSX1tlnrNRQyCNpxQ108BVjwLVE9Qp/JNgAMN1pwiY5Q
q91cWZBt+NaySGet/7BM7V8VBHgqihhAetKiPxmnKfjvPAaW2eipmbovgQ8u7BNh0rVUx2lKwdQk
9gaXkSRpffWe1ejxNyBG3Elnp9RgAD0HV+rTOLt/XkPeey9Oxy2CESr8NvwA1u47syDz74m62+4L
1LLC6KMLa9e7dezcXa/dflwZjiidqu1TnS/rGsRjbgjtExz+LB8zvaXiwtSe2j4ZMfbyLizkHiAA
1tRVdC5Hf5+etncjTGidAn967Iwqt09bBTOzjK2q2jetgtFngtomApyBIc1pvJ9CalrMneurlZd+
o4IfHjq/d/sTVcN97solKwgw9I/LR2EmwGHCdlF8RUvwwJ1TM9tjg6Hz6/LrQmlHd6doMvb05Lnt
NtwYU6YmJqs1DmlLltbLReaxuX5uwoZ63GRNNkYWhBlxxqSblhDl977hvddk9APOUYW95QWSRrbv
TMNN4YLbUVd92ewagApOnBVAWJtb1VaX7qhnHMXvr/jeGzn7me7oZfaolL37/RV7Y/X5XLvzZ3cb
d2OcR293f04flGzectK+/JJCxsQIqbfAW78NcCzY6e9vw3n/5NDOpROwVwBgO7BW3j355k4jdV1Z
f6q9ph5cikCjL763Otd4o7zsG/to0qAtHqgYZHicLvdb5B7h4EwtjLFgplwzOJm+rtJQPi2uqUJq
NbMtp8chFFSetL8t7TVGZOWxsrwUkpiXSntf7LmFHYJVEV1cpqoc9pU/QYC4pyVA0K2xWxp3mf4g
GXnv1yDmQH2hpQBlSkJ8coJf/Vop07yZdR88T2NjEcT6xjgEsdO2261HkOVdwCVcMNuljFxesuFH
ZCvAgfZVMarZSZ9S6jTcr6OLDcJDga5hd5F66y37pKup64vz5q8lqy6dgWDd2F7DmtUZ2Jpl9IdJ
fOfZEG2FIdsmXo0ZRND6zlVrt6m3VjXOczjkLmtr6LL9Bgbhwtd+W8e09lm5tzRf9iWOr9xdiuk0
G43IbcJ4e/H3X7UQX8uvVaQC76KYAcF1rNe5lXepXnhXkQMd2Kc1q2V/KkVg3FMXmglgZWW/4HH/
8GjvMgAeDdITh0mxVCzfI977dbYGSrxBNbbrs5tNu6cajMa0tmor2r8HKyydJl6HVm+fAqfZ98da
tDYTssi6ytbjVgPZZafIFeP8TJRqGI45UC7W504b3gTIMcLEvLnqdu824jYvCqebcWsDEQkXLIbU
4idyLJuhqDOPoRiGIBdD4lejYknkVI356XV8dle4H1Xzu0j73RoNCReIrgLHD0k7oW29W6P2vHly
lVp8nOqgxTu8hrdOHi5TmZBZItH5k1t4tx3tl4SKhvCIbWmX/b3bjizVErV2S/CxH20sZFhpjVyc
2fsZH091Xusf01m0VE1kBYXHXFRT2hCy4PQYJTi/1fAQyD5M1SkdPMiQZCHO9GiQYLMD1IKFPywN
G9XbtGUaVhWcyipsWCuson06snLZJ0KowuYlWlU0PVpt3XInflmyN0E/2PPU3482HD1s6qfUgoff
NwGcBJpIoqD3mQ3hYI/2Y1k/5vkqAQSHsXS7JJ2tVN1JZ/PMetS5kV0YR44TqTw2Rhf6yqpGtHVx
R7Qjrk1WC+82raGZJci2luxvq6isizkdPQmdpWmrb56qNvNYt7I2X2eo6vO9N9nWsh1C1URUXzXx
Yz+e5tkPpzujc1iisayt2r5BCGNH4GcmshO1DNQwYyBuvak4byYDJp4t5cRimDYzr1W8CMpy6kR5
a/SeZDWsXpZYiz3OIwXPObdT4rc0Gy6HPCAyS4KtmreNtBZT7C6Xck3HWPedkqcpCjIqeLVYto+z
bJ3iE7WMLD243uBQwSE/bVcAY2joh6hwYFdnfpVd0AR7OOiWmuN1GjWWdbZnO3dOGXz43Dp2oL/e
8+pPWSmeo9Zalo+78mm4Ff3QiEd2jGD85hspzfMWTFnTxl3b2nn/IYJwiD6oAN2AyuyFdRtHZes6
eRLA1tDhi12rsPmWO11LGR9TWfV39CvzbKGYgqCoLoa00X54IA/wK3lOa1HKO5iToizPk+yQ7eTf
8xBaHqO8II4z3i0i1AmTpvDed/kHROyDtI5N43VdAO0O0UG1k55KnR3VlA3zdEN5PiuKU+rV8+g/
po3j6kupvDwLT9iKdEswzM1iW6/6sJijGLqH1MMhT81GKWHOepEX57mo2W2SMpohFRwgfIz+X60Y
IR9eYhyzSJPZJWyx78aOqCuKh9UNF3lfIV/lhWrt/ktRFBUvnDnicbmt7T39so0wCqcrJU2XORf2
IkQQJKvyyzE4L42C/QSkPO37ouWLgsfJXJ9N5euSruj3ExghkZ/dr3M3dwEKEKHm6hSUrnC6y3Jc
o3C6l8gSiyjWUbRjEoEBxS8/BVmaiu3a86qekRKrxmXf4rV17l8LN0VVcIPoorCrB6VmFabHWeEI
siPcMZd7x2Xtt7ROorKco5Xla6EPFkUMg+ZosITf/OVkTsP1YAZG0fOIuEsnhtSbkaUWX7CDJLbM
9y/h/glZYq2jPab38p6nTzq0I648qXzeR8ythpIXCjmDeGrqYHf53gT5MUiieWgxgK0h3jgPkal5
X/f6qPmARJIvVrAXqQlEfcrVqtwmyWzsYp8eu4M14f+PXS37ODdepMCSxCgMUyGaMsy971qT0OgT
eisirQSq+RrAEkISMUIIhbmjx08wZceiYbwoIbTnfNw8e7kNodtwKwUz3W1PEsviCi5/0i+pWHYD
k0bsM0+xiN9VUb0PzTQhvy7YYkM9cw8TnR94xrfnMcZ19QuAW87v/KVr5VPpe2nkoiuIAIDiLsht
xuLNeqDSocw5BErsD5cO64/BGLEak7zFuJG/+ftPbu+Xt65VGPH0NtTi9e3/GuTX94EUOOVt4HRQ
WhO7Efn0UhayK8y5aNyVh9bOtnCtzHGzwnoiAc/QYfuvE9Vu04CpkXmPJrts7GhN/Rjd7rTK+6ge
W0YJTU7FWyD429wVMEc6RXFprXvQm8H25JdVkFn6JXodwbZjBeHXXp8pdwpytKRrGznbF+sY7tm5
9Tq1r+Yh07JifKRX8ImjH1T7wy9yhcd7ymyzXwa5iuSXa6utIH/eROGNwxVP6u7D+2pI27iilDry
kPu32IXp+Rycchfr6od8v/XXARVwUvmhrdzWC47C8hHJXG6wzpfunO0gknWci7FlTUcq25GPfmZ+
iylw9Istswbz6X0iVh7eTAS79z1Y9v6FzrS/eBOiWUYEUSRvqTd/v/9mlBA2n8cqq7Li1GQh35tr
187cC2jXgT1cu6+2Uqg+GoLz25BHajLczlK4JV/CDtBycdUVJfv8ZFN5sZ6J3FQ4HTothqZIrD5L
ubiv8paUaag6sM0KwADIhmnKx8ugzfbljDh6B3rKdYQpdyoJFqnzuVFfLe3F4LUWOsEq8qilxmmf
kefbkT3y/nzQPS8EjX51V+uRf9d6BrfzrdkGKtJg+dXdVA4poMBsFFe386ydPskmXcgCUiRDWMYc
4crVaXG1g4cJTV6N4bGq2WLr4yKaFJW0H7FVLZ8tuSj8TQZlpoT8/gonq6GCCHMa84p89+/V62nc
edGpnOE4uz/WjIYgxID16Vym2yc3D9t5eNbunM/yYnh99CXKeobI7Zat5InKbO79o9wsGy83GG8f
Ptj+u9WAV+0m/oqfhn05MwKUL/fnHYrC4cVg4LxfF6CPcIuqDVyZM8nLJoqBLFZZ37qdbXiHXO09
h538sceuXkGWzfYrkyK00yaFOJ1qJJ4wh35AbylpOaihhuwMRJnaJalvXZM7NYhHASb867qU+3oa
vLkAhM/KcMBVujJd2fN6ytg7p9yV++CNhbtDBc4YlmDxqmoyPm7Wiqf8PBOepeJqTntjirvIVTtI
2Y5sd7dBmbpy+OABY63Ur1MlVsTgM/S9/gB0gcYjDgCB5BcvoxYK7Yq9msnfhLfxVLKp922jhorH
qBnH2Bjf60iqoQWJdgurcKereUNHF3wot3EWT4ZgGlRh66ChfcHfYl9i7jZGQHnW/gxp1wicP+nl
jlJVBfEqkXVUt3P3hUYOubZfPPg71Z2UultTCANtP4h/5sJWS3pkR3MrP+5RY2iRhJUdmE8gknM5
fLQyrbIsSf3VzZfHGRK3q79FUwGn9HOfhkATZ1MiiaAs7Wx9+WlD2+C18cjusJDsI4kmpgwCPxrt
ESuvVeQkE78UAWQcSGbecnh7kte51Mg8GR66aK/7Y/1wN1U17f4vQtfHC9H/vniLvt7f0fxA71Pl
7L/jAGjBO6iD729MXdCJ+kjmvtc2iirtWMoZ0WJ6tw2r3UH7moN9VUb1/pc3kyWmxBNFdL3jT68Q
/O5OBcq8ZYVlG9tUfMOHMYc23sYzKmImeoUk61zO6Ob5UCa2HQ7sqRPx4hGWDZdITrBvD1JjdQdu
ud95WVBp/PJ2Id9EbGkaUxFPrxlbU6gtKGPVdKP3AVX0/nzUpvdv1qG9g9Gi0jsI2RtpPO9QZ7WG
LJdrOYqnsfA73j/MVPGmq8LJ9jAOwRvXCKZqv63xx4ITbck+Eqc+OlZCGWcvMx6aedltMkhRCRfU
tPumro+5qliNp9cBAQfenR7V/j3E8npbqOvcgQMU/gH4epfQg+XgH7BgB+cm7f+AlRE0E5yWnfOU
t63kroMM8s2TmVvcrBbevoIq+CqMwoSYmHv/Q3b3a263X57jkKTPeVU+Bx+9x1nNuLRi7gOgqlfX
qMCA9/GnoFLREv93afs7AJ3VhJLV4lpAVvwr97T+pwrVHMJySQkl/2UjVrm0bUKHB8+7h7S2z34E
KZGXsVDMMF0wPKbszTn+/l5+hRB8iybp/L/3BqYcjp07v95LOrkO8K2C3bl3GvlS+ChD9Knv4SMd
Yen8eZz/84L0Tdulb9CQABejd5hFmRvLrmorfdRLw0aRlez4l8Fa4ubeVvbvH/CHZO3fSfv+hGC3
lh/QeBc9m/ceyFwq5WXNUMnHN48x59sO2q/SXX3/tHh9OJ1Ul26GJgjuqg712Oz+3IW//ST6zWM/
+sMd/Wrp3BGpFFoPSqORzwkC78tia2ShkVhd/Vi9LqqZuI41voxlil8v0DczBblH6wbnELlsDoQW
It9vRHWuHrdk0mT2J792Wx/KNa5lTXD1mrezPlL7rlhd8slkfq1nda9u9vcP8X4amTjPci2ODwOS
peXN+2mUuR7QXU13eV/unmn7EQh1ENjHDxDNRu/mv7+eD7PH2v/b+1j/aqfBQjTCQX/j3du2t6B5
UbHV4lnb2PQcNfzfXQ/If2/DyMKgn5z3H+7AnWmHQP8Ddfe6LREk77OBWIF10fR63zB+f8EdOPvJ
TDEIyk8eKxA+Cj213uOZ87othdn88iJohCn9JKjrwP0iDQvmv3N1fDUX4GAKR3K6CEnme1dXp069
jmi+L15DkYnmHviaxdE1L79/qjcqxk8PBlbIpRCpOj8K83QE+3XmLIu6TFDk/dlsjgVj2PGXnY0w
WtC/2n/6raGGTnOODGwV6mSKuEPGA2ppG8p0VEPBySCSdiA/N44H9mA91Cl9qtqLldjAb+9SpBD2
siapQ8npc681bM2jUY7X6GNdjZszJFZryb6GHeoDtUEEtVtXPkSv9bxSkoy49wiqbb3AS85pZXIg
yJGFDSaioGpckGgEBZ0fhOqYircAJRB8LIdhOe+mQIQeslnIH27sNdUo4bJS8sxrB9dNariHAfPk
CALa1gnJExpn5A2EWHIM7ty+2oM58RrbdBRHWe0W1HcEZ2WPJGuLaSSFkv4gu6BSY/wvyEOzbebx
WyDzI4KisjYzvpsO90080BPIErlFKZ1jF7Zckq4te6RgUa0osqRa6p58Cjy/UtWzS9gbuXdyHSKv
u1TSgpd85feTAWdF/7XnYdG89q4+5OVYA7uCwARUGXYxYQhPUoxtNlt1jOKC/fMh0lEXzMdMS8/X
H/0VMVD7kXrDXtEiBrQceUdPBIoIH4sOtDk7QEKCTnDKjbZtldQ2Qec/K6lnH175cpmdL7a/rEN4
B2yWdh+aKFJwSFXTC3rbdDiOZUhoT0ct/di0K3OLJN7ZzArnGWQCpv1m2X6YrN6azjdl1A/oNChH
zwXZdBQa6qJFjoDFs6phfpFWXa75IfUIuJu4pk+V+QstWihGuoPIveT25os09fBM3oQ1fludmryS
EBvf4iyA7z1OXJFd8vJqGtWPaLAJqpKUzUQwYuiPYCxZ23iyrEXUu9BMBVJjKWjhgBNvw6euiUR1
qlE9+XGeZfOTvxZomNZiTs+oEtyLwnI3OvAs0wVIRvsYGOnQOcPP74ICoReY8WQ+phj1hZf5bR+z
+vIXhbzxr8wqEOpEdkouWrnDmWQXSMlp/Gtai31pkeyi5+rkjZyL7hB4ec7sWsKcVLB4aIuK8X5T
1WAdicqHY7haboXFyvrvvBufkMd318YT2XU99cPR74Gg4b5kF1M7Roc8msMPQZdr6vpd8a3odXqo
8i6LV69pDn4a6atwc+rTmjZUgZsOCRhx6Ao9WjXBaeYrL0PysReztOMZ3kP6TUdlBVnerrZ4jZR/
ypXVPnXIwpHjANH0sXDb7HletvBrJRp6Kblj/XEOneJo0YDpyrOivIhbIdwbD5juRFswznxClf0B
8LCArzS40TebUg/5jN3Zj5Oj8gLmeiOOdl8Pj/3kATjgCg79uoxXbm/WMvbrOUzSIErz8K9icqL1
EgbC+HfveMo+IlsbSHOKOl/jyfXD7+Hg08FKpMJc1RF0hIOHXPEDqrKSPAmJi98P0KDTMG+/Wqqn
Oxl9CK+RSewWmvp7DRUx19VCOHtrBeV0CfotrgqEkbvctai+2fPsNlCEQzsnbe7E57nT83ctxJI4
hb197XuFdCdKO+iD29ZjuXnVVciJWjMeum2m45McM5RVlt0Vd6tNv6aVlIpOWW7lXnG8W9Vd0ZXM
nJxudK79it5jIL2f/Hn92xrT9M6zWT5TPw4HoEW0dtlCH6uDv7aQs4Ohuetyz3xeO1QtyqK8ndH7
qIQDUSZBkfldLEbX+0pluo1dp2rOLUBB7Fj18IEWBeWHPl8H2j4OQ/askeT/ZZYOFrleRsQA9k5S
V9wfFdcQzI2Ft+zNT5ZwfoicPq+SZpvUV1V3W0yRp/7UtIWOO2RaH2hDF14iaUD6Yaz0CqWV97UP
5XKzC+0QtwK4ctF0QJIqaFqTjdmNDEWLuNQuo69GENQcQuIzFfuq1w9yluUJRy9lEhVbcDHYbf4A
Twdux5ybZ4duTOdpXOyz6ib5Fc3v80ye/LzpegsRWu3qUV1n31cG5AyxeRyPhIHr02AiHwGVp6nY
ltkQW/k0XcqoRGRNHGojNeqj56gZoheXFkQflUnbl2mbtu8jBn6YgtahPYlyafgjHSRKdF8jvhSx
PzfTjTB9+WWz2uaMiDGFmQWcfJcjEGIvW/BIlipC8CC/RAVBYSbp+kadS380z3C7XO4ftrZtNTSr
gmn/GVxOP0RNbi7stYqe6tps11mv9HEJcLmkwfQVbDxruDKjNz80NIL5aMLQ+9stJ5yDo9fpzltr
Fg+Y1r3tDuP1YoL5sqA/TgtuEzbnVNbegfQYhiWwR3S5CZPepGluPmwoAp9DoJPPeguHj2z4iDSF
CW5pPjPAYZLFqYpS/4YKt+0mQ40oLtzodIe9m+a0ZaJ9KIHgH7KFrqMJzBDrZGalP3fD6CEc8bft
xkTeeA1RqQQdqNuPmbshp80z+su5QRle2NT8kqnbvPtwylyQeSO+iZTGM9bN6ntbESVrvRDrHoIR
SDu8KX13CgZkw6ashriKuvSG1pbZAyhLdYcIsPlUDeYrn8kAegv7E6z78aDGQN0tkYJ+6Xd2cRW1
nfNlFOk4J1U+W7dQfVA3OtOkz7lToQGMcju49tLWhEiy6oZ+nXnYHajjIvmZqHcfwmir6RmwDdEU
127a3LWCev/1KnTAWEtrHsyNRs1enezF2LSJ8nR97y6e+BA0UdGh76VbJbKUzjyqrJjqIyXfNb+u
i7JFRWpQU5/p/mCLczD1/fa4hogS8/MeeliHSC9thTp46to5K69KcnJTJXZA5JL49ZhOt6AlCiH1
aGcf52Br0UjSPgdVJ2H8YbYJEa8HEvHhk1+Q/Rn8CBoNXxI4ZQ20ootpkMGV7yxWoz7SeSJ1pnil
tWI0Xjk4OwuNBxWBs96b4x3yqfdHxJBZqWDgZFVEcw76wFWIT71oeSroXiRjhxYSH9rVFtt5JtFU
ezspx7qZI7WggzPg+LdBhTs9QJDbDi3I1pVyhiKRdlBeDWJdenVfrQJ9iMvwN9ZSH8Bp6nJnaXWO
X98Pg6fCgTY/isYOAOz9/2bvvJbkRrJs+0Uoczj040UgVGZESqbiCywFCQ04tPj6WSBZ1SR7bpW1
2X261k8z1t1MEQlx/Oy91664H1zkzU2vz7LYmjqRx1MWo876Rcmad7N0E+EXo5gRfpw+zQ5lYlrV
NkIoPGcJa9IgnZLpYESm7gZwfWOHlVja6McsahRyZG+RApEj6rdN5OtKs7yJAFMami2Iq8xgFcfO
7lFXWvMBcyQNDJARcl9VIYyYCMZVLzeMcLFWEcNerWgj9Df7joRi5TCY9S7swQ1P0o7/QSW0ZEre
eQjVrr2F2ESCElDU5G2zAgQrcD05VRZJLm2w+wfE3CI8pLVrvkbD8HlZ4ughitXnyFNWCnhwLO5H
vB3b0A2bveDlIXhI2A3yl7Nc5rPMrxoj6XdD3HgbVSvSMw42TeUXhVXcN2VO4L6xZ793E5Pn69AV
710UwqCoVsBUNIVnFEaCh/rUjnWw8LIxb7w2Nu4dDERNkAzsergeuGCIqiTjh16p7FbVZetuW8eJ
Ti0p0fu+Jl627adoCI9sjaFzaMXkHYsqrUl31/kuq0PrvoS8tfW6uLrMQks7y2wyL6VCtKyiFvGa
QHcVSBlSPdE7/X6ZpMx94fASDoQ31O1W6XZ1hX9wxLrYjKHvtaOYyJpH6ca020H5ng7abFNhiOyP
IK+iaTuz5L5fwib5CNG9632Kvgb2txHA0uasueItz8s/sbM8SFLmC36E8I63TrLrHc/e9KWKH9Mk
0j+zeQPxtnIZKuEVO0c56Y2WioaQvg1+AggsqENOUhzcdo4M05dqlJCGLKOqXgwRNhe9NMLJD5sp
dTcJy9GLUEl+6Uiw4U6mYcNh17gGEtRfDISs3rPYcL4zEzLdGE8Dym1AALE6GqyMH1m+y2x9pk2K
3Kaoz3YYGsytPBzXixDyQbYehueyWN/ak2zfqsElF0uKHiGUZXJlH0urTKpN2yRTh9a0VCwLnTHV
N0bOc8S3tSS1zrlq5RtoVigKMudn8NMc3PIm4+tuWH9xTcSzso6F3Usn6GKMnA2zFsyzQlXdk+LU
Br5BGYb4/J0e4GnuOBy0LiN+rlLtkNSWfFh9Azt9GbLeT2aNpJ81pW/9QFqUJ5JGyLcPcUNVoWWc
kO6aS6KWek4CiZHmNLW9estkB922Zc0IRnXIp/eum7lXuCk5p/WKLebHgGo1gEsahm2ZDsYFS+oI
y1RCpA/eoTV8MbGQhrvCibtL0skNZ1nGkS7Iw1qztlpd4PkVy2A9dm2evzhqmDZZa7RBLrRaXPWj
o9+jrrkeriBmuB9p+JGh6oKnXwmmp46BCNSTx+iJi0Orrox41DWCeasTby6EpbaNGkgY4EjhItqY
cRGnZjbsosFGSikgDWcMaXDXOMYOG+BziWSmNspweS7bvsyuZaWPbcCpIsx4pHl2BeWm0fson/dw
GtPSvLZ7Awo2OcTEeM2xja6ICc2d0nCHYJZN4pzFlV15G07bk0kID9wpHBWHF641BzH6lZv7PW5u
cw7KYQ6L7HJ2QRoKQmscwNRNPrAdMvwJm7fX75pe1clzFGUmcdGRWwUZhTSOUTb+MNWV3e0iZrXy
2Mc9OMK2bqeB3Cf+p6LcWjVa2z2oOLSXvcIo1ZVBM4NPSm/SXmX8HUwNu1Sf4mRGAwD22PDrfyk0
D6QS1L60nANPxZP1bKEyxfffl7WaWgUHAADralTq4aQuQRev0j1+gVWt4D5cnI/IDAU5bnzVC/db
rQPceenVGGsxOEwWXRon2zCFm2M0PI67xz5moeCeOgbK6UqknpjNTR+1fZ3tF9Qt/lq88ogBvhlw
n4YCUkDXz+Wl0fPrQcercFm0G0wvUCDvQSKqxN7aGFWhn4q+r+cKHxJsY76mYUb1TinS9xKbXhVk
uJDOEjMXo7vyeGLOEGFaAEn7pHOKeVZsYQc2qckGS1Wfj+Y2KiczybdqxHEDma8pK/e0MPq521DL
bUg33RB6EA10s/bMrTMvhrlH9yseldvnDxrumo4UNuEz3+y5d7a4TYoPUWZMWbjf4ybbVjag9GBo
8KlM/iJrxMfF7udvLntgu9FwY+GOPbAHTk6VCCH8SLs/k1qcgQkaBWatwUMIVhrwRm8anWPNCOf4
Rqlm05/KMSv3TSdwMU6uGkvCOUP2oRYRZjxaTdCGNu/RPuiMZb6DfTtODAjaSmjpOCGGqbKsfWOb
XRGEhTu9wYWeiHzq0Vjrd26WAO0YabJ/bwQCtt+mpL5FuWgDpxGoTvGWcaJpDz3ozuEj0qZ148JE
LcsNAIVoR05rCLUdoFUXc46sob+GwqyqrQnT66C3lfOSD7mptxCPZVRtWCgmFidU4shXBVw9aEPC
6rtnrA/YJvxG4bLb4OmA0FCS/MZXxHLrKuLkDQyuZg4/Twhukz8ambMFYZtfaFFbYWXvLcIVeOtU
gXVDzn0buKXlIUlpcNzILfCHcaaIxDzeOjBUeZ1uehZmbwuGBa6N0LvtNZChfbyona2r6Wbmjx2A
JXa9bYq34ouGeYnlYaqiE6A02X7mcDnGt05aNOvUZcjkwARjXzSmYyVvPCKNeW8MZnpXjUZ4xiYZ
fUSNzifvjsuEXS3s2YwsSzL5KhHjgztZ/c3Y5DG/AjE21GGnqPYj1zRhhczy7lbalhN4aTUedZYW
STDijXkaDZMcoZW15qE00xR7YmPd12FU7TpZime7aXXfc/Ahxk2+4NBvl9kncjRfkamUSSD7diDU
lZcY5CF9eMMxAgTPY75csING4Qi3bvTy1RrBaXijSmeWOxQidFZhECwMosEYePRq5B0SH7gc9kIj
aoE/RYBLz0YPqSeS+uAGwoqUs8MIoT6Nk9PhOu5KfkvcAM5nk6xwRAQ/NgGYrxNvS9dP6TNTw9Ky
s9DDjpLVSRzwQk9xXrEuuVkKNgD+Yitlb7MBg11giCLZLjUELx/8UHvENlKoYDDU17GF3SVDAIJj
Z80vDk+L4XLqygayST24IHyarufbWVbNgSBhC1TI6mzkobx04zxzsAmFoO0aPfQu4b/JN0DQ2cWk
qfYGr166wQMmX0nF9CU6g+PNIOhaUB7OaIIP6cc5bf28cbtw28eJm/P8bYz8MtUliJjOHq1HDSj5
dMXmKjNYBlTF7Oeknl9AKUdEkTFiXFU4TMTWAWfKocCTpBrqUFgrMDiNP2XW1Iwb3ptMdcznQWw0
NXAalKnr0RhZQxuyCq/cvDCea1wWkT/0+YvRFtVz05HijpOS3SOOSoxSUHVNEAAvkTaKiNlq0jYa
k8e56Yn3tOxdPpdRrx2blJsa7ELmXHd9V110FrQ9TuTZib2Ac9BC4T6yMU4cLoPIflNyMbaTKdq7
oZnBvLdVBypscMd1WhMF1pmSFY/Ttu6hNeLSDhYPELVfJN60Ly055HekZZOgYbkVNFzqwPAMq98y
vuiXMCRivIGj/hyH8/TshZ3uqxZYToQwsy3cPPyKrVgEpmV2Dy7j/l43Q/0NfnD2LPgnMK8nPjgs
/89kbtzzhMi/V0PHXef2rxiUuxvVixmSWFcJnftgufEiCLdcDWax530AHbl3WyNwHcwp/OvTWMvm
KWXZEbgTB5WakhQQHLFePWpubt6nsQFD32Srf1Sq1JHCcFpmhvE+92z/m20Geqdu3nhBQfAJ0MBJ
MT1zoq0KddeYbWVa110a1zzlW7rj8CY1NflnTALTnBY1WgOCY3Vtzlhp5v0oyWpACKjE1MVH0cdF
uhwxcs/dQ5hMo/VulWaVHdLKha2yCU3C8lrgDpY5Njy8MtwsaFr4I+A/JbYIMN7pC2MjFL5k02R2
I6ZjD+8NA54tJ2tnmuXofrZL0EydX6ssn3KeY1YsrIA5D59CoM12FGFoMfFYYUdmjMdVNZOF5qbB
xm4CmxliVX0RtTY7bYCgiVFv26pxzlYkUhJluIVUFK4mcq5BQML7CF66AKZnuB1HmMSY7KYBPzGG
QxogxLqc+4gMJRM0u7Rq+ypoR4iu+lYoo2/rtz5bBn32+SoqmTcjpRG8ARcV82Q4QM6zUsDr2rz+
JqYdCS/fx9E0OPVTr4Fpt/wEDg3/HV54x54uNTgM/J90bsPc3kzCc51h9w/y3K8BEcQ/AtQeWVlE
Tmx6GB9+FedKwZkjhQH4LlJSJD9Ub2lnFvJTYxQRbs/RHeh+EIXZSFoGmpwgErAGwVu4M8CjP6Tf
hK6//7l+VZf5sWhvsYmr0veFeIhW9OuPlVgz0SSw8h9ZpVahpfhu/ACXknMhahVy2T8Ilb9q8ut3
JMbNp7Fmh5F8V1TAz54MloZuJ8hLfCm+f8fhu6vGsMoGab51YrPHBDcIgGqbOEkRK7//Kf5fcxr+
v+Mq60IQs/jLPvNvWOX/k7++vRao9/8COXz/J38ylU2KL10CQDY2BJ17mEv4B1PZdf8wsX0YaPmS
xRl6/l8oB8P6Q7D5cOjLxIKDWMf1gJT8rZ6KKlOC/XTNYTOwqPH5j+qpfpf1+Sqr/0QnRLcq4L9f
yamupNkapnbwNM2EIpTOy6H3zPbTT5/J/5K5//WGASfNtwEFx6mUi5fU+283zKIjNbHM1w4YVvRP
JCcYYXrhXhcjKdx/uFXWZ8JPgv76vUijEvIngot5wFpTMj/Zl/hb4NKFBXSYdQBNwm6GM08WxJ9F
TDfKLpJ/skYY+r//es7KWbAEOS8IWmJ9jP30LaestWqMikCo5yZkzV5X3QlBKmLdz4rdYtgYvUcq
ygy5Ez1jJEdEkvd7mx1Sua+tqN9Yw2COK2uLF3KaNAevmqjgmr1GvJUYL1hdt96eWdfbj0uT7At7
lhtcu+UFQ05xm2eEZXPIkg96Z5cXRFTVjuR8chXOXXJlRgSyAyMq4z01J8UxiVqCQFDYbiU+0C8I
vMtjnJnNo6Ois+jnZDs6Oc0WiAeHRRrZ2TTxamzi1OhvZdsXXxdjqa4XY0wfpIASXdKYsbPqGJJO
UoAJq8rxIKqQZO1SwxEaBA4YonhbPWabRVFMe+noXXXFEQZrLOPAq8gj7QAEm/VkowHOBakW+ebk
hTavI1m9ty7oDnspJqSuJe59UY/M0I1r7kQrm5ck07wxC6a4cVoOQfOIW/jFs6Q1t6e4VOnOKR3O
amPIdQ5GCXgBA31RvvWNo15SUhZPK+rpzuONF29G0XofqUtsyMdeTGVJIecqw/mQQNsdXCZFDF3x
WwaNytqgtOXXImeVtcEdABufaNLlzMbi0Z0XQqFh0rDwXIXHdEEqNFm5XWP0vYsnOJPhlM53MS7a
bauL5oWIHKTjSXQ7d7A1C5CZXXw0RRHv4zJ+n5tUBREWxcsI5BhH2sWKaXfgw4nLMD/XebE8gTrQ
bg2i9SexYIeFQ6VnbGsHoQVZksK/1ip8n3ZiHSFqmbw5y3ZrzEl2EmnUf0St3b1l+pzm2yVa7HKr
dYl3wUfQkuqx3+su34z62FyVuWAd4+QfwphGJm/zMtS6iS6B6MFrmSfrUOV7TblMMOyIGaTHEvO9
KTbEjGzfUd1lqjUmW6QuwhYm3PQVB1rI/9j5bIQ9LVuVPaO02fVdOObyZNMmYk3jqEMHdUwube6e
iTkZPoaJtUIfvkwFKD6r0bozocrlrQMRs+Eva70pdNlrDhbYzpauu6uJAG3wOdxhMU62vbU8az2g
RrnEcivnpb3SaM7ajp493pel128i3Rt2c2HelmPx5BhhJQ8Ju+lhhX0P8fxe2gkmiHDoGbPsHtNK
7s/uyv9aWCwEWVRkWNZlP2cgAmt7ObljPk/H3BNwRzYxso3wQ43B6jFrR2IJGJz6doz4IKo66Oeh
TT+BmnajLvcxRrvD+MmZu3jr6a0TIUizi6E/CHuZb1FL5HudCxNuHPACPU+aSUwLz6Jkc+uOrQiS
XJvdXZuCTDYJhXR49rNxie6GzFoDXQqg5pVdI2j5FdaX8SZi8+savrLrNr70Qm1ALMaub71IhR6I
r60MAWSRlvTkY4op3Nqx+bScDwcIIWisjsTRRTYDoWjuswLvEgcR6LMvmqWye28okn0jSh7DVeFY
h0F0+aMTgtLGJS2hAI69bVxgwgIrOS7D2PsWwOm91RlsdWVYn/Rpsg60eQmHZcHMqbNYPP2TpCYF
9Fq9/sdOaIf389yP77Ys2YiWeql2aEDGscpx0Pg9ND5MVLl5VK0oLzgceNuu6Bewa3XIpokldnVZ
myZqlTM4+k632yrIm4S9JRTaTdmKlW86A/PUwtD7jHJYbGpKre6Xlqilb5Vaz2F8GIvbyTDVF5NJ
8sQPkkB5x5DOftsrloDMCQhUWPPVEdXfu4YFb7/mBUd/klsDgefWKW61MVuLIsmzAHElNBTzYXTF
V9TY/NEQ3XSTZ6lN8HIpqvuoiPFXtIwROg+PzO65b/Pg23v8v1PgP/SUSp0e0J9Gnn8bA89V2b2W
v4yBP/7NjzkQa+8fzFirrRg/BbVejCU/5kDIKn8I02PQBPHBkL+2XvxZU0opLScfgdNsdZ/D3vpr
DjTNP2DBYEZnbrOYBSk3/bNA5MdA9nc1pabx61GLpSw8KPoGGZzAErFz+u2EoXBTyzCc42tHESXb
5DgBEZBJ+m2s2s7mg1NlRgnEMIrXLj5DnSOZa5ucfpYPwhdLhSG+kGqDMFtPxxg3CJIOfvX3pZHe
tigT1/TNQs0ncvpN/pQsZn2qoHJ8pEY0eUR2sokXOwwc7meNh/w+0ezqwSGxTj8Fwv1wAWC4Gc+N
4tWEXgWhH2kUhuRsZ2eSQOaGqsTOZ9F/YoRR9M7QvAbar1xwi8zN56GXzVZCwzyawyRm0qKu/oX5
GrDejKa889h4SrLhJbhG046Tcz6wfezpDzxoTd8ch6pIweIl5XQ71Npepr0MKuk9jeWESULLO2C8
UbX+VBC3nyarVcj9BjRwinNiNgrNYXXj6Mj9Gdi0oK/ylK2jYzRW5+slHXISqmO7oVsJzp/PX55P
WSy9Dmkysdb5ob1hM5DalyOYoHc+kfkSa3qK94S94HIkFNVq5qXTkKBe19i+MkebyFzjcrrfykmO
5yo188TMD04+g2Iod0Dbi0HfjFjmOuPAfBNXNe/rTA29c7kwikJQ3ugt4JeJWqKsT6F/elEzyeGo
FwilwyUp05TqAui3QIOyY+QSw1UBYoj5MhhSv2uxmd3kNRrfh1c6Kv3qpXr7lbo7OfLeLVur0O8d
OM47u0scTH+sVJ1nNSKe+jXmzRNmiuzCBoHOBwVpJeZF2qdH0qGlgT0juyXR02xFQoFBGGfjdTvD
9BBJknJZAqQNqLqNiALp+oWbZjgJIrHsFvTRfVbF13qiprvO7lkuI43IICGAV27yuosuXLej7NZk
vqU1jk34QZQCkiW8AN6nk2h2i7e0r5VU+btkSWTsPAyF8GNrQF2dGyKiRV3a0PvQevpFa3TEbo0o
v0gLcN0Hs+w/I/wN3RqEtW40PkELmL2KPkcNVrkoNYsd5THafjBMykf4dufcNmiBXPTptqw6fQ/c
wU2vTT10/KJ2eT9mUmSXK/cffKdsIfiuqtuAqHcFAyKFfNzlJo6vdLlATIS/mYr17Re/8jOSPyOX
vyP5eMWg1WdBb9onlEN4aFMWfo6b2NtVxYJGlxrmNquz8qLXHfWQtsuVVTrW7XplX7OhEoEjDIpK
av28pBgxeBV1GxcG9M6FMQJW3lDia6XP4rqidveZ/dNyyTJvPFVDlh/aHFDmnNjRPk2HNRvfhhyi
KOcii9/ulU0bbmQyE9tAI05u5jxi1b4ujZT3M4D3E1st60SdgHZI03Z8supqhNkChAHcvyFfCmum
3qKflwq+Wy6MO1ua/VYvW+Or5ri8uzs+jV22pN2x7/J3bOkePTlh65JqnmvCtINt3itjnGJI8kP1
brpz9AkyQYRRI2usNwjYyb6k3oWvobRj7uZyY6Bw+XU/5EfwbtVFNrE0dtMUl8dA7N8gY3ogRo9C
rUoYyD1Byh2mcp0Lve+SS92L+0/dOuLlfD6fKIO+5bIGGi/nE+ADDREk9A50j4JycI3auUCpIq1O
JtT9mOwyvvFyNzkMYVV+UAnpoWKTQfZVIYSNY8JkFS30Y2ind13RuMfZWDkDXN33ulapwtfHWdI0
YBDP7+CvilSn7dLC80EQPbliHc6TvRfG5yqPiNCi7gbTqJtpMAGye7HQUAJDV8tdNUGvN51mfALE
XfqWkVZnmSsUlMGZ3rWppBdCGt1XRlEYq1a9bKscG/7Euf6ZQb64XvTEux4md7mZS6va6XnU3cim
URw4RnHv6M2SbVo4MIBF8OdvW2Iqr67qm8Cc+uouRUHugLvEVCaRUvIxqkZfsQOIQzmUzoshu4Um
Vy4tooxjvom7eaAmNcJKVlY8+d0RLLnDUews6yXacEcaOzPS5UOEZ/zSHa34oiKlflPrGE66Wgx8
sl48f2ED0N0DhUBzqyXFqK1g+ocWC/M8nGrb1/VBHrF8z/0GRfpLUdBaolOj5hsWOgw1IulGM+rm
tJTVeJs72pYDhHeuB2klHG2TODwatpadY6HXAYnO9HPeDvJT2ubq7Ch3vifq2zKc2rF3h90L9LXb
TcdqChMTh4U5boY4Edf0b2ZPhVfVTxE+thsQ0OGj4rR62U81xSKjuzzojTlvKUJM9zNIWLLBXe0L
u2zjwOS3rTZTJ0V3LPMFW06EWQ+AiphJ7rdloCUgom2Lyr0aVNINyCLQxo4bVhflqMHUL7JxvgTL
hechaXS5dSvT4HPsxmdzcjjPDLG9Z9FO6xJdKcuFnuj2u+Tr4/wJy+Qm6jDB2KnwnubFag/CXHjR
uyCRcr+N2mTHscw+OYlSn0JnQD3SgHDgdQzxRwXuOJ1w5za7Vpn9D/jMf4fjfxiOGa5YiP3NihTc
WvXrbPz9n/w1GjPlmmSZWG8bYKp+GY1Zn7I7/Z6P88RPtXOGw2jMv3LJqRFOsldC2J8rUkC4ZFQQ
8Q2ygyTZ/pPJGPLNrwtFhAuLn8sDVSV0frzfE3pFjVo3ZfYIrEKRQ+EpMXZFXvquRUUbNZ6DC/0t
rZ1u6fcZNIZCPJGmQHXJ6CJtP0kA2kuDq9uA+pE3hBoo7nIGWHLufWKjRtugBVOY0tSTjhP2MiYP
FA12EPOBtqJRwyRA1rMYjng8inZACUZ97dS5zGdQ68OQsOvxXFWeLLSSCzaOgzgyl83n2QzDT6lR
K+Ij9rPWVsN+rAZnhegAurFSdUoLRKUinTgyWlYmP8V2wkkziTnTU0i7trfCyPK2IBboiMyB3kPy
ye3pbsGi8yqU5LBcdu1whoqJdUnGHeNIM6xll54RiXxfTkO+nwbgagFt6cmRetLaufK8bgC/PQu2
RZqGLGurudsD3x56X1s5ivT4ZAcVNuMuXRoH7rZW8oUR/cMJrSUcriniKl+6cdbvRkC1w77qUuAz
bcsaJcLWyRgbzYvfZkUTpFY9PDMez4/hUjn2polqNR2nijAvlhKLXxQ7UC+fYaHWYG/0fN9Ku8Gg
SuWCHala91u9OY2we9Z4CWkh0FMxnUTZaB1tDumPXsqIL7u1sjr5Vl8dt2uV9cClHgAym8Ut56et
ZD9Q7I21/9r+VoU9pJ1DcnwtyLa+lWWDaqU4W/TogngmiwMR6jjAcUnFtgSuToUcvdtIXlRwz3Kt
48YhpywmdFq6nTARrwvh2F1mcTfu1s3jljz4/FqAhZY7EC/0fVeTutfLJr4EKpQ/V8TH/FAM+rhR
WtRBwqLDNJAN9PJipkt8bRXHEw25hSMEZeNCnygej6K83s0D1svYabzryaKhvA6btRKX1vL4W4F5
ZdBlDl+LQIQV92wKU42OX0bRY1eQHoF6HX7mbiCbAKvHews5hrDrbjtGv6ir5acwT/rj2BQOPHlU
ft8rw/YeH8O7GC0tGNYedpiouBS4A5Jj5eArItYwUdoerf3thZ2bF9na6b5u3PdDGzNoWe3C4cta
+99blkdG0FIKT2KnuapdsbxxfgsDCCXzY5+o4hB+K5TXNEG5vFp75oe1cX7mfHdVW8B9/O5bJb2k
qGpj4VgN9DisHuyo7vxR88ojlvLoqWMri6ekC2l8M+m7b2H27/Hn7ruKSGHjhCa7LTMTt7Da6Xon
QsiwTV0gFEor1EMK0XCC9Vanrul09ci7i/wLZa7zETGAF/AaMB2m2fPLsHtPKbqm83ocNxbvucPK
D8IoKl+ncX6CYGFtyizypsAbJCepAEsBf0egiHWsevtmpKo24tsCsOjn5rsc89+34j+8FTFho0z9
39+KIGyq5vWj+lk5/P5v/notSl6LhovSt65lYLr/a2MkeGNaKw4AwYm6jLVy9c+Nkf4HjAIqV22C
cKiNP78WgcoDI/fI0sOscHTh/SfvxW+8yZ90NgE8Gk3Po3SEbwdR+zdNTxSxEuCwtEuu8Dr1djxo
3Ll/5n1hls1FKgqHgFLGazVO904L4Nk6GVRSE7csGCgcdjXVzLn3YvWdZca51HAB4GPHwxYJVi0u
C9d232dpN4V7GhOtJDlZ0Tjgt1r4T8P+AIyF7/WA3XBkRPejvuin+KQPnPcWgjWuo/mxq9G5MdhY
8C/gctPWnRljnsxYisJBvMiSYtENVlWyAPdAMJEVt65JleetG0997F3T1MFz16MX2S9cwrEbKtvJ
p+V9A3WTeZxtDay4qnbVf++a7wL5P9w1bCCtv71tDq/ja5L8fNP8+Cd/3jUWEyP8CnyDhP+/FxX/
uWe1kc5ZtgNHdLnAMO39dddISb0xNkDPYv9K3nJd9v4YJtf2BKAbLstbgU4OGOE/uWus9a74111j
fsOIrBI1oCoyYdgPf5WKwRXlQGUied+2CiOuWsCL+zjvK+K6eeGdlBk1t9Dem3flrANZnGl30qvn
fWlqs2LfiuyYtxzyfVTXkXYEHUibprYIJuoFWDxfB/GGt9wq2lBmM5GNobMH6YONzg5mCzFrPfVO
Egj9TeyVI7mIjO5UOWd31AYsB4B3LedVrf+CM5a5NTZH81pDNrmeyjzJ/bjtxlePKesVJ9acBFHM
x4aeNaBXN1lD8CQX9QpoU2+MEOkrzbjzDcXpOgi7dH6hOQl8jooyZ2PMS/eFExqtowotJmL8pirU
vtU7mH9+lbfyAfLRkn3XMKjkjr5UP1bfP3czfGOG/PYnAN/i8FdltY6dZt2E/6TWF4tpplrY2vdL
Q4+9BZpnDew0iGiI7oByMTUzmcnCu2G0kKdylPxqynYR8pNMDPslTuctHKHq6C39cF5CUsyyN6sP
HSX6CTRjexfP2rS1kjQ98/4myurGiFz0obv7KEab71tsa67bPHQMSQdLjScIPhINS+6dGPm5tuu3
n94t/8svvRpGfr3uTOGsFzDHItxD1u9Pa+XabhQKBdSlKsIXff3rR8y0z7o0pxsioM2xT43miLuw
25pxSS4VL9yya2nIPpMZEm8q0/kYPGucrqPSzC4gzVv34cz/VxtSfoFWqV9Gmhyv497WT0ZUTzf4
0R7hYcu9B8PxMSvHYUMQRxyScizZmTfaPhvIdc1V020XUXBNG50YLsVifJR2fxobqR+6PrQO4P8x
ppNUD5JpzraTNcJPVF68sxLSml56QWvl+J7ElbH6C8Z31YQG0Ja8OTSdDiUtjvHoD/2O2o3pjpsy
u3IGjZupzZJDZnxgpk0b3w4buw2ydCFZbkbFBrfb1AcJsW+/clJvL1AyCCH3JB/Lkv7Tkr+SD9Yt
PdNyWJ9m1n5PGH3VFzevWUmXY7OmG/FlH6YFEbHkeHLwJpVc5l0nzmHMbtwt9eFsZfXqujc43G3r
eEkPNJ5hxFvMSN5pSTddE6nmA5XIhwklRAdmYO5NLVtui2Fsn8wYY58XZRGNayTERDRN/8AD+u2Z
tSJq5NoiYhhgKvlbfuPO/nTDSFJfYTQ42l3cieW28/pyr3HseJynkUIyp/c2sGq5dppqeR9psdsA
LlDzxhzn+CNV1XSlbBle1J2on5zaxIgc52LPO/N58kyG0d4uaPvjq2RDY+U+8Z1yn/O3P1VEYn3R
Rcu2tdasV1HJOxbiGVCzmV917rX5bMZhsuFxNe8G05LrA7XKLhpLdfoWvV9uE9FTE5zie71qsmq5
/XbZqrSmVnA9Ije1pZ90VYVfq9wVz65WtE+rSvFUEg65StoEtbtQZHUCgi3JWymyPesjBgESMcjl
Rt/be5BbGPRJ3brXrqirefv3t65c2TH/el6tHz9sNtfBH8Q0Z0HM/PV5NZJQwSbQhHeyUbTdd1jJ
/LmptfsUete50VNyZij12qd0TgYUYvyS6kx7czztydTzejG4B3sCXnV4QU+VemWhDXPCq0cVbXBc
hy+cjvllBO1dxzrptd1//guwtOXHsrGYOfJ3R1ZJeX0DadC5y+2l206pPl3VKqJ60Q7Jk7Ulz5kQ
k++NJUml+WVsaVsmNvUq8H1f6qMdfuXeo6oQJ86rMTk6rIcpu4il6kOY5W74iSIVoiFxGVER9/c/
+7f38W8fvsmxHpVLOp78NzfZWDT/w96Z7caNZFv7iWhEcObln8xZqbRSlmXJN4QGizMZnIenPx9V
Lvy2+sCFOteNbhjV1ZZyIBmxY++1vgX2xhysW/jyFpFsTRO8cTcH7r5uGMIDQJmvmeSNnzNaOrs2
x4W30ovCPrioKo5l7sb+gIj9kFlLVLMDDLslQWIHEhc7bV11xefZbeKTo/P5B+zc+grgSPOG2xOQ
vBeTvhUM3UFAROj9tJrHGzzneGTQJRBjmFiorbHrrtquC77pEWxgzdXcIzoPZplQkbZZY4REoEXj
Y20X864eMHDGiEdgvzoEVbe6Pv6QYcN6RZtKI8NM6XIzG8rbGmUKibjeYxUtKpD2Sh3ILwoeC2aW
B2qC8eb90Qswjr7WyEHolqT8S5xqwXHGrnWb6Q3xTjksF9/Tq+hVqGaGmhAFj9x5GPKyfFlBlq8G
g/8RGOx8bQrgoYyJWfkApDKm0PP0jjYT1b1Z2fGDkycvBjr1QxVG4yFl2uXXNcmURJXqpwjW7ho+
6XhOJPqlf7gRKBI/PoYeDUpBN5E1eykHP5QNrNV516R9dUs3pAU3LHjAVu9rcwZ1H3c4sRZE6vAB
Iiy+W0ox9WQzZbjMkjWJU09ziHCjryNANscqzkjbwxcYYxtHXJavwrDYtjDseVylI56nQWDIitv2
WUcd9KOLHVNbI5HOnXUDMZOBE+XYdV+01iZ3BM0uOoegTTKcHNkWCALqGRzx3d7Fx7SeZjjPo0n2
6lCCDXDABROBosc7r7KRjPFgDWt8BN1rZbGtcH9F67qsyv0oZ2gzPLUMjWlVwvHhuqohbr/REN0T
19pP61GP541nTN+kUqgMS3RDvB8oLKigip0Xmtysid6YPuIG54VDWI4/t0+PpUyQFxIDqTHWm6sd
WsGIAdGIDt1XXYottydRuCGONUOiPhguTKE8+YZdBmNbllbwoSLqFhqCTOZSEpJU9Io9UN5q/bAU
OFBXjuh02KqaHIs09tNwZURdu2nHKBd8XIZ+SNkbvqhmWKRPhJnxGEyRPge+a+O8WGezLO7CsG0O
+LzYdWaZGM+REaCdD6WtUiTw7VL+eNMFwHCpIZyrxHOelayrbZW764mVXfhaMctTaA3pkRFk6q6A
NZZXkBGi0keXajxIKItAf0Q3XwCo4yqSDvnqNbXlnqahR8OKOOk3VO/uwSUeeUN+LfGUQEKwt4h6
HjZmT+uLwK+YmHJCLzBuaNyFMTTYEk93vW49K4WUoQKUYMacvZF+cUv2QBZznDUBNSIyYvRN3O3Z
wYJ1o+fO4LMZeHwz3jRf3lfU//aD/ulkC8Tkl73nPxRE/484gqJ5an472r7/zM+Tret9Qu+DSscD
wMs59BcluWd+stFYUB9guLNcy0O887MfZNifLH6E2BaPE6xpOL+MSQxaRSxnHlBolOZLkt+/UBCh
Evp9gUQ0wn9h7rFZolWiPfV7nUKUgE6bszMPVubCorGg79UF6cMz2R3HLKysPdpGcrPKYZhegTw5
Jys18Uu7Ug63JSPlVdco7SnjAHkNo9s7zzBM7+wEfz4TApsov8Z0zlHWN0SR9vFd3ljQlLo+PuSh
Lb+XKoBTnDjJEbn9hqyq6hkRZbIfNbfmaUiGkVqjU/MLyHWN6j6EQBWMqf4FPF96xJZVXAWOke06
o8E52RbXpaUTv54FOHmIvj3KvgEbEufQl3PNNta6FjpH6lbwQ0E2fi6Vm+1U5nqnqQn7BEjDqF9G
rfMgXKXiWk4xWBNIsv2qL41qqxNavZOlHj5IYt7PUktv5IhTNtDlHRbOci1tVoKiwiGP3lkZb8Y0
YU3MJzTRsi90v87rFkqcNJGHAv0jsgs9UU3nfGdlQr3CUaq2Rg2ov4prBjFdmX6tzIQjy5iZyU7l
Y7L3mhbcsznAX3Am+ghS776VbhxgdIuGS1vG84s3DdMD5mLjEoK22oMKqc+2kYwXOhwArfFVbiE/
dFcYqqvn3OjGNR53Z6v6rN85EhGO5DyyMtMi2/ccpFdVanYs08Yqrq3JNxilk7p3MKG7bzpyJgCX
l8W6sYLrPFX5gWLmgCcxXWMJQ9/c19WuqnrrLcQayv6CUqK1zWEHnT046OSw3RCGNTPt0BLKQ3xJ
2saYk+5KmVNyH06x9+hUNmk3sa2gM6DzVXQO77zAjK9nYYtrpLJYzREFx98I/2hOSScyzsum2uGW
073VQBjE3hozhzjhzDAu8+TE12FoztvJcdimUD07t4SvceQs2spdx43RL1wycePV3Ctl2NqBn8xm
9tLBizwTTJ/tAXEZV3aLZjpXNj5014kfKkD+5yJU1gVP37wfOSqehdYbV/pgLXDgMvwMBry5S2bD
8+HjZYdc6w6qCBZmRmG5Z71S+mPhSfu6Cs30QCKBQhqT4SvOYUhskXxZnzM1XOnRYHI7VvVeEy2O
zbB9ijoMb9BlUrnRydR9gmH0w6rG/BBOCrLOlFuHsgrMreMq9jen0O8NM32ZBoM9TwtN/dFxi7uy
N+Z7GlwTbuRCXMrIpngYqY2OFlQeBjq46s5RLy3kZ7Cin0AoJTdOmHJSMw3De+HoHe2Knh8K5zj7
6sYi93tDY6RFcO5VEnIRB8NgnNhBP3GpJL84RtPiv8f5sGpTedeWBf2kwT6WmCALgKnkrjsoEuMs
SS+GlNmtFWR7exraox3MxQH/IV45yg78jZ7xSBRxfHCAXm+hMVRruteQPYoxuUUvbP6YoRv4RppE
/hwBUMN0nj5AMBy/OoXSLkrPS58L6kDUjlLEhzisb6hGCHK3q6sKD0Hie97WapN8FzSwjnA2ZrB7
Lhyy+weNwFAyPwx5SURo7AvShRq2ZtGf0aDVL0aLuRv1/howirMDCDFu+kx2GsM4w31oSTdVKyXm
LMaKOJUQqafw89yU6U4bW1CN02Q5ft2P9uLzAxkdkrDYFXPDSLnsaGx4Xv81nCeMQFnqcU5nVsoy
19D1g4uEOE1V6noqArGRUntI9LSmmAmZjsWZhxjbrhD514WNdjT+hlJeHDKBk5c5Y7Uk2ZfPGTT0
q6CMvIuFH/7QNNaYr2BWtZe41VLgioVvMQ9/shNn3CWM/m9EY+etr2CdnHu3FL4b5HO2AmNvb6B/
efceu8Z5RsH4DTdIfEKp9t0j62fPjjgj8Wz6cxOa1Mr9kJyaxAbMPmneKe/M+qZNguo6EUOFJTnO
wM7kalPKJmSOAc9i1iN6qk1lfEuHXN/bLZ+yDtxyG42J/oOk0u56sDz1ZKLVYXOBN/YQ5Vn8lTyZ
PlshQeEARVb0DsYGzIQpZAohg+hGSiTcoEqsFQqh8Yvo+Oo5787raWrVphl1l97TQicaMzSKhpMM
3GgMaD3NtKC9USLuptDodkU8tofUm9XXrAOwKFWyIe5mvqGfZm5UT6Qp6VKCjOtOK0zgROPWrkqS
3ftQP3oyTL9j3E3XA6pjes9stzGP+BV5iWpPB5G4nrSqvcfUtuN1XgziIQvwNrEyRYeg1deTbls3
M1HtL8p0xFGRl7YFCdSgqSyyg2VqkOVBjV+yaXC/hoMbbKWoxJeoj+FK9A4Enwl01NZggHyup+q5
wKj/gtaV5b+r2xkD+WiGO3Ic5XqGf7vSG+3KKoQOpqGAZgMwvBzI8kE220Hoy9NYXJZpMnt/koR3
nUUhskro+sCBM7z2UoVVti8jHunVSE89xZ9RQ5ZwArd6Q8GVHvos0lfE9mknmr4byF75Td8X6b61
ukfwIpw9y8Xl73ZD95y29iOQLloT3ZuTzY/kBd4SJo4TYB4Ur1flhxpwwIZgpTu9CtVRRY5zh9xK
v0+ToXjBRjZ+qwN+sC9sjVs9ntA9HOmH06g6qqqp+naHwgLS2zWlFo5yIBupsDaxXrYm3JA4Oo0M
BLHaj517U7XVZD80dEg6oMouM/yBC4c1QccAhuHO5xy4I3pDzTvGdeV1rCqtfFQsoNReXk+IQpBu
q5RUtKOrpTV24URfU+SlVzKc0HrWsfNoTVb1XThBmNwEY5RdOZEl6zvgEVGwy+Y0QzACWgp0CLJX
K3llctZoX60qGC0cX6Rr4YEDonaonNhYF5qYdrVXFtvebr4hDBtWNQHpayLeQCqE5jf8q8PejhXn
67ztzvzNcesBc/fBhR3j2jx1no73S2glgeig6+4ByGh7apGvxYzQObJ158gOQn6HFofQJzPph4Wc
zmgbqnPN1TzO6HHbKB6eltSGY+3Z2qoxtW4ni3GCw7GUW6QXdnS6jfoqjg9psAX+TXxRGbR7CKQm
bRg33qH4Ff4UmJd8jpp1UmnhgY4tCtIgCI51rsfHVsBZlBnJ2MA4T3iowKGFTvW9M+zMB4Ex7eKq
J3i9bbwNREfEFnFWbobAVCP5kykbWaDgx3GZ9x09EKxyer4jD1m8mR2udl+lCgoZyh9DvtIus91v
jegKp3npTKdKra9BBZin9WPOeeSw/PcQV7RxO/3DIQ7nqv1HH8j5x3P9RM7gr6e4nz/08xjnWZ9Q
/iwjGKaAAk8Hv+/vAeXiEWEwKXDJLlwRjmo/T3EmRzUBFJ3RPV5g990I/3M+yVz+X5zagMz/fmoT
jEKxVWAoZiCKKPOjszwzYMFMQdSfDHxUfXQ9pzWpUIzBzCqZilPvxOZEKR73AalineYy00f7dGe5
NTv43AZfshzsACZQQ1960fZnnbnHaSRcA6NcxpQFLhvOAd2otS0cwe7BbPL8XLuwiNfgZrst1rX4
rI8uqCCrBgxKsNgyo4y49yfLOLeEGMGnFdVW9G4O3VIUN4ShdbdeYWO2i6cwvcdFNRxNrXa7FXO8
4gGDaHDfiUjjwOGWHoHxbn5b6+29TdLvoXHlyOHECW9sQj5v4f3Xt2NoBFvD4+3PQTtutMFoj6mi
iIDgSofOliNTMZPJaEyRekfuwfhEr6Tax02J4dec7fGmQrB+Q0Jf9K3K024C641lk/RHziORg9EB
h+ytNdrJpheL3U8TxXiqGfud3Koh4zFuQ8TByHMI6TJ0XxhqvgOzki66q+d0HGtOpeBn9hwE4lMV
FwnSO2U13+mbonavuIZfMYPlZxyK0RYRxcwqZEodgJsRrrGoOn5COJe7Iu4svtG9hlZxFn4e0gR/
bDKm6zmy0OTRfNiLoUQ5HxXdiYTr+BzJnDKhzYfpCyLgbpuOXuq3dqp/duux2U96VVw7lRhOaH+n
PR544ykhHvcIR6P9Yrt6Rosu1dJNoSvIaXWku4cc9e31LCuxxTatrXGwFhetFcaXdjLbR8PTs7dJ
b8SdjpRwbeP1+cxZXyOOxtmGlmgf+K6YLwH98lAXu/mDUcf9ViKBJEdNJyCqSOFagijfaEY9vlY0
7T/LVpUnMgdH3zMI6Fgl3DjhytM878UwEuAJVS3Z5NF6FZk/ZlRtJkL6S9H0Atwb7JENQLR5lQtc
um4TzSso9k+93rtXBR2InYnY7WwCnAEpyGGFAJrOjxrqrlES1Lnp8XmcFIPnfRYqd49aPPuRFOyo
TDE5laTh/DlFj6lWiRVoL25puPkqCBtJAt1gZ4jIHM7YRWw7rF8RGyEWqhU4sWSdaJn1EEskp4AH
xxNkQ7GJzKa7jh1lsY+oqr/UTI8eqwxfDupKNV4pKw7vmLxZn13soDiEwl3fO8VNLJr2VgeFuYHp
2kKU7OcUN4AsHKQ65Dpg7Byttd20EDaaodCGVUwT8mAkCadvT9YHi4obSnclwYUhdsfQRTsyv2cZ
UUj4OckW9EcJwckpZzQlrkleK4Zd1yvl4yxwURtO1WfCY8LPdWTqa7uyje9IDrx0xbM9fmsCgm4W
VM30xbZTg9lVkdFzBdy1x0qRH7sZ7gpja2cI6KlXVr8FKiY+JwEHPp90PfqbWuqG945Ee0t/pgyU
b1ZVwEoSq3mNh/I1k0zjsGPk47Uxg1jj0lhxuk7I7LsP+4adOkFwHHDCCUeobRJF5pwUlb4dqdjy
lXLVeNEzIb/VTVBgIcb6oqpthuJTjNeg3d2Rs5QRIlTSt4jwUUL54TAxmt+MnAXElwAe8WR/DZ1c
tbct7ep+X5IYEBfHWVEGz37rJvmo1mavp8OXOhlD98UMsUYVfkTbbLC+5n0yVM7GVXTnt1rXtcnr
5Cgl0x3Klrpm40Ky9t9m7j/UAezCCHv+JO4rih8vbfzStb9WAn/92M9CwJGfFuG6tB3dQIfqSnbm
n4WAY3xiTEohgLTdlFAzqBH+rgQQBaLeoA6hl/tX0/ZvpZIpPtHKtS2KB3qw/1ap9NfO/8vo0yRD
h6VWkK6NpVCI97n0L2N/izsRymTMLUjI+FpHlLSJ5sLzrbZ9wHX57AranIoc9E3BNNzHidysRvQZ
R1emyhete+f2bnrEG5kiIclOvbuweDWb9hTTXMiaHMISJhfTArkDnTijfGcyw6nJQLhXeVvlaTRg
bZQBjGYvCsXemvEhkFIUHBtZASBkDAOQLRS9n+Dx9gXnzHWSNg995nEQjMtVpUrdt63k2WbBWWeE
P8PH5FyEDL4+qL5+kG6k/NnqDdjRbBjknN3jLrolavm5x1TFz6qHrIzfKKVhFpAU4ju2fpERmnu9
4PMQNgz8uq4ebFRVq3YhRgwaH68IoTaNwEHXveYcamxWpPy0mwB/pd97wSZsc/KCk/RNT7VxZdt8
lSUql7Wo+KXkcBs0TcOvfAS+BsGOGTfNOqj5W73gPfTKpOcD8nbVRXq5T0xERdixsmXN5P9Nzcvg
MupafjIxccDHHijNWV8aahNfgSJIAXmEnC9hmV08fJObrOElM0BiV5ZZ8fYHQ990FW/IUHa6FnP4
FbspvSdnaROVxdtUMB+sDCQxVjDRSkgnNGdeFr4EmSb5Hrw71Fftht1U+Y2A1rfguLZmSwVSip72
deI1dyCPU9AmdEXhQc5bOI/IW9xl1N/wooPlHFyp3b3fJHE10W80q2atHO4DORnIXxiug3IkIUH2
vp7yB5zVSx/zpsIkNQ90DJGlJvARS/DmR8drdYTcy12EKsjHPoLAQyJAKRt94/RR4tuBDTtR58ZC
jKP83LLO3M9vFDx0IXCcrLIhfjaWMlCf30spttheasV6aF2oj33Jz+R8S42kOao7ar4m1AEzYVM/
vF/vHLvVqqc95hOHNm+xUnsr+FFc+orao7Pd7Chk+MZDzl3NmQ7dGHen63CrlMuzgL58+ppF/E/s
nM/Mibn+o0dTRaXxGQD2ASXD3TRz5YeK54Q5X3AcgAdcR7QmfQ9bpwNy27cdrrDbcTO5PI3vX0ah
eCgGjb+q0vyZrD70AzDBjwzxrY0ZcNNmaRMcJ5rKt2AAqepxsTBonHrfaJUi7Q9hIQIbsc7rRdOz
GGaHMGqu3EYbd4xaUDBVKHWqluI+dXgoaRlDsU8Kztwldxl4BGrtIr12dR5U+IZkEvSc6OlNZBvB
cwJmJb70kXV+f7yQpc17ITsd1h7mkg47B6ZEpgKCIT15uF56RJhY7EZ6GRvklTyGqctmvVxbLefj
a0FxsgkIZQnhFihA8PrEGyhwkFw/0u7mbalqb0f7MEV4lHlbXB/ZGtYovu7lBljucB7xS2zOpA5M
LGNez/Nt4g3ev1/mtiP7oa25jZgxtZs+kcGTii1tby2KpVnjtaB+anuiaFm9rPiZBg6XQKYYInl/
HniHjdB4mnOCnH29kMFR1F2Bs02MZ2u0du6QPGshWmYKnuIUpHq6oVES+90stH1o8ZyWOEJOE4rC
rWNzkxW5UZw0aLf+XLB8QfNkIMniIGdK0NHceVFG8ArGzFMgkerBhbJ9h6ocvrjVrCq9qQ+DjSvW
wbK6HuNcQPmxDLL/QhbFULK4DVw6zUm9XdDpl8jw3B0T9GmnWhYTxZQalAAfO+h5C0OH2ZVHpNwj
rOYPByri+9qke6O+eX9owXYj7Qi1O353dGPV3BK1ZV70aUEnBZq7sujTs+0M3EzVqDBIwPFPSwCI
USWK02ib47lz0jfarXw1FKH++3dtMw1fpzm/spNcV7PAnWOObbPWXIslcGm0OpkW3Oi09daAerOd
G1RvlcO/zrtkkwTYWkhEGTlwZvGWmurFFTCkOSuRBFU593mJ8zHVohtt6M4OzqSVAa7oOMUjgBIt
azK5xmZBIE06oD0oRg1Sx5zN36H9kuhqUxHYG2SrDTmjc50860k5rmnweqhPhX5nhaDMG3dQyfUU
Nt0xJt3dXUEgB3cdhBJj88IZXEVl3N5EoWlzOqUJxUiuhr+c+FNKFA6mkbrZ0DZXEuFYpR1V0D0B
HC5fAWe9mLEou1VojOmbWxnajNRAm+fG58EY9oBEyy206tEDhgD3FQ0SAQg5hnYNJbAO3126wbU3
lLO2zYxiaM6pHrkOhhiO/ft2mlvtYQrN3o/gYGWnIPKMdlXXmbT9aoJ7erZ6W5/ICYYwc1t0lA+R
Y9/9Uor9L1rY3yXYFE+OYeIUh+Dn0GnxPmYKZh6nMyJku70TT3Qj5+gtTtlcjMK962okpBZeBd+M
udP//LofwWTvr4v2fIF5LGLcDxlx3mTqk9eqbi+H98WOZ9CI01dMsSmd6fTtz6+2CMk/VG8m3QY0
d6ZEtuR+eLV5IJIdM1+3zyZukKUS8FIGoqTXi78+138PAf9wCMB5+kdFx/pHhlmh/vHrCeCvn/n7
BADlD+OMQQ8ObeRfZf7fJwCLw4FDLQ/LzhTvLp6/BR3eJ25dTgfI0d5NDBwb/va9AhQ0EV8QQGjp
JLpCLvwXrUH5ruv99RbyhLVQC00B0HrRm3y4hdKEmkiSCb2fiPt+wGJZKJirBlbMkcOyPzp13m5V
Nd1kpT4vyS0UVcLxANMJtUWhUVBzGrN8COIOsnNRpLYfe2L4MbbIWNndE+Z5CBQWX3/haktSc/Z9
6eLBBowVOdw4KidDEJc3ehiD+BLjfUBN9iVp2fBGJprnLLFo57sddaNTNQFYVxDVR1sKSBYlmzsZ
tzA5IhSSDF7qK4KfkpWdo5PTRivZDbw5fWXUtjo4cxwcSq1ubxFcmUckId8TxJoPcZaz/1SFjQAR
LRnTh3CjlgOKAhH3eR5ZJPKxufRu+MqBmw8J03slI/3Cs55uPS+N1jQxScak+t+JMH1TqAuGlfDA
uxeCoxM4eJitVau21cyrR71+sY2RjGCnvUajZaw6nSJDuneAxq6BMheraCy+YHiSp5FNgEFtQXOV
ph9/5Kdyyk+mqx6CHOrwLNsRDFf4nQL7sMz/UAcal3RKv9MbQaBSll/GRJsfU9LQ18qIonUKPmHb
CYq6OGYW63h3oxFsAgejKITl5S0QImjxq0m8MXbO7IjPRqppW5yb8KcaL7svOczdyxEF93vlTwiD
AWKc4ozDDxgEQRDArG7I0psBzmrHluTqp9JkngRYq4caQtyAb6hsQ+gZeQODtQct5OKHbKvPwHLr
BzN17+wmLonWAoMom4kZS4D6enY8uUfNSBMpc79ms9KIOzaGr7D+cZjliI0oURbiIfq6F00QCE7L
SRiXVs+Mcx5XEWAePRo5nESAKLKo+GJo9HyNGrvsWi+N2yZrsWC6ARJHI7KJz7MlPcQ+Rs6JbLbP
x8rb1ZXBODFUkjSreAJ2TMcHIkxPqokux+4qZNTdbVHnWV8dIsGvzNwW300++LqB0+jjQgBTbvFd
ArtwazLljHESV8NUWe2hZB6OmyBppzeS4WZt59Zk17xNnjNcZ3oNFHlxZVABxgZe84zmWJ7IL+9b
yn8X+n9Y6A2LLswvu+9/aPe+PTWQw0NUJb+u9T9/7Odiv1C+PGlA6rKoORDIIeP/e+6jm5+cnz2g
X2Y+C/sLroUn+CHmRctm8/fMx/qEwE7ixmAgwJL/79hfv1cKWNCgsv5lFpXsNDhKf9ftzeVcdVrT
2RyowUj6aAu6Cxzl1l6NQ9V8/+WL+cfi6/3FMKEybBKoGAnTXsZRvzSVQovzGiEs5iXCzvYIkVu/
m4iEuE/jFgcWBgL1GOLRe/L6pN7/H16asgvjHYURX+rvLx1rqRzbUpqXGRsO8qha8zb9NDjjxsGy
dGe4I7tBI2qWoCZYhOh/fvnfy7/lkzu6qUux7KVcuI8vrxtxWHhJZlzYUtIYAQ6Ecbpk3ayOMeUy
6oQlTu3Pr/kuSv//W/jPF+VWoYsoYQx/rHULRGFdqOieWXqh3xVUxQjl7LnaLpm496q13JMZG7x4
J7u62UVt177aCihEptl8DxX9v51ywmTcN1odBpt5ns0nhjqgEQOrJ2CtVwHWPgAgGvgVJTHKjFlh
GP6fP8cH99r7d2czEEVVaElhmB8qEXdwkRY6bKtonbhXFnTjmIGMYxQzyjsMveUVwRHN659flS7r
LyX0X18ep0GPM9dSgnkfbhgblmQyWjVaLNnLOxxB8CqcInoTCUCmSc7jrWUqeWafZB40RV28+/Pr
/+eDCXeE4HcHASP3zcdnpfc8oiCIC73YGsyNeHlgJq/DuNdX8h88XpLF5ONnhXHCkwVxmmnSRxA0
4P22EKKTF5MkgltNRUW67eMldTUwjOZ1TE3GXcJenk6BAlY5Aw+LhlDrJkkBUv37Dw7knNWSzjNO
3g+LhA66yatQOly6FoWLbzpBVoLYyAX5T0Xq/R8eEmcx0r//x7F08/eFgcO1iDWDyguXobsuiBQl
eJMExavOEeVVXie0EvsGJGgVc5dj4JXnvPeISZwSyRRMJjN6frsfb9E4j+EmFTppQSncFNkyF8Z8
CDylmBKeMsstxuHoRcCKtn/+yt5R+B+edEfn+gnJVoFG4MMjkmRhQEidJy9BQAdgOzt1vX+/b8Y2
V491nUPFo23wWMCTOoGF9TZhjFAQDAsFvgLGFDLsMul2zMOc1WsZiOaV0Mfx9s/v839ZBTl+g5cU
GFKRHnx4mxpOtN4OTHmxZocv5P1rlqpWj1IE8q7K6n+6s/WPT9ECDzIRURqCk5HLAO/3q5u3oZ6I
dGouA2ERV1abW0+BNy5/GEm46sAY39SGjVcziAMgNgw1Inr4w+R9iTuCf4kmmtpXo+y50wUrAD05
9RgbIF3N5Z54/4oadg3QXnHknRqSSq8mabgnPBjmgXm+PM9TV179+WvkE3x4YDnEAH934DiYqP6B
0v3+sWY39RiaTuGl5C7BUT3NsG4cLflcGdnUAjmL+sFPHDAza90i/Mkn1DKI0CKEILszfjfyJZyC
EA71fkNErbPtFynmPrKbTvoF+q+lSWoF8xo9FCYUEQ3aV6XlYYtavCzr1RBOkYXzEzfRmuERTwbw
Pbh6eWQrsoOykvAdVVxAFUV0gfPkpOduee6TwKnWblkDsFEQRB/k5KSfZTllLyJt5BodRE0e4TST
bjaNffQ6gYmwj+0UFWvMsASwYNanAV4ZCfA1aN45JBQOOItIT2D/YnCExtDR1H1XkJy9NgLH+eJ5
VSRWVRLim8EvViFktsIaSJHtTfjlW919rjRia/wib9p0P49zi3KkQyZ60Ksp1g4BkKqTHnaAf1RP
IxaZxJdp6EE2OWg5aji9aH4Y3reF5VeNnkZ+HkHnQdOcZ7WPzTUK1sT5ePdh1LHt0gC/ciZYqiu7
nLxNRYBpuKE08DaObGfeXWlZTw0jepK9XFYbSkAW4l6xCzTxxI9NDqKadWAUGr6fICM5S5Lct6AR
046dWUaIIejydsJRR0BMyXRtG2V10kYai9twKvMIHGA8ugczjKMz6RXti8vxHEWwHokdUPd67Rl5
eK51s97WKCdxg6nHQYj5QTZufET3MK6xlBMPRNvQt/Aa7ZjRBVvSb8rvuddYD6UBsLGycWVxo4w/
QjRr7QpjXAHiiMvjR0FL1Bci93UuSdjkxsqFATu/GDmFTRp4DbdsX03g1sD34lDdaZBt0que1nVq
Hosi8/I7B8ShQAIfZVPprGELIWJcoSFxXARMJoP6Rcgk9UG3aAybsYYTnwTCyc5hZEpPPeBaRGKQ
e2lCcOpUTbm71cRS/MzWeFumMM1XBRyFKxHCQGG118ynyh1wW8Bcwp6Zh0H2ddQartgUtGwK0wRh
pHc81hVI9fEunrgrmWUS/kyfueJ3EF6uHum+cmVtOXNRwToCpRc0PQbIjmqZG3Lpcek+1rEZXjrH
nUGFTrb5FFjDwLlSUK+2mctqlA/W0xjM3v2g681rM0cmgnibhYfxxwmfHdjdOqro3POEugymFmwV
Z0neHCcOMNROiEjKppef4qy+SgtwE5Wwlr9UZt6pbReiA8tZENAU9/JwLRcwA4r8kc/U43I464Ig
1GVYUqZb1+LLIYKFjwTUgL9R40Y9dygtmIxYvKsQpOvJc9DLkuTCph5rrKjvayQ1nHsimphnIsGK
EJRu8wrflq/Sq0mLaJqOf3x/t3nX0UM3KnO8KSk7dehI8XRDrCX/mGa2WX8u8rTeh2Evz93MFelN
KsNJH+RdTyNro+vJdNuR/XVvZAnUxEBne25HNaynpXpEc2Q9yXziQ/FI8kpp1DevMbiuW+C3zWtf
TwqVK0aKg1gAaC4AXKyPlEcqY7etvLB6TAjmNPwR2/Xte6Ewp1UxHYHD209o3NzTQmp8BBXrbRB7
J6+mgXfZj5nEY6vQxFlEPNIoU8QZd3FanriNuHb68m6LsmLjaUosuQHvSCSCIrwsK29jMW9/JGON
3RzoOzaJQEecZDczpugenD7i26bmnff8TL+CbgmwrCLTGBf7UuB0S6my4E9f/zr8AGTmS0u8JF9n
1mRmvqmljBQc0hVNVO+Te4pyy3yKHANjEdsOb1DpY4IkCkxbsiHOK3jOtIgXL94fIRlYME/7sV7K
IHYeYpyGi2sOzWvmNVwjfFsLP6159ULJBlyYFmsbEijjkEaw4iW4Ym5M26CH5QxnsK3OgY9TXhm9
Zt/GUzcxAsNUm69Ri9X7YWDHbZfb0yoyeRYhEqkVriN+cwJ49MaEQtJdK9rj0T7HkvI/7J3XctxI
tkV/5f4AOmAyYV6rUJamyCJFUnxByBEeCe++/i5Q0zMSpRFj5nk6ohXqFlUoAGlO7rMNVZoNAY1G
+uzi/sM/l2aAOm3VipRn1oKNPox97NwnqVtlm5ZU+J1l0o1dYWMgP0U54gzge7rb3xcBlEHjeYrJ
z6VlGnuXNvgfjl3MsNJeLp/TK16TzkQ51hrkTxiIQb2Qt0q5T1pfYPFWYxNcMWMj5zkMvCEISsGD
tjhGjIQYf6rdlvmqZ3m+QXyr2X4omfF13fBNXkeiQGPfXAwxS4BEHTZujDpj8RFhFTY33hiYw8FV
ywtKKsHSRGRatc9rw3uI2xkz7pbjKP0hu6UoMl2w2JU5hPndpCfyE2wv497USORYewnHEDG6xv0A
uRNekzmhfGKd90hCiL3yI/Z5TPQKlQo5YtwhOxE1MqnNhHco4LvXA+88aOXH2bCYoiFHVChlKcb/
HGnvu4r/qSDBWBu6kOPNTM4VAqFldL5um9MMz9MvM806WG7Evc/Y818WJlHvSWciM+46TjLLU6vL
HsfDZDCy2a+XrxPZ3EUaB+JT2bXM1yIKvUugVKbVPFmB71izhUtLZtBkxFT0axWnTC6YMqyO2PvR
J4wY8ujz0mA8g1ra1mboHYDymCbeRnpdJs8E1RX1uhhEOq+1WpefxLisLPy091CMOsdWjK4PaaU0
tcE6a8iOObTAHHlvZFZ3BibZDJEg5UFDSTWuY5JKWPtGM9F2KjRY5ClFwuVILkj3hV7BmHh9AN/X
ouXg3icm68KysCI/Y8d5HbtBOLKtjW1Z70caYJ9rtqHb1/EpTLQkCUDADnNKkV5B9WCIuHpX7+mg
9sconBD8fB8Q+ZC7LzAxCD/N6x79GMpleqyl/BTaYCmvo8Im82zGnTowrm1BsI1RFcZ1Ahoek7an
kU1sFyQzrFpJWtoaDw0NSNYEhKgliTSreLkhbcgZfWgFs3UtBv5sohCqfdZ749oQ3AJDzriXEUk6
/uIP7BK9WbHDQLmyaOAzaOAEsNpD1TtJx5xvOakzqHUNqeO6HVi0X1dAkbZp7quAALh1G2jL9t0m
PCXLGZg2ywaEr3uIvR4uMi2LggprwoQrzfVYrrrl2yZdyzSzqonrwk0dz/kkanuF8RIiJfqtD6EM
uW9yPVxGtymInoO0MxqrmlpovusNl2zztusLnMmbRFcHrEONa/Jn+RbSbblCGCtGu24Ec32PMoUi
hGg+UoWGEn1TOS7363jDjSCp+a5zx/yEa9uXSAvwVvaSZi8zcsUdRPEXuHomL6FFkqhjVsHKsjlS
r9GkMoFHtscE8UW1nuIBsiGQp7dkQtmIVyaec1zyQpUc5nGnYRe01Qt36leIM9tV1KMRxHQ3ubJE
A9+SXTM/cLIf0bCVxbTOyrK4CpSlXjy0TenWNkcWQ4pMMssbs3U349i0+rFaFv9jEoQAkV6EDBKt
luIEk6EsIokVFAaUrVtXWTBod2Fi8nqgWPBrhRM56Y8ShwwQQHpC1sCCUy+Lf9VT4+RLSVdF7nhO
0erv8HElnLkamDPLQRlXIh6M5TFVvagqAnT1fL2ArsJDairqAxEMfFM6+HxeELFuz1Cz0m+KGpPd
xSshhi57uKElwQOsJkbQ68Ew1MOiPBL2VLLktaxpyh6dAJf3sd47SJIuY7pNh6H0jOtwlN6DQaje
V3OmG22Tb4Pm0uK9Ljx3woeWWKguD1mtZjs27yGRZbR4WCI9rM5vZjSV1maqCuZEttSbZeC5RFS6
MVm4JfAV1rIlrR4ye1TLuldXTKE2Y/DEgQZJT8mtHS4r84ySp1pztov2JkmU30Rv682FLDtmXEvQ
9Aq/Iu9S+15hVFQPaKEPeVq44uA4s+4cOLDhO91wvqEx19V4szbdNsN4zOWs0mIbS8DBvesaQHaS
IPY1OA+PxEk0to0gMDlJ5DYbi91P9n0EYu3PlWMdYDMzH+ZwWQ5eS2ZJL8kOzXEFSpbrBNrkjrux
p9Yk+aaL7qO6Gz+MEbk7kZjiD2UXpj4JvR6rM6edecuG2OFobudkDWNDqN3U5E0QITx7hUvbxxr3
Zii1L11pya+J183fMqpKTILGhnJ7yMIVdZV5YZSNji1wo3YZ4MqT4OvinBoEdB2rqkiqTaVGzNCs
Mb6GkO36YWLHj3B7wzubGn9cd3mGF38j9d3kyunas8rgA64W6ReFrqv2Ub3FDZUyPcmbudA4sWZ6
OBgLK4dGZu319sdXWOF/HZ53Ojw0ZoCF/j2fF6l2W8df2v9TL/+HcWeXf44//djq+f73/27r0+gh
rZLUP/c7rxdE6u+2vvOXYcD6RWtjfe/s/5PYa+Ez6Ak2enoDOAM6NsjZv/r6mFlTVGLdyS5l8kf/
SV9/QU//hRSiO9J1ibGoAdCJs6i13PmPLZiJ1cGgKtL36bgYCr+QvnYap+CQuICfQ7HPY/1IkNGG
VumTgXFIYjXfGSP/1oJvIUv/8hXg3+Buwj2jDXjTclJ0yUrXDfW9qif9OhBPk1cCnSESyZnJJgFt
KE18rwyLlciCq7IM8RA1RbEZzI9w3xFeQ9nTwiv8gghYd7ctGoHSMa6rxepXyH4FputrfYipVflF
oDKOFfzKAn1H+pzA9lx+OwkSaeLpQzOrXZwTl6ZtJunt2W7gYoIUXUJiLKbVrLfQobS6sSxfT/Hp
tYqHyUXIwpjYjyhjclAL7K8uwm7ANjCZb0XbLPalsG5d7YqWLfQsQu82TXqJzvCW3nK3GQsCXzTE
qbb30bC0TRM6n5Bhwz9OyLC2KdVthzAqD9Qt2pAV47O7rusuPY8ajt7VQHRuk2+oRZ5hJOi7OOtu
wsYhZ7n4PJMmSPFC62bIdvbM1xhaMsQsYs/zUei7NHHR9+vDl0KEfmh3zWXRDJKFhchru+Fi8zZO
rVOYJ+F3VP9/i8s7i8viisIc/PeryxYn4PjrTwvKP/7OP1YUV/+Lj0CmhwecgPqzWFb+Y0Vxnb9Y
ZGxJU5Xe4k+iQQsrYJKmKKL4AroJ7P7PFYWGs0R1gH5ApxVq0uT6T1aUX2YzzVRhCQNXYcamvggZ
flxQwmHUZ7dU3d40OxSneAdQRwuTM6noLA+mqayLSwLJ4sL3ImqxH57VzfeF60c/z5/xfSnpkSOH
MHg+9K1syoifr15VIbrFeWx3QweS7Uy5vTFiM8OcIs73/8WliAOAxUQLA/Lgz5ciL6c3jFy2Oxgr
1JCmMcBUxyiAGILqv7grHqVn2Sju0Xq86T3OxpiWrFCIwceRkzIOWX6N29S6HZ3u8Oe7+rnN+f0B
WtyTAPbjUPC29Tf2qAwzyQP0OJqu+sm8xfDFfhl7gIUiIKsAKHcxTE7XpS7UO60+xuCPO8Hr28Op
l/2OUUws2pv7xIwrCKyybUlNFrRQkjHaFIao3mnx/TpGJO6xJo7VWCctDdWfX1xDmmHTV0G3q2El
1IzNosF/eqycfpOUOcfPPz/Rn9vVyxOV5uK0ai7GjZCZlpv+geRA4oBpRUbb7WA0czRK62+chF7c
UCGny/ILO8Df+s9X/PUxShNnThN2K73+X6h65F8l9MhVt9hmYPYeeBkvy1ObP19leUw/VA6v9wWH
gTrEgb6Bv/LP9wWIRu1Qpd3Oint86jTtEjrpCSAWqYuey3fu6XdP8cervXlpZCmDV8ms27n9YKwC
MijDPkcfnKQlcggP3nCafv7zDb7hS3x/cxib2xKptceAfLOUTVFquwPejDsjssUJ75/sIdQ76HNq
RoavOER01dkhgoAjqGi+2q3uHjnk77uwVru+8/oN0j5MDQan/DKOlnYAufdWZtBWuA1PK6gvhNLh
4/jOwmT85v3TMHdQk2EQav4y4twGiYVqmUbx0IlFL4mnG2Is2W80zYJN2BjEOLigJBZPb4MmVzzr
M3BkR6PomuQSC61i6J1gI/xj1/+3tZ787VdjfV5muOTfN5MBNNBOZ5m1u5H4UiKRpB/X0biuXLvd
NACSHwjpStb6gDO2r3CTOI5FUl82pEKkcCthBfZ6AYDbJKtqKvSVZZSBHxTAKKTmTVRdZn1t2rN2
mOHT+9hnYGnl0O+pUGg8dEOsPbS9G6D6jSswJM3ZYncYk85Ru9Q647FN6wbFVkbRFEgPcyx5EYn0
Qze4UNcFPdDJmtNtDSMV8Ud7Up4z76uYTBKAcQRhQRZc6tGkP2p11e9QWGvwYqaXdLLOrYvc2cPV
aN/aUXvik4vtn0frrxMEL0oKA2a9gKTivBmsY4PKQ1Ld7eImQtraRevY1Q9GPN53c1Buui43/uMp
yRWhrmFusRxEvDdX9Oqxd705bXd1EByMRmwIBvniFeKytgqMMTz76c93+Ou6TfYOqw30NM+j9Hlz
VGlCry94N+0umTJQaDKyD6EagOnNevL/fKlfh6mLpR0EM3q3y+nszTANOzixQ6/YBd1eXiitMg5q
ACL4L64iaIzCzyZp8+0ry0lMyNuBB6jZtV7TmvO0PbEj7s2fL/OGzrOsY9yNC3mbahFf+7fUoTTW
ZsMuIVCPo6F8fI2SrT3Sw7Obgr580DiUFAx8ZArhsXYfazPcKdrN7y1L1i8bBtQty4bnasBfhMn+
84ZRVUrMce9gIoprGqI0L9sGQ9JuxdBieWmJWRzwXfE2ta6+ZWpwzmmbDDs0/v1VPs/WUabYU/75
0Zi//U4Oflg0Djxq1jfbSig0TQsiq9kVYVcc9FpuPL0bVjOWbdcBHmAoqbvyY4ZlJnGQ2nTqSvw+
bbQ3vucWCvVT9i0zxv46pQU+z8MzRkjmuorb8m4qOozi2xhLd3LkjsWUXeOr9l5x8fsb8AwOz5T0
zP+FyvVDdREYtZdP7sBDjaZzWDv4yQ8i/AA/g02/chI/aHAdzR27Zceq8+MUzZ9cGlhNbXuHrgyC
9ejW/RLu5t2q2VH3LinwM4lKR9oo3hZX6Ak9Z6KxV7TZto6r8p3yyFhe+891BMPihzt4s4wMbcYX
VhNwPlj7ccHcjq0cC9wMdL9djH+tDsJ/kugHS0FGJ6wtf2cUWL8dBahikDi4puG8ne7g1tiTy67Z
JVrUlug9XfmZsurGwcVihfXpV5X146NjGtGXpl6DzIfrRJlQ5C3YQX3YbE2dUOjaFtitxsaQA6Z3
kBq44A5pQbIWSWh8mwrDYKl0sKdLN1JPCArXvEdifeq90Uv9UpNGtp+V+oSk9c6euFAoXmPAIFC8
88x/Ld1cm9MgTBECNnROSz8PGvQiTkpnrtlVSfZYBBhIJ5mvzZjxoRK03qkTf7Ns29TAnDyFwwfr
b85JTUYCac2iswPAefFily6DgeJAjLS9/zybl096M5K4Ehk4HrEdjv62sK+CsCM1VjKS6vA+Nazw
MckWWgXtF8z3pxRXRt3GETuw4X78+dK/2X1tXZg2uD4bE4X3z0+0DfE7hWpHRo0zfQxa92Z0qrMu
gpfMaT9z5LXf2aBea89f7lWS32OYC3v57Zru9VozxjFDlmN4ce4s6p6JSISpQHdj9fM3PcjvVZyN
fjiVFDcCLWjfYP+rU638+dZ/O5ggpbOzYNj8izNA3LW9jHrm7wBHx9dLB3lMhFc/Tb1wLaPk5c+X
+83WjO0tFgmL+bbOIf/nJ23T4FgsM3jJU42YuDSC9dy50TtnxN8+XyinGCEsjxeK4s+XSRojhB1e
NjvOyPXa7ccIM1OSGOwAG9KhsZidveh8bYIGMNChWoMGZJux1y7m2X5vjfz1UO6+8rU5lENXkm/n
6zB1EmMx0m+tHsUm5vnhtqnnq6mfwnWYG9q6bHJCNByIairt9HemlfG7GUw1xMOmbsci6s1y0RL5
YFqFXtNwFdHn0kGzgto7bE9NbMh8NdjKtteq4wNW2rSQIXq7yqRPcFNKcgiMoxQ1+TRc9ZGFMNVs
WziFMnyXof2br+lie0yaC6HEC8X951cWaW48ycKudvYY1KTbzP1GNDBiqOXjdx7Jby6FWYcgNobk
LBQEb6Z7DKOirGqn2rVzkL8Ia3Ju5yLCMVyzYcr+ecD/9lqMRN1eILVfVrUSNX5buqLa4UBc32IS
bW/VRJMsqVtQxH8CjTffV48fwbPfLGJUu8AilIgOoNabMY/XeZiojivFCO18KHnlHRGN5obdbV7p
Yw5ErqLpneXjt7fH+RoBiA1b+S2vniDuovUiiWe+uXg2SHqScZKbfq2bzTuX8l7DJd6smlQaOjll
kKKxRHgzkt1UqC7Ea2oHPQxetD1huEjCpRhmH4NXzJ5s+s++TU2erSurH7QtJ8du3MyjY+UY8Eom
V2yBMR4w58keTKyNccfHSquDepLZ2BZi/P8JR0rtKrVc2eDqkEHUaIrF6rPglvDbtxWtFa+Xg7Ed
LN0i/VaLPNiBZFtulCDuhX5DZNzbnTnDgBWjNLeJkY/2BoPkyHzyBiPOv9kJYEkIaVa3o4sxqqGp
1BhBRR+ajGDtQ1aAru0ivKDERtNL45jP46jt8Lnvm2uZo6W+Em03Bbd2Y2TFlv/Whm0OpyLF7UJ4
Kd5ZaS/CK9cpFntJaalk28kqu8O7ysbSsNDU3qhTeuNTWJPo7UXxQ97YFtxTWvTJAS/HEK+KTtHc
n1KIyZu8nIr6Muk5TsJ29EhZ3jXN4KX+2JPI7aueJPiLXGsCHdyBJr5f5nIprmKsyj85eAKTsIYZ
23p2UWvf4VqlYXnbNsl0M5Dse1fEgtygSas856wTtBFuYFeE3cIFGreVS/o0nMsQLjIhczOZNA0Z
PgWWLmqTBQv8p9PDxh27ke6HJKoW069cQfYQ+BLj6VtKjAm6W3DebdfL8jGArPyUaa5+bgt7WAWE
pu61KcngfHinLpu2RdVsR3w2zoEDiCoidAAzpBdTpIOfeil9ra4/WuiN1iYWt0lq48vamYROJqO1
hTMIFVAbNnScUNqL2tnZeANvPBGTL+PNCucRTLUg2YQXDQaRn50WMojoJlwdnP7TXNly35OVtSIQ
ciUJW8JjcAP7v7qRXl5vDL2Ib0i+m9c4phoXbp5FV9bA++C0AMcTctk4W3InNYOc8YXiNI3BIYB/
vB6TtKOoQD6ZsUv4TePMt5AIDlUr2lU8T5Jf0lMKujQOoibnfDT9WU+rzdhiUZZEAaklDp7NgxX5
qCXdm8AV51yLoKQNbrTF4QCfXlSRfmBO5m6mdD0HYVY+w/LVL4vIwfOlrWyixdv6xdaqYq21fem7
ANY7SOjyUGce8bBFMB4sPTYPzQQJAJDiiN5yG8vSIA91esrJAHqCQrd3pIDUPz3JMaCVqHsAdV3w
lBOYVjMDc/fQdw7WpFoV+JgB3RNeGBybwMKDLlQuLiRC4z1U80ok3uxHnBvOca31N1VYu+emo804
WM1lOxHBkI2L3bJWfGtI2dm7VhtjFZjn+yJ3+xfRtB0MuYFMCj/t4dxN605VBdRpGon6IrNSsdfe
p8pFV2QyeB5ztN6j70CESNlMWSQSuo0fkQ6n19XAKEsm7F7gNB/0Lpw2BJ+rLfRi94LfqM3IhNgE
0pRTc+lOQzg0H0mAcZqKfBUiwbH+a8z6o2bA50lCzFU1k++8czRTfRkdMkv3VgpZws/d2oHorOhv
o22w8bVIHbcOV9nUS+0IPKs3gLRVvK9rnhQ23EXmz27eQ+JIxptXCmuQF2l8GBLydaUXV9fGYLpb
HKYG4ktgShyjuNE/23pAPQm+W27gk2QXpC/VX9rGDW0IZqFaJ4OMLeTfBLiJPg1ePMD9DuNoO+fw
vXhEQZ8ZP9Bnyl/qssbyaMob47lAre5zRJMnDyPCj/GSfNdEzbRrqVjuXTyvP/YNnzNp2bhRrVkd
F0nbOh4LRBzCah5B4RYdN9Z/yJ07RgL+JtVTFLrVl6oU6TYdteoJAlu8TwiVzA5ECKTbeNKbR8zz
Js6HxB74diDz1u9myL2rzNTkOiVYhC6sLdeQka1DRwCL7wAhbziVevU25dyU7/NS8fNtHPYPVTAQ
h+VKFOErL1x8JJQu8K7JaQ3iAB9lyxjUhiMO+dEdEZ0Z2WV1Z24bHqf2gAsHt+iUqRddhObMV7XT
/qGHyThchWR8nWIX23qlY1ykcGq6xPKST7UgCQk9tu/61iRwiEqkOsLrj07J0JTPQHcm5EclT2HN
VN0UKp+3c0fY4KCInNk5jhOesqzsnXUp8Z1nElVMKt4uIHx1TAkDPTnYHH2uFyGFmGsY3zHPO15i
CecJ+xg34qFqZFRdaAzN21LW5We5nDDXhT2XvQ85OcYQRsZ7/MT5WA2JnFGL6vgadDj3Tfm5ncr6
qY94rrPjVF+UEWIJMHcRj7Uq8uAYgkbsOg/ylTc08iTmCl1Xr7zwNBI8WlLvkon8lXxEgZS9NAdL
0FEfjGC6NNiWS7j7dMs1tCcVMuyIVG6YTwHMewXNszQmeYqlCj6UdhRe27JTz1CtUp+UhRmpizYH
xgpaYPNVdvjkQGKsjlOtB36odf3FYiW8R2QzfnC1hHUxDOK9tVhylboWnjok7/gyQr4nNwubiZOw
quxQpwFktdYDxPHxag2OkEP5AXx3XPzah6z1k7mE1DAzz4GxiuYRY/jpxXXguDuhwG41mLKDUbfL
KEfzglInMeVdnEf9A/SIzlkPii+ZST09u21dQgqO7DvNm/HvL4shOqGwKMjNJgf2KVsyq4jT6R70
ckzPUJIFDrEwviWGSOdK9FwoJb3Ncxy4ZRQZ0Uk0PDU3iaYbPdQmsr+gsmqjIH0L0J4UNNxmDih/
8G+yBj5RzemZkn384Ol0ZOahx1dgJjs22mh5NL04JTDfOugIaF6BtzQk89naUJCSqfBqE8mMMC7W
7OAsIo5cq7JrqumQ970dce+MpFmrapZeWzDSWLOiEy6ryljnhDrdaFYCiNtPGe9ab9yoPyCzcYs1
wRovCkcLbN71PFlX+VC9EH1iPIgQLmE/NMY3DN86tCLmWN2yWswvykxKpEgm8jy80WT3DZ7tLHln
mF5oZcljsdnJm50+pAZZhZS89zPyqbPXopiOHbv/NpZuddsGBcB/ZZbXbY9cdMTk/tZo3fAU2FW8
I7pvSaVwrQPrGNzVyWV+F4R/P1YYPug4hboNa7xKl5SHSfHwXMu54kwcbMlaq1nE8NcGN22tjoaw
5T4jTmivg3xxEM2yfi/snFfDtnlp4QJGurUTxje2aMptiVfeB2jYsD3x22lDxf8iALX0g760Pksv
lFtRQmMuEWz4pjXiPkE05M7gea3oaAo/hZ9Vrlorn85GXo83r0zGJRH+wcxCgSGnuiOn9wq5Cj5i
uh5zlqkhCndecg1P96h3UX9M8rLmsql90gfYtZGDuoDsKdrr6D+vRiwCT8Ukgzs7MMn2HOMuZNHF
9NUoaDZWqAsPMm6P/TRlfszcvIKLV18Sd1LgNQZTiFKfEtCj/QeE+skj1ftAsBKEU9VbX3syyatY
N1jSXH6B5b8pbANzsFZcjGMiHqm3CTzTR/XZG5Y+k2q3EcjyoQqUQ7csoiDtEzU9uuMQnskeG7bO
WO5tlVW+N2B2voox5HOH+RP4X/4RNuQMvVFxtDI1EbLQc8JZO9MkonWSps0h1XRr1QeafkpzgXdW
18mLPCC/hSi1/JbfOIDygQYJX7NZ6rzw3DVcpJOBc9Pp2JAATMMjIsT8kxd79gO2sNk+jp2HkeRn
PF3DiDqQUm6VL04YKh6iq9gFuFGGeQjwXfkc6cGw7V1N37U4bflu3Fn+0DMZmzIiRT0FKgynyb6g
uBCPiZC7Qo5qy3RiAVYJp9PQxnLDI+j8pU8783EshXHt5d4MayEX9yVBDeuRGnYrWbu4NfIqDek4
t1PPW5J9M6KBpy6ElluHG0Jqym8wLDNzXUIPvq7w4b0jzSCMcYopSPgpS9J3RJ406xHHqzUNBOLV
MELpHJuCXoTJp4TMlGMIfa7FITpZSaHhxkJQzqybj22s5Vum4pb4LRzv6LFRkDnddS7k4tqsKDNE
j828o2OoCdv77JLr5aMkci8apCTrQI82kczSVWrV8pSXEs1dNHgGTYtsPkyT6q9sCQWfGo0cIRvn
YhIFxuSUJVaEB2YyZ8y7Gr/hVUbWHPZlauivvKBNnnICk3fSAIAHWkP0Us0lkEYXa0g2giXVFDB7
cSDsY6JRamJ1vCHWzwhujzW6kn3Qt+seQd7VqwS/KWDANUIh/6DBg4dk0xLHnUwrG7dpY9S8J4+e
KeecT7XCHTcn+GJdlZi8JajqcTHsW+NphDd/UKbz2ZjtbwEpdM9UrNlz1pD6l8CQ++BkUttafRdu
WqfLbyebiiWbaoOmN7zedTgGWMzl+rjvzbyPj5qlBuH3jt44eyfFYHtVCFudtIHE1FUxOeoEfIMP
G2KsUNEGyFiElCGT5zxPiluzcvNbMhpShHoTC2gSDe1Xgol1QiuS6GsV6MhUTZjDpwoWwFHWibqb
BHY8TzUVD+8t5pCDIJaYS8RK1iErEe7Ni/0EuyXY2ZwtQgRs2pB/BZC6qY85maZ5JI5hOjZf8xQN
ZNM1iwph6vKXFB1FtFps15/1JjE+p1HNTq8EGpemGoNnIlk4hIsg1gjRm4PmqyaR7OJW2Xt45KSy
uMsq0mhXDWGJauuEba+2whtANLpxEbxFJtKBlSoydRfZXSqpMVXwLA3E2kTAjEgvSMJNpS8gJqNV
tKY29fuGb7lJcKWCPgpLy+EQM3LRJBZFcxHPsuXcqBe9Ea0HsgNDQnsNPnnWCBo5iAH40Y+EN2k7
bVpKAPQX3BKHKe8yiXRR+HZNrhRKGJu3hAWDQ77M2AXPfd1H8DQ77AowvpP5i9l1XBXREH4Ug7C8
5+8PU/Za2CEMsAx8D5vFu8DBuUGtOE+oneXJcG1VkLHXYEE8emS8xZ2EP0YEbZwA98AsiDlgpuQd
lgYo0MlE429sWznLi6lu1Z0cYFTwCum3roeg4v5SR4KH1KWeJhcNLIZ+l08QP64wiOxfehtsFFMn
WUZXNoLU+3TqTeK5iuIxxzblNnW8CjvU0tXvkYM2ExRTxL8n0XHTe7PX+Y5U5XzruAh4efY0Fhr9
P4VChneyBBiWbjQhHxA8xR45AaLbAnlo/Kq74ct65JP1zbc4aZJs53U1fPvOw3pop6exOa4znfmz
Gnid2HWD/x2HuNHI5VItFZ2MRJkc4LgDotT0VvDbrGJZM9UxPuHvauxf67zTA7zpMfTN1yZS6uwU
9YjNq6WEzAiMapGTmtEH4h/NTZUp/UhPGtle3uHoGrojnoBp/DDP0fABnUz/vQ32Pw7qexxUtLhg
u/+Ehn+xMNp9U3X4M6nd+P53/sVBXZzgPEhGi0eQsADA/+agyr9wKAGacOD4LHxF/uhvtzqw379Z
7PpfEB7IuyCh0IERYP5HlFP9TYOEIw8Uez5MB0IGvbYXkPmHLrhnqsJFKpztLTf8OKTRuGob1iGa
hE+FZt/VxMIUC+7j5sYT8RDGtnOmLR6Yx3bBiKjqzYNFnN6hWRCkwhjkwVtQJfjope8sSBOuRPXL
FMCCVAsOhSqZhu2CTdFS1s/aK161IFdWBq5WunG8DbRi3HShc8b7zr0Z5hhDtTa/KIZ44NO65chY
VZtGM8lQWtAyQK111eenqcGav1wQtQRorV4wNonG11fO4KyNaejuzZjMBWT0wSFa8DkBUDcsiF3T
ho+2APgwFzTPWXC9dkH4kgXr0xfUz7AbwJYFCaSU3wigwQ6IsFuwwmlBDXPgQ9UZ+EqDffv1gi3G
C8qYLnijtSCPZVZRIixoZL3gksOCUA4ClAQ3ua/tgl6iOQs4aIJoUtR8MnswTmA6AiBAPfFWGzhu
glHNyMk2vNXVsKCkOXBpC2wKynIKFhy106pxX1pgcqOjjLO34K3tgrzCy9nm3kCMbpufU1gvl3Hm
1t0qoaOdcrDLrurSCoeN6fasMkWVPnWcGG9p1GPb0mjtmuRuyuAy7Ou7ytKCOwwz5YVIJ/Y0LZfI
xVu7YtUp4+taZcNT4LFcQlT1HsbcSokvUh3AjQL1inrkQ82AMKuCL3DrDAPrXGZRSGRmL/et5ZYf
nThhh8J3I3so0gI37QykX0eSdS2K1x3fWNRvoV7Wl4BFrl/GlsHD88zO4LwJftCYZYH/IC4uhLLp
xbHSZqrUyi2civi6dCD3SuUxrs3ohpd82a05OMmzY1Jf+GMQFht6RsFDYrKFu1aQb8Y8VnckMRrX
lo36Tyw7AOVu8lyWS1YxhgRLsDyarG2ekMLYAjTeTLKPr7s2RX7RhWLcNASh4wtDGrTVLhpcCf3T
rysXOwTdIsUZmOtzjSTxoFlWl6xDxDR7CJH8TNQj1VedtgaYRp+HNAWdr5KQ/Fo+Es4EEdF6EU43
ZsjQlB1e4nvZ9Nx8NYXTmUwDvmOu0A3DH1cXDcqRdG1NvAfiNvlALA6japPVcbGZ+pw04sXsJmL+
7WKbxhoUSE68AXJ8e4XrWPZQGkV8PeGx/jWu5n5ndFb5TY6cJ4NOlafXb5bAznW3fbfoCTPTdG7D
GYMjtjlpr60gcm8RtwKNaW3+ki2FWiGL7r5JxLBGEkZXNF5u/PWgSg+3/eCMOT+YBYl5kD2LiA9N
d9roXgNdcBDJ8+tIwzmEq83Q3Uj/nTivxCPWAkTBqdNQooNcUZyBcQKwPFCumY+kb7AFt7lwbgko
Ewe16JANajq8mjmV4FTiiD1BOqx6nSiO+Hrz1kz8mbfZkLdfWyeKCRRU9om4lumiCgzzHOiJex4q
Ld9EjEhS0jwZPHsmONkg8wh4KRj5oN7lis6EvjALI+0O6zjyXW2qXlLWvJ3CJHHz+rbQB6u7OJxQ
wTdpULRrAxbmWiExwpBayEujakSAizmeoYDrfHw30NgmvJtRP/MLPaCPLpDf2qwUHkXJfN0UGJXg
NYpV3X1fUav3Uj0XMYhWbuN/416Zbce5PryJlsSWrEXdn9QvcvAuPIsTSUtFXJjOeWwsTg/RrrXn
h5CkIl/qo3tpA/ADHktkNdrKLCe1ds1CnVv2sW5lLrxqIzbsM9XPh8ZIFnEia3hquKFvO6W1NhzY
j3E+XcfIzP+fvfPYjtxIu+0LXfSCN9NE+kwmyaQrcoLFIqtgAjYABMzT3w1K/V+pun9p9R33oDVp
UekjPnPOPsOYrduoOlqlF91hmRxvDUzbW7+K2dYMvpvs3EqAXg+UvZlqElY89sp7pSCLd75okrUm
jc8yHkPVmD+aEvxIk6T1KZv7lgydwjggs/2QBogf37nnmsxDoXqLujSOXrXY/NZq/gfAIZIVy7bY
5irvUMOUCIELa1rTONNGmpLQ9Np1q4ceVlMIiXX+LJRDucb+bdEdbOtufCizvj4GntihA0tCx5n5
gFPX2I5NDzlgmASeDuPJnSjaKVoPYpyKgw4oZT9wCK91v6/xOQm8tAHJdvFMIl1VvTZ6z8awrPTz
JHTvKPnis71wQfeQLa8bRQMJhoQ/Y/ppTTUp8L73IzWZgdlDo795DO3WhhCPHYLGd1IErQ2/dUKZ
rMYPCT9jAcGg+2gT6QoFaJ45DyyV72OCUilefd0OZ6ZLQfTQFO1nMnXRZnEwX1imDpg4YlYx4RIg
RA7cLPvNrMzyXBnuhah2cc/XCjgUodt3FgmZm8HsS9xzvZbtIaeQyNKS7NsaZv2jdSCxw8M/QFUh
Rquu33v4uOvGb0EQGOqbHoHa1ytu+4BeAiFo/4E147VJrJ0+NdHTYICWsSyhVg7zzbCy2SxLmzw3
1M9Y5qHaZrAov4GxaENgGOsOucKZuId4Q5Hgf9qeo64ePdaTAPZCDQFImI2iOx2HLsLopczIH1Gy
ZE+ZR96p3drFjxbE6w/mZfkxkIW3MGgi1rMaIwnXHrai5W/jAnfx3OkXL8qqe4KmkRklDZXVgvkZ
aulfalUPb6U+5W+DaVgXl4ja0KHCWkk3ndfwJxDwF13K9DgpHSBF7NuClTtm8VmxKjGOLaCAEbrC
TEBIQM6UHzeFzk8ifu7cUbt1DfhMAkN5w4dY6WEkY22jRNaf0VrZfGNKUOdV49RkOc4D1+DYV5eK
aJOjzZ5/EzVOQfpGEz0HaDWvzJfSbDO3DYlBXVBqxIz5zoFKQewMvWo26ZiT8jM4lb1J5PizJN7g
1oB99TTIdNgT6ti8uE3HWpazcE1bSG/rDSDk7RpDszcfREEVxhRZO+oVB1htmM2+QqcW1rLL2PVM
EXsvw+dp5cgg7Pw7QCd/1cpouBVwB29kVEoA6pXcNSbyrn4QUUjNcDOylUfAuovNmD7Yn18zKat6
nZWKBfbQSBzhwlilCSm/ha13YSWFvYPweTOmCazzhdII5cHaOnmr7mZBjSdU1XJzKf92Gtj2N0C8
2FcK7dXqgguhKu2PwSMvq8FavQ1qN972eVSvNIvgbinTdN3LmZ84ovplh3HlBq1uSw80Rh30EzTN
wXm26nE3DmO8bq35YQLzeBlTk4wQ3892KCR3JCSTcWvITaWq+EczTjur48pTTZVvFNgLspHG8Zgq
ow37rI0OZFuc07i52pHjrInxzA7T7I6nKEO9ympDS8guZqx7DQSnq3HyelIUFp9Pkhv1ThRDFt9b
btYA/O3bIV6oZTZ5bIFGTNZzHDc63W6gxxODgiGfxsNI/TufHUoVEWZxIZzN1GZqPfq1yZgPCGUG
E1D1fbUu3BT1UxurZPpICMBV9sq1osrccxu+0Evfa3qgtkUZLCOffniIvHneGNPcXuLMqSBmO/YN
g4VvzWylm7l2r2lQaQRGd3Ch2Vquc5Jhbxuvdr63YzWFmVnO343W6G6GwtO2qaF+yHhiGeeY6sZX
ylqDGLePJJsOS+sO+WXIzTMDl+YaU6pszIiR66R5b1jdIohHffY+dPHENkTaJMCQY1loqQvvSNfJ
vGzLUKkUhzzzBa5KAqsZXYPD84PHQOtGsAD2abYotBkLfHomQGq7KQgLN0SYV/ZHQpIIM/k0OE7x
7JbkaC1FP0SR7rvOsPDTE052HoaypY5v7T1UCpb7WfCgY6oB3UYto7Er78RhniPA+WBIJ8ilkrxl
mLUvudTzmzYpPmhA42JTmcSy43tdZjRlVK3TMvloioJbX2uKT0+5y5kVdd22LwmOk4YuXylf3I3J
5uHaRcT+UQNdrTRzbgkaiVsYYrl11O2ALOhp5pfWl8OzSx7sqanJ1JiJ18NwMnX5rSgbz0GxYiXf
EYTo8MyydNwWRsJVoAdLOhCtYUUdkAf+JwZoDg4VO8aVXYP/0qHlfp2tAhNvwhKW8bxlQ4MqvaAM
e30oyQNkne8si/1oWfGD6B03vjEf0mX9Xy9CADLbxSVdxAGA5Aia+FIMOGVCUE6Wkfhs8uC3TUxR
kn2pC8pFaMDQbhEdgBv/0iBQPS+ShPE3gYK1iBWYEqmfySJg8BYpAySnej+ibhCLzKFdBA9M1c9C
9mSgxYghwCqou3gRSJCCzCR7EU3Mi3zCWYQUcpFUZIu4gif2ROMHcCdIqq2WIcHIv9QYX6OM/059
/mbqY+EDQe/2v099nn/Ioiq7P6IMfv+bf7IMjH/YCJx/s/UybVnMBv9kGVj/wPSL8JIBJIpyrLf/
M/WxCTYAL0DY6MJVJajs/02BbJNoM9w8qIUwhSCb9v6TMdAiT/yDuM9kloQxyFsk2AiRYYr+eQjk
G6qf8f87ex+0yKpI2CJkMdD8P7wn/0YkuUg7//AoYBwM3M2uvRhGdJe4hj8/StRTiVtVHO37DGIR
O1326P4Y0X50tLcFCvFDPjfEJ5OFVr/+9WMvn9e/PDgDJQAQvG0M2H55iewO8tESfrCP6QbF1pMt
G+TR4HGX9XtmmNV7HBR1gOKQgOV2ntIfo9aV5caVrkWEu8GgB0TRjv4rZ9SN+KIXbJNbP4M0l+WR
E3aTJHucIPebvvWia+Hmw/r/40V4C+jBIVMC+fov76DOXMkqujnYowZYIpuADBQau+LUG6anxiK/
LTIESCOtwO7BLh/W5LKqduiZeH6M+O/c0mSS0Pr+SldsbANATmwPRX4YAwV9EIfoY4EufTuVM8ok
reAs/OvX8Ito9etLgHEYCfoXneNfrGi21feTNwT71GKHL3Vy6EeAgMjQ/k7u/ou6/rdHAsOMpcDB
J/OrH9uh0Clqg0dSANP26N/48Fz0FrKzmnvdQXj+16/slx/R1+MxC0EDzFfchDPy56+3abQAuLSc
x4tRG3OicL328ND++lH+zfvH+JgcVDQDNIG/WsECyXGRD5q/l+aQ7riGfjLsS/ei9R//+oG+DP+/
/FyxX+PR/7Jm/MuhgPHGZEbi+ntzNvLD7MH7SAK+M9O0gB4LC9EP7l4oXlUnrojX/HONRXVtL4KU
hBjCExkjzb2cXEZPriL6qjZS6HLKsOY989/oWOWokrA6TE+K5f8UWrPO1RZnw0x4b8yDsIsmw8pH
udOabvsyuEit/vpFWl885z+9SqxEeMCwEGJXDgJnUXb/Yf4dmRGguFmO+4GsQlCk1YAEN2oPyFXE
thKtSe1Z/WRlp60dwf6RL2+2z4us3yqj7railvJCbNyAgLm01o1b6i+GSYycQ07RmzcUxYuDmksi
0XswggJljxwIU5dulD+augi2yQzOoUNT9QTT1VyXJF7sREzcnorfOM7E3u0cNGFsuvYqZVZpugEj
mToyabRdNC1lMIWVkzJuYh67a9HNPEpAkYeMKmBdksWL5CKOPhIunrBoRXywiai7rXNjWFp7z4Zh
DaxaRa6zqZVphwh0+hD+aZWHHUaOvZCVeO6oWvOmzFclVM9bB0ry5zRNLXSWpNvEorN2TmRn7Spz
E6AyonaJL5vteyex9EeUQMWLFydktlC+jSuhBxODJpkggSa5i0i+Mhm/eX6JYq8w5R7HW37IWPmf
Z2rJWzcX/ppo6zIgqTcdbvuubL6XGchIvWk3kHiJRIzED01o/o1GkO0aFG+80Tx5LAqXZ+0azUaY
wQF/SXkhqhYXxViyVY+l1Mi1KXd6nZ2X9xPTNCt6wtYIsq8GatXCeoWIN6zsMdEPyFqJhInq6UnL
BWYRo9DnCxR95oEEqphMNEioByVr7cwq8A/9bFvvMnLbu4z3qTx0Oumbjddaj8LelknNN0IxQGLL
ar1XDVlgIjExCtYjgcWVWcontgN9WIlx4KNhjkejEu8xs2yTxLo3o6LfcLapQ5dXiEe0sfOXQOhP
OG3gGl2jvp9kfpNGThJqA+JYFec9OC0hVyjY+lDq+pGmC35tDLsng8DOjCq+iWL3LSEpZZ90HfJh
Y542mXRf2E2/m0VJOKNss1DLGOh3TuRvLSmNMx0qBk1QYKsKdgh6ASA+fdZoq07RC+HKTTii+iE0
inLx8lXjSfPjYCdalEmT5jNpq5OJJzNG28QUdpgIq6pWGAyYRnEZeWuuIeSfse/iahyWNjl2zZ1s
W+0Ej7E6dxojDDk60zsiSjj3KKx95AhszZARZSQLVTqfEM1dc5qw4ByScsz3hpXqe4+4nJ2rTRVT
zqAxZ9FvTKJrVomXIGnsEtydelZ+SLT837LI6D9dr52+WUoOR/Il1EEoxEwqrvFs61q9azomC06k
q0NPLuqtNgFXQM4O7XClZ15rHOgQPOAjRuMWm0KPi9WozeOTjSl/C3QmOegirjc2LV4IVzUit5AY
BMNtynO66EkIwwa0QWNxzsqeMVnqjs0xYDXORqWfGH7Ry9EniW2Uqemn6uRQXXQiH2HWURTMatJB
hZqoHYGHr9OYmwNcJRBKneGirkip5BXLI1ZX2l5JDqmZ6NOJMVX7MgcDSkN+qJcp1YFJiQgbPjio
Sv0wMjmsg5wN95Rl8iPxxngLL9N7TtKuPGN/MB41nfoir+rkVgiyEL+kk4Bz9ZWLspZnBz9wmVKy
wh51V1yRoDXfssxCz63Pw/o3trFTT7scT+JhsBt4fHHQP2NfyA+szNEpaom+zzPCXjNWjjS4lF9u
XkXHOSAbCZB0fbGSOTp6LaQZpmweUX0W4uCsQuAXSMUrF2lyG+jFsP7SjX4la9qOHd/OXo0ekdkO
f2MGefvypS/upcUzEXTTO4Q2vCTNNdC3Wd4ch53IHLwmqHMNDgbA4exm6s4kYTNz8zDw+uhIreKE
deTibfBzeUTGQHCkhb6SGlg9p0pyrtN2HzPCZFl0OrbJIK1odlGpOaeOwdN14gEYbufcvDMMeJ72
lDhvQ+SgIY8gJFx1pJqrSMT9VeomuBviwb+RinFqhQH9i3HQrs3IGQP9rlsnZ0Q41nAoGLK3Lgom
9LZOmhESoemGKs+SbcWyZoPO6NGIMGgPXUf8ghicDQGad4zXAgXeOVY7RIlTsuPth7onbb9JzrIt
GjRJk9OturFkitUVZBxKC9nqOSCAjP3rOLWoh3zTTi7jYI7FfPi63v/bsP5Nw4q/zsCp/b83rIfP
96T6Y7v6+1/83q4aBswrulLaNWL1XDrT/2lX4e79w7Sg3tGGuP7Skf4uUbCXnCWdzSMlIUpSd6m3
f5cs2AZMPvxpKDcdhxLrPwvUA+L3514OZgYgLp4WjSSUnt9quj/UbMKImt7xIveCkEY7xLDum1OJ
KBO5v49KfEm3NwthsR2FL5g/zGntBN/BGv1IMGk/2J6wnNCorEfIeuOLID/jhH1zRFBDaR0hvXa5
hYO5Daq1xpKiu6JnjEldi4ehedLLJtJWpUpzqziJIG05BvIsu3hwutjxNbm/RTNdHopowrGW9U1Y
TEa8LovchvzuO1usZWT8wsK8F4S1yVWmD9E5Z79xbnuz202uao5mIIdPqu43u+hYRQSt/poPlUet
ktZvshB6yDDeRSXdvnPnc/7gTWEr5pkyOc1TMu45n+0tH5R2KTMtQnftqW1CqoeMQkn2npKhB4m0
UFunzZlLmSQI32pJYr4omOY229w1+BMSp9NEv1K/sMLrm3KNhfYld9LgaXTG6XYsCa+rzeCFpAF3
o/QpjCxV3NuZ1uztXpoXWRTy0LM9D/UsTc+ForZ23CS9CbT8PegadoJYNDcOMvxTU4hgl1ea+t4K
LzpMkWNtRWnkP4o8lZs5840fCySqgX0qq31gpj/63pQbZJTjN8fwBxK5UyqapvbjsCly/800e1gB
Xpbw3lQvRVq8NBoPDUgfQ2YyKKzmpM2yqag2ADu80Km9gqjnoaTyIEDWMVZWGhQP3jzigEc4Wh+W
b+QThYm7RYCLfBDJhNizem+AUXsehDHC0NfkHCgWUIiuJ3yN49CvXGHEV1sY4o5KcL6NhkQPkxk0
V2KZGjs3fXR4FAt4NcbSnZ3l+PUKzUofBrfNzw7uv3PCtP8GigzwkSQa7gbZyG3ZtuNH59t5uQJb
14W90OqfAe48MmcHSpvCy4YzO4V0PzolbioCAKvV6A7xZ4LePYQj7OxhawFQnPraOxmsx6tV2nn6
BWUK97MM6MxlaeolCEQVrGIf7wFBeiA+kAaaWGpEw3CTFPW1GSdqSxGMDUcrNFK4CzM4qaKgbu1q
G9cAd47cBsN4ThuelEeaxZEBS/sUM8gtVopo258VYpON79M9eyhgztLRPt3ZgWCRJBlzCGpTXAva
YBKZSeNuYabZepkevKCgECslvVMdodKhMkvYqDv6d+Ua+dZk2fwhmmg+zmOhktBVibtbcgNX7H2H
b0FlW3eaiDys/X607YlBjsNSDNOpGjS7C32EUUc46kO9LiIt2Uz4Su/wvlUbOhOcDy6ojW60sMuh
F73m6Ot3tOb9M/acCgNgieE3iwB/ekGcnrQanbdTBH4R+gEvya1YF6xM0P0gRujFZqmmDaVjxj4g
mjbp4M9PamwIRh8aY5sQybNOSJhHZ21HN4lfyjvXpZyMfPmYCgD+FIx7WVrz7cCIO6xG7+j0/KyR
QpnjIY0KtlGDW5F2YWp4Bo12XPm1Pz2INq9vilaZj6bZZG8o65u15rJt7gc5HPwpTaJDScQ7EZcN
eZXsuKyx1m9YlLDzrYZ7CjZ5nrI6Czk8SVvo+bjRpSREwKQWh0ITrGNr0A9zY3wiDnMvtd2UB/zK
5qFoe3eVMqQJkYabYvmQdxKw1TpK60fNqycssqbVPbAVnH4Uek0Si+ZN1JpsgLypQa0lDWQPrMyS
0EgdsfP6kco44iDXzbk7pUk/PhGUYG+buoxD11fujY7Mk4EFB1EAWmYd4bF4tSo92TPTyENtzGHo
2N0EVbx13FcuwXkPa1aj1KWnGYeE9BLX7n9mkVZdbNDV17ZxDdwWBbD/Rn+P5yLeNEaek3WpFMC1
VpNUe03yas5xd5ZFfm2R8RyTgNaUBqo+4broYBKzthpGf77TjTS4bRMpmlXXR/PGjl25K2xWn6xU
/HUrfLXuvcT+ES9SBDL3PvolLlZwZkJ9FkPCZMHRzonG4r6qneGlxr8b2kY9XwGyBehpKvcV5gO/
DcutcWf6+IZSMd6USa9xYMWYLpzUfhO5Ql/vESRtRGW5m/XKeB+K2EYYND+x74pCc5jMvaPcusAB
HOFqSo0RM9XsH4ogv866caB60FeBtAyXKK+JD7gkG27tpep+qEX8QnQs6IceYuzklsldlrdTudKa
eHjWY5fmxmq8Y0xQgM8JGgV7zk08DZ1+bj3Nus5zf9fHKbONHGsjBjQROnz3HrPJLBYP5YqfBDz3
wMDdNMfJga7+KpA7sdyVFSBZK4pDu4z9fTq6/Tb2u3yDa7EIdT86o0MWu8pt+8Oi5UHDgAtmqJmy
8oNKtn2BjSru+ow5Qo4/14+Kc+xIju8hGt6TVK93GgFvp1m13ofh5fl32dbaxWnlfWsVzgMu7Cd9
sqGiBVHDpo4UDtlp887vvX7TOJ56aoukP2I+ec/IEjkkGciKRhDVqtic7vs5x9U5anF7TFk8okSM
7Wsbl9XdvHge8Yk6CuLPPY4f8xV/1kCpjU4HQXakXow01fb5rBwGHml2NFOH6j4jPdHEvuLaz6M2
2CsdW/MmLS3ad6LFHwM/rnd95ze3OCqMcGxr/K1N9MNH1RYiOaLBbwOWhKzK9y3cOTjh9nCqHRF/
U0GL5rtV1bqesdfYrjP/xAn/mDBNCE2ReQ8i4il0hkBciAlw5WbWjeJU3dSJ8Ra1DAMJgccfWVdn
Rp4T1qLxPEWG/ZQ3AkUfNsINOcdqBwgv2KajiN5kP41AslL5xlqNnWvQB6zDTXXwBiZ29Exvg8G5
QrtHfhO7VbGsORkAvmu9g8xugvHn+dl8DAJM8yLOT2N38iqIavAbCnWhP48XOBG2Ed3LnzLNLR8o
qsSpbHyuesdgg5cOws9uGYoau8CL6ws97bZwrXrnj7q8wfIIIWB0tF2S2cVWT8z47C2hD9LM+n3M
mhNpCc7eOxQY4yGxc3RCfk+qUpY5yEWHtxYkc4gZ1al3w2DMtzWyxVA40jhWsyy3jj+M770f+cRI
NtgiI9G6DqE+ZC+vXAR77ALm8aMUSf3msiPQKXPfiziI1jyRn0VfNNuMxXoVTmDSD1OrE3iUCW0f
z1K45EqIIlsZtihv6tFEQChsF89q0TBnsuNPrGImloZ54EpzUbOzxEBvKLJb6l62D3q+ZZw8b/Wo
5gYdIuM4cw4gzKHaTHxf30eWpv/0obiQPZWTgNKhw6vcLt6AbZArSg9JYJS4dzBTW6tWn9AqRO2i
VTUR0/NRv4FKivfMkqKNV/bkS6CbE2hA+zZEZNeum4GkEFhxkfeNHDMZbI3eW4z3+r1XcyGtkM5l
F2PojI+x9vJbuA8cCMpk3RMJcxuVM2yIBxZWfQY5UflJ9UEgt0KuW/yWojUmQtjH6Ctfqxv9oHoc
JsW7hvdkXIK4gq9MLmZqxsyYLDeI6yLox1nj4RbeemL+u9a6Jd5LLUlf9VfmV8AzpEZwvvE31ZuG
VXk7mao+oHwZCShe8sNwTKbHXvnNTVPzb1etW71a/PIsMckttTlADSJxmJxBBkhBOpJOVo/lp4x0
46ZawssIs535BdPMXbzefZxxEa8aZJqfdl63EcFUc30C6jhskK7JqyxYDGYu+eBaURf3+sA0ghH5
hGooGfq9nTOM5DSY1lR9DFXJ+0ZV3RY4ZlOG2TK3N1iPzJNetpifdMI9UkeHRJgn49pxWSusPI3H
00VdQbRU9kuLy2UErlCjqGoNjUA5PRehzjt3HQCFhGneTa+DE93GGdTNlZ4H4wOqz3itsjiNQoJh
9Zupjs0w69qW8QMjpxWwCrfH7lL7tz63MKptxHj4ojCjrtq6LI5jkWWPsZ93rx2lJz1Tqy6sxOKH
wplb1mS82SSUZzvY43RfjlkAjozUIBlmj2rj9rV+mLK2eYiigpwmqOnZrkcJehCtLK9dHMBJaIzm
WSbS+GZgOP1WVvFzVHj62TYx96A51LW9ZdZ4hssACUOv9BOhC/UDi4K2XEdRXXo3eI3s+zJp3r2Z
kKtVPY+A2pmHzaEPlCEN0zm2sX1i+bkV+ZS/ZIy6n/xsiHY+K0ZiN3vD3NEKdU8oDoZPBbogrDHh
4baJ6zXPqNxmErXDepTljPyscxChNdhXWaU15hoE6fB9puqj4tdY78hqnO4azyervQzy9CpjJqR6
MyN9xaRrblpfMzamBwEG6Xd6SOY5O4O/Sg8F+YwX7Gg0sKPLl0nXvud+NbMQQZq0cg1WACtUjNVG
d8T0IjgqmL+rQQ/nzJsZtVbI4uDx7TpT5ddyqZOsme+VJNFnZTQ6ZDwWMgR5m8iPkQLtS+a5uDfZ
btB/LoWs4cizY1Fcp6W+mLJmBPZTM3hYxADqNN+qbvCLW0NkrQU7waUZawxuAZztbeKHPUswklIY
icyfGuLC4c4IkDO6ZCryH1Ta9NKVYz0+ktCEUnmldTS83V2vE8AFQb9nMVUz7pXjcOItkT4kh7gh
Gt1qjQph4f8pbNUmBN2Mlzked5HmNSQeFePzH8Y//2Y3/xUV8Ic9GItx0NXsSdEygUJ0foWD1c04
ZLllDBdQxM5aCxiFG6biEykOGtSdKH4zC2uJQjpawtlq5Bk6ibHxPVIF+nnTVt2Gl7oL5gyOwH+4
M/7tubmQp2HTsaP7FX1bGKopddK2LnUtL15NrRjtU/U30b2/LFa/HgQLDJQwBEi69+sbQCT8SNOr
hktqAvrlf66Wb0uv2v53JFl2aTf97UjSXwQffzGSJFevBIHz56nk1x/9PpWE0Y8O24QC7yDhYPrI
f+93EU1g/MNZEJQLjTQw+RIzsPznXNLk/8KkQPa869FTL9PE3+eSFgkjrgfNHAcUVDzCqf8TEQ3g
7D/PJWGGkw6AlQoT1wJ8C37ZJaduyvjGaJPj2GAHQc5bOSsHVfapbjxGPdNo2MCGUOPVomETvNDV
mI0p30EE3NJA7qVRgBX1q9w9zuxmo02uKib1na6P90jMC3tHDN2k3RNFJV8aHLhOiO8/zsIpyiE0
KbNVVMpsdFcIUnpyHdlS4iYCMHcOMtfjchvkfJiNubNXJYleG7oJS24UZJkktAbWJm1LytHK9rXm
e5BN3seXs6DzA7zds058V1LnXRuSsmM6a4NBk3kOzC5Zt0Hh3gw2TpFC9dcWJsuWpRfXMYWcbnGx
G+lDnWXTPbvU7iJjs7guNply442VhpXeH2NnVToEhNIE1NfcqTGVxEPDRKSa9jFQ66NZy/TEsbtD
9crqNqnSauuUbLXNNsFX3A2mMNajgzvc7jzzJQ/QkKaIFB4MEwJYkNhvMSiHW2JwA7aKlnXXm5k8
qGqy14lhEmU3twQFud5Gm1BrjrWW31mell+scrg6OjWtk+dIHmry0z8gG9Q7G6B/yARLnIyiAGXg
js1VSQ51MhDT+Iay074MSUkgGDVIf9aHTWNW1SWqZfEzU26wVYCxt60DwZdBWHtls//hRMgsjQiD
v6uxh3Rb/oG9+yXAqraSTCjDOneOaiCu14O985DJ1rpaYzCerNob7tJWB+wiku8Z4Px3p3KHNZfG
idHUxHaLrCMXUhE3ea3dq2osHnIpCiZeeXsxLcJ2O96RMArEvcyz7qKNxLSk/GKfkCcSB9OaIzvA
tljXgNU2hsMz1YAorHUVxY+z7+Eazv0GH3ZWVnTaJTvBDVMb42QljX6c9P4z599HymDn954qMUtj
xAuuHnype1ZA5A7KKGP8DmXsYmuMNLOaG0WActjNWl9edZNvtOf23ZlNsX2acnNVS8veUrq3NxXR
Dq/MAeEVal2XHO0sMdbwhPKGZl/Z64b9447CPd5qTX9yidM46ol7o1TbYB93kTY0lZ+FfjZSd5W5
EtSIkEpGHeRQH+F+c+fuWeNGQFh/hZaobyPvZCtM02jfke/32V1iyVsNb5QxyYC1qH2l9sg3pV9/
tLXnHYqsep4W6i0K3rfCk/kWo3A3hUVqnhyb6RNelVM+fWoxuvDKAKY79/qL3Qc4WKYg2teD0m4G
Pwg2UV/H60y3XzkM21uzLsatxlScwJDYOUw4gp5t0Cwwx7yWwaXE7o2q3M20o0fJRjy3+Qreo9n0
XiF3xKaaFL7HuUvPXdGRt9UhdMPcVUa0ELhQieyxCwDyWbEZyMjbiiEbQ5tS6OpHVn5f+058gIEL
BIuu7AB9fLwvxnzelZ2ARMeFvZvF6N7YUoFGsIaDnOxIrBlADveD3T3jUNH2WjM5F4bWSckPrGrt
QUeQoNl5sG4M+uK7KRqs4ow5+1JI/zsZys7GdefgMaMq3BJCIUD3pNHdZPnpLQLt99KumdY0GGDm
1Hh3a8UKMpF699ZKXjI4p3ot69w8xTk5SQB4+UrrcR6qws6p75L8buLYXSUj5x2RM0AivHJ6m3vy
m1XE+ax6voPpNE5vwTQC8yDoqXloJE4f3QVc5JfFLcnQ5BWogLr0LnYizEY1PRHbEptiL3eUDnwg
qw61IHmZIrED2V+XwbXLvJ91xfw2NjHHD4mfM1TwDXwDgML8Ve2WRRWFdlr0I41z7zDsr1NX2xoz
a3bf7IrtxPKWn3jJOHPsnwl0bg17P6myOxalnvTcLVrzITQIKKvEzmAyjglN+a2QyDRW6DP8vegZ
gJxHW7r3Ixf2gyUjfiJi4KvHpEo531ojlcdkLtD/EHjgfO/49qehAX6dOawWeTaYp9q7NlD+aBIQ
hR8rk3iHZoo0AqayMt5HTXeYgEHeJnmfPwBksryVVGAJExHxxQ3mIXmtfbvdIEgq9kYaJ++oCfVg
BTsNJnQ8dfY5tqTBdMmuGYfNA9ESqqbTHSyl1ApXLoJ2jvafpbApzQEPDzedatu7aTQbHQrRRPM8
48rAtsDWf1yBVO5fdEgd743U01fuZDybeOlv8FoUt5Fygp/6mPTQ6vLIumrACF40kc+XgqA+jwbl
B7HQ7qdTBk6Ka8RqeggvCl0+4MGDU6lDwWkbttQP03oiIJ31YsS7yKAu8Z97NTlnRlP5p5bpGW6B
fpEOunU63EeN7T5zjwT/l70zWY4bSbf0q7T1HjI44JjM+vYiZkZwDEoUqQ2MSUqYR8foT98fQplV
kqpu5s1e1yYnJRlkBOBwP/8539nWzD12VPRyhiGKVIe0X4g4umqTaXrLONVIFiN6qOFPDveTx6GH
sFps3CepS4mWZRftC2y77NbO6yjiKu6kh6eBeXvQN9m77JrsjO/9MVf5aHFuLMMrBlYFGTG8VZua
Kq873dgAFdSo/HllgTostrMVmDd1Ho8vzjiPX0M/br74EgBLaaQccI0oiCiCaGbj2OJmu8cPgopj
q9Z4k+ZM3QkgFYDWoJIOvQdX7OAZY/0liKbSp8U07K9q0dlknpO0QTrxivRz4yf4lfzK7s6pZPoG
U8ZuCEjV+RX3HOiF3jLreT1LTvj85MHW9lrzJQzoadyWiZlNGzEYzr7PZXIOMc/sGWR565KRBTFZ
X5KisWMEX0cMTJgyy7uex645irhzN24tzc089IoAFhecl9d6Df1dbhuTDBbssm4LczOQK6HqB9Gr
bqOYhF/nxoCV3yNlsJm8tL5SnmzLVZGX7UvWph1iYdQrsYbJXD1nM4nlbQfCo4ET1uivAEbtm9Bk
+mRb7m8yioNPXlwWr1Wkqp0d4w/ZsMSHBQa0jHwLRFBWRAazJnZg07sJtPS+DE6bE7OqCYXSw6iB
+Nmz/Zs3MifuQmE/BSSEkpVf2BPCWMvos6ys6gA+gn/MdJ/5B9A389nPQqwckxWL1yGgN64unfoL
p/PuwQmIfa3TyTJfes0GchuZY8+1ZCpqK0tPvOOtatJtWLiRccStGj6TlCg/EYFz1c7G+XfqFQam
ITUMSEctlZkFcMarNMruTd0nz03p3UbzADugGEDkGFsSegyX5i6gHy4wb3uCKhuM24whsSVa2AXZ
G/oi8vYN0Zd65WDg+g3nlQVau6qjp1LOHmO5YkRcFoYt5rVQiQn/KIpuFVad7QjL98pKc/K40uk2
urbzXW+a/bVgAuj2bfE1Tq0e9G3verBkkZ5XA5naTeZ27acIV8JvrqzC3YCzMaP7Gn2VrJrsb2Jr
yq4itlmEK0MHSSdpo1SCy5Tpe02eqaQJj7/UVHCztNjjDWXS8ec8nPKPCGTx3kwcg/NB2F+3zHRQ
YWnYOWVtEawjkz1iMUZHHwab2pVt0x/8JKB9j2aX7Fn5nsD4F45MAeLEIaxZ15a7ZSqqT5kh6uOI
/eOa3zC/tmSSvIU66cANdB0u02bYRYFdXjV5ZG+sTH+mknfEK2SJ9jViQHNvNw3DMTNp/2Pc+fo/
OSUvfpY/PSU/Vn0X/6/NK6AYENXfv+fV+3/979+/8PeTcuB+kJxGXYcWzD+8OL+flIUpP5iu9Km8
4JRK4x22+T9Oys4HwJWA8W1crvKXtAnGNBj9bIy/h1T+zkHZulRj/ig2BUusZfFdU1VmkWT45aAc
mKrswrAxTlKK4cF3ZLHVsnWuilxnW5wpamOSGj7bucsQle6TrWALfOULP95EWTV+nDO3ONnKKtai
6diy4CtnY5um5bqsBE1rDBS3WRedo9o+UEo9rELZ5mspy6exz+5HC2EwGyN/bWA9WIGeJI7HQ3YV
IOQD3sp4ejbw2x6xGpPRqy1vjWBf3MpxUB9L7Hcr5XVywzwifzcNELS+/SnFiG/XXcNi3z/MAaah
tHKdfTM6Et4iY84zlZb9sULrPc1ePHQ8GYtsP4DN26R5yVxrdDkjRFOxTUkqHmUbBrtO9TZCZbWw
2Hg7b1vXoKh3lHO4GSCt8WSZGpsGTrOcD9psza1ZS6BHTuNcm61/yHPrXJvCWxFBFTdFJk6knotN
OgV4RHysnlmczaumwfvQmXWx5oLBg1GyWjRRBkt8pL84A9fPh1VgBgXO6jmGd0Qad9dhxYOnZze7
mywe2YepRFRkBjvBa871Y+OUBEPn+CmYhfVpLBz3apLe8FKKyiKbjCvAnO0qvK3b2TK3eRUnLf5o
g57i01DCtXssWzvDkptAyDTegBQKyhcolDX0roeChg2/rBRoFoLFwwqvRoPHEKXl3Nilf8u+w1we
FA0bu3YemnFfWIo+Z8+Z9hyhiSon2OHupqLE2kUHcAdE2CjibuVrZQ8rGimcay9rzXUqpiTbGpk2
WMqBlkBiphXsFoHAro2NUUxTpPdV3eq2vanSPGHthvDk45pb8Y2UBzxsmEqquDzQDW77Ulmhc241
Aj+eY1UlRkr/aVehsQOvzIp9yRkUyite0mEYd0EYm73eS03W+Ryo2ZrdT6PZK/PRoNMZTreBhZb1
34o4Dlg7xF1/SvgB3Moxp5sxKee62TUqBBEnclN8rvx6ehinRrNjSMvGWuwxaYVnJ5o2CZJbuDZ6
pYJtMg/GU5w5CTZg7RE879xiuslIijAMD5p3R0eN3lSNFZ45xBt45j2nqVeMzeOn0Cmz4tZgDA/a
s57NOz2M7rDLDW8M6QmPK9xKhKqOcyriA3w0Y5toupPWPNXnxzaMse7ZRospL0G/WZGcsL80sSSy
GxXRXRPPzR38TX8LvLpeu7Eoxz0/gHmjTeVsAe5znIHkd0jmsr4H2FM+BVNDhtprBAltyUQGL3gg
Wp7vKQgg3w2v/Jpt58pRnZetom5C1DJIfK5MUXp85BqsROrY3cy8AZN/bKru3A9eed/4sDq9Rq5i
CmjuAsIaH8O8nk51XsMgaohAf8+v/cfJ+teyMYSrP5ONy/fktfzpWUhWcvmaP1Rj+cELHKhMFKzg
aPXQ/f/gbfkfiFUjSdAAdVF/fzCzig+eE3iEnzyHqQPhy3+Kxt4HAJIUIfAs/K41/51nIfOFfxGN
bcFPsYRCLTqUfu1d7ZEvEx1PxoLznDZwh/NXJwUiDT3SpME55kEILlzNoPd7YxjXWWSJaxdg4Y12
QzmtBV2SWwiJw7uHo/NOw5f5EpgptNAoyABv8lXFZqpCNnUsRV8KJ7SvgIFZd20yuqCykCxvsJr6
ep2lBW4IFeQu1B//0QNNd26nfrgzh9eiatlEorQ+kexgJcuSwSBXkJcaha6eXrGRFhP9iMaskZsi
QFZTwCiORw/NfdvabbLfYra13N5tASBxxgROvHxOwJ00E1viPOhvFjCXzWY71NgUWsunFo/1EI3V
DlK6BPzU3jfkFXF0UpJzbafeQMU89bTwp8qcsufMyKq3WtX1S9WRzunVbK57O1enKFDjG9aY8kXS
KobQ49N4iE+jeZjrNHq1YgupOLWqVQEvgxMba0tvmSS3/fFWg0u9ZzhYAdzypwYwYDF6tMkm2a1v
F9MD9YV6V8/dZlbVleeNwG4bdNOh7MELy3k/Wol3D6YnsCgAL94mleMsnQr/3nUEY/wu7R7tGeRF
opTaynG2D6GuBUkrA4uL00XeJp11fwJXm4RXmiDLcdA56EMzgvbL7Lzxrn2zsMp1a8z5k13U/SPP
KKSFXoCDp7VCPCdUVj13Bn6SenTg5ZaBcT1qqAtdidJdgWFZj1Oor3Uk+s95xmODrUDRXo9h25xw
ZgzfAtyglGvMnZFtVI4lZ5Blvq1xQaZUnQd4SwRuhhv03Xbp3e6z1+aCJYAO6+yjpGASahHQ+ZKm
gEEXvCPPi6yxo/vSD0pxYOuYnOM6sz/zLEseAu3warbptY+CnNKO54Y8CStFNYv7Kj6gDcMSmOF1
WN3QEIsSwzmKCypIoNq+GGXUHm2zCL7iYPTanWviWyNjMfrJdmya4MwkRI9YyaLKeE4j272PZYKE
SLulUfJY1tmbrCs7QMUHQBOZutgEDs6nphDlRz7HDLKMiu+9KVU3Sszx0YMCFGxFNWLpDUuJfXKO
2GX5KY1wdmMuPPcKpEnDn4sqkjfNIPtqy3S4vk2ZLyb0Zhbc5c9TKVIJWjai6523Z2KyDjdoSEz+
VpUi6tgzBsOcungIg8nMr0vGQmWHGmN0GjYGztxwABZ8nsfBno8xBVKHZnTvhZ+i4UhPr20btRIw
bPA45dw9WzX1+UsY4nUSeYic4PVYzddZbVXYN5XzCMy4r9kciW7dybkBOJOYtxK9+brDx72X4H3J
yinISRk9JUFI8bxvYwBtuV/OocIcvEpwx3+aLvotyr2Z3nsJ6KRgQwqxNx+lVtDQclT90rm1RGMc
xr59kmhKDwZZbSpOFsnYRjseotK9qRY5uViE5XyRmOu+mB/YMllX/SJAk1+PcKyq/GFsbfy4vwvV
8ATtIOdUwQdJlfcKhHGCLSC+LVLuj0XyNtG+h/TItozvZBvNvl/k8QCd3F0EcwflPE2Z6oChXwlf
KL7NIq8vQntMhIJCG8R3scjw3iLIJyjzwSLRgxbEfbbI9qkWIeYuVusZTb9cxP1wkfmz+b1Vw6nT
vIdhZ57Sy0RABJm5M1X8abqMC5gb+N7M4YBJAjQeqrIS62wuQwaI50/ooHfumKb3HXMI/BK4beaT
twwoCrN6HBK7WBWT163HZZIB9XzYWJfxBl5Z/0A0KMPRyqmn/z4IYSTSYMk9trY6dcu0ZKbGc28t
ExShZlyp0vLQT4MsPraRJxN+vVq/4ElRN8E0yp0LIsXiMjq5y5zGjFpyeJfZDb0Ue8Mpjb1E+iEq
X+nb+TLuUZUYVv4yA2rmOTjj3MA/grMzf8iWaZEbtO9eFZvHLInESRdBszUUbgxOORMVf0MJaW3l
c/l99IBvbEDsUl67zKf0MqmK3Gi+pUMEJ/Eg2k+aUNTacDBfWkHy4LRGwy3B3KtlDMRogVkYDt3i
ccjD8MFZJmXEGGDTVOa8sfmYAsS4TbZM1vIpfI2XWZu1TN2sZf6WLJM4d5nJQZEt1p3tHtUyr5t6
Lh0KGT87yyyPwiLEmnSiSNflJ7Uy721Eazv7RsAhs5/mnT3rYNePXv7NZet+q8etWqaHYycZJLbL
TJE1xrhOu4RBYxMXzRk0Yr5pljmkvUwknWU2GUwqfpOXgWVQKbX2sv7MRZjfBpWZ30PlxlezzDqT
ZeophLn0NcrNMv+7KpbZaO7bwcbol3npKL44Q4tgJIzssVimqs4yX+1wdu3UZejKcrgMYHG9rjlX
lbv5MqB1Fu78MrM1mHUeHTXOkNaS6crteEROmXavjBx94Dsi4T/75L/YJ9su9XJ/tk/+nKi3isBh
+ZNq9P2r/tgpux98PBDcIxZo2WVH/I+tcmB9oAbXpbIcYK2kt/gH1chjF21byE38CeVn9j+3ykBK
6K6k49zBIctWm5/w//6fnxqv1S///mPHGi/xA8FDskd2cFWYlqRU2BIQcvnzH1JfoArirCeRfQKm
3R7aAnaHI0Ae63nO9LprlcMp4R/+k3/jifp3L4hChptDEK+Aj/vzC2b81jXTVedkOxBGcZwB7wyo
snAZcx/wloq/5UD6/gsC9uX9CgKbI8wvLb/LvoRtoidxHMfuKyWjsEbTVHxUYET3f/6roSn++l7y
UfNZY/QyPfPXvro2HuOoz4Q8wfFyXhMvbQ9OR04Og0AkbjutgycvA9AISmA6//lL/+yzuvyW35VJ
JnaQuH/tGhybjDQyQ+WTsiggYTwOS54ng78peMb/FZPjlwLny6txBaIyYjGhbHC5R368aKYK4r03
JfI0Vpx5Vl7dmgNYbjOn1LPzSIyVNkSzI1IOiM0Zzqp6lqLCmzAh56xNq/x7/I7lB3IRSlzQDbTl
wnJZPpkfrmJ0DyZXbAVO/ij5dUFCAP8yMv7y//dabLwdG9w01qSLX+mH14pS28xjuiqQSkdx20uD
XhqOaWceSX/F11nex38qut9/rYVR5JDNhADp/AI/oba5NYiiy9MQxt+UhYzUW5RQ/N1LB0ASbuTl
PRSsUr98mOaQSq+zcgBpmapOqT9gVPYxs6yFzoCM/PmL/dKu/P1XsiEvWS5aOWf0Xz4p7A0CWpqw
T6mVMAtF0KtOZKBB4OZEOl78JnNepTtzkwLWOc9xZ19R92l/n4T8tAr+uOr9myvYJYpLBGO5VeW/
6AOhJawwdKHCTUi2mC9LYVAaQzdMbSiu0CYoim2WWRheOSfC7L/cvE5N9JwVpD38+ZvyrzcvPwPQ
fxksnzQyyM9Xb5bj7yiympsXLMXZNBmujyVAYVm3f1VJ/O9eCiutz3SARwu9mj+/FNvTtmq9xj4l
Dm9vEETcspSKsdT7Lp/En/9ePy/1LN9ArzB90n5s8XL/cvlSlUIBTFPTvzabHAsMo61fcG6BkePQ
f7+0Cfp/cS3/arjlJSH44LV1MR/yAf/qN60zDUgIm+PRDEETSJ/WFMCVajq7ozGdExXyudoOrU+x
n1ofk4hbqpi66uQZmDvoeXGbg254/F1WEMR58g6ztsAfh7EBsi4RwGL+/E1ih/bTXQ5kzIVy6nEh
UnZquzwaf/5MSp+GHWje8qhyE+fM4joBZWvsIqGoKarMYsaXAriwxaVSpfXsYhNz3Ie2NXL8Ailx
AhofQz7I0Im6dxB9JCPITlJTF2vuK6sxWHlNEs1AW8UIEFzgoHhtYn865y50X4r1uvcWttiVR6Cs
3QAysK9GK21eusGrTn4k7WOb8gau5ox+S1jYRgvD0gJZAnwaUgyZK3EQinQSMxxwtZsiiCFhA74O
7aUEgz1rXja8hs87jfsOQ3sDQGglB7oWUORqcaviiiuElpz6Za68Tu8Nitfd41jbcLW7qCCr04oy
Pmawcd4zDqYvXk1V3rEQyXzm+DjdG1YH5HYJvyRfxBzwkZH/dbMMgWkMn+hy4NrrMvcVfxhXu6Tw
4XUWgXpXgvg3KKXBeS3mzHqjmcQ6DI3XnPHmF3tn9BpcgRETEdZfBmJj4PCEETMdV3BGuUknsNG4
r4w1437e0RDAOS0ryT60bcVBtPM3RmWJj522eH/Is3lnpYB5WsCb3usAR9CqcMfgSUytes+KCNXM
ZbS01QorwdrnRPrU1zP/l0H2/SoIS75Lkc40bHW8bxLH+xI144la8qTe1cqlxWYu4jaFyTZ1gHQw
ttDGGSObEamZtXeMl42JkXrTPRDb4NpMraUGagbXCNAcULtTAoQnjMBVk9mm8+q5Ge8mWamaPp3K
n4keLy2Ix3pZL43Bo6RDyQHekTVZ/DBQobJiS/xOvbtVzP1XwSulcFX7tFoZBTUts0MAn2GXD2fD
o/SJ6qwsXIgypc21jGsheFJmyLf1OzhrkwH0vRY+z6KOgcK0m3Oey8hsDsUz+HT1jfZyOCHkmZzX
Acjuqxv3CIOqbIN848yifYxsbR20HtH9QNPKL+UwlB99ncw3eYNC0wACQgrl5OTvoGm1x4TU+VWU
M2VbqXya1mOpK1DwKnRJCWjyv6YLWWnlMRy7xWtNUayMq3pF2j6Axa7sNVE0SdpLz9R0ms4Wfa2u
j5k5QyrnmoxXjFbKh65WfkmYuS++VvSUfPOlrq4cDvq3HGMRfGYK0iYi6KxMa52zcI0mJ79VZ8z1
M+mNVmFznd03KnPERjH/ua4Up/UdjcreuEIrSTZMosr9UMEaZpgixnWpVfwlWqDIxKfqm9klud2U
c3gSc+c1ZA5Hl97OYgHV1ZoewBFQuCyimZCu1F9KAoJbx7HQzMXAx+iHzhKSHcsvJJW9blMOsQIx
Qw3DshlVyxyV8uK2LYxtwx5wNbB52RUY6paFKcQUg6rWwzS/KrOmvkpbyN6z089fQ3Bh29hIDEa+
VfGc0Py7zmc0ubpkxJc2S/4xa1+ZFnN/JKBXQ5JC635oaQmoKWJqATQseCmWfwC31SprbWyrrgex
uIMVG3g2UXUQMRGihppqsvMQIQ+WDeRiA3IVNlUY8kI4JUOM5eRc/aqGAdwpvDTVbGytouo/1Znb
1CglateTn1mXsfmWexiOyOggewc0vCojtDcEifHBhF3xwFNJA65neb92ZbNUPph8ol5kpdcVDNV7
s8PVmOOWsdeGy47sdQ47cWvAW1Ir/OOUclVQb9ITZeJssC0aPJs1q233HrUmC1KlA/FxNjWXrNkN
wVNLbjva+v3kmFtYPBMkabLUw6og06zXlmNUL2Q+p3uCWwbVa3l76FTA89inRC3BTSurE72ey3cT
U632WdKxBLEaszGrK1bbiXMUXAS2cO6gqU2oqTYntONAqZgk9cOOyOqXGv4tP5pHpIe0ZJm/WFUT
sZ+LUVUFRJ5qgd2puvjiYNmrv831IFdq8HDT5F4HUJ7egq+FPzbR2skM5zNVz7gl40AdIHSRyiqn
KOmJ/KXxb2roXtPasbcO2d1oTZCvUc85DmfjMaFO0j74VuzfDm1K2XPO+Dkex+ZA0lTvZr+sP+kg
IggXeHL8hLmrOLtR/c3K9fME/u0OMll3YF0FZm8FoNdlX1vvURdH7zpJxseo9/jkuOPTbTNkuPNk
5DEkGOJk8QHkyju6TqLIe405dgDlso6vs15F46FDcD7JpppvGtWhc+kpMVaASHqxcvkUYHuhJzwZ
JePu7SS6/GZqW3mnE1qLmL325yIB3dFWQr3JwcgphtX2b1XgIn26tUZRCi0mERQqJmuquOLViJcM
pbbJWS4CGlwA2sojsvZvYW2Mj9CVM0x2vXnTJpHzJRtdYqQtBSE8K6kLXzWzHd0Gck5uIIPZRyMY
A3cVD5F6tZKxPmEwC/ADOv0Jq4uBsb1TuIIFS96OwHSP6RtAS7hKZOhNuzgv4cRkdX0YgCs81vAQ
rs251w9dbFbwqqPxpc+7pt+aSsnkOOHHdDDZmrT9+eHoZ7fuhINvH8S9Oiz65zWRteoThikrwH3S
gxyxDM8k183FczvyhP9G2End9DUBiIkH4alMFeEC6BywqCrB8SJmcdtnEv/oumZnYcCg94aHyBpG
YNNpiOdNseS9ZFNn437InWvkYpZR25yDjpq4gcJeq6CveZ3j9bvpADE7qzlogKj7OQASBkbj18py
+3AXGI3eRTW9GFLSZY8bRx9U7yVnVYjmE85t9eTnMPyHSWdk8SZS956LaGrGsYDTkXoA7YCer0Wo
43cAZjyHOpPQcWhAz9lI3qr7QXNOYWTvtWuaXZM7y6Sh1WxH44aKSKaFid3YO9+wW2j6mA6xM3gO
dAsrCajb4tr9FpIb/VxTDP1GBNR7Z6LpJjuzdsn8Mmlj1pdWudeuQtpCvulONwldKnruD15Xf3Pi
KbpXaYGFBrW4O9rjBAOlqrCuxFOC61R6bbvOeDrfGUwTtha1Bd0miNizR3qeJjgyFRlBp5cdVrye
vgMDj8tz7M4V7cCRTu9MssbmirBmfkckkgYJ6KvGQ2zYfGrfrdnFd6M27SuLbfuyX/+PFvoXWqiA
MMyU/R9S37+UdF1V4y+GgcsX/GGeMz8IzraLmsFZ558SqPsB3ZG0KZIAKbSfJFB7iZgJKPDkzxaz
AMLE7xEzaX6gygv/Afus34XTXyTPP5NAOWn/fAKjfhrmG0cvm4wiYTMbyteP8tFcdN1QeglNrE0B
TDFVlCZnVnaegNq9F+WgrwCyY+4mY43RO7t4vi/u73QxgoeeMu4xx2JwwxM83Eu7C58yzajj1HA7
vsUdEKWr6mL1xjfEZUrNIb5zEZI6mXLvCZjb+NBTFEXcdy5yKpFTP38fBhzsQ9P7T/FUYc7SF4t7
d7G7l4vzHSP3Vbx44YfFFZ9eDPLuxSxfLr559ML8a4mVPmLPeguQcqDqs5Fn0gBY7vuhDr91iw8/
MoabDFoDNuYySV/04teXYTR8njgerK1Zxd9oTqo5u0QOXMF28u5r2EXYH2YbEqcTTWzAQbGuglZS
ylsYxkNVpmAgvKGIbgfDCq/cS6AgwqpPfq+y5bUVp1kKwEoLzOwjpAhdR+Uhd0O1pWolfhE8bKa1
7Rf+nrWJIANJuPxxFvR6Mz3F/N9D7kzGPNpTb+EfEbWGvVlNtb3RAEofizgCqatpHPdW84xJmEXe
6gmfoPNADZNV8D4vIGcid60HOCofSC8Fbbe2wgwEdZilW2LrlFcTLaPJopmCU6tJLy2xwxJUfu3f
UgUcMAQdvP48eMWiXMdgXQ1T4cgI/W4dJEVeraV268cmH7sjAgkhg2Whqi5rlrEsX+KykvnLopZc
1jeszsNzvix67mX9g+3KWsjayroYLkskXDlWy4ieiG2+LKEQZnBNX9ZV0DPgQC6rrbksvN1lDXaX
5dhnXVaXFdq8rNbGsnBTMprLFV1sOa5Eqbs33IGucQihXDxRsZteDXbZbHUwp0t5uzu81myT792x
xTe+PDWCywMkXZ4logp4rEyJGO90p6L0qTHpfBoetOEn9GQITXps74khOY/YNO8hWc0if+fTtUbo
pEWb8N5OsgQncW3qdq5oEHO9IryNFk9jsbgbhewGeASjyywa72Pk8xqhanB56ke5+CPHi1WyE2Io
D2Eplj4fvJTE5QAuIv8fSbdkO8pAC25v3JdzBUJo8WN6izMTYa7aqsWt2XQi3KWLgxMPo0XTCq7O
NrKLDazMk7U4PqvF+zlV8kzg+ZCPpnOtF3/ovDhFp8UzSmKRZ19/sZIOi6u09FuuQFk25q1BUNLd
qMWBSgIIvMriSmXjUGwTcqFXZA7H635xr46Lj7VxyEQB/tINqknTH4GZFOdZlJhfk8UH66aL1zJQ
Dzrmxswwy2pMswLzLMOU7B2pT27oVo5pOE7VR6O38tt8nDyspzhwk8kRjxRhs2r5i0M3WLy65sW1
u/h308XJS1IIbgbmXvgqT0gV+TqiwnxlsJ9OMQK7iyO4WLzBIVU16/RiGMaLA0Zbu1CBFj8xoajx
I7oXCtTiNgYQq7fWxYFspdbZXVzJLE/Zdl6cymDAiq0L7HBaRVL1Nw4z+20zQS2eQUR8tnMpn73C
STdxhr9hqmN8In3nfcRv1p/q0c0nFinFmsLIljhQ4oTGm0mfKoavLNJ3ZsbdSz1Req8H1kbYsP6h
0lIeekyf16MwgmkbqWjahZbu1x142PWoaDOFsdHcFj3zIq8tlnyA9Wq6+DtgJQ27KaSE2wmabgvw
C+ytzZvyQGkt9jFN5hGaT867beFWbtcMpIO3JJl5iPj2QAAtmboJ0rIBkJaI3V2qfIgRpkN3UJlp
TBnYeE2/htIrvX7XKr94xpnh38ddRCQn4uN/ToEfWk4PCymbyjsx9AlZqMj8CNgu/6Zm2b14IpKP
XjOVD00TR9uZAOUurwlPDLrzr0g8KhrJcHlt4fvmLLpx0j8m0gbSFiv71VZc0rbdjNeEvMobX9SK
cg1H3Cn0PgrC8XapYpwfI1G4/qowREK5e4BLAePKtXJgCpixk66HVGVgS3yWzDy6Q3dLDwkNf4Di
es+n5sf3CKDZ0YY2LwSwsIv10czreFdgn4MdkIefYhA48Yp6afWFUTjnc82G99oaMgXHnNMeybPp
t6Lr2TTbtf5oDzaJmjBlm0pEvouwq6pPcLCsa01q45pUDbU6uWumXG9NfHbcXjyCcLTofExrGjAb
QqS0CsWf66ZWtGq5SMaqwkDIwtQceKJPrzFd2h/tWHpq1bti2oKdAqFiSU3DYt8dkXQeup46HrxK
tui6Z7Nxl0H/jJ0jM59n6jrLA0i5Nvks8UVQQ9dVbs+TKDNBHekqBp5Tgs/a9gIm3WwPuNhrc9Lv
fje42zBDh6PjiD18bEuk3bYdw1UUz/1+NIuP4zQ1+wQ7PpWfWNz4KPMNNb75g7246pzSO/aRUUNW
b5PvEvx/9sd/sT9mFmqxb/zv98f3X8tSkcx/LX9usv39C3/fJ3vygxtYyxjTx9fk80//2Cv75gcH
IzVjV4YES9sJw5s/QibWB/6Ti2iOTLXsZtnh/oFjCD54TPVcmm8FVSnso/+OXeD7NOKfM0lqHzxG
VQx/uZA9oia/zn7zwla6qM354GCOmTe9oCps4+SjfWuFE/ADgJro1kWRtMVu7NwmQDdv2yvpV8Lc
6aYdGRigMxNMUF3ugF90XNjweIg2bfBWD114N7rUPsJ3NTnN9hM98gXjLJYWrJypACyg3RwLr2HD
Ldp6eq4x68WURG7bNGZuIKzqqVVzixseO5rwpbmFfQRfzwL/iajnxds2gNmzeAWbxyhryVkw76Oo
XWCte9UpC/g6E8CFVhV2CbTeGstc0U/hhj3yIfF08tUQInobKd++mfiaZ2eu0n4TGIG8xjBJPajw
lIlBnjw8HjAnsraVMTr3QN/y04Dt9g50UXczjMrYizDVNLGHEpm8GyhMGsNsB5wuHYh9IMBM7I4J
i7sLPrUgFx/UIYSc3LE/+S1vszA8TEIQ9Mxj6Ub9tkQqOFhWE21pqUOJSqQ4jjoo7jvDdnedq0FL
6RxgZe+3d3GI9YTCmMUS61k1vAgdrqEdejseHtSzkai9IWwYmdvZc1l726zW6RqexGeqYLrrvpLP
PB27R6FU6e999jMQGo00Qgjv/Wxftr39NOVAvtLe9vdFHZEIGnQY3kiMzixoJr3mValvHAevludC
CiCAHjpH2xjNbwoK3FYW4uwN97APyw1FaM1eRua97PukWqvKsm+FoXrOCnX0iRr26W5Q4Nw4KWBm
YwfuFAslNGaGY8OnPwb5Qsiu0/LBMTt5k0nrczJKd5PBqt/Mbj/vSiodHqlFbbZUcBUHllGaEHFp
AltLz2GP6bQ3lEdhqxyvIvrZs9T2t4Ucx3Xcm9Um1FTfIl5V4SFFXiNSU2TfgnF845xn7CopCaXT
8irOXOQMyligr5QWNGHmgb2FYYwLDkPQBtPmQ8XVtmaKeUIi55nnN1Q/xOpZF3Ds9ESdWsyReuXM
Pj+lip111BP6FZTCHvMhNp6l50VXZIgXF1uNzE9o7ej5y27ZiOdtK6Zhncs2vrUHEBIll+24mtzZ
2tdzDKKU2quFgxBmawQfhwovzCpkdiHoRYmsor0rizkSn3ww88lOBWK0CYQKLd2eMoE4iv3z6E6A
U6giCPz+0bIyZ3x0lEvdEtmTLBZPQnItwJ1Kk5Pbmt5D52M9/zxJXXSr/8femW3HbWRZ9Ff6B6CF
wByvOQ+cSVGiXrAoycY8BGbg63tH2qqWKVtqv9dDya4qkZmJBCJu3HvO2dCec3tHWB7jntxLZl4f
3K8MZuuDpPNsrvJUNMMaSlfcbBGVGO7HCTNlehwri0FSXi0pnyYloaXURMFmQK2ZOONjlyU9Xbwo
ovy/Yaw1pC9Z1jVLueFgV+KDit3WWs+1BxFsIJSDla2nk/zCgJEQA3IvEr4foyq4PcdqptSfFxFh
c0smPn7AsSba5GkZBFtV2LCJIeMEzktfAcX44mcSX+kL10j2wyonEfdElL9NkVuGWYecv/RCzLlm
5SKVxp3UhU9l1sONNRXmhrVFAGDIg0WF8d9O1v/HDopzUocI/fNOffPb+D+H16LGI9L89r2y78+f
/LZVm+88QhYFkUVovv6zTfvWO5f1EiF5gBThD8Hft23afccBHdcXMyZSsdjC/7NNo+pjT+ev672V
Svvfpbn/VTikN2kkBTabMxUBirC3SCvH8GjeBP4C/hVcCdUrgBYvev7uovyNko+P+J066c8XkcQ8
uXRg+McbLUkHhLWWMlgOfWap1eS3BDn4g7+uM6f741b9R73Omwbd5fOgF8TjR9qRiafnrw26qggn
hatgOUzg/yCNJ9nZsghTFRV+zRxh86EQjbGfFtYY1orqFy//w+WkqcbnRVeHQArLpVZwfCf5YhLE
8uxBSU3L8ckq/A9B0m5+fjHfikAQgqIbpBOBCATD0lsRCGKOGY+OUAzOxicGLM+srNW6R1izMhf1
289fjInv2+8uEFo8SnweMyS6ntyI338iOyIDYyLYHHSxrU5weES9rqRRnDI3LNhFnPdOSA+CWZbq
zJVrV2nBLEsuDUNu4l42HIWYwiJrlAivg+zYjwQpog4YpFpPeU4IIKbHlDmMEvW4KmK5gpdpYREs
7M+YVvbR0Ha/lyRikTfdmdbz3Mp6bcyyL1hlS/smVr3c2IBrNjTDpuc5DZurhIE0VifLb+KNg0Lr
yXPz6EMyk8CFsca+Z27s3roMRB48HXs4OIQq9lEX3fQDYLyoYJxbBeDqyTxTGJIWQLhBdN2noIRt
MOiOnz9UifPFW4J7mCCc/Z2gOHHiIuKKHVIWKYUFw8FVAXZzQy3EwEi5sCtL6t82HX9jMqmOZOPf
ItExNmQiskFZQIXGavRuJjh5a2l44cmK7GffEOEphehCFUx2DX6O3+i9yacJrfFmFpAPFqmip85z
8jW1FImyQ7TxofzRLQ2Hw5Lk4TYlO+W6bF2mrjBuw2Aez25ketmWLHYOrxHBq/LYBWk/7RImzE8K
ZxeRsC7clSDxr2ozTc1zWZOLtSsZLHrvHWIbP8TZQFexEvyeYJqsp0pkwxklT38wbeIok6bpsB0p
Nz6HhcKgSwrW1gKpvStGyS1SqPROVRX817EU24Fw9x1jKfOZki8g6kNNa3gBVv+CDU8RlmnO4spY
/OgpidXC+BAZRugVZIcpj67EmAh5XAzqtjCMm/t6IZ+9aNorvDX2i1qC7gmoQnbQDudrMdneocD5
s1ILwyqAVtOeNvgLnSICNtn8I8pqezo4bSLvTS8iZdSum+slMqo7kEIbi8CM64hWkVrLOjd3nFPU
C002WjWJR/NbTG6yb6TTn5NwzFYM37y7xG93YWjjwwo7H4uWiD6lfRYf+bEP0xCdnCJU4NbG+3rO
3qfE6K4MxC17h4nCuWu9jFAbEkGGPsKYE44CRwgIJWHW+YGJBFlLdYut/cJawpdW3RYz+wZ3NIZH
Hetu3tuhml9bDWuif1NeDVFqnDuNcqKPSOJnzmiUIW+Z7Qga8TfKBLNANIZmQcETtnU3OtyFGhU1
aWhUkHXlOtQgqSgMx/OUEgrka8yUp4FT9LZCnv0CAr1Dy5CkGMBUGlFlQ2Q8LYSYXFGHBaCSPPlM
Fny6LjIYbJ4fv9qh/UEKwFdR15kPCVkqB2uwP/l8r0aQR49U4FjJfK60nSwnyNw4UDRWa3GMbkPC
RrZRgYAzsKTXRqvq+1SF+aZUy1cIVm1AxUS3NmBgcQwNjkDCMO9JNd51Gu6VGkSKV7Ieycvi10ah
p943HJoKlqfR2NQaEtZblf3KdDcjaheEWDvt4B3ZT65by3UpsqY8lv7Q3vVGbb+ybgfHRAPJTBGD
2r34l+Me7ZKL9+omvFDM7BCgWSWC/IoFaTkKmrorDMwvjQagERRhIEkLCRbTeLTWjK/IttrHbACk
/JlEGERREXLaE+VNq4mzg/U+K2KgBqEo11HQEGIQGJtlMYhL1ni2CE5bSHbJeoHc5veW89qbTv2Z
MxdAOqct5MrVsDeWBO820QA4CcTh6GkoHMleNOXGZfxYTcy5qYZ4ZZOEwhnCGw8QDtAp/V0ijPog
RmU+gYR27u0l9TZ2LgX+9wI6XeXm9t7XyDpPUz7E5E1fCw20yzTajqPhOmv89Bl8Q3lAlgcBTzU5
5nlkIuvUYfVA95+T4+s78FpIR1jRvRtuC3JtD4LKZq2U/wUuT0QjWvK9K43hC9LAf8rbSexLDelr
LGde+8OcHMiwI0RPw/w4I6JgmXoXCT6oPy8R2SE2ouhToD3tCfAr5kKbluTf99Asi43F+HPHRaKj
F0Ri7ZqiJgoJV9yjA2nQ08jBbs6cT9PgxTde4y0fWsiEHGTJFU5rcIX9BVyoEYbdDMyQkDw6j4gm
N2yeJGa1dDU1/NDTGET2x5F8N5s1Q02V7507UcwWp+e87f+oK/7bjvtFOw6Tk0VR889F/vm1bF/b
76v7P3/k28DaeUfQC5MDXSWBHhXUpP9Je7HecVpFmUCBfanj/68Rh3j3W+ONHFQCUrlJLSo6Tgni
3zTe8Mf/tWRjSC1x5wY2ATQwSvE6/LVkU2EX5Gk0eefCqgM2cTp+48YTpIQhvGqNWsekELOEtCor
dApIVc6EhzQuthC5WTqaxI85EjBqvLb1SEbegsprnPAQhL3w1iwXbO++ypf6JosBUfm7oiG7b7zp
TK0fw1zuM6xz6Mt0ERkqeeFdDY5qv2TsXrDWfRoWiG7WCE39Xe4Q9b9rVbSprWV+NIJlEVfA8BJA
5FKURCvRYUqXPYlHrXlVTiJ31yniRfo1TZsg71LUaXcwlrLHBlX+S5svNoZCZmBAPpshrc9e2cR4
3Wf5kcaWU/ESs7dsJ5kjvCUX0iQeZi6ReldJoBci70XhIt8Ysho/EX/OAAi73Q7IH0nnxIVrw74F
4aSyYyNAKAd6MFsKgJnI9z55ras+Wq2Nk51ep/wCifJLPmnhJ2oyODvFfOSP8HroPfs2cdnCOf6J
bZfacj1hmebv2FLdg2eORwqe2dx0YzTQiqwpmVdMslknnNCbV6Nwh0NpLMVdL/r2eYoLMrOamb1r
8ed72VozqqtUm+UT5sgEXhnJIc7T5Cv3g3ufZjCStkNlGbegIAh0db3m0FaTwHHelU/x4jMRD/rq
jomXvx5INWc8jfnh2nEH64OBpcdZecqybyuHXiw1UEVoGAmbQyKWc965xIUlvcP+apX91tDDiREG
1s4eOZXlKP6gG4Rq+WTMRb0LkIjvURAvRye2li846f1jjAzrcTHn8AamenVVsVcXxLAY8+3UL94g
QDIMTmdRFX37J4uvM8TXhqsT29eJSRyZWqlBOmVzQhUZjeUJ2/GYVxsUgyqVO6sx8HzCraJFOubt
uGxNGsPml8sy8d8V9RcrKquY+OmKelM1pGitX5uKzOnX71fWP3/0W9/EfcdAS8dGe7pPctH8fAsP
cd7ZuBAdUqwu+SA29qA/eyfESpO1gx0S1Y9t8WOsj99WWvsdqiLyPiydEy0YjfyblZZ+wl9XWkdy
NraJx2eiEwjT9hnrfH84RmOu8M8zogQBS08R53jsb5Y2Qq5uDQ1D4m6o0SkGph97x9Ca0fKVKPAD
StQW3bY1MkXfkTtSZNsKSrg6GHklxmaFTLAw0bfhC6CTG0BdiZ0jOZDihiLKOXYO6ADWWQ4eeY0b
gyePwpIAeTT0hDVxjEbrcoVmsXop2wB1rbmExEynUBzwC4ngSsRUf2UziJtCFgbIqDLyvFVfWUG9
txh8QPrIDP0jNjYYgkmS+c5SHf4CW/DCY21yGu9abCHR5MrnIhHTQ6O9IGFWUBjC0fWb24hg2OqE
Xr0KTp708U9gSHwi8lX7SmKEk6LUnqLamae7GTh8j9aVum31h9PBsiL8JsIWTybtnlffQq1YVUZ/
gKZjv7/YgkobH2prm0iGvQKRcaT9K6safPQzvE9+tVIJkmhfpi3RryQBfk2bhCuAqgdDT4u7iGMR
QufJbvhrziSqc1G5mD0ifo7TE2+AFgvvdswxIYHWtZ7SkFkQO6AXLytPTnxqJ+M1g8yuX/LU5LPL
3F1gp4ymfeM5SXEuY5/2eWakV8EQkiENMO86DZPhaFcyg0qLeAXihr6ef8i1i6nAWMF9zf/yxxea
m4yesOSH8tnq9TfMWRmbg7m07UekQAADxzrEeDZl9Ew2JoiW5N4oLD5CNaf8lppGPxmTLeIJMrR7
rsuYGrxHMm+gLY6zY7hr3/CjZK+6gn2l1oeIDwySHHuXF4tRsUQuv2Ob5EqYQymf53x8IDLBRfuP
V2R98bEsVpuSKo08ZnXRideisJ5KBhkvBNzqu5ZokF02OchaGcLwm/DO8KePogF8n76JOhPzRkwZ
TLeoG7gbrIZsC8gMnW+Dg3DtIwnzvXOdM1FSKHJwakWGhfMkHHQ73x/r7qvvSObYpra7xKPiIfTR
TQ+QuDSyghB1PE5ZWpfzqUwlSIoMfVXBRugiWGezkldVzVj04KfIfA32eWhjo837TkjCXDjSYrmz
zQhudjnSEl6F7L1fJ2Y80bZcmGYxbeM+meVUv/T6K0IVax8Lt8erKFp+WafMZC9dS259p0z280Bs
ycXHBAElfL7cwonhc321u1IDjG4IzKpfQm+YQK30XJLRiua7KeJRKBYLQ1GccmS3PEc+25bkwnVV
beN0QdLTgCkzq3Neavr75ZHo8zrZMybh4s0xcGNlsnAkZBu/oMlrDvCOCjoByBOeHHJEn8nCHYxV
3aZIclMF8y9vNOPMo5DaLrSF9nnsIvAZk4KPYybOMWknvlDFts3zYJIfyNyVh7zNBq5P2DjiabA6
PvXFeEDFjIcsriSp0rmENO5pa08y8xuqWuDvIry4Ae3ht7F9lyr49BuDUS3rKSq+DXoP/+C5DSkd
eSqvXDUZGxs+GZCiShtR7amJxt3Szn2sh8w8YVZT8IYWmxWrsKoxBqo51ddRCp4qmXEA28jmHjLJ
8oxbx8DpJ3J+j0OD6ZghOdmkHUuGSdf1CXoITNG5wMBVY4hImChn6iXDhHSQ9G32CFKsJ9/mnvey
HFpQEKfN8thirncOU88SaTPFu5oybZSC8sEXRVi/eArNZalPUUVG3tYGVoolGhbVnulUsu8d7UMb
Rr6lPAmd1xbyWLMF2MU9xWCWG5yKlq+1aTWVfcRXAtEP05nq8X6l7jzOGzqxhGmTSML9Ilo8Y3By
6pdRDjwRhafETVJhCikKmhj0geoo3A5S3zm+wD9BmHvDr7c4j34l/jHZJ7HL3Y3+4ImKGgNJ4ooU
C2rfHHrhm2p3uecdFGH4zTo+89rC3mPzbXq4oBMsJy6mUz6nqZe9YSRD8n6AnjbtUCOyvl2ccHls
6/tRzjhNaqXNDShQwz+XNCSXCaHh/shmBAu9gR3E0BJfLu3XZluTIXfnIDzd5jmkhnU/cnntHDuY
fuKKIXCex7KbgKkpt4l3l5W1qmIBmzIO1LNI7LJ8HqNozj64CHUSRqB6lboEEDhx577KfJTbtFfF
vYh7a01W9VeSdDGc1FALVoEy9eYcRqzAMl/Ezbi4LGQ59YPO/8ZwT4BWXIr41prj+cDyYwO/FlFP
CbGKKjqqaw+PzrkoW8JxLD+cIi5JIvP7Jc1/S80k9wM8RgZhunTYD2XnFnxFpfbNZoggbiqeyWYT
s8RUK2O0kFTZqvG+VmXxXEWiOclw6vENz5DKqEPs5olsiWNFwnO4aomieUJ0Vp/ZY4I7QvjMkGd3
sHeNQhKhhOhuXFMbLfHQ6xiv+H3iKxfrYBl+UqggDWw7Vy2BFOum89emn/IMEPIjCgMPSzcf27iv
z34qaR/dmbFTraXsPpQow2o6mDsDJfddjX8yLfyH0HJc88Ps5bXBPlEVhAUKURWsqpylbMfzNott
9mTcI8bcoINZyrXfdi6yK+Wk67qySC4XZKKjWK1JGnUyDbS1BhR/CQy0fhpPWImybE004oxjs6S7
uZu9OfcPpFcmzTpqex3m48fyzIl4uQ2mzj+1qWSbSyYFuJBz9KoYxXskVdW1YXrlbbJkwcm3wmCT
C4joXhxUW/Sntea1T6TQZH5/bqbBvCZy0QShZrjTa+5U6fvZL947KUfqq5xUo3tG3yUYhXYMkAXD
SQsGe0Ch18jPMaREICJ4FiE8WlvlkrscNHDGZjK/D+aghs08dRDugxqiiOMQcNnbbXodNHE6X3O9
vK9pF5S7pcfpOueJuY2S8b2UaQ0NwW/2fjh+wlm+dpPU/xypaX6I3bnciJy4SjvzgS52LiBFk8vq
ydLbulMxfUl76wmTKDO2kRyiIImX+2LhvFz5fbHDBufsQzkwRpCJs41U+6Rkz9Cl8aiMtm2hqutu
CVmisoL6ZIzrbUTdcOoLkHrogYyDS4LOMZO9c1XZi7nmopXbgXnK4+TRn56UCkjixDCXsmJx7i6y
O4KxGIEEJ2PJxC2bwEzJN5RgJg3vmDf2fB+R02OXdnmAANzsA71DgDLAeQTF7uASpLlqk9l4aZkl
bmjZyeslde/7pLA2mCfNh6xJg6tqzrv3+FgNFKc18VdG4PNzo9N4n7shp6seWhY96qlU+zTpqo9Q
FBFzgPjjQA8FNnsigo8EqNE2kDArkvI84W+ywNkBxZt3aZUVx5F4xFcjKz5OhkK8A82SwVmDm9Pw
uW3w63J8Jc6p35shKUpukDGRyJMIrChy9zCKu+NQul9rOF5bq8PUKWoz16uVOM5pY7+CpkAHHlbt
9JGKeEt13VAJJma5mTMz23YM/p5CxYrCyq91xxWafCOx/IPZTva+AG6wodMw86XlYrwCYMpko7bh
6/QsJEHDtetc82EYs1xsIxeusu4aLVP6kISCVFABSDY/+Es7RF9Z/KMdwd5qg/e33uBQKmuggSFT
xCqyQYt5scHC1CTeIcj68dmgSxqw7YUW/LpexJum7jiBxGrre011nbQ8F4ndjc+1B2F18eYYz8Gc
7RY8SNs+NvmvqZ/sPCs334/RFHCL27AujRMp3xR+LKQF/RtiYqIrrA035AW3H4xY9mcAGNdeVoLh
pRp4BBVgfpRj6xGIy9mlO8EVmpMPLWJl81hknuxOhhKL1R9YteSOtl2vRqRpBpVTxMEtvA07SVMO
VgLHEHi2wUuo8OseyFIea5Tl44w6Fs1Ms9A5T1Pw6WvyNwxzFbWGOaI3ds3efgnigl3X6vEcYHOF
wrcj7tUtzgqludoxNCGPwLw4qQd8b83W7alB8flRbZVjSyHiDQ57U6LqfD6ZYkHFY42Y1n2Zrws1
UpYz16n/cEf946Bex3d8rw7k6OxysLc4QOPo+SGIhVFkntSoYw8hNodmU1SVPX1YnKUnAWZeFjBC
hF01m6pkKOGtxmz8VQaPFkG+fQf0SPUZnl4p70LP8r+b1Y+xJ6rF6qKDOyG4W4VlGyWbXorQ0nIx
BNAdGXH7xE7i6NzV4QIXlUywm6jsxFNg9ljqq4yq8rvW8t9IJf7msjD8sl2Tsp2Ju/9Gv4CMN0RQ
6ES6vUeRPrH7EzhXUZPqoQYYT4vKpy8WiiNjiH4VI3NJ/3nzrfDynv4PJbhw3rSOy5mkMlxMXJM5
5yiUCjUz3WhVUKR8IfHsGlTRY2A/QTw2jkKX36VDU+9Mh7e2bsljGTLiewn/jg+dPkHXKirT37Ur
+QHjBQvtzy/X33yJ2ivmopC0TNMXb6/XANsbO1+QH8pwgG8BEQbrIZkSDGIb7AFqXdZFufWmVr0W
TjY/YNuYHlC30wGopuahKNX6F+9I93z+egk9aiDHJrYG7Q7b8F9vK8NVxtJTNxya1KBs9FDYPHS0
pJ5bWjztKjD08Xe0rParI3wMMwPni3LEQr0X+EWTddvW+gzGlf35G7t4096+MQ8FH6FjOGvdt8lP
/kAoQNGo+FB7ERUqkyUSvcmZGBt/oipCv/9Yx3ngHGc4wvQT7Ap8K8Ebw0PvwBLGwkv4hGnOnJbR
glAXEyWd7I2EQ1TkQBnaJTokJQ8rXcPrXg/oTJ5sowjplmQ+UbbXmGm6r38cSpmNkoR0ibogKXt6
iMOEYNohJXFF13GvZIJyby1tQDCH6xPX8ovvyXorbCFJH7ajg2/QoYUoHf0kfvf4x8JQRG37xt6O
XdZAq8IFdgp6fdQpJ949C7+8mq1gMB5La6F5MhUxb2tO+uVxkh5XK7IFpxN3MZD95Q7/ysXiz8nP
SbG4tIdIMNNfdpPSpenJpk0OFVr+Yp349QDSbSBTZZkLXt2Fx4xBPpsZjAYcCL5evvv/dqJ/0Ymm
QRywhP1ktgfCof+Szd/3oP/8oT970IF4J32J5Erq2D2LDvC3DrR857JxMfDzJVDki9brWwdavmNH
k0Sym+QLkYz3ncgeNAS51bSfQU0Qo4VC7F8YUi8ZeN8/08j/cMQGLho+pvGW9Wa9ZhGKG8TY0WkQ
dB7Wti38+1FEC9OWstsnypenwfycGuN0rJWDOCmtAvlAudEdwNkNe1sJtSeA1TR/8XjRtnqzDgYW
H46ZKDuZ5WACePN8TUSOuJkVeEd/AHp8K2Vm3gaLx9SRcZ2boUKuHhPhGM42aUJS/4n8NeoBdjVO
uvBrUJbivkXopzjQcz7yPywcBG/mWI0do8NWvBQxZKAGRGO97HBpGZy63NQyEQS4QWtsHK8zgsOY
hcvGQbgOJFHkowOEqHLIBHkfz0OEp8YoUoBXbq7AqbUUtI7fkthK9rM80VYQOiM73U4Nmii4NyQ6
SPa+u0V4/XtZsTGOjSoGTvlWTl44OqDPxVyYDw5Kn4uqDFR4EhNfSoPYBSg2hFacnzq7yrNdMsy5
5hnYIIQVYSgjHauyCZ+nMDL2TbI0JxWlYt9zfPuSmHFzKwswlV7anuHmnurKa5/8MpnuhJzmvd/2
HTDueECfMyAo83FPgK1OvRvl2PNVGcU7IwEQQH6zqB4MR76YNoIMg7CJarOQlPSRjLMa/WDvjtcG
wcz3sIcA3/nx3G7HZJiuIn95NPsov23mPiFcQJLPTwaMiHZBZjifmxYwuazjlirWxdbU22biPZhB
Vj8MSYnJIwyKO3dYIG9gZxTZNX63FmpHRNjEJIzkloJviwPS2imaK6STmGidY8g3k1e7e7q05a72
uzhbi8br1/T8ve2C4eAwoaDB2SGNFUdDhauSVBdn6TjqqMi756qrc+BlDYKu3DxFuF5O7ArBKRZm
Hm3C0sw/1p1onyofR6QaifJjBmHgw6UoBjxpTVf2YPpfI6Y3O2hLaktAOTJEa+iImRmarZVUnUfg
1+DgVwHtsKo5O75m3PYr22qmNSFEiJOYPz6Y/jDeSKaUZ3ds+y0ILLl3VJxvOwMqlDUmNh+osx/i
rmiIYCeTI2qSmFu6IYZlh7KpnZHtON5HhKHO2phyprqB7LeuHMWrFaUxnPh5/g0/R3itgN9tkOQ1
B4dmyrjusLa+cFJbgEuSOHy0Bi+lsB7tOV4vHWw9gn8s4sh9t0UkZanCt9bYFPNqZdpyhv2QRxwR
2tB4cqeWTGnHyLujnBpxlrULC3DiOh4HINjtir4pKiXMk2fa/lw9+v0kaA3aJD3Eu3ymG7Uqg9D5
AgBq5OiWj83TMtbllcxhpK9QSmaYPNJwx3Qk1OpD/XTRlAPURBNu2GPGtBG/cGi690uQTHs/q7wj
6vz3Mh6Xz/6wTNtwbJ2j9FLAft6MXod2YHXDSji+DDEu7lUdeLO5KqIFNWaWNBkEp7EcZ8CHjf+p
DH3Zb1xogqjBkHQPN0S6O8dJYANcFcQYYNkZuri40tljFuXmMBwrLB7uBgcjJvgUTzSM04oT4ZBE
1i1p7eO91wwC12EZD4gjyja/dXgw9qNFbxiT+1AZu6YVtB8gmXg3HsvBGRlsngC+zItnRvLqIent
rtpOuWVfh4ogc0PpTHNfx5snOujcZ5ifb0SfOBtTB6F73KMS/wbx6MPiNtejFcd3iTVm72sdox7o
QPVoRkJL/gV2zkveOi6i7AsBb1gLkksiO65t745GSG581OFZOnKb+HaL8j+h5a9T3aO68ZqdYxL2
zglVneZCjC9RgN5t0KHwoiMeHqHkZjE8mvORDo83LznynY6Uj+WQclIdmkeETyTOh8KL7zGoWR+q
oUge/HkqxKFt2ugObHQNXnfuMoJ1/Lj9hK+iRHIMQdDdNzrqPtSh9zHmLMwuuFauO3ADEBjE6MLn
sQO6JxkWzVtj0hH6uIh4uTzqht9Z30mkN+Jxp3yv/YSylpeAX7NcQWe0d+lsp8cms6atGnH7sDZM
x1TH+UMgFPzBTYd6mIc8I8gaEBBIlVVP1N1aXpgAqav8K3EhBfgzg4KV2QIQIKkbo+WAIfbckVR6
+doORhCfC3Qt+MFtPuQg/G0be1+IEB03Y+DUxFFN9jNR8ORfIVu5kyRV8arFF3rrtAOlm9m3tCSv
UrRjKxpAV9EchOAOqqOkDbdC5zytI/qwm8As621dO+nN7Fb+3kHCwg8sk3XLOJbvdNTUBToE5tqy
aK9y5kNJ2vBHEpjGp1RTGxoypc6OC6Np3dYxVAdXDl8GTXrIiHTbNNAWKaqb4HOuiRDcpa69hvsG
KIImJ9AIzEPxVVsNENHYTpuzHWgGhWvHwCZEi75v288G9r2xaKS9mxsjIRNp6c1nL+26cqs0zcK5
gC1mWeKKiRwNvEhbDb/oLiCMIPZHVF2BTqm/oDL6wWxeEs3PoITj64pfDScdbg3TyR5m03vMptDd
pxcAh+00ZPWXTJ6u2wuiQ6vBbsOsJGm+i6tPs2Z5dD1UDzAXfF/hBfZh2Gn5yXZVwe+EBWJpKggJ
DETOM00vrgPViquW5YynSLNEokVjRai78CfmQYdbmFZA9kryyUtrCJL1ZmGDhUhlfUoBI/grnjqD
DAYQHQSY5eFIg7hSxcMYw3OuNNmZg04CV2AA96zJhRx/GSzt+rZ9iOTIZg17/jp2K5J1Kx6xq8TC
fbIhp5x08tFh5LFyCweIQB4Pm1CTp8d0Up8DqWoMw4uBLcxpR11gulazhaUrt/MFY91oonVwgVvL
Cs51d0Fe10kOLHhCsI3ULE2HK7pgeKoIaQSW3VzA2ZQnzQcr1TjtwdZobSh/sGsvwG2TeyDcSs3h
HtKGnQAwXqkOmeJ6ko4VxiFbq0P9VeV28DhNcL2rC+LboQV2DpqMhTbGBAa8zMvT6yaes2nN0l5A
fAimZ5pg6gEihf9JhUG6rzwQEQi/M8iYBMyCSfRVuVdtQ3KKERV06mM0yeZK+XG/T4pa3FkgUYtT
UCcSnLJf/y5L02FMZEbmsQ7S3ASDxvC0tXvP3EzgM+zu7OFLIyHkv8e6/48vC2NzQNvln491V1Wf
tD9wif74qW/nuuAdbZDvEtXp0/x5spPOO5OeoInJyiP6Fr/N/2mL7HecZCwTBzVBRNLS9rA/tUUW
v5AuAo4xC/IqpdG/UnHq2Pbv20j4h8DiIrV0fU6Kvvu2O0mze+wxTDdHlxuXCXRqiAcT78N1MCT1
rlJp0K3c2jc/t4YfPjGmao5zUYYngyzVU8v+TwaRL64qBlPElS2D3lNyWA3U609BXVA9xDW07srs
5FqARLgVpdH/ljbQjaY4yp8dBD/buggS+vBoFlHex9OmtPxhwyywWWP2bcZ9VxjLgXXIe+zLfvpF
HvsbGStXwHE4OrpcBq7pDwm9KcUaB9W6PlJqkvoetvgN5h7gWtfpz8X7/u4W+ZvW6xsx1+X1EM7a
joNcF9v6mwMrY3hzirKsPo5GY6+mKP+sM0zWScg1+PkrvWk96VfyUa/5SH5dWgtvo/QXZj3ka3o5
YVGc/aChQdiltbonhTJ5HOjw7+c4DR9+/qJ/8/HQv/j0C7iZUGDo//+7fldqWsBeqD6Pvcd6uDJ6
2BotIVfuhujHZl79+1dz6XDQXAscIjLfXMxIBhDwijQ/CnN0s+sSAcZu8gh/uu1z+fTz13oTFe7q
64kGjxfxbU0LeNvKQ3iSx0VmJkcVTzmjPcL60P+romI4KjDszvF023OcvxqRoxwWIiPrbdJ67b/+
zK5pYqjEeYgc3PH1Df3dFc5F689FT8WoejRUGzb6doOKP3ySnvYj//xD/3gPIWDU1TAyRxLP3nZ+
Gg7Kdtd46bEWy3JfBU276QyeYGjDGIvmNiH8xi9lFvzidX+8jVwToQbxEh6qPaKz//ohsygdk8ir
02M5qoGinG8TcdI4rsoEB83PP+Ob13JIdCAbSffR+Hohp755LScxRsB/MkGnhEKccTSUwNps5nOE
MOv9z1/rzXp7eS1X6CTywDedH7rjadFxRqF2Oy7zMopNRbVwyhN7EJufv87btpj+TC4yf92G17er
9dfr13t523jVlBxD0x1SqhnOEytnLnF9DLb7GCek6q6mpquS1aKFYVtOWvH1z9/Dm3tHf1YSuFjo
dAvcM9/eOxzOskS5He9haFHei0HRb1iM6Dq05+JURQHHWc+ef7Ge/zhcon/KEqRT5fElmG8DQYbI
o7oL/eQYE+7/gaDw4sQQZb4haiHeN3ZdQrQ3KgJoR3LM/XU49vNwHL1y+kpAnWq+1GTJnbKwhOWk
zQnkZ/PHkhr3P786f/c+Xb4YxPfwVsCwvGmqZq4djotvGBgZfe/zPPdOsya1mmNWiE/HYzTHEYyY
a8P3qcLH7NocrDlf2WUYHvuscs6yk+ERfJ19g4+z9XfeQGg5DG3pD/ufv9cf71o0zoGNecSlIvnB
6mHKkkZAPibHQppzBpwwmDLOLu2vbNU/PokB8AO9uGm3uv92b0wMi4titAnRjtVyT2Y6ky3kve4Z
M4D7+PPP9HY55/ZEEO3TPw7wOYOteXP956B1W2dKWc6rJttEQThoyV+/znlUSNyqo3U9jfNZ9JP/
YhRltOdI0/3iwgrT/V/2zqS7UiTb0v+lxsVbYGA0g5rcvlUvucsnLMldou8Mo/319aHIVy/D81XE
yvmbpWdIcC8Cw845e397eRL/ubfOx7Dx0aBWYlPAx/ntFZar2hA8GeHB6wY1Hb1csJhC4rXrY9TV
8z1+EvNdMrdaJwlyldVUx2nE/86UjyDZlOeWPIpT0HXTHaArgSqiQUyybnLdJWuB3OWaxy0Ix6QR
D3Nuh5896WIv/pTDKc8VKu4A3daj14wZ4DdfnntlsuC2xSAeZJe5j2gmzQOTResSE6sOdbxODIb2
w3w/RaEN7piG022hTP2WE6vwPjOIu+L+oUgOxjL8LHxD1qeyaKCSlTAeD3OLaolWadzFK9tDLgG+
LXPMFVm1zhvofutn2RX28wDiERM/41bUnVBTP/NeO5D89Wij5/HT+BrZPNmOZGmxVJ+8dzGLd9VG
8pPOsi/ItmPbSDlm+gTPJkHU7Ux0xPvBMdkMld7Y/vJxJ8J0bjxSPgblPwCOW5SCQRHhUMWkSaew
Vsa9L1rWTqLuvdeZ6DUU0EF09ZbfbSl0ybOUtrNtkqEdGG/mxlNQ2dOV90z+gkxjuP26vKE7aGzJ
sXlf202cnSoQ8fExtCLXPgmziK9wmnFmN3Oc0mn+Wq0g756VnlmhfGs0fpQVw+Z1ZY4W7trcAnKQ
4OJdYcFN2rUyzfjJIQDnW6fM3EBEaZZ3dia8hdTGcYY4ia+uJq2ubbzkXZnBUK5CpaZoH8yoB1eg
IeQjQAMwPiXqjZUhuLaFLZJ3MnnFzoLc90abiZErDw1GwjAp5ntJhAWQMIhFd2jCRtyc2GM2nmMl
P7BrsjQRRfZiTaaTb+3lPixQ/DL6hOSHNtjXyWYeLTYwVlHNu7LPuZe8Qs9XjOIoxkNKrwn1f4/M
SxoMjuaCfU4HnRsvN1+ALnA6wAfCk2psidGr3+IhMpm1+Ny9MnPGO4KGx+rQxVQMpLAZTy4UxSVR
08FXbeTpKfPzbUDoM/GDznjLOLnZ6ZRufzTM1ZZEZQkwplL3gLWTo+mr8szwxFmD0Uw2rmjNq2WX
8wkKj3sAMBs+RdrbVs4SiumW2YKyz9ZhKL3bYoY/D/N73ZDLvTeTFCUNOZ9kSxQgQifNGKizN6Yx
QkGn5ltbWMl2wYgBwFFlnq25quIlSPrbJEJSnlrBLo5BXAIprU7M65i2GB0Zg9jdV03B18Jcq9ZI
DnPs7bpbidZh7CWdV8XM6Urw5q3CRbLCmzVu+slHWI+LZSeb5NnF6b6d2lqcc4jKZpfJda3JXs6C
wlxns7VwP00XJxYpy0kQP5Cb8R7U4q2GQrRNjcKGWgQJUtBzOhqm/x3LfFiuervO19OIUTwEU/5j
iRVBIG2tepHcxO4CsUH/1ffhuSq96LvGn7eNnWk8xXnBAuwse6RCTDduYtso+Nrm3kry9mT0MsNz
7F4yr5n8euUUqUdo57KIRO0HtM/6MFlAsCDa9GGzmiI7PVmVs9j5jci7dDLnA1W5Y+PMmsT8LGds
CADRww4vjUCLiajzlo2SE28GdxmceWb+rOopeqZlOTxOFfJAWvk1gp66n6drRrbHNiywGhJE7/9K
oY0dYQ6NR5rFBSdlF31Vkfngy2F4QAo6be2567bL+0ciJ8c8sU7qprhrNU1BjyctPzKyZCsgMkJW
1MReJPMZVmWl265d00tYisqBlmTIG8GLAu9Qp5Q++OFAg7HN2wWzSa9r6GnpqloUt62pX0ilaDYW
g7YbB1hBCpwaxNVGkzqU7phpwsas22xXppm8Q7na7lyvi77pNBrOdjduNJyBUzp0BKkLfwh+YFlo
EY2VoiVki3XyWAYqPgFmJH1UDH57mPuCGzNl70CJkBv3+aS8bTGp7yUZnjtI4f1r55T+p3ZGDPNu
aQlQJtL7NgIIm/emJJlr6gY4s1XHfqxEDVuTWHaDSpGsmZxJFeAAGB268Q5U0MEhGC2iHGqrUx+1
AHxUD+l0arR99QrHvAahGvI1Mq0LfWQ84FHp7TsvD+7zsIFpFQIFoPhPY4c2hUKVlhh0H3QenPij
kqQqQRTzEl7g3kbvkHFhtvceabvHsSnbjV81YuO73AIgUMlSDSO5Hzwj37mwEcmoT5znjOTgu0i3
9qoIrfQYpo24cgWTjV306wbTzr6Xkhs7KK/opsx1WASCPJQcv3jj2ZcgIgxX1bN8DGVjbeDIV/vc
nOtdjnblrdN8JRaaZt23DPnW5NoQzJGF0t/HfSnIGR4YDUVtiJrbHO2bzvSrW9xabPsDuyJHoTXS
cjvBk3KISO7zfQ6C6lVmLk0cEhLOADZ9gGJQ4Y5AtKYPTTl+0fbQ3WvHGH2sWGj8Id2XvNMxx6il
MylvqNjxrWLapACwqlNOqAdPFzkfQ1rkd7Ur9a0PduxgNy1U/4TMi2Kc1XHwS2OF0MA/VwjTrmmH
edSJ+uI9K5mebLM6aL45oJ93rpsCNJNFEi6M/OpIBCm9pDRXL15b/yg49FY1FeODQM6CIUI4928m
IwkSdAnVOkZ1x14Wwx3Qk7iUGyclgRm/QwJljWm87JJtVoifgxHUOE3rEIFQYBMCgWT/yviueves
sj+hNGXaEfAOpAE77ycJYJfBm76zzL59T1XGmt3kvDVYBFQWkVjjeGSKPWuzK732p4tk0VmZTjnG
n7FB+q7GMoZA39ElZZI2PvGslNdR1uImGWT3bERh/+6oxH+NukCVqyXmOd+MJkAgXntTkXvIfsqi
PJDZMZ2YtwYk3bj9t0kDQjWzotkYfk84ddosk8shs9bsohA8iMnb6LyhqyGaEJ41Tjk+lYZPUqbm
1RlA+efZwDuDUdaETafrXEhgWRUvCttmPFjhwpRWBFNvtCMqlrNpjh7Ro4ppPUoBIjsYeY1YdIe4
L+nKo3yfEdvmgbkLsoq/Gy+FvW3W+lTPSfezpjZapiOANYyCq6D85EcolluZjpJ5jb1alNjL1Xhw
TRuRuRT2myFq41Mg/bgAn4meZAkd0Ko4LDlIwbNFlMpKdFL9CGsnYTtpLsjH5JmNcbjVoUvsdNY8
uPZLxMwWwTPLa5iH3FTFiylLbJK+AftvRAHulTOmA3+HWdhdqRK2DdTiYjWyOdl4XgyErVQAdamx
4aUu7oMxec9yEZe4AFASd8SQ8aqMDpimBVS+4YOcjGBPLe+AohDBLoNBv84KF2F6IYkR6oFNym4H
CYXcEV8YGy/kdjbT0TqTXASqwgJXzoHjqvP3YmqyFbyLfE8K+vjYuCJeiw6uUFr2n0bNmKGZyaNw
+16cEhq725Zu1ilBE4gjgfaAGPuJ51l1e+LSzPdMQ1Sixuetw0boRKa1s22DBPfNoIFj6zG9ZNa4
z1y0+jYbrjVFtYuhfISaaVqr2Bndg0QNuDaL3qc0qTd5hwFFsBW8G63WZJKGK8DX7YdWRrWtjWre
Wy6ekqIJfqjJKHYKBh7CWHoHM4OPdGjvO9t4S1xnV4UxTLouuCHG+lQYzetQzLddFp7g1j7XKryy
5NIwgrYL1m/+xF/2QujggyfKfc1uel2m+VtgJguLhSalp4N3EkLb9awWv7lhyWd8xWprVuJ9DCw2
VkbEIh+LY+4qAiKECUeyRoFAuFEXuT+LPqhXoqCrvZIGFUE0dN232Z5/ggg7urgXmP3mybCegin6
ZmIXn0Hk+hn4FGZf0zSB0E7svTVv+yb5PvZje+h0jOvs2fT7DmFQg5i6TR4xdcTo+YNsrZq++24I
5W/HAaFVTw1z6TqsDKgKlsd8Mk/STrzvWCxLBkqN62/aeFDHpHFpjw7pUk54QTzuqwFwKWElmQOz
2J0vupeG2sVESOKaDn6BPp+Mk1HnNHRWWYC/di96Mdhnpt8k7qwaBAd3uVDL8USTpW8Q+sGUTila
sWMEMzpg/J4x/qWr6aR6Zaa5hT0Mv/8qYz908OzOM250p1HTAw9KMTmge0QKMlByZgFAq05AA4qy
EIGvywPIWRkx4MiiEBE+hdRGLDDXdcRt34FACXP6TMtMY6q68LXDkLENl5ATklAk4dvzeNPwjnvx
m3C6Gg7ELJF4xlZPjWvepIZM+q0OJsqOzmNZGtrUBruzVCewFfuPdBbDberCiTKtbN5ZkcpOcTaE
r1Fh0OSOHM96sFoJfUYqKhEmsOZ7BXBLXnXcLyVvoKFRxbCUvjXwaTZ+brjmvrZsdWRvz6HhjBqw
YCnQGc8isUONTH01uPqHm2MNSRTbvxUZZXdSzXBhe3BA0CuR2FTqKLKWF2lrhyfUpjQF4FRc/c6j
R7BMar7O19eOsZ1QjhxD12Zmk+UkFXhO8f3rRwK/IHXcpeyvvDTYExI4H4Sd1W9toanBRiXoEvj2
cDvMbHsMik1mPXPpPgYZFxN0hcROrpvdV6O4zkfGKGPlbzrCwTZ5kdTmKkniYG8EfMQiHrITlsJy
7xay/VaR6HQUScoRWUdmVHmYW2WSW9+LzuSvXmYmn3kY1VHJcrzLRva7sxGbhznr5utYT5Nejybf
C8pV+FRLyr6G6NBqLQHv7tmqUdt3HTExmz5biFkJgXakifFs1IvNPTShklROL5tjFppFwf1vzsYl
qKIaBq9BcmuW0lH053OgFPAcKw80LRkoKPGqjOZqp7NhABkEnu4GP7c8kx/IhGyWNK/COTt93XdG
Us478k0Ntv86f8lVPt/HkLcok8ZFxd3FhGAYDI9pilBm3cPm5JrkHVM2i3/ytxpvSK/istGkXDtW
PV9FaZX7amnFYfWfr94UknmQD/6mqnCgwWubr9pZHJBBvxwwT93HCBfvNogRhAPVoJ/v1YTaYcL7
Xpj8CgoEdfTK5b9WmqtluSM3rGV707XnQFsEXoHcNINhfo8t6aSbTGfBHi+M9RAbbK8tjz4rmecU
/BZZG58zDo1zn3I32TMHTUejeqOVCKyI13n/rAVEEKCt4akHJPAWxibmZrRuAJVjHmEcI8wmBx2e
wtqq3jKvRRSGE5dMQRBZJqqBPLQeKA74hiUS0Y5YCpBia2KZyn1QJuJC3aK+aQBjCc7UPDvBQJ2v
PbjehyHTKTstPrhos/gXbof6rfETTo26vz/legqPmpYr1D7faN/mCSeMSUdON/xeoBbmI+qTTrb9
GhwrpYeuf5amH5C1Efr7tlfhydT8dbQOedhHnsCwmwI6FmWw16rX26hyscvRAr/WRR++qgEt63p2
Z+ucR8K6JZovPEGz4pMvca+EwbEc7k1b0vxgLOpv5HIXDMB3LrKWtBTgBhGA5yPuIxWy4y7xZvM9
MtP6jVGkUaERqXmmKyUBD1KdogBkfYS2W+4jNzKeZgqCTy8kI20V6OUeVEuOkyfr8ITIDFOFT2z9
wfDIQPR8j7LPd+P+w3epk9cUGOP3tkrGH2NPMNYKiiCJFrzbo23MtoI3Y502F6vtSzzzuntKzMH/
VfdO+IlBAvWwxOe1igbeTE4yNLtJelO0CsjCOEJwDF9TV8py1SpCKvDc0eDe4DOvpu1XS/h/9Ot/
o1+3mRTR8v//Cx1eEhUlv2Hi//FL/8VQEQ4gKKTrzhclnjb3fyrY7f9wlznlMjxF/oPp5790DgHk
Fea3JkKGf1WwczSbFj1jXSEWvMq/oWAHwPZbmx2oqGd7HofkUyw7jT8PxPweGychfdbBJzAUuzDB
obRNsRDP5dRcksFGYBr+mEofnzHb5fjZ7NjQOIsNGWdWd0OZzBq6mJSlF1rhVnnSv4sXE7Na7MxV
iTmZVBj/yBvhiaYTruepa95Mu84UcWRc4GdspuWL0C5YjWKAX9ALQ/2SYQmGIY6CC10v+QaLavGA
CGLu7drlhzBwQa1wK+MjG0lNg5ZYjB/LSMlLT0kLDotEnq0qWhyXY3o2kV/7e7cPS8alTrSsb0bn
3HRaWNZGxHRB2fDgKJ7jst8iIkIQ1qiMbj9BTBvUEeONpcZ8o7LY/5FnNMnOre59LgvS3YM1DtEl
pcFCBqhLhgicsWob+sMgd2R4OKuwRTBXzOU5GjClS392NhJyyXeVtuVWWqGzMTA/QPKwhxcq0+kB
DooVHZ0WTgTc3PoupGvl7dGeOUdz7I1XqF5Y5ajjn2M6vMho8b9QvvSN91K3CfJozx2xrM1qxjdI
OCk2xPArQRouoBa3TWJj8DOYUj6pxodDWDsLUCUf6lcncvyLu7AFAA0uVzmzuBaQIqynIMM1t/qy
JsLxXSz1teTw2v562yy8jNa2BdFvuq1bKqUSuIcve7YQfhxgujFUA/7gKy/bQhxnE9ZKdDahkPxd
w9pV7qoh+KKgBV7wO9KeMkzLCydBBGRFraUuAMvQQUjWsnPpsvQO638eR3ilohGCiV9luChLDajF
6gzMvspffJ2EXVlPeCX4Gl/JMAOozHk/6gAWRIzRqR4xfVMT+jSG1NiyjQHHxvckzegMNhfjU+rM
fCFMKhynUZjtdDZDiKCQ4AOAT8AiSA4A1jHeVXBohoXBQzeCxE05KTtFC45feON7lStuwn6hUrQ6
NKOjrnusR1GV6l94S411kpEYCQhnOWxcAV/c52mKHaoiWLLtcbItuxWSsjn86C5f3p811AE8XFxB
NYz8PzMtseMXN2McYzYBc6vrV/IGjLVj1HyJkC7tHW9y9/J1RhqZ+MZ6AxQJJmLuzaYXXF8GEeHL
oGjYrsmGB/7hDKKf90pZzps5TXisHACsZ9dU9WsjLEyYjUTuHiWpdO6/qB4Zw5zqiHdTtYs2GCpK
IxKOH9ls7fZT4fsXeobuN0enk/Hy9SkRi3bRgUDFpFxDdubDytrlLjMI0rgJVE58Yp61CCVbF8ED
bYC+mR/1kFXZrsqXP6n44ln46WS2N5pA2jPFUnWeVMW/g2lxt/2BoKGSTvZZtRBjggL4iDfkrFAe
vLaDU5jWtFuMuJ8zum13lbrGck9ZAjV+JA2/2FddP5BCbhVjt0bqMWI3y/Sw0YEgHXJ2hwfe3+Nd
n07gjbjTbHpmneVzn5a0uxl31xftd+uqlv6E68xo+lUrsO0RhRnBu1Gtd0MZE57TYApe+GO68Wbh
kD+k8aTBsqi2ftVO14Y7jzDox567eJ8OfrGbbUuszT6S+OR1+zM1bMtG2cpjkQf5+Oi7RrGmK8SN
LZCM8mW4ABfUHwbfrsgqezVXElu1HlRub+gDkxHLJevheMNCPwwIY382ZAeTf0CT2t7CnGbkxe7Q
OUZR6hztcrm+0xiH5Nl6rCBdU7FDEgUFEXvhrdNHItoa2h4wOIR0Tgrl1KRoUdhXuR+DDOSNcU8a
WPmQ99Wy7c9y+nBeFgucPrNHNKmaPhyvsE+h0skh7X3rVy69+cWPGEPvIB+mF8a1yYfdjMNTJ+V0
xHj6lbpOFntiPKvUUC9gtxhxNpmusOcA0ZksSAh0m/KLNdLWyhnM7ky/mOhlmvMHJI6MJwBA3Zly
HOtBj1zWAe4V2q8ErLdnTUY4nn/81cduVtm1kEJuGGTQ5ApHTSJAEs7eRUbNDTr94kPKIHa2M7I6
IrGmBgySHn2CvowHhOFo3E1Jscs2tUernGNtbu4ZvsRH+nF7goTG3QyHgjllRp+4K+kRGF14x1CS
1WQiHzQx6u7BKsvvdoQDba2Ddo72pEzZlzorTfEc1nb1MsS5esSHdRfLvnkgRB53ZNRaD6FleY8l
Fh9SD5iC3TYo2A6Jl9dbWBPm90gMKM5D/2mOhPuta4mgqEZZqb0cymqB79Y5CbFqDLaZPRzGGsJ4
V4u7tgUv7hZ1DDvWjE1gQzMjr5BK8J4YeQwVgjZbniprRS9BoRnG2lFviWorzQ0a9YGG5Fjka8vp
ZMpcpOuKw9TkMGkNi9FpT6j72h9N/STKzH9NUIUyj0ps87ZLnY6ahiFETymPwNpOf4y83s8D7dkb
LcwfTLWba93OTBmtYazdtVeG+tJCLt70TJcep8BwzsR6W/eZ5erP3hnVjymIquZt1Gbe3yeuCnGl
qzkjtDEr13WjvuPwCe/Jfg03mZvBPPKt8dJrsl9ywmV6wAinrrWNW7jc7hYeD2Hd+Oo+clqCl2ZO
0m0oJ3EPq6J/9RM3JDowdu+COpBgF8lDX2VlXDQrRLP1jQdv8wrySJQbAk2MewclCOPlbthyuTwc
Ee54qqmmfiSddkiWrZ8ZMZrEmqsXzStxC+kBhVFqvloionGYthdjks73YYgw33nZxIAnbC16Q3GM
iMKJbm2/6q6dpw5+NyDV9hgnxabVsWpW9ehchlg7fMOFdRo7GISiWnRkV00GDDZuFTOJL8XgVweR
W9/C1PFwE7kFPq7KoTzS2YYUEtwzNe3cVtTONh7dgDdFgHUwgulL6gav8F3ATBIgjKjtez9yXABI
Sj9WitxvWs19xfeJSYCZR+gcur+iXJGruoueXbOxziUeBhAT5EgyKiYQURfFY5JWPaHubD92tAqS
zSjytF1yu4xVp13JbLTFtFOMCnCNbU5PJjzT89Ta5jeySlig3Ki6sgL1oGggoW50Edzb2uz3NbMe
/imc+mwTCAjBpch7IubbgXT5MmFYPFTWqcPfcp8kCNRVSFSiXogmWTQ9w48LXbwA3QsykO9pWIRr
aE0+Gwo45c89I56V146aN25r0+woxsNoRoLZUuzvoIfxd9AqxdpVFGYwrxFyYBCasljyJBSaoJiR
8RBhTbwdCYyGF+YV+b4eHP+lDvjifT2qxzCtvF07NmG65XU4HHy4hRvkVxnsbqjTqIExi7uIxQB+
kPE0Re25ciaHsUg8dWc0A9VuEGK0d/zOyIxxjH0KbNn/SpvO/fTzeNgmmUv/LA50/hMzDeguTAbb
fNlaoYzGOtlPDVBx9A9ryNXuNjGaekubnsK687vrUFtiE8J/WcOp7xlBe+KMfbu/mYEt2s+837Kr
LnMbsyNJTMVdqpn8tZmsHrpijNyHnEBMWDdGgEkMc97KLwfnPbOEGe0Ct8RZiVmFIaFrZUAUx8eo
z8cLXOh2O325MtPWD+9btgFXQWgPK+9kR4Qd9iVezsXWGeLvjBaj5xzSS8bpFu+arJsuspXypilj
DEJB0xibrpLdCTOqPo9gHvb+l51U6vYpHooTLrNz7c/jpglEg6e2YiLGarnHtqROVi/DvYr8FzZq
w85r6dx5yrlPvzytss8ykqnGIspPRIkO1i4J5hloLf30dF0Re52uCuHOD5hE6/cxK/DOsuTl/aoG
fIaKruOC2OF8yWiZFz8nGu53jDbnWyOeVbKN6kR27+SUPjElLDNvReKAE4p9YbC4HcPR3TPu85AM
5d9qoF/xmbxuL7zYpfmmh6BmYsdGDtNc0x1hiiBBmNOJBIMsjb0HvJUwpxLoU4EaSLEqw7tqAVPR
7FwpXP6yHr7NC7bKsZUfeXeRqBuUAdNR/4G4+qdK/r/Ro/+mf0d5aKNACyw4zmiand+jWbDtdJOI
2Nd6SjnHwaYSlUksnubJa38Fyvo7IIr8F5Gf6cBGRR1uLwpY8SWI+/n2QM5l+3/+l/W/sf5MGLrb
6lBivLromK07nir5lhkaNZCoup/ksTnOTdT7nX1UCoDNtG4tIy6uqUwBrH2xINyGPiW6swUuarhQ
7bAUBC99DHWuzyo2gM5chmzbCrf9hWPGDijoHT0/CvLu1Ra1mzokXcc2s07lWyX7QT8S1Cnb3Yz2
Y2jXJfpS58dMPYGOxx8p2KJQgjLEWgRmghXjiYR54HYEfP/ilik//bkvH+0gYkevm5afB31Sv5og
/PA1UxsZy9ppUmBZRng/ExTW7oKUwmHvRwBGJ35Q3TpVDR9OxfRct63lg7VcauEvdN5f/9H/RdBp
etJ16NTAEkcE+buUPWOHHLqtWQFgWeiogLioDToLb9Hxr0+0qBf/pG5cTgTOkm2AA/7m97vLV1Rw
Tc6J8hhsIM2JothiNeXvw7O3QAYXoG0EI8VdzbxlX//dsy+61QAbjYOQAT3yn5s+tTFBCpxQgam0
Fk/uQM80AcfB/jFXiy2fs7raowgwBoYTfyMrt4AR//bd/1Czwmr3AMf8/t2HVBphFarq0Fo1R4dQ
CVjUyxqQpaSPFhvHWniUPcnNpGQsBA9TlR2FXxl5+SGCFPv0dTX+p735N+1NROjOX+I5rmBePv7E
5vjjN/7R23QB59su0US2QP5Me52n6R+9Tc/6D9ATtDZxh3iM5Vnr/gHncDxamz46ZgKUmIgJ8rP+
08Ll4O6SC8gfl0yA3hl317/R2vx9OUUsjR6I4yC1B86xNHL/2Q4yBUCC9LQYpMIt1FQ5XUlr/evH
6F9PgYeN3i3TcT4yRrE/nwKF/DL7DuZDH9qrbCbtZSpXvssl/X8t5f/mRfR3Z1n++z+9F4hrHEcZ
cxav/NEaP6rxQ8u/cUT93Sl+Ww+8pHJQJnGKbr73zPuJDd/8/tffAp7m729U38ey77AdE9wZlvW7
p67NjTr9gu6Qn6d+EqdhshU0B7FlbD8fZJjlAH4LhkN5xwSyNbvd2NrjFki3tZ/GftgntVIvIqbZ
sWZKmW6U9u6FLHrSSftxuAQ0ABA/KHNj67HfWX0YPmLxZbjsFV36NC1KQS/10nPrkn7mV2ih/HqT
+n67hfvdH7pUrSEvkOHCvI7AScOLr2zxSCVqOgrZRNHzUh3TTjP3ziYwlVej8EisiuUUX83GcBlP
5YAiTHSfsSF7Vq+iG1fZqPMNRI/u0gXF/Jxo/hnXsSB9uGFXV3hYKQp769MM2rTeDGxftBcnE/p5
LCfnfiD2YW8gydtWtkqZ4pJdnXeWs2szn2pgrK2rj4Bpm9rOuBqRqTzYHlmaDvOui8fualvNvpiQ
c7bWlRAknocUvUxUdfF9mPbDT6qh6b6fbcBdbjh65LMAPjGS+WMg7vB7XGNU2xDsOT/jvZD2Zpit
D6XomaxxCehPo3FAXY5prl8CwUsLl5l27vve5EDLBWbIca1QIQHr1EVNUrN0oR5QbOcuMq5V4kQF
lW/pkULZWgRvScClXZ4aN2nkfOgW0/Uw6e5XOo/Pziw+gjKQr6Mg69vpjOS7zsb0aE7oWlcqbkiZ
GZyPZeBP2NnQzIe0oWRM8S6MqCJm/UKxTP9m5HOktO1OBdual8SYvDXQbO9c+F3MwHEIt7ZUsF8w
XJMPLtJjVNJ4CVStKGwQedDyh3cpXTdaB+EUEr81megMcj86STTJB7QinEDMSyROqvdD4WcHNmg9
+Ulz9wjKjh9WQcuN4SfyPo8mSB95mJ18G8WbY1QdrLnAufUDLueqsWkoFEhVN4K184Y9dJoeU1To
O6iXxCyMDfD5dacY9kL7iPAeJOZjWtLXXdVDIm+pudN9HEXm3nJU+B56EtAP2MzwRgwBElqI+V63
ciy2/Sk6xtspVmIzRaAMxzlyTlOtmksDWpIe1dwf3aB270KIb3vIA/YdbdDoMjjyhYgxxr+gIfDX
y9484DlwxbFR4FK7biSsnGSS8F1jsABTM1R6ZRudsa9Qu38CSfU/Ue/pdWu0w1l5VvAek4O3jbrG
oWVKaiIxsTpA7hos1yMkHH4DJPEXbXuuZNuP+TaOsGJYrTUdCrIHLnkUOU9II+ZtOJFKysmktfe9
culXOcN3X4Q9pBEZ35tFYx76ROTuxulGVAte0qNDRcT508pafWrghd509ji8Kdsur2UXBbewSOwn
NA5I5uG1GNuxseT5iwxuw97bweTw79i+lm9TLId7NYHXH2lN3Ixt49JmRC3QNoE8ZzUiE6uR/Zqc
b/exhpKx0XjfDggIfDKFTcEJ2A6yeOUi1PeKCVAJdjak5GILLjfYmyqQRoP56SQuUW9xXsWPDZkr
v+TstgerZxHKjKLdc2vgzSAccldPdbvX1RAVm7amZ8FbBdaD6TTnfKD1tQwd4qeZgXa0oujlmDKM
3U0aEBmDY2I+8WkjRinVfJqyqTkjjSZ/SoZJs05dAMi0LdLg6LNj2IFEcOlIRcFRtgESEKQStFYW
tFKcJQVfgNJwjQgSFU9g6q05KXX8QzQTN/60gzBAYnTYUZAIMw9IGdNch7GaaQAhArljl9q8D43W
LGN9dp+TV7+PU3Naa1aBHwkF77bqPe+goZ18eCbaEoGp7vwlCRmqJPfBADL8b6mH3iHw4KfIkSZ8
tgEGoKkd8aZYJnqeRUEiSlc+QvRBNDXi+IDt4S0iHwzbrY9st/czpu3cwzNXV/tsXaNFeL6cEmsD
wjFEZv2aQhJpgp0vusFMt9+8UbcbRvv8qKNsY0sjaLp+qZVEG4kHRK9M9p24eumTotjroCv3CI7C
bTJbJvgu8o6HBpWmOS5ahqp7A3imjz5J5RmUl1Ru/DAzD7BCSOabVH8ToKlFjBNLAyZNkEBQBdFi
MSILVpgBxgN4SwAjPlqroxJ2z37b74tT2lpIHZha6W6RAM8HDcsRsdrozoeADs6jBY7o+5cRJXEW
4dmXW13WhKR5w0Ivn+uO05JtH57G2SdxTKHXAe5gPNUJJcfKoHe79W0ShyoPlVdHx+bXl+CF3r/7
WChXnkOrwnXutri0mwheSRMa/p7dqDratZG9DAEcp7JskFk1rrGVjgqQeCOcir7kccvLrg0QeINH
Hu8GFzGbbaEMqQLU5vSwxrv/y96ZLMmNZFn2V0p6jxIAinHRGxth5vNEJ7mBcMQ8KGbF19eBV3YX
aW7iJpHrWmSKRAiDagAUCtX37j1XNMr6ZhQy35Y1ExxgSHacmdFrTugdkdF6+SvlG37A1tI+t5kz
f2IiRffgcKO7Lu39p5K609qxWoQ+TV3uvUY4nzs2pOQjg4m/zscy4oy+CFvMUJvuO1qHnHH14ddQ
htpL4dYhArUuNTbAkf/1nLJuCn8rnR87WWLckRFn3FIB0Z4JkFP3gG4QTucm0T72lHwp+9Z78KuB
wz/0sFfRK+t1aDTrNbVrdcuXytnFMtY2Kkm0DdIpJJJhWC1pis1jRfzQ1mzokmgZDe63uw7NPMYs
5nl3Zgbfv6So5TdtekWMiLGSFVFEZQ+KqGIi7ugA6FcuEvFt6afdoVCd2NayAOze6BYvseurY49M
6C706GbjaEJV/jaXgQxjYtQsj32FZ13NXjLdum0ZbqleR5T74RatkLVkd7pMi4ODcPazH4Kfomtq
2Ssv4WNIbDSPf4bHQFoDgiqJvi8afUESOOVOlkBjUV3h6MrUdMuioA5mHZZ3bjPPm4TCW0R5t1af
dKyL9qqcx3Q796pFUwj1MvdVuurBbd+JLIbhItD2WX2BRHKEjmm4I7LJpp7upNvy6XZjSH+urFBe
TXPhZhvTaIhcJQiRggtAmIPf4MKgKtjSt+ny0liXblk99xhtdz0LDnsg9O5XAA27O4kqElWnMwB9
QJ+mRqM+SixyO2gGmlrJrNSeW11HQARfiR2zJejCkya51qOWV7Oz65SW72I99waJoJkcm33Hmf6T
jpJ0W9QI74SfGN/fvF5WgX/HGkf9u/I99GFgbsVKsxZLJKaYbYL5/TjjOXloqLAendEi4rtTzQGS
CkowoQZ8gIXvwHqhqcBKV7ZiftAd1N5ET5BbsA75h2eqHCQC+gjXrvtOS9chf/Q+FfB5VtUsQ0oA
qbVPdDEfAO0QAUBDdrmiOzeezDXarvjWmBOzXfdJ8WRSnNpizSm3cx1r+86uumYlaJugw1AenbxS
PolB4AXOEu2KFvx9D7twVUF6g+Wj/fIkWWKGRYusR+mfp4q6JMDcDWUYVk47apud5zXjtkJltg9J
iUHAGHY0vuwG96vU3S07xBgdvl2su5hMHqRW66x1ih9uqf1A0niHPkXszGkkYFUY8gAHyVy5c/I8
VjEtetizAavVnhsxrPHbl5sImxIyf+8zUboNpLgl8jNpZbjxCECAL4WeWvc6LEQ2fZHcrblemFsW
uyrkL6zYOCDq8KYu42idDRGg3STHuF6JoSeLLI2/Rv1gBxmxbfOKSJRhO3lz9VSD/aCXHOH3pBIc
X8WpU9+XZVZ/ho1LS8RUBYXHGq8BXasn12isaZN7NdnBg5qPZuJneyuP+0CLwSpuiE2y7i2vme/T
yGme6ijJthicXOwNUwNTdXac7USE6Dps4nhPMnG6G2TGkVzPkyOMRYV+uJPf/WYurgwq88hWc9tv
NiPk8REFfD9l2VVbfmd7b3yZnNK7Mfy+09eNaVcPg0zJoqM0Ot6Hs6oOnUJEm2pxu6PLzqtIGwQL
IIAxmkQNT3EDZ+q7FVtyXA/xrO4so0sfSrsjXBTiyxenYX+1mohnulWe330BzegeMxQJr6Eii2El
y1580pcvpGMUNQ0PLw6msuyv4sSzbuKiJU2hE3YwdXI85nY0XI2ayn50FsFFUIx4uFXfhfeDWxc/
i9bV14ODpAKteAVCDALk0SBJ7brpUAs74FDQcg6lxVm3Jc5NaZ31Ikq32GJfMqihw++6rTT1K6Pz
9tms3BLP0uytoyifd3hR03U6FAogZDyjFI8LDCm9NhFEqBpWsjRPg7SmEV07rs7j5Wt7VJwqcMmL
GVGLt4naet6AzHrWcmT3ZSdXEav8isINvGQfWX5m1K/IWwTtTmSrmGJcCbqPnfG+8p3iGYJ+dd3N
uUmlGoMK+/kC+xckMmqdvRYIYl1p51qUnX+pLscQNzb2wUDZ86nTZLni3OntOcUgGNCS8AWxZ3fN
RzG/Z6uYfpsMUb2kMpOf6560q32tQexa0U5IMmiKdmivsowtDbm05QNF97Fcv0kws8YB+9UTGXwc
zP5XNHpYFCjvkIjrlVeCne2PstYdetQu6BAtu52rAeUHnY183+GoXCN6r66zoR4h2Mu6u6W8G92m
bIZWqbW0DykrS/yMDvZbArkeef9/diW4eyrsRF/0MMYo73bzkUyF/j6DFbOxYKd8mpoWoYgijNBA
3fPQ0qr/LrT6q5W241fkb09zj1115yIr3WgoSvepnFnZa7KBedXyJ+IxwbJif20ebT1vizU17J1D
bxjNwNAjf40tCHeVtY8Jfbw2MwcNadb0ZP0BeQ/S1Iy+o7BtsYSQlmYLDaxoNLnPHHX4nmDA/hoW
rr6pI//VIm/pSqcBt+dvMWGCyO7JSqyfbu41d0PVKaA94bAbstFLuG8qvfH9edwPjcsdqzxvD1Z1
aqivcFNE6L66Q2w9J0MFI7Qn49ZsfKB0JXsqFTv+ztbsfSdi854zyCcW5OxuqmfnKHHQrrqRPnqN
dOcbSV7zOkf3G2hSpLcEeeFTosSM3bJhdwsJV66jYSwfwVlH7HC1h6IoukPnqeIhTDTn3pV6BNsV
eZYRD+K3EZVEsqVjvW36JDqGZdzflfYUX+d2Zj9ZNc5NjNpzqPVf0hIQaJy1+4LldjvUAthiN+kP
Ydg7AXo6lD5dVpE1JfKnjhV31U/g/3x/0Pdk6z5H/YyWy9Wdo4gqtUd98xWpnBukEZIYVNjTkYVU
CwrhD9ds5dzjaOFJI98uY/9blb/7Lh2STd7V3wVsgy+t1/WYnCKM9N+rt9Rwo+7DK28M0w3VkpHJ
1prPvalNak34ke3fJnkTmcTPSTmtRIMqaSfLaeZoFje4h1STP5eFT3KRrfx9nCywEkpYz7i8f00T
HmqdPEjsNqI56vP4w7U5Ndi5WazZVHFIkhimZgN3AGEOBghSI9BQNx55/236pc6nAsPgmoyyKGBX
mG8od/xozQSjiq5CXFx8X9U4Bv3kfHM5gkzpfG03+gN7KIfKGWUirfeMH5afj1cWIT5bRwoKKVlJ
9F1oBIOvhb9jR9j35KqaD+3k/5aTpX2KePVeTHOJprfbSi7S1SnctJ7hEqJsV3vdn3rAspJE7C4a
aIVSAfi4EPq+CooSZWn+WGQ0eeYppgixg1kOmtcEtN3latAoxiV1xZyUe87jxQWQxrvKrreMRhdT
9+Bn09r6u3jsTvbEPgnphqoiPChgIFY0WKdtHtX55uMLOzcUNC3Xp4eJePkU2KG3DjE7k8GFxV70
PKUWn4x0MG70bsgutJBOCTooqX3DRHcL/9tnxJN6tYEUVeWCoUo6Q9dZ3mWBA+V9HTJ5VzKa0OkN
TK5/fn2mgXCOOhy87dNBbXJTTK1K2oCcNHtlYrVdOQ0lO86k1oXrO6UULdfHC00Lw4WG9q73nLH4
z6RZNUGhYkHIeKilLG5eeshMKpo55Y/7WhlUEPM5vunzabow/jIr/uxOvo0vBP0bx1t6NCezRkVW
TVp71AZeoVGAL7lAR44vH9/P0xboMgjBH7q3yM5ptpp/T00CHzuFbrIhmorSrTvG7CIiV4S3uanP
gPnNaTX0hHhWxCbsPh763Pyh6Wqbuk/z5l3OBmlwkxGZolmKJAqLrY1cOF0KwWRBEiaEldBeqbgL
tx8Pe+7VF5bO3pwnC+Fz0eL/0ckRre9UJD0gKZBpfjSK4YWEtTmIHGYtuvV/Z8IiYKDZai351+Lk
BkeN1A1UygxHosOzNCUBUyEs3RAhyccX9o4Z9PYsfbQLnMBZaPQTZhAKk389S2fuxx/t29xUYf9z
6pibWpsb4GCw8znerH8jV4hi0kgp/uMfcW7SCt9zXMcSIPZO28qZK7p5jPQG7EhkPdjgjm/qiCX2
41HOrXI8wqV9pdP4PIUHWiB3eqtg6XlbBYY0pBXhqwmLQ1pfWHDOXZCFL8qz8JTQYlx+yh/TJZvI
glEwuoNxlGC3x+qr41VfP76cS2OcrKSJjU6VD3UTGGZ3MzvN3vKKS0Cv5eGfribMP/juTEXbfTc5
/NQbG7Nrgpq9603U6+bRxBeynocx+RxrrDA4MPW7qKHNAqJWP8Anu7SivX/1iIRCz4MlW/cpXZys
aKg/cUdXvgwizAckdXbOejQyeZ1rKcbG2i83//S+Mp6LxIJ91CJzOHn3JMcqT8E0CopyYoPiqAfY
7+6FrcT7uSjooZN9QWnXhANwMogfGR2645w4vC6Cy19XCcry4dpN6WV8fDlnRuIiPNuFYwy2yT2Z
Jn6bJLNSaDhZ2hA/au2VUO5z3aSfPh7nzGMyXMvU4YEtuyNrWbj/mPIoGjPhN24VzITjNfk3ooXW
KQJb/KTHj0d6H5Dhkcbxx1AnfDFqVM4CpoGENPgU7ksLg8jodtD//AHi1FDOL6hiiz3JJGGzkRbV
fb3BcudwZN12JFdtyUmkQdBSRisaQQG8IIbnaHtpfezEBEdjjOebMOccaMlS4IWnW8S5qtvmZpd2
Rxdd4e1Y9VSwFVjCNWU2ePROMl+4UOtUbvP2Baevh5kMBTm6pr/vKcHDmvDx2kAYi7tXvyj1W2Pw
HpXjJN+KuXePPUGdi1/0SwPKc4cAmJrJ5BwcsEcJeuO1IdF6mf1LEXIw6pwYiknxWI/ezRxSWCqq
TG7bbKTemAgXelYqsJmPWG+awXSPWorHYLIqK6C3jVGiA0HGOOmGEp57nVloGdIMxvTEer3xo3E9
u9G0sVhgfO6WCeGb6Gj9O9GI5YWP1pm5ZoIrRcHBN4st/8lcC3GQsPtQ3JdUa68HA0cQT30KorTB
ezDhxgo+nnLvNzwYoFzLstFTIqw73fCAXBmGsS6qwPc6Qg2SqthK2NfXjqi7fehF3XVM6fWZcIro
6uORz7y+7Ob0xUro4Ro8fX2bSA1a3DslcDSlPg/OaHyV9Hue4XCmvz4e6sxFIvBgNaLWwf9Ot470
RTlvqr4MiqGhKwKvpqFc22OKT8vm4LRZ4q1bGuwoUjG+/PNlin2VQEGIpZcd9MlUd7MI9GtVlkEb
EpQrx/I5mhZQXKqaf7wNsJZFCpnccryyTxV01IAwNyAeDyAqvSpVkjjvkaqIfUb842nKdgPBFMIo
Th/vcJg1ITF9NPQ5uoJ+3MwOhVeR3mEudHYUnn5+/PTeTxScm1yYaSCyQ85x8kWJkrwmUE5yWXYh
Aq3G4EgPkZ5Om4vsErD3/QvIYGxt2BpgPTVPP18SbUjs9AVXplnPsdBeoW/9TCfxjN/5wh5keZf/
3oIwFMdSh0tjzT/V1hYiTlSpIcSAurYV1Er9Cj+rmw/45xZYUW5e2o2eHxFXAjK25aU7/bxYtevB
W8wCaQzHzK+/Vcp4Fk0mgRk4OVFA5oWAuXOPjo03yEx2HYy43O0/Pp02MGnggm4WaH1/VPkQWFZ2
h8PgwjDvN4yWTsCea4mFn2ueFhQGT5+ShL86GDRz4V2Sy1BPfBE/nofvVxFGMXQ2G5BqnXcMUgBA
U5mmRhY0gooWlR4s8/1vt3QeUtnRUPfmtUAe+vGg5vsvJaOycOCEtgHPnpJnw2IGcBJTTPBtMJ0j
MbJ868i+u5l8uvRzSRO7VcRNreCBEflK8lFN2wtrbjfJ6JDTR96NbItI35WPcAaAp9Y1m4NlWyAX
xgqyOOfFN2HYAjyzL/z6sw8GrjEzzgCJdPpgkCTEOZ2NPKA6XW5T5adHbaLO+fE9OjvL0FVSUsLY
9m7LWViYOMqoIvCxcwmAqIZAz8jjdLtLu5YzLyxZiextWYcICTxZyW03F2UtSxaiqRYIWcL4MDn6
tPv4as6tQKj7KcN5HMq5d3+/MzNU9gl3bIZ4CGDP4PKZgm8GMqTNvw8poRIfD3fu5nFJWAtQluuw
Jf4eDrSnQ2gNr6jKwp/LvSNR96FowtePhzn38iy5by6SXA4Gp9N4arPSmCtenjzBi58pgxZbaP+k
2VLtmsj2fow5AHGqhe2FT9W5NQ9FrMW++k3bffL1oHSqx8IasiAie6krNQAx0a5OP9Xp/MRyfWG0
cxOeY4/JZOdk+a5IBusVCSlkxqBGJL4vHNt9GE2gcx/fzHc4avDuOjfRBeBgCGTOJ+uq35tTj4cz
W8xv+qck1qudhuJ4FaZiyOnNueNLiiVh3VfdcCfxxNzauSv2sYemc4bRRWM5rTeGBKEJfgY9Rt+n
l063xtk7D9xheTMFnO+T16UJW93GeM7XZrJoE3Tym9H51RpVWXtIXO+1n6hOkJBNE6MUyadsHNpD
6FdfYxQds7PA5cbCOlBF8leO0mpSv7iOj2/kmXeNnjZbUGAToFNPP4i5y29IJrbbYzn/rGej2+k1
YsowR7+ivn081pnbYbxpjO2lUMuu++8XzQSuq1vAHoM5NH7qFBw2ha1/a1VeBq5fpjConO7CDuPM
S2cYdOzY0fDFerfFHppcTU1UcXmp/TlOImDDqHboYzTzSgCfe5HNSCQ3aMTgn18rEQzgB9jZGIBB
/r5WS1vcMh62Ic5qtyDMGqrS+QPVeLgNWfRJeXZ0Ye977kmyZaMMADfBZyn7e0TeFRh3lqwCTY/w
iRsDqoRSdA8jTNegcDhIf3yFZ5ZNLpA9FPYo6rVvb+gfO5sibKw4gVIS4IGkc2E140aXldwIFLH/
zlA+nhjPYcNIGsHfl1a7VtLhG68Cw6/KezLlgNG5nXOV9IZxYfk6N0cFL9TiQ1gq/SdzdEASV85U
BoK26J+BFuMPl895y/NLIvngwez8518fFgjdNMlZoH1y+gIaE702s53LYDZnNH7u+Nj0zaamDnBh
oDMLMyV1YhYElWdsHMvz/ON51TMwMj3kCJhH9ms0TXtvls8XpoTg7zjZ0P81xumqrKVZalmMgaDf
WBFQVR8hcNuPZu/AyM7HlruoQ34am5owhTR6qchZRixEr7YnoYriX48asgQ2UVkTCjhhGNsRtlyQ
iK45zpYVP5h+RGyVAkAV1nq5L1rEWZxu1RoZbHiI4bgEsz7BYjMWWDuhXcbj7BeIrUoDXHBVtM1e
H2Tov+Up3JFLxe6wWtiXxB7exZMb742mVYfcRqI5CFx8A87iwMt8srGzds0dznYFtaJmFSMUDBAn
FqtqnOtt2Mc2YuFsvK4skQBxT/vdx7f33NzkK+4azBOxhDD9/QQhO8tOOcxNZMLf5NR9w412Zwlt
JwrINhphjB+Pd+4NZ8/NZo/yPQ2hk/HsWJUSR3wZkEy41JxuRzM7jF15YfP6vq22BDqZgsIfNQLH
PxkGnnIMZ8AvA0TkD3WdNGgGvR8ye6EJfYMgZd3b5teoKS8cmcT5canSckc5XJ9uyPwayn892tRE
KjV/jicdl1BjaQ8YXfR8i2aGM460C3Cr2SA3Odm7NLdLFnJpDgcblb+djtpB6L22MzqrXIcIQ5lw
9Z5+Jx1sP/1uG+QtjhNSQIjb0cbvsEsmhIJuIiN8MjMwpd5syxVgNysDmgZ9LOX3QLatf+H5MO7T
t6y+CcIYji7+fTHb67jt0q0LmvWTFPalR3HuiWMUNVz8fywUxnLL/lgjEr21izIbyoB8BEV3aaVG
fZ8ZONs/nlnn1qI/xjndGA31UOQVVP8AfhXBcNQb1iQXbz8e5NwHEX4Wp1WyspbQpb8vRpdmXUmo
9AFNJ/BWC5FNJ0YzI2A0btUF09nZwahXcmbxcbedHiKchsWozHlXtBiKwsKFBWa+QwGKlrpLLty+
cwuBQ9mfrwWWvXeb31wp4aSoqDCKNg9m6zqgIdRrlTe/ugTNQuxcuJPGuXmx9Lw5wCIhcE/7NHNb
59xf9mnplANLnk3j6M3NeDCpxW8qocWBVUuAlrUvHhM9jANIY+0+qpLyxou8bOfDInjB28obBdUb
Iv/HT/rsz2NBpIxE/Zb29d9PepzCVstitjmjrH9hagYpMzzlAh3JvzGOC5uNHaWzWOb+HqcdNBXX
6PECTqI11ZzuW6m0cVP1zYUP6blt65LcRYll+T/35D0Uo4+DA+1l0OEZiVskrmP50FQ2uZfGXV7J
5yL3LxQqzk3gP4Y83bCmswXjx9aLgFj0Pam0v3wrR9zuHJtquHDmEOfm75IzSC2aNEFqSX/fx27J
bp0nt2CZMdVX8DK/x8R31pC+vTXl22i94E/JPNfLbSIXr4FmLMpMCEkt5PZXi6LKayiB9vcmjgVc
bfiM4q55imafdLMyz8nWbr3d5I7eJ89m1YTX3yKY0tqJZO+ltFmZv/XRxM4C7nWq9a9p1d8ixam3
hJn+SrxhXBVKJACglPlUI7rmY2/aF2bTubvgL05dShzM29MGbJ7XbVviTwjmej7M3WysOt16hY15
Rc30tUvUeGHAc494cWYhlHEptp7e9jo1IiXZDAWJBKk61H1T797gqyKCHb5qF036xy/Me46hZ6GY
MblAXheOmSdPOtJUTpc0LwKnmP11PPbOkxUbw7oUyr6Kqzz/RNwDmFXwB/iu6Dx4MaTZop9h7yPp
22sjySEXbsOZ+85mY7FAk33JceLkoOQ7ygPzLPKAZBy4No1ybsqYbaNKq/YV7tEcoIv8fuFGnCli
okqg6rOs2u67sy8svLkOB97odg6RsorI2iFIFbs2hKlApJxYMVNQTtqkvERNvFb0ZHBeWJeS1sSZ
tXLxhSPHAHFAo838+93TkUYAnUkKfMsplOg3X0MiIPuirS7tK+6Me+hS1MhYrAhhyCkiG1pBHxVc
8nA/ilHfKRVC032Lz+xm/TPb4nIfj0wpHFMZkBrf3iPJ/6UQY7NkD1vLSeMtWmFrA1KyC2JHutsp
7t2NF12Z8AGfMlFOd7y2mNAUL8Jr7PX+MdfdLzqZBxcO5ueunw4YHnR36dCfFo4ot6V52wmuP8+m
J1KY0KI6U/KagOzYffzQzw2F8BqtAW50PhsnGxCaTlISWl4EZCzFm1p6i5tvqrOjH+fR68djvT23
k6MXxwJKOJxe+QyeHv9Lzcl7sBAcDuDQEMlFwxizF7yefVhXAxFSuXFlVHp4303meGuaWvRgdhpY
ZpHX4JGgVb/9oP/FN1zANyDL81hx/j9KYPOt+/Yfv94CfG+/Fb/+7/+5+UY6wbfy558Eh3/9R/9D
p0WXvzSGdY6TFAdYyP8fwQEErc8Znt4mHSXDZMr9i+Ag/P+kw8vM9q1l6/4nwUG4/8leguMVxVbL
5Wso/gnB4fQrQoyvQ5mcTF8dGc077WqpY8gv4gzwQWTYMwGNVnlNP1e9FGTMY3SwL2EQltfkz5nN
gLBwSR4GpUTx53RrTapN3Gmzo4JpYrurawPePme8BPo5PQ0yCoL8RbsKaoZSzMmXqqNTN0g7ngLV
4XYazUk+ZFVD0q1rwdvTxnxltJS4LJlqj+0I2/aPOXD/35fzH8iS79nzdpCDiLh9d5mUKU1ciJZn
8oxPj8Ek4oEAVW4XkPANNmhCp7LL3RgrNEKJ68mMm+OESr/d44OAWlmTAbRk7CTslFq6rE/EFBnR
qiJMhENzDMElgscHjXTMdiAF+bO4vyC2ilwDDTrVmINxErcgvJHcq99UFrJHkXrkVGFHCmILD3To
OvJIBV9+xk2s9ku4XbKqI0NR8ZCsbSsKrnOgy8l4RpNX3zYEtDyDOsBRKWBFjE5bf4Ogk+j4PAb1
OwZ8tRvKfPiU96Xat+lUXocGyAKceVDqxsos4Y/qlL8TOJ1kKfMfjlPiX7fQyLfsyMNHfyBzbTO0
tV4duFUL5sjQ+W9DFl+xN4kWhDXutrArsKc9q0rB/p6q+M7GmUFZBmApDitSWWo3aR6qfCARflhM
GmnnEvfhoAyawV9SiCjGDbHDzTHrTflAmkB4RJIz7R1p5AeJzGhriG74lBIT8kmms/PE0zG3KGJI
6DOJI+udSf5QFUHJkctuJxlL9YJwtfrS6zNPRrLeBs6C13BHsOuiK/1rx9CSQMpY/R7xx70A11Ev
Sm/aVweDxnU4RdYBz57x3BOh9Jp2Y3k9VZV/XRRsZjZ+Kq10ZRW4d1ZOP+tIkKFEtnWYw/MdzC2B
T9lj7cS4XQjxA4NQNT+skH+MMgSC6wguQhQQjYTZxOrlj6nldfa0Tu2dpM8PlcfDVW49bqY+Jb8C
3muDr8khNrnGlErlgngzl2ilvWaE2WOEhI8oqVjeAnMCoOxHw69MJyu+xGhL7UzXWTSM6msyyeET
7Y75xpcDf5WI1b4u+HYZE1fsj1p9G2bLy65J+06L9AFJJ9fiWKm/6vy4WMNUYyoOwKF/kd2q9iox
rbvI4kmEiMdWVlmrTUG4SQF+vee+ZoQjuDkQ7QnvBVFisHlLrFVh+OjAbfxB83m+KcdYvZh8SPcg
VTEhNjLbkRTV/dRTwMwJuPcNQeAkaWjc2zbiOab9cquXKZqXJG6ohquf8TnB8Zt5EpaDh8QymP8N
8pQveeSGx7zNvowwtYi5bIq7yPtNLIw+rBKtcGIOyIV5iFv7K7AB+dnEtPIpMpmbWK6yBJ4uJxbL
yr9aoTuQbAV4EiQYk3IB9k8xDwpDdbcLpVXf1cTX3fndaN/1KjSey6Stv/S2U33FtMZsdbHHN2ZY
fRU4Sa5SeAxPk7fE02kpqQDw96pvEeB8ZH5CaTgy/GzzdnFezEsA+057nFRddpspSecbqrTta80x
/FEBnSaxjyMFiWQGLvM8hS426knQVaaLDzmckj0uaaJrc0fnMRVZ7y4Ri/KzkWD0hRgA0dYxhbzt
HIzd5ivFVyNzvgwVXMofSdNbXxIcWVkUDGIuLWSWs1ZuEdqN/Y2SY2gfQWb21iOebNy5kJtfDKAA
68rp43JlwEQmBXt2dsxDm0AfivJk400dS1Nf3vYVKXY4A/2jpWX3nd5qD5WeP2p2f2sVdbHDO2Y/
zER6rGyXZLLGjkg4C2G6SUIRqfEFkTnHh8LMXloal9t+iejrLfU98cjLtIb+J+zc4qCV0Q/VW/Eh
nukHlUZfX1fFMG5ze5gI/oq6nwZ+022UtFdTJ8MdamMDt37mbwzVwEVx7QgRQ5TcWjPxkCR+DWrd
YCN2Uu+oZbXcJLks51Xth/KA7gaVsjaR1qTjjSiSjJpkkee/o3omWZEaIslyraXWvlU+qtJNtmah
+Vcp9I4bSvQjjjVeWCzfxlWi0Kn3vhcRB82DNI1BP+gEzAWFi7G47oS3rUbNXNfC47UsF8SJjlDR
1Ar9arQTP+gj40kUob+juNJeG6Uv8q3Jvf/R1uPorG2OpSgXZ54hB49uCLDykhNsjMSJhqQFteRI
labeo+H0DaqkvoM/OHTkRoXtD1GN/T6yI755fMC9HU7SYRWbCDvT0pGPtGcNLK1Zu0O1FUO1zYAM
+9701SNwejWKbLoqp8ValGfZF1xKlbt2Jkft/WQgBYmOtrchGhd1yWAJdoiCXpBhEqrV28I9UGc0
9Y1iEQGGkNVmu6p5r26svIVuO4dwL0zdPKCZaDcijnmr2i2xH3JVUnBZkXVmHyGtTy8zSNx1s7AL
aEIFY74Rg1YRU+bM3+pct6m2FfNzndYVdvzWD6bZ9g9FH6r7JBPzZgh7ecyK2lo7Zo7by8mGVT5G
2ba1hPXgtpSYq3BRHUQNTmi99nZSG+ixLIGqI2D3jeWL9LPrRNjkdTXurFDhyvQHbSehmCCULR5y
Q+NbDhzqkCRiEiuUk5tIi8BZe5GxzxNmvCOq+OANU7j1x9C6qaj8Qe2EpkwUrndryFkd1Rtr2Xrj
LssFwWzBYsZ+4F77b3xma1xYzTm6MUQ6cbYQgY1DTbdFrpPYaa7yBfXcv1GfXXshQJsLDDp+40JD
jtV/1TgJ842FLmna6Kk+HGYp/XVdaM0eaKANBbFPiHNd6NRWF7U/CpE6BKS21kAHziiNyP6CF1DH
MZW1WGirEhWKNoHJX4Cp36vUqNZdPi77glo+YLnLN4j1y2oLnyO50sDmZiucyanL9CviA/r55tqX
LVxdSPZQh8fKTjAoe2G7TpPKvlNmmAREHNTfzZrkFhIwVbY8G2JJli1Smgq+Q0uGbmq35bVvEvXq
lXX30yPiEnbuyBEa1HbLBwf1r/rNOZowHKWFjzVdB94BwoGv3VCvoRfbSxhKnBRECNb23Qx+4lGr
6prLTUS867Mkw2JMJ2hdsMmLN5YzASOte7pb8QLMNma+zsii5fG/N18yMY1nzOLtTyjkqbcx7Zjr
M4qlmjQpZW7ZhjpPUybZli0bRsAWg5Vt0tjMDxTuy+sc8kNg6S1JydXIYtykAMuLGhr5JrZbPu5+
UWmPZeT3nxLgzHdRwU6jtJ36NprffoUvPwttwZqEUi6LMrG7v8H2ekS+umxPQLoa9yyD5U8Bth6b
boQ18i2B2oGqHC7Acz5qMCf2saFB902I3FkZUvNKEuAatY8KR13pAynHMWjZTbT4QSs2W1/QmRbr
Vi3bX9xDX9xuysGRcAkUdhBeFZP6jdEg2U9zWBHanPjEcY0QbZQdEtdQAWHFNObLC2qHMwxHA6Ye
qlSyQ3BVnBZ3GpNwwijSuiDSTHkMKeEu22G3XMtUNhB5lu29kN5m4MF8bVWDaXwsudl9Z1860Bin
NeylSL78EhJMiFt65wbsK7I/SNHpAith57/GgmTfuU5nbiMI7UdlsSGMfe5sF+nTvRshu05bG9BA
V32NwpKJWQp5bMWgrsqxlp/73rLuoEJNLyM77guVmnd1yuXHLl4sev6os965CKneZO6giTbQkiVk
tyUjTNW8aLqRxndaz6zjU8QEMwZmPLAgXAd8p5ac1+pbWrNvdoHx3Hx8JHw7cv598BX0RQGRLr2e
M6xbbMOmn+D3KwpB1iWahcUT28vredSGfdP08Yaled4qCk1kwvbsoNJ6yU6Il9cUxddjOlryiKUC
hGBoVz/rJHcfPCfC7NwBYgu1ppIr2dmX1FnUUt8dZjHXeIvuFcrR0jz+u8po9xqSXoVJasL8vVZu
UqdbWfhqVxGuzL1Eme1DJP49mApWtyeinWaY3zBpvMLmETSb2S5p9hhtepT5N0NjWl+GGrBGMovs
StcL8dVE6zlhJavL4QqGhUdAnJFtdItMsIR4tX3BUhJEPrA13YBf30wF+9W88K/ZQBKuNwl1hX5l
3DQS/Xa1rDAm8LrHIWqcJ812FVHwkY6htLQsbSVa1lgcoex7xyo/9D0LGPlf7Nk5LHMuiTL+0Gwt
M6SBR4XHfdmrT+UsHyAtL2sKNvuNBZ/rs0963MrSEwrhJNVtzSmsbzMkNtdpT+jff7F3Xr11I1m7
/i/nng3mcIBzw533liVbtmVJN4ScmItkMRXr138P1d8MbKlhH8/1YIDpnuDmZqiqtd71holweGTx
2XSXaoOQSsR91aN0SLA5D5UOpqsumVMeUk5ssaH6Qe28tMzMzdiSC4N/g1OMWJZg7Gf07pYbEvZd
k2DY1nck+5wCX1fpqaSk2SZ6/S8SCvpka/YMazZJDuFzghdHjA4Tzh73gNWb3Z2p6aWZFYJE3Yw7
TkVESACbMB5oilI+UNhfGQtFPu20iaqRRqQP3f6TifXIBo8Jb9N7RJNj+00AnJI0bmHmtp+XYiz3
Mh/ywzhRXZnlzBdJvt6wzYQ/3g159RgQW7Qhdr19COfKIZdoWdOg12cXrVYGZ615+Bw6xi2+Ds7J
4uB4VzpTfkjgc4pN6A3VaSAL+In0lubJXSxqQ7uy7ZhlW+4d0mXe0omGV0tnYt4y0/T7leg/CbLb
PyncLMj1YTca1t5OZFG1yephmjeurhQZmNU87i2d1iecmOhaRODE1E7Bu9qR451pjfaOxLjmyesl
aXwuHVZr0T1vpdCcAENj9Z/sAkCp66r2mjBJrBgSl91kSES4dcKBzihxXQT1jadZIz0BvBYmKPyP
g6m7L82awRPWmoh7usPYy119ZI7enbu2A5WzGajFKlqP0Kxmu/Swx44JZOzuoUKHV9YMzIJZYHSV
Wq0850sgrvyUB8fMcTkQTOFtmlBMd4xCae/nJT+EKwLEpLK9rkvwoSCnTWYoqb+HrFK9y0PdPpR+
/XZSQfuZdEzabdNLbyzhYmczZ0yoXf6hwlgL5/VXKzcCxAohkEnsz9d3QKTHyVqXqlr3d7Ms5y3Z
uu2j1yksRyWW83HBzG43TjnIyNq85sqkgc+U270zheTNNAWlyPNZ3IoUi2iwnuVSwiojoljO4DoO
FhUAq9xdFSwXnWLwpibQtefPEJU8hUQqcB9Uo7G8cVMQD6dfunfPiI9w+HzQolUbHxcp0uvpgjGO
yo+VS0FVMee8GhMCo57hASM1eAzQsoMNgCOPfgXydI6LXtkCCM1Z9l2GJLFrlpvYqCWlGCErqNqE
KeiV2arytmuhQBGdWUar3aIHkxW7tG7EYQpvK15xOpvVSeEqGDO3J7gp1SxBSBVAcMnq1JyWprdp
R2Jqo4JPECM7a94J/CI3KPGxoMTt/z0FjykBvhiqMvMBEcTAq7vXjgtQ5g1z9wWrAHuH8dTyUWB9
Eye2rE7GCq6gaGNbo6Mnt3NFatYA1zik1CBNW+f8k2obsKfTbHGOxeWf8ZvnQ1LhMA+4glM40Unf
TFOv5XJg8PqqmmKp6yFY/f1pEvi8b12gIdFYya1pVeKqbexyi0QlvAqHvrtvLDA0wlnB1KDviqsZ
ScnN5NJpbVKTACBp2P1XNGvNo0opdqTZRVdzwD7bzBmPMPM6+cXERxRbj3K00MvVQDk+5TkJBNHV
+j13ct2GES71FxJDQCSjPKDmLSV/nEN0ueTQaT5kK+pNXbKeAjRoj1bIJ+Hqsf86dsREEj+S3gRj
C2wk1+8H8yLciMAhK5/bSVb067m8DSMQUtyeytt6nkCRXI5JHzrYh+ezwRqAgEfC3m5I4FlxJ0DU
yfDcmyA1PI6KOQqvuogypFtK+wPRPNMmqvE5JK+pOpElRu6jX1gfWh9/snzkRSLBJyG9MsUVPrPi
yrMpYonJanYZ5eFDD+mx3UvdUJzPFrsZqeZ3y0yZ3Jbgc2ZT2R+MWrDZso/d407XPiChIUSUAePm
GRKcBkDLEIu3cyqymSxNys+e3aTd0OaUe2zm+UIaRXEy0OzULGx8ZRxQUNKHxGYxp+axsg0A6hnM
2CG25+gOFM4OpgdbG3B5x2HPx/O8zaqApwFytFxk46af6OoXku3teu0negUKJR31VgLafGwDqnZD
z0AWUz/xME22t2xiHZWRw6nlTy09nsO3ZpjJrZrBy+xK1flJuF53ngnVeQrWrRLBlr2TpVPe4OSL
+a+fe6Be+Hs6XcT5kAGZsCYl6DSijDWD3UJp1AXjN1Jt1GHgp8eEHrFw84gmhGzT9jN2cZQcXa+r
UyFYZHmbZzeYfD5Ok8dT04HhnOwwY6lMJc9gqEy6oWnu7qlKCjceFVGkMW5BEXXL6OXXpJ6yyc4d
5UTTJFSQy7Rsp5EXvoToZ0obSP35Pz4vzKUuOGIMa5RfvJkzteVQOQk9qLc40y77OisIvpsbFnRO
VZkGa84cs8b0BlEVFAvt5fpN62s6sjlYMIkuv4+ubvxd1tPAPgPFAUH3Li63t/NaBSyKOKpta+vx
AJDAHc+noCrwlgndB1KtM0x7KGYHAJXd6BEGGpckhp+HhJyo50L7v6PK340qXXw+fuhJXo0qbyBw
/zSm/PsP/O+YMjT/elbNmDYnphV5Dk3A/44pQ/cvvHlgo9OFkksIc+zfc0rX+gslFzTPdR7JXzw4
xD0Ga9n/+z9O+Bf6WxOBOS4g/HGYGX/gNP+KtEaqJBIiD8LF2gljtvFzD0IYGoW08EjZUSv4YRe6
vM0qdiMYORNCNa//BOKFRaykZyBwKjmHmDY9RL2pPnqC7QzeAvsBWVXQpZns/PAk/2Hg97I95tet
GrrVlIeu03/ZqkfwnRNrjtxTMblUiZnL4W5m4gpPK6qQLq8ot1pmHvgHYOP462vT177oz0IIMGRc
oKhgjOyjGnzxbEBgWn/Mu1OSJvd1x94wzmMevSkj2fhbv/UwJDND4fOY/OBCsZZ/tKgiHpVGJoIg
C1P0Vi/OOa1gOJb+iBNbJcdyJ7vGx1MhbDEaJMmbBOx6uLJap927ZktguySeihScyNq4U1/fZPZi
ooCxJmtjhl2H+hj683YcqUJjKCQGpi+Dj+EMLmAPFEogmARKYaYZEvbXu3onm2q8zeB20Ve6YooN
MGgOli6KMlzAs2LDVrVGQ0k0/mXwYVRaVpzLHekVQLriGhNFAvAyY0YWjz/jcTGIdioN7cSFHkaM
soIZ11NYcNmmzUS2qW213IsirD3sU0iP9uYi2fpyGT4hr6bCBj8CA6Lh5ADgBfjHkCHEnnw3/6Aw
Yt8Yrg0HHqHKqkQ0CvQgeW5ti7QzH6rG9LeNCEy5DTMy22YauXw/OYxk4pyldKvQoqsV50Knqt1s
+GCNTbbjbJnHUxRGVboVthhuVT4CU1vO3CcxHZ25r60SOIAktdIh5tRvLWPnptoB7pZQ8dM0t+cY
8iRO41K7vNbCcI/eBEEkrlyfaGbPu8cEJwQB9MVbjLzUHqszW2LRRzypK4dCxCA41h5rM7mXTJve
LpzaB40J39cOIua+NHPCvYCKWanRiZlxfatp+x2qx7E46yLEGBWD+acsGNqjJsd8F1XtcFxw9tf7
wR5STT6Ajfd5R+LbsJk6QQoN7rwXLJ7UGWlKcucU9ngM8SpqqbS97Js7m9ON1VgKXy3MGb+h/y+b
2Nar/aqXC3BFK4Udukzao2sLpF9sWXvvs9QonGtg0NFrMV6v/fm9JWvghLjDHZaBuJN0KS71Cedk
2A7lV1FkzK5X3HIdzM1fy3LiwEVNWE9Z3Ip2MldfcZk/TTkD2WMkqE1v+p6Zrx61c6pMp5juYR+R
YrR4NIt4QgzjJolGJVkVnTF8Eclz00ipCYQ2AKbvhlEKY/c8558WC8OW3gwGRk2TofP3i9Msy5EE
LiJfjWQNJW2ErNMtWFHK2RvNFPYllmoijiBEr0x7PKl1R02Z5YO4krg9tduOGOGnHvvnExqKik9d
reP2si9vrYBNM1UZ908sqrgpmIpf22MDvG7YEVeT670tWeK9l4mm3+i8Huw3m4ADkFlSo8h84tcj
/8dTfS398mam1AScepin1Y478iCHbwndZphEz7vmvplq/IxgazTfIKnyzOsomYn/bGF3P8mece62
NRjIPm/lFDg8J7eg+QYFZh8lpWm6Vrmt7yr8Ildj2NnRqE1UYuOSseUksJYnbxyl2Z7DiW6oPZcp
Pv98R4uVMlNvLD1P9yJVVY5jteGJp3EZaj4dqUlYk9q/7sjLmbYk+DXGfh6HnDm8IdtDF9rVzSKI
wIj9Bq9c6JWFIgcUDabbNCwsUterG4mYqd6I1CcrMFyoglQTDHZskrlYXzGwWM1H+AV8uwx2TgI9
FgBIJxUOkI6XjFvRy+DRmMS8xDycMtpUqRbWtgl92rExY9RCIRrMD41lNNeZv0T1NvTx0UiwiDil
NsBGOffN594aPjqUusSXR4V3QKU4v8P9hNRAo3TxeA6Zzrrx2tVM+LriC+J6RbK3RrN8kzlT0vFk
FsgbzCk/2CXegHGQjd4XbxI++l3Hyui3yh2sAwNLSCawV9hyNhfch7OrMdByjaAK6WUxv/DIbZDW
BWvP4YSThA5iPiDjQ8k5gyeAE61Tqo5plNXVgb2BodiH8YihNjGnWMYDXczOwu43+YUkKUSnGy/1
3L1K2PD7mur+v4XjM1Ptd4Wj6blUFL/iuPX905ds7L8NQ/9TBfn3n/xXVFH0FxRcHyaux5jUMn+M
KnL+8nDyojgK4WO5z8Xlv7KK7Gc6G95VhBI9x7f/u4KkuLTXBC2Kmn/VnX9QQb7mb65GIih3LQAF
ft0LqmxE7cM03WiPYV59z8CID9i1cqqGnJs/PJ1/KAb/6UokIROWCSMVueiLK1UCo6MV5zyGNq7k
2CM/tqJR8Zxk4+bPr8Q1UCSjE8WBbv0lPyh80sFItGzLFqu3kpNmNG/6qS7QNOm7P74QEyjs2FaS
rcm1fr7QBN80Yn9sjwuNYFmV3xMj/17w1//kMl6IZok3/uod4XuEf5KnWoYZc7SLKCLjHhhiU1IH
/fmj41uFWYuzDNzLl4LXtCX0DsfwllypWl4pcwS3amzAQ1H85qbojtofBz9EMoU+xBN0Sw7C/Zed
SzDVkK+iuT1m81xC6Fpul1TdYTZ/105TuP31E3zZiDxfjA7Ex4KIyddLzxzD8hrWZkN10jHWCsAg
jkXYUTgY+ZMZMubMScOIrYUsmF9f+B8++rX1gMz6LA14ubx82TBGYex9ZGbVvB9xrI29iPwIvN+c
36yvlxTS53tklsaugM6CVf3zx6jHYlwwdmpxYemw74Rgx2lkJu//gxv64SrrUOyHtbVScycDNtjR
iBS5JlLdTfUszkL+Z4/uhyu92C/mss7IyeVKWTUuW18VT7oBPP7/WF7m67eEi0MY8mUEkYsf1/qt
/nBTTVJ7Yd20Nbxyu9nSkRplvLSAQtolkjuCr7m1ImntOyjLR1OqZltUTgQI5oozhFpkzDPANcc6
XngSBteXZ/5BUCTOacUC9mNQfl9ABE6ptqY3bUDbIlvd+7EdNR2Tcv4v1JP1jvmQDa8SH/dAdfW7
RUb2JzKPm5OXFMnjVINszbXyjklADFSzkO1BhHJIDq0iEapfRpiRTGsZfXeAksOAGctYVmKH3EG8
JwLBPePTPn/pEnZ5a/D57ZjJv1sKt7nMYT8VmywIs2a3uJX5uSCAAosJfg9Fr/tUJ9x0OQ3tviFP
k3Ra3WwH3M0QNDlJUsTWSOQu/IchOvhEVOw7ExoVUavhljrR2NQmd6drNq4aA+UNrFYb5i2bS5bm
ZAdgGE42Bf0VMqmG7gdp8NmtwR9p15qLZQ4onmpwsjCqjU1QmfanNJu8i0qt4jENm+rOnxlFEkzc
PnR+bX9KuPc2DmaGam3tjprfNCU4HwVtNGwcZ2GtK1Iwc0InZHXXzyT0gNbW7wwjHx4THg3JBF17
44/Fd9PinY705p/qMP+u+jl5P/i6Oc3r1pj1fXOhE2TQJsEpU9Z2VGWEMPnqFidE98SOPmzgFOeH
Ka2cmDKAGGYiVMQ5TzGMjMmQzq9Tp41uCj8V333S364tUtIOoA2IZG1jhubx/NlXPZlYhDCFV5nP
IytzHgJqbAK93GzZ1F2bfgg1hvX42OblY0R8Rlx3c7MlbKqAG0pQhiY7RfrVIYde1r6xGEhGWz9L
pvssaY1oB9OtD/HXK3Md+4yarjAc1p9C+qgP0ILq73aQNWfukYh66HoxTPPu6BYEvDbgXB8cWsdi
4wHtYvkPr7rExyObCDcAB7mSGOmgFaYbiYdEEY+t7JZ8djIfDFwq/Oiu7yTLzjW1sZlcjjhNLggw
ebs6yONlnt3h6JJOhzEUxVOEpG0fCdYRDoqQwfNoqg79lCgA12i61ySjH7DcHJC8G9LO90XreHpH
Bw4XTfbpPMa+Kq3PGCj1X23N2nINGGPbavb6jxPd+UNauN4lWIgjrZmgeqiHDAKvGbpTl8+5sbFK
3oSXpeVjl9rirBLSLyA92ZtSFt9BriMI375z5odYezKZlq2x9ADZGbzXa9KBYBem1RoVwRsaHY6+
kUZgk4WMbohaTN4XExgTKX0q+ybIYD+K0mcQ62e+vnKt8b7tl+mAFp7QlWjkQ9BzKDBnz7/38Ndj
umnIa1Z1IPrlG010sM169V50NrzU6TO9Un6uhc98MWn9C0dh8C4bWZSwFNWO2dP0ZhpktEtL1jkm
JkTJt0H5KbRafcGdfF9rBjupVu2wqWdaZcJOihz0quKjZldUb0Eel60Yi+jGoaiE38WqL8cKPH5q
EwgGRAJqye5Wz8N0sNZzt3W5b7sunvLeCG9CHEyeKkWwkDMNFmLFmTGUmzhnNfJF4VKZPI4RnFuz
WprthIXCzus1y6gOuwjXnxH/X0NWMk579pyMHMJ3li87mAjVk+exUUrJ/kGEUvBO5yRM2VIu2yTo
mKJ6zhi+IyFGMjbG+RlnbT7DMZLdoTLrcVssBZsYIMDWn7m0ZKJ7zPtwgB9qzV8yNOqtqMCIwFX5
gsFRZV7dOC3pHtnshLyEur3pu7WubmwC0AmfZSfvsjGPa8tFOM/TyZOIIZTPhO5510Xd8DCUofXN
nNmtpvUb8UxtXZfJkF8Xnkr304LIm0igYu1MB4/YQm/fw9DZkGlgbzxHsyMOjdpM2m8+wkOPbnSQ
iK0yA7lxCbzDymxg565MKTEF88WHqU2TTUgO+TnRY03QOHuPkbJ7zBGLHtSHZx41494p0POnhKJf
O4ltfo6scbgwo6MebcabsOyrY+8TR19kqFrrKDXeDDK/cXJnujeKor9ZVDa8SQr9ieydGd4z+oVw
wTPR1ZZ31FGu4SF09Q0e5MnbqnwIOrJcYO59b9LV8HjIP7Ke7+RkpkcbmzsS+OpuM5gOLhEL5FmO
xfTA5v7Z8JoxtgMOvVUCeTLyrLojRUWcpWDHMesQprtptasJEdO6vzdZ4rRQi/IO9vReIIY+oZSc
22KDGbIaj8hjXXmAJRHbzPDneOgjgMGlqtjMCpq8jk+kiOoNso7yJObOjEDQgtV2Ax/xLbCNJmG+
dfIaBl03mPB6524NL7M/9rVdn+fOqc9AI6DFDQwoOE39uB0t5LkV81NAE/+yzLaqNYdPJdn/6mBO
bjtoELjSEGNuHNx8qrPzXEQOiAxpelN4ho/diDjxRydwNtTiaCFjjc/t934pMtLoprL+1nowtK08
DU4K8gMqlSWS64jPM5lUK/b1JVyVdmTcDcNb4QdE2hQuCVJQYNICDWsmXSh3ozVBF7T6x7A0S6jo
qno/F45CiGL5TCgprmHJtsEynUVVlNu8NT+74XhsiwLm6eJAA/BQJ9o+64uNY3rneYXxxnKEgYoh
qPHydu3lwDq1nbgpoBmOVTgc7Q7PNNUlT2XmlaS52iW5fdCQCHuz7tF5quuRMxpSSUo2q3Dt0dhE
laOvWa7pl7QKoAqXVg8MHKiI0tIwTrnyzHAfpDX7m+uzfbsp1QndkjvHM5kPQHHc8LGESgPJZ/Gm
w68L7Ncix1WlFVLCMzayHdwwfy5Ge0365dib1ZGRJvuNPU9v8Fg2A4w7qBOIusyvF9wI0Epo6op1
mAFGZ3uXwamhNVvR7xo1hH0/N2p/q8ZWy2IMM1/ZLgapnbIG+D2ytu5Gk+FzyZ46B/mTYDCRLBxz
v34CrzrDaHUqsbmSRT2OuPTFA3Anr06ZQR+njiIMcDjhgOI4FiJrLgbZ3H+rOL+o/5t+a/4BmHg1
RAvXCwbeKhvHseuVjxVwvyhdv8TxLyQDc81aarZ5LyYSemX9NGDevSv7jHrQC+e3z8fOTAydf8js
2dojFDE2BAgTWa+76aB6zvVfP4/XcmZ+H85J0PdXweSrprxVOXae7lges7p2zyNDpe+NQ5xNPA9z
b9Zx6lJsV1XFQsoKa7ieQDVjq+QXtxaFNvqbJ0oZcQ5taLGLTefZ5y26smoZvYtLrNaVkIWECtJH
u2HqIJoMUCmP6epk6xDz2uzcoE7e42/uPjk+mug44t8OoWEF7xDdcAAni8J9KM+Lx+dTUQjSDzaz
Lu3f6dqttYv9CTZYnwUVJQJN30ON8OLjSEdkTZxe5XHAWin2jL6JB4Wbwuy4911OZA2kTBQO0K/3
nkQGhcvxn/pDEluPnwNKKV4Jn+mLX4A70exjl5AfI/rtg2ekzaV1599tA68QC64CUIGlME7hmPe8
aEnHfJwSXzT50Xcpnn2sIvED9YdNB/2ZELCSxLyloHmAOjXd//p7s18/Y0oUaLnhau322nJ9sUp3
ktWM4Uk/pwncL8j1RpJEj/VIadw3s7fcRIYX3Ql3uSujpftutN68G5aJdOShEVm+7rdyiLtqDB24
0C3lpFvKI/U3LEK0Bl+7xEqGk5HgFfc34vJfosPv8GrLivhIfoFX518w/3sSP0HVf/+hf5Ed7L9Q
BbPnornGjgEzx3+THSLzLxeRaYSBOON0z/WRFv8Lqg7/whwPVS90BzwIcU39Eapm+o9l7wpdsmjI
kfgDqPql1STIFgk4LqIJ1P8uJnkv1kSnDJRiVW9dBIy5odtMKXPLo/QACmDtCjyJmmwh+60oLWOm
5MUgGJZ01sL+i1rviYhlYVtImLDPJJa78DXe3HhOu8UltTuDgOhEsLYYvSJA/uFJ/8MRs/6yH3Yt
m/MRHHo1QFnJGmwbPx9pYT/OFV438gJ7WN1amTA2jNUZiE6BCYNpoTP+9QU5mF9dEpvw9cwG1/d5
my+waSOvCKodm/Ti+9FVMwQkYFYTZ8sB8zpm8XHZGd3RYib4EM1d1KnN6E6Be4x8Np69l5IZeEoC
hNexnjA3j0lkB0exB6JrQ5EjXmzESMO3EgMr2xr0wU1Ecyn61XQdTIczgpG89ONOdrXeeASKwFmY
Bc/a8Cd1W2mOItvS3tMg2qaPi26dZEbAEelOBsnadHiEHsXE+YJK+LwRiuuhH8c9NkjLm8VH+izR
J3ds/By90qEUWlwjwvF9aK1rGYJjbII0X9IdLOE53QHqqLdm5lYoI7PU/mDBg9VxHvTcG4l53YOR
kZed+jM/Q9l5qIhit9sHe5qJePMbu8tuVFbzi5gpOyeKnkx9lGjpcUHrDPQSdpFZPU4fTCSu8ccL
jL0fLH57b8M6zM6D7Pn+0r7SwGmkld1qKWAWOpWtPrWhpYxHxx54cnlPDgJjvkY1J9miK99MpGxo
UvWQDtA7TPyv7Vjy68iX5gRXuoOtbkBLyFaWN4hiQ6ouoibEfvkaX+E9FWzhd+NCzzONkj8OeZaG
qsP+F0cy/tFm3/GQ8sXlLfguo677DDl1e3S1Wdc7niNzaC9nrox0twLHUB6yiveLbnit05pAcsGR
qMrOen0lwfpwIrIQeX9ECV6izgBbyavBCDYEAs5vspRYVyM0UScCkKnjKiUK4YfnFtbHcmERVuhg
aTBw+gy2zWRXO0TA6bbyOmsVwanlA/Ka4ZrTh96sLgi3hZQ3ouItBu/NsqT+nTEF1vU8tdVbEovT
Jxtw5Ahw7Iab3BbBk0jL6VPrmIWC2c4nm81Ic6Z5GsJNVqw1fV2Rdny2le8hPGiC6M7AlHB4Z+fa
8LfeFPDZTDLg8c557csbc1AeFjdeaggsmcbOsUg8dcNMO6AGrmF/AbHl3eUORcL3pVjG9oG/rYvv
rZrVbV6bQBw+tjCbJuUb6SF6jhs6Z+sDhga8nqo0Oj82kpl3i3qgAkYNmvaBJ8PiCgoykQ9l28zJ
vjeNtr+HZaBuQ7Z4uTN0wAPO7db2DyWEyYuHbLeNE9XT708FmGWR2Ootw4vuOGZ6UVeOGHn0QTNy
FUCyQmPe3AMN4knBcwmiVU02ksd8EVlpyw+l1oZxZzDd7q4GWxry7aIQRO4r2pP5o65pIz9CTarL
22QqUMkw6u8AQx3npKe1iNRLzbOkp+RZKhNSBhhhyoNgBiWPSRViEOGyqxB72+FpsXn+kEtl8OKI
DWcd+9O6KAYJQzZWM9oQNvPG/pCPBnJ/pk+Zf6+qcLRvigRqCaxzq2y+BM5sQRIIKR7DquaaRpkW
imzqVBaP0pIoT2JCmoevThIO5SfJDmFl6Lm1J2+aWgg/pLYxkmgXVKlBSHyJlVeMRKg4913AO4ci
Zl0Xg3bUp3BMuvKbFwjbBoNaupSYaRPS0U3N+aM76KuIR06JsEPS3aFLmOYpsx0wArIfwPcNbETx
D9AwrvI0vBa4/dx705isEdjvA/xo541VN+NHHCCMHXKtbMuH0W+cMc1OThUlmDuQWxnXOUZflmMt
3jYLau8I8uOv9p1FZ+TA6LSaexcAQEADaZdEsMk0p7YNzbvea+2NU5uPBlBPPAhYyOUiCI3OZhUe
yYtNP1d9EnxTKTlxwpLihnzEq3GW3bIrK6nekTiWPnrOJHY1hxS8r965ZegmHi03q/e2MIGbAg3N
zBwC+TZKCekO2pLuxCaI903eptVHu+iDODL7Ya+NAQhgUviikmpNzu/c3kyVrq88EI7diGThHdt6
+1hEY/Z+cqu3c2Cq4iA70ku7hZBJk7rzMOVN/j7t/eojptN9upeDQG3KAbatyk6fKyMq95iX5PFE
gseqaAC9ySen+cCh094Lr26zbaGh4oW52XzKfH99tIRMxqHvjWLjB6O6bn3lxClIDBnLQf89l4Hc
Vgj7jvbqST4jzbkm8Dlwt5npCWJyF8qBbS/tCUC2bg5h1S3rlMtpTmsS9T71rHdF0rQHEzupLaGZ
7T3MfNAnzBD8k6D/mnZLHYzX3eAm76M28w9Gr8u9Z+A2RwSODvGy8v1rIxu6Cxv2csTEcTnNBjw1
PZTzbuklAdDoqDbduBQIL3r/w5RP+qtpVsUF1p2+SCGj32U2voAVKIlw4+Zfzz2+Q+/9c0nUNbUT
FitTVQ0tcIpYYd3Z4RCCWYRZGsT4S8IqP/66LnoxJH2+6upUhacPKY54xf98VTfRWZDNXnSGYNM+
YHXBxtAONjXGr6/zYqL4fB2UoTj7U+2trIefrzNljT/2UZqcXXBy9lRTsmevciZPJWwYf36xdeTL
44QG/MoWy2INGylFINxeUOtmlZ088wOMfIx2v77U60IWjCTkuYVQ/6nnXxSyXRoFLVQ5YmP9xboW
q5zBw8gRJHBoLv3qNPjH17PoQyBK4xCFB9CLobYVNizbqvbOWmXJ3d9HkCAgMt94Yp2q9DlheL95
nC9ab94dN7eaUmKUxMt7WawvdeoOkRzcM2IhqiuCGSl+2FA5gYUCVQUW5E9tjHri700wbfXHHymD
QI/nbGK/aXvmi5tuhNuZqkIOOY75GsGHIkJZ8+8yR14vBa4SYKMOMdvDdurFAqwSexZJ3vvnFM0N
TFRULkH4Wz/Gf7oKDWXoETvLdPzlMvcHx+48g3t5Zl74ORMklEv/wWfikcWAdRbdzuqj9fNyKzum
wy0+A2c7QYeFix8fxbTgYLWD0mFdD62a9G9autf7F3s6exi3hYs6l/35kiKfkmWufPdsNIl/b6FZ
Yjw7UYqMuP7uBFIxO/Z7zSfy6xXxemfBbA/KDIFMhBm8WhFkuOSmbj0b2yZWdwIl8zL4EGZ0gTjv
15f6h1vk44DaRA2OseXLzTKA6silahth0Splqa3monsmpJW7AuBrB6fWr+bXF/2n+8NnF+K+6QHx
vaSJTcgdnSzyrXPlQ2MRNayJygyzA43Ob1f6M4r2c18egU7AgHWDKAhfr7R17GqynzCt7dEiFVbt
4dwemNVtO2l53eAExfBkoUxWM3Uds7+lv546rD/2gJAuzUXDwBJx6lccbB2qTi2Y/4el3/4ucuT1
xose2QlWvhQMJusl1Uzk3pzjd8EXXgNhb/IE9VqhDM5L0mL41IqIsv7Xb8J6vXbXuBjqSqBIeG4v
aTFpBV6ScMadjdCg1lWhQ/9ArCq2HNLiyMzaZP3ei9y67saqe0DBpa2tk0fqtuvtriJyfdTdnioJ
iRPC5OyPDweGAzAn4ak5vLtnHPMH2o7ZYbY2haz6WocU3aZXPFopw3oSw0SOJMz8HYzz6tuEVLiu
BqAcPlFchX5e813er0X/os+Tm7hPPeJvOLmd4DNVK57+68f/TxcDNyJ3jRSq18G2sDkiQi6i5axS
RuuFwDYKETtdjme2dEm/vtirV82dheTNWKaznngvbfDr0rDaPjGXs594NJZpPvBlsRDpEn99IfuF
awJUWLbLtXiAz8iR/rIyqshDU34bzFQQMuvfmvRw0PjDfsALH0vx/tIWE0iIm6J/zeaMwV/VBo4E
S16PwaZTt1leghMYM80S80Y02TpghG0aPlAWqJezN0mMoz3vSprjmenV20Hg0VP/6Ub8nKfEXIZz
DfLny1IoF9iIBXXfn23NCHtmaHRBBJ4fUnP546qLS/ENuIwCgPReDahwD7GHSaGMldCJUZsW3D8x
JNGOsLLm4gr1W/xwPb1+2BhdjjWokix9hgAQkF++JaFrx+qk5579TrnfiNaZztJNortnQMQPiFne
drryPjZK2b85AOyXn4i7kjQhazpceR16req5H+l4bgXHAapNcbYwS6s1/kahj55hwV7FsTeI2MLP
+GCULoIE5s3XUQobQzgyzY/2sEDmgCq/3JpjDYqoyxWv6ch1pbEYEcEhd+I7krXfFxglWfnbYFgM
wT9pzr1jBCWJSXUZOs07r+ihGayfV2VwGByWQVrteZJL28cIc9Vbb1ZAY33C/PhSAhxB4eimdDX8
ZQr9xjONUm5Nq6zfzaAN19IfjINyc/9ts1iGPjQBSi9QbCzMzABnrStgaVNs+sAbozhzZXs1lC4G
ZEFFqMm2wdOaBlrnZywhVl1Z5Y24OVhZh7Hb2JGlDPZtTrjZObpYWdUVAZEaxwyrsr7OMiwBxQ3s
I/6HvfNajhtJt+6r/C+ADthM4BYoTxY9JVI3CFIG3iNh8unPgrrnxPREnH9i7udO3SLFYhWA/Mze
a0fB0m7DUDhS6cO0LvxZGh1yNtEwokQ1hKHsRFIYXVHdaf5WdzhkfhefUxEzeQnKra7pWu61tC49
mJr1ADussJJN2rr2S1CcE99YntpFV+kDQqWyuS2SbhofB/Q/1Q5FEXd3Y1Vt8dRoFC3YdkarO7AR
Xp4K4ihvEyGa4gkdwvBjYQ2umfDmnv7piFq5176ztlHUXPIxQ0bgG/nVvQ8Pwg9BXwibWdXauXs7
bUwsJhqgy8iqHIvlIFrwHTvmIEyuRp0yCPerVTh79Iv8iwolHKKw2anP3ZIr43lpMn50V2hOrcBE
OdCFaekM9n09T974ZGVGOuwKLpf0gX4VwIO1SkhVKAjd8zT1gyx2OL6NSOOQwuBu8wj3dMIVVNcT
jYQt50zeuhP2yHMKEyHmXLVQ1DR9yUzLb9Wgj0tJDxuynmXKiABg6V+s2utLMBUeFxg4b2HfGVnP
2fC7DmBmz9UH74FRQyrYwl1gF0GAIXN9IYtcr83yKxh1/ADNBWXr7xGcVypejJMu1oub295HFqdp
vB/UgC77z9tKbKo9c7tnZgk69aMmWqpnOE+kpLVYKVtQTsUuske0FVEvPK6izheb3q30eF/tYZuZ
O/mgPhEnz9NhQRv58OdqBo/sR+w5WyGRuNR2fiMRmlr5NontGc+HLXafE+QVJvC/jz8pFEPGlNmV
vPUk+4gQ292SH0A+mcMNUiNu06o12DSUq8sbi6vHdQ55YCfZ41B3vBDLZHZyaEt7eKq11S3f1CId
A4ac9IriyW/Ikbt6S2m9iDyv3UhBbV1/+gabjD16cdt9XK2WKXC6UhuTq2zNsuI8Zg2QNmHKuIJr
xWWbgzLUHR35lcK8GNlS9yM0rLDMphYgXxyj24h4hHv5pewHpvVryVASbEKtfUYSCN4ulWkujNqY
kI+bD1OrKZ//PPH/uyf9d3tSRMnUJP/3nvS+/5k0f9+S/vktf21J2ZH9QTMUWBTj+DFAQP3vlpSy
/A9PQNunDaV7/9uWVPxhi21Hyg5Qms5vqvVflvDNLU4TyTjs9xEvzOA/2ZLSDvz97N7cRzT2mK63
0xNO+r9UqcWgWECpIHvIgT3kQQSffkH7mhTiPohb13106ayGYwMUoz+w1mfrG85TJqIi5hhc7jpy
mVBPF1uQycjD03lK/dIol6+ejzDeBO3Ro1qbasIWdW3OD2PZmT/w88zmHIJSJWW5t1LfZL5tNXBF
mtQu/AmknJvsK4gRlw3B8MsBl9GEwdD5n4a9LQAEDbQs3I5JeKKjhYzPJ+Q28THRjd45QWneF0WG
P7V2hFIh5tyqCHXZ9twdjmu8StP49BeR7iqPe6zGj3En0ik7Z1rntwswkrOcPPVt3myT2LQDEaID
TJ96oGjAfptlfZiUjgNQDXPV752W3xh3th5xaAIv4ghI05suZoc5ZWgckll8ZuyMXodJpPkdVBGD
UVQr77PeRCe2ZkuaRaXYwNMyRaoVB0S7hzBmsvVZeuNY7/gk1rd4RZtnmKS+hys64meaMUK7hoYn
SITkdzpnIk5v9Lwsb+SMWd5RuIt5ToC57OGCQq0F3VYhVsQhxIyRFdNXTmAMr0mXE7uExeZiDLWJ
0trjRImqWCOxZTepQqd0uSRyANJISJd00Du4iwMrFZBB76NaO/HAb2KbkY3sc9nxYFt2makc7Kp0
B5WRp79kXxIskWTFachcdQBHy3asy1AsNql87DSu85A9UbKzWWc+gpnpL2vjMjCrOuuR9R2cnqkS
l9iVgHf73hM/5jawdgs3zR3pf7oN07WBwR4miMGxXtRGe+smZr5ezRo1XHshW2r2W5R5NXzmPW+E
20ZYkuv2Ab5P2px1nVkuqxl2wHWY+hl2VFUN7u0cE1Kahfh7fb9AnAg5dIeyOXMe1ZDwWWHRkM9V
W6OqlMYStF/QWkqCsJoB/CmTCbwbZtoAGV8WOXCyJ0NzyWG3grduk/RH1UkwJnkpCxmW/loZt5MH
3w5899LcIXLObqd6TG9EXM8foDMFyI9hVnsow9V6XpI1BSUGJbwPDcjBhAzl2AtOzAZKolOsdUSd
qTf4odlX8lAnWcZhulo6SrsJOXDTxxV3duxL5Nbtmo07AuXVHLUxpqpbrTPVYSpwnahJ+TR3RFRN
UAlqg6TI3KiD5IGJZwads1KVvFLBzXfl4JnHvpAKJDQ5aVxxrjFFuWSEVxoyuzMaEOOHKY7LlL2V
KfpdVfrzm50NzXEMCCe+uObwpJcx14/gAL4bOqi5pwyBMtn38tW7GxtnwAPfAR47JGpt3hagc27o
ryp90dq3G6QFbV8f+Z9MzgPSNcYTT6L12YVB05wJAqFaxXrOmrM0keSdf/tunKbtf82G++op5mJO
hlD8eSpsFttzsWkbeiRrO7818OEOg3nVcW4/giLatLJukMNpTHiaeWBkWHp1+VEvjn/JAUAVO382
luX2d00sHYIUd/yk4uiDOt2XVhLjmuGzag6gh/OdrV3nkSxzczo4KoWhGuT2TSNqvEN+zmbVyNpt
W7/VX612s52JIoDPuXCT/LPvZP6Rm6Px6vTl9A6xY+qBQbgu95q7wPnMtbOvLGGM5z5J3Kh0VD7s
RTok/Q1f4BK9S8QQ5YlN6YtkzKcgv7iD4dnM8sD4tSZBbiU0hIXil0JNmFQqok+ckPX/dDK63iFx
b6zmZAwbWIWAbutWIRlmVfNCB+F8mWb91eUSZif4W7cQAFU7CX+Wj+ClrF0yxututNPuTPKpNPdg
duCHG9B0EAez+67jwb2D16YmGKXg/q8zuvor2SgiP/pd47x14/LG7GMChS4yOgUrYyscTZM5DiEV
EbUauGrrTq/W8FTlTQ5ljfMreSSjIe4ZibnlqtdT5chRejmadzggF/aBs3/n+sVfqtX/1lP/rp5C
A8k06f+up+hZxvT/7T6KZvz4m/bsz2/8q6oKBJXTJi3DG4OW2t5i+f4C7Vim+we11KYx2yJmfkeF
/EN7FvxhogTl8Sc4jaDaUYv9o6ry/mBKznSXb/O3qBDrP6mqmAf/raoiRojDl1G4vSXPMif717k0
9V474AewbzUFWKKPGfkBY7yDek2M1nAFNx/s20qWYzjxXOtC7H763bBLAUQ8s04Dtf9tzGvfr51R
HQipaiLJuOvaJPUphX55QXssdy7A75tG1cYzjTU+gDoxbkaSI0IkI+J58tvlFXD9SNPf5MbRajs4
50PeoZBCEc+/Zx1sxDSQL6bYOeYdFANeNyRwLzkVWXoVDscwfj4O1y5+nHV3z3m7Y60Iw79qrVM3
0Kf4wmcTX4qL5ca7WEFkT5Puh/KseadyFAbV1IPwdur1GvPg2c+juVsm83tqCLRQ5WDsCR7A0Ghq
ffSajiogsY8bjuMr5IqcwIYCLjW1Q7n0932xunuGLuNHb48OUSCVH7Ue+2CnEvz8yiKdae3c3Vj7
ASZrlT3JJG12lQUpugUci+9yBSrY8rxKxvy+XwMz6oZC79kHWaGiHsf8Q4o7q3Znl2QGhW6lYO00
5XApMnlNrQBxuVM9BaRh7MdYHoMKS4KLLSsubbwd2LsjF9Hezo7No5HlVuSl6xdvBEY/jdsv0Rbj
blRAaxFTJ1HvGWKP5uSzGoIdBUJ1aak1bqAvrZFjL/tGywPKvPbg6a7eQTw1wsyTMsRDegri4DKu
jRn5hd2GmY6NL8SzNaFjKm8/NC08QrUsBxB1AUIIigW7SfMXmROsNoDM2ElJhuawWN7BRq2wGxbT
3dWoOUPPxxGjhIs9U7j7AM9ku7TuTWf4Z6Zl9Oie0+3U0M+UhckxdRSSCwib8LjRleTdSzOIL/6i
b3N7lmEyCfdg1Jm5t0ydHmVbfWjm7jCQ3eNWBUVzPpObEeTGpbODn67e7BsTABOuCTKGAYXMXBJ+
nzwGrHYPKinWyN5yFIoE46dPJeMOpQnF3jt3dm59W7EF4awjJMAoPvXqLqRq+e0+z/L15NU4yLSu
sSmVXAtZnXc7mbSMP7RLEgGCPpxi/L/C6t+MYaw2oywoo3qAOMVEDQcan2DjBO5B5BWtkJO/9rZI
rrWJPsXxPzc7F9N3mOxeK4wXxjHVsE2K3J0ss+ypmgoMk5ybIWZZYj2yoH8xN/stWtjiSSOK3Q2D
vg5jXx78HKWFHaeC2AxV7TxwY/t6wb442ob5QG2q9yapfXvWKmkEitnepaNDPSdzcbbsPo6QAE0n
205gvU72zWCYamfYafvKgIt30Y+dnc1YJBIJLjJvrrrQ9BpCc7zcfMV4A3bcAH9bYUHaPLYyCpS2
QqyS9XNhOOtD3CrzYo3D7IVsBOldAOKme9H66P3GSkSqrIu9A+XgwEtVtxJuNV9o3CJQL49NgbrE
LT4zeiEGNVBOpg6PkKJb3EnCH65YnXE0p2WOCs78tcQpi0MWZxfGqpzSYnw2/eys6kkQuIngxu29
JxHn3X6G0bNPKSJDzaaVRJBlDO0u+I658ylDrRlb6oGYnRFtT2aRjGL8rFy9HgCu3/SjvM1mvh5a
53EWhGSAn6ix9RgwevuhJU5hgtlDSx5abvbRYTUME18/U3ojBts2jWUhjXD21RiRvrPubZx7cG07
LqlE9NfVlgdV2R8BzGEIr7kTTdXgPcd2mkSVxDpIU2NyqzHy7X5OQ0lnrNf4zutz52iWlnUBjIMA
r7SnfbFNlNexaPHZVf4pdcx7sJPfhBhuc+g858FbvvgzOiiZof9HXCfOiiXpSxBMXxEVQ5Bt5U8B
RSGa4myM5qR8sS11I92xv2t9+5I1tOseZfqVmMKQELSHMsUHGDupH0Ha+gVj29xlAa2ZpxXFtqsg
J3srLOt5LG9BAPdHd+n90KM3PZUY3gYn/RaQpPeyuuupAQ97Q8WmDmCuu8PolxSUPj+x1voFmFX2
MBTiNrc4hBYjXtAwwkVjXFweeuUh/aq85xan/44iPrtZu+HMIBnkIobHMBkVmteU4yWtOvFOlN3b
HCt1kqv8AVYB/GRSAvS3xxkK9WIcoOF6kawmTFLl9GAm0IY7191e+HxtuyGORs+mRYyfmlw3+1lk
B7wtRGsKCKFWanxVQZuHnbH8cLKWmWWpFCEPmslflvXoCGJx4vmbXQA9zcfE4Ck3+4A7VU8QiF/a
zhFut3dI5OwcbFx+0eK21jGR+VdmK95ZG/7LOg43Q9H1YWskvxyjlZeyLuODIUmncFthHdiu0Mm6
lXnxW8bskLCg1fJUPfSAJHYEH2in/izFUI+vKJdiHGrM2lkBnBZky7S/yOP9Zv4y4jiX3IodSw4W
RVx9lX/PXg/aBtAiu9husiaH0e2cOrvJaAFly5z31VEz0xXQB2uPsw9vbcPTm3xo3c4ICdkFe08E
DUnRIz+F+42V0pkGiW+O9CbphXVeMhVHhdn2uu//BMX/t7z+d+X15vz6/5XX1wwDI5urv5XWf37T
P2wdFMkB8hjkaEipWDP/VVcH3h+SeNA/fRn/6+Yw/8BhtqW0YXHdqmZ++F8VtSMotll6kzbNI499
sfufVNR4B/9WUaNvQt20qTwQBaFcw1XJ3//T+r63BIAIsGwX7W0DSmy0YhpDF1XyGrbCnd7NpJIo
vb3mKWvX+k4Tvxl2PorpqA5UvrdkZj7nY6HXfW8vxX0KMA+SjIGUNZA9MMLMuWAKt0JIEpQzno+A
gXiYwGUexxQM5IaX3kzl3NyaCdPesLHLW6ydxYNsHP9YmUF6jCUloVuU7hgllUEyASXbUWdpfy7Y
cl/VsMY7DZzHQHbLghB0NmB5gBDia6bsRvE0svNoQVwcOYRrYPq3xxMpKjyCeDLNKOrnhYf5Z1Ho
5kMWpX/VhRM7Yb/4454voLiexHIo4kXcz/HCPWkJJqHRhuU/b4baU9Hbxve56btfkvrj3uH4PYMz
YcS92HEHzL21HrK0VdAUnP7Jpfm95AXz6XAt8pUZVm7/zE1qztxD7Q3218FMjoj+LjHr5GZotfG9
FljoQozSLJsoWs9r1r1NnMnkLmzC8tSfXtN2HJ+DYATlTfBe/7kp9t96owDVpjx3DQX+XxXqOkAs
4tfIeVjKhraZ9efUCwoZsSHuPzq2kSqy3fmrYJDOO12Xn2XGrCfQ2XjgkM6+a1OVt5nZ3wM98y5F
P7YXCHz6hgg45sKeHA6SeDeOaZGtEAlWZfd8qEnxFmQB4RG8S4p/jYRkKmSnvFktGYNrqQS/6BLk
Id4VdWtlnkEIjZkecRWXL2jx0q/FmKUFIXOtQ1g8iXR78gJza4cax6SRsp0CiTYX4LnrXXVVbqCp
EhvT4UFq4aVJ9SYfTFZziOahTneldqj78C/MvzKQjn3ULptcpS5Z+bV5WlMNekvodqu8TaBD7kDj
Y2TnlLm2MFxubYMdZlRUMxzuxgUGzdneJl9AwtgCJETifnbLTINXIOo+yrLnqxDUb/nLbAcn6SaA
82qGJpUXPCYxIDlOsT3JQ5Cz12kneu8uK4PpO6j/4mxutps5N4x0Nw1qPbp1utxoPYqBrdpYv1LC
x28EuiXGJe7sLt8z57F+dLM5qDA1Z/U0gfWL99NaWO9jUMZ1BHlePVqq7r71LJKjoJ2tj6J3CISY
1nF9GtBx+ydCIyCI9n7QYF9Y4SVWzuKG8QiyO1Sx5XxxJpNpPG6eT3J6GNExk1yTSPa6PLVJ7X/L
2cFcC29ZzTML6eBFT0VjRGsu4w02X07lrmVqS9BZXX2wNg1e+wxggDm3UGF7BzaKWH/Sha5wtiyr
qfexH9dveaIGKyp7chT5sOr+fZRuT4tIB3b242Ykhm9SVTh6XnC7ZXLt2rF/pJ4PaLwy7ufe9Dqc
9L2799npgwqgGtOTGnYUChkzwEAB8xjJW2ksefHMAceMk+Y+74ObHxuleKz1ziojotDM4wSQ/8me
DO/YZGax7IxgjF1sur35bgM63TN+78IJ0AuZZ3WV5UfIJuU5WQmcA3aIdoC43vGp9zOXN1ZW+VdQ
HqBpO2t0Zp5osQKaS3wTEPO5/TYx0e5PLiKdE0yDhELRXId7d+iN740nIZGAfZwe1m41eLho8AiN
kQfwSUAQHwwyEr9BWJh/dmU6v0Owta7OkAEGGecB7KvjrXQ3Qex09+kaxIxX7baCSzPHmCEM8EOW
2T4nBRU7CXnzDYUQoemI9Wnj5MVtV5Iy67p8DAhl2k1JFp9ptBL0BW53XMzqJak9daS1RZyBrosV
TI8eH8/HWkfgWsUeoa3+ofFjVPvJImWtcRQYpiadqDxNP79fTKgo6sYtO1GPkdvPbfaV0JKyPq3S
rQvzjYmwKOyQCY41jgT4rEN+Hy+xAdopF/dWjh9GW2X/JMiEfAIInTzwWFxQ2hb6PCXzF4+25KlD
m/WkrCGGipnl8ZcZ5TGZT72vwlrW82XL/foCqZhtzTBzW/nYtx8Ah1YPbBtp+pOKRVNWuEhh6FAb
2qp97vXMbUmZpBCt1uyOWYg6dL7scuIequouD0xeriiMgzWUKW8MKhdu9cAGgdkP4ha7lbhnbG9f
Pa+OsenoMX52/V6c86yYX/Aj+ygipjj96WhjvYfPo6rjaHQNQhYanYDErWfNNX5O+MW/t1kHtWLt
vSMlKkkXcae/FUTcQ9/oDH1KrHI95O5qh4s1qn03kihYjB7PI5VZ+sYetTynWdqAnckfMBVjkels
5z5mjOPykC2Arev43IjcvgLnShriGdyN3KGah4Ri97i9ny99s1i3RAf0Jx4XkuFYb7BSpNPY2/bs
PZaBTn/EI2axbDGgAPTdgnHUM0fC3LRcH+2in4/BGgTnyVLDlz5uCAKxvOnE/SRoL1XTs3KRQcVH
xJIQvcVq7gAHp4BWnKB7nB2zykg7c4idJLYb1HBGvkFXuveqqOKrlsFyHjgYkT2QXQ0Z/7vZZMF3
a3DsBkCo170RU5p+M1lfEUxptEfUeQb4/IlHDZdfyiHtlo4XkREpD9mUFw/Ejs7fWsZCu2K0xDuV
vn9vrzV3Xro9NJHt29lRzzN4pL637ea5XoM3PHL4lKbUT1v8KJ3a1kO+ndLezsF7ZsTFM1K1oXsQ
/ZANJ6avHXEQQhTEqeVWZ97aAur/kU1ebXZ0tYQsRBz8vPONrdfnvkt2S+AQEeKkQh5Yw8ooxVQV
R3kyP2rLbvIbxiVDRVyCkb55reNlH7bgFo+ww5nevp+h5uOEI3tWi6tlsR0Yj00CDktduGTtvrhI
iKzG8NHF+p3ad/lawAL+nk+L/SUYlXyxuqS9MCN96Wq57iunq86SsWckFfgS2SxPotTvPAB/Een1
kY/iXapZfWJMoYJgMoFb1FPvMjDyk5B++UBY7n522fLx4SDcATt5rpFP/XI0ZNhwbLuiCAG7+PiI
VAZDo1nHR8ebmXopwjG7sO2DJHnxher3lbb1Y6qpd6BGz15l/ClY/G8L9e9bKPPftlB0UVnb/msX
tX3fP7oobO4m0l+gD95GS/1nc7z1B6Iq8K1bc/XXZsLhj//om8w/mPjhYOHhGdgoM/4j5L/w/0Xf
gaUIjBwUZLQnzCbNf9XqZjLrvKIdijM7L32VCSlBRMAgv9IVW1lvJDdl7DxqTHzZG3iHqBSXkTfJ
043brK9c2yC/cJsS4cXoDlh2YK2MuYsYmTuFEDHHq4Goti16xnNDnil9E2dyVXs2Evaec44wY0kK
Fq8S3dqauktxx959+kk8IorILiNqoE8dQNc5TdITFmAZ9Tl5IP48IzzbUo1ah4EpMaPxpfEWymNR
E2zDy4TZHVNnfzhBrQ84kYj+gL52XjGmWSGDVwOSZrm2ieqfLSBVxsVf0tkKVwM3z4+JBbU4zIE0
7C/mFCfZvlLJ0ueQ3w3vPTUDKFNbggzb92Z0EHmyDOja+aGzpUpDmfhzcqcDI/UPTQEY+2lOTIGW
uKjAQmdJBRXIHiamUUZqOt6ZQ4SvTIhJkm9LX7T1kVIU5TShaF4oVvrIKLYGrMvW7GvHBxsnrCQj
XUnEdNhQBpLPSq/JPcVVs29ICOJwkCuzL6jt/ptWy2jsa2te9kgbSa8VejfyX5vKk+iSvJvupJ/T
UhRm4pxKtLQgzWBXzjFAv556CFj+seork8hPH8lgQALE5OfRhKvipq/mQ+d27UOHj5cLppXMhxXg
cIMK7HES6/JK91C8melahLIkE8DBYr1VGN5Po17yJ9TawB5pAlkwGMEBKUV2HgnJe0dFwuMONdwu
k319zoJ6vLgxYB3LKsmlyIvHacFyiacqkRGErKNhzeIyNDV1+vpCsNKE7iEIhk9vS0OqSDjbLaTl
nItEUJbNY3WDN2Ngh+RWEdb78rWZiGHqDCs9JksTfBdJ0ZVhH/f5w4Rt+yPhhCaNmQX8HRNLnYYg
9Y0LGWJ812rW5iOj4PU4d5CBHbt8yY3WfqdbbRMa0eJ7Zgvri/C5qVzwMgcSP+GJF+DBEUUTiebM
P+N48D80PMF90DbmSk53wipLD3ukNdQZ6ezSh803k5t69yVktIMzaUhXArTOqUf0eMboLa4E8Vrv
i63IjqXaQ788AwbPCzKh3JUWGmf+ywDJ4d6ZveZUOJVzM7PbuMMhrU9V0nqPEKmsO4CO+VtXp/k7
n2h5XBbl3KiGlkjVNfF72i2/t8nIUcvWTl6y3tEPHYus24qh4a7KWqrjuPXl05qPiBoNw+Gx4izZ
1V975zHQJpjzmVvixN6O8rb1s+zCbMC5V74abqfeyb4i190yIdbZvLbFlF3HtOheVKHm5ywT7cUp
ICUahN2/07fmINzEeDN6TQAqX8n8Ympa2INVpdUDs6P43MKwPI7aTNB/B/6h7ybvlzdB5EO8vn5d
clKlksDgtG0rliLxFYs7U22VmlQ2WPetOjnbQXuz0qyQNuCEbeGqH6qeGe0WdXkyURaEtdeCdrUG
kibJUDjYqbns9CK6T3Ix1Y3ZzdmhdCGfidqdH/PGI8O38Bl698p5xP61vikgmd8hVUyPvCHx/YLi
+CvVorVxLMHQD+O4a6olJ+iYJq51cwEBVTXFa5sh5OVj524xWNsFsmh/EPI6HrVfLUO4xKazXwRd
b1f144O0cOJQgpEPkdukLviDZ//Sdso8zITLwaUMNC2AQkGm2nSFJPvQTmNwZzP8eLN97n/tBd1h
IeJ8YiySmVeRFeY1GIsA/U5lP67LpDgohhVSSLPRI8vlvuxUS84tNyo2xATAG2F2VRTP43LOmN9f
2oa0RFyn8D6VU19VNzJ1c3jU0BvfGAxILnbnWs9irTw7QsUSR0Mn1u8wFhYCNwy/p5cf8vw0rEP3
WQi5X9DmXjhLMLV1jf0tx1t6Rn2Ei4jZz4vV58NTgpLjDo0/TnCCJBHAr0X3OtQquFs8qa8T2MeP
tlEmJ5o1P5XZtn3m7pG39TyvP8hHzJmcJB1QzdqbL0ZSTcd4sKa7aeydC6GJm6+7677MwCIfFo/Z
3kpc8tFBzffIyda+i0A1n/5Yy18rusgyFOOAIilIfszFku/hEARMKdrDDL7vZl0Gbyctc4yMhtcZ
BcZgnH2ryOfQHMrpo4VAWELQgF9CbqyBFjh1uy8x66x9I/Hg+16VxZEn8uJX7aJzH4Kp++ontRB7
t0mqTydJ/CP7qPiqrNi/mfwait2imakFPmiqAhTianO+kXAylneja8KY9avhWiAi2ysf0VrXGIAY
R/TMuVt4d3MpQYlMtfrqo4cF/RlMQzS4xuKz8ZnVIyMT/1YbwfrTdFSpmDVlW8QG7/FNOY/GS5p6
4h1YGI+ewmhcYmyMnE3wPLbMOXQc70fTb4h1q527zIxrHkvgjAufDApiSDyfCUXz+5qYM0CFgQHv
xaLjA3vofxTYEA9m5ny4amiuBk39s58kA3Luxbmdx8DlMbjaTCC0GZGre90+QBzejnXURI1Ma53t
CDS2rxAvcxIhYGf1aQ06LrGdV+mP036RRnnousY7GiKvAVFgDMBzYoMFyIad0TgtyBdzeJRkr38f
0x6VhzW2eqfmKXi2vLw91N1gH0x06y+wmlM3qozWfSjijrAye1qCxzIhgx57UBOx1bz12dvxsVeu
ee1M6zq6gpCX0Wb5kxndT7ig9sgcdg5O8djJE+yeNhrKYY3qeB0eWmSvD2wNuxOUM/u0OF4dEUxm
RPNM83CMrV5+pRawXxYnyOEkemTQ+pWh3qvG9w5x0b55XSn3zGgeHZtgT34/c6TugAENT3HOkjAf
czCSbW+cRW0PgHRc0ccc2p3+nrU9y2UGOPPFVsuO2eN8sxY+aXSJOxyqvPBYJrMntjIOa+YLbn6Y
fSI+dk6nqT9Q4qo7J0GGCPP3C8vI6h72CqurWJvukfOuPkyQ7gAWk8ZmZJY82QTl3UtL4p8wZfZO
gSYGuAY+Bcgan1Sbx1ECBM0OpdVbxdkrEyviygYA0bRTGvXuknv47xHeYLyATGEU85Po+zSctTOf
hbnCrSBojvsEQxoXRyB/UPimjN8L+1iYPFYwilNML1SqNHS2OT9PZpm8mkVTvro2NaCbDNqNPHap
96hBghtdCKqVxIvPpmyZCCJadeAtMX4GTDfFZ9Buvd6Bzcgv+RgEHT28lSlKTOadVYee9KcDJXsI
4G3gmvTbkDTr23ginxk3QH/xyrR7pMN1rq7br3dB11u7oPitSu6WS1rPep9Q+L9p4d/krnhJBEpW
ZWd3eEgtfkv3UhXS+pZJ1w6JvimjLha4iGSFi1lP9nk1ZB1Oc+rsOkXSX+vojz5dP2HrPfqtSyJk
OgmG2BaJkR1Zkc1Yz0fTMcDYgoBdaBFustKq9mWevPKxOAcFPTIKhkDtnJLixigz0isz5zp47rs1
sHamhVckeRblrih8xuFVyRvDuIEsV8CspHy16CAgrSdp5xxq5R/SpF4vfjYxMXTtL04PmiRCXVtF
pkDRjm7fjrSxQE0q0LhqOm4G5RUjN8iMmlX9+2rYyzHPNMtgONNB7Ml7lONF1IoaXw2X34cxyD2c
pvgF5pQ4tRCiL56NTDStyowx4+xG2u855oYUhXkrQWwMo45wUHpIK9Ucts2Y3NXwkg4Be5Z7z+SX
y/1yn+mxok9o+zHCAzn82eD/nyDLf1mobWg2tDoOWQoo1ViqbY3jPy3U0thdy/9h70y24zayrf0q
te4cXuibwZ0kkC3JZCuK1ASLpiT0XQCIAPD0/wfKrl+i6srluQflqlpSGtkAESfO2fvb2YiWIq96
jnUag6eTWHxWaYe51b2t191rSy1Vs2WTqvjd1PE/IM7e2VXfLs7UkJGh72AQWFl031+cpCThzkub
HY2pEa9LLgiXzMoUwTlimF9f6p1Zdb2URXiEhZ1LRxH4k/Oyy3IXGBeXas2u3vKMzEyd56T58uvr
/IRiXS+E6TLg0A/8znXfTSgLcqZstM/JcWzjeYdZ3D66I3lCZZ0NN52gk3spg1TP+NGrl3YlpbKq
kDOlxel6uI5T3t2v39LPPzGuEzrVECFXQoVHf+L7b3nUBz8dOGXgUquXK0BJ897KV2YZwsHZiPQk
Fa/AsvmdDUKq3q79T//or/pHFuf5736mnyIkz1/ky+d32ta3l/zbMYSA1bJtC7s63n1sz/+ewXNj
/btlZJvM1yHieAhqHXy+qwT2zxaSwx85rg8ZmHwKH5Hs3xm907LiNvnO3gtE1lsvw62EoZ2F7N3D
mg4IyGvRWlde3HuPs7Kd42wZGv3upVxdDiQ1RFPbnHjOO2PTGJ1EnkYKonI5TIxm3106sT6aT/Dv
inPDlJFx3CQtOzTbbnKiUdgzQzpbPg0F5OshmckhbsEohIH0JQi7IR8iltwapr+ajbvR6pvnWsby
esGBijFAqxVg5kV4eHcplXZZZRcHT5A2C8MOt4zH4GfvYmZtNm2aTwWWF1yBERhpgGbz7Lm7dKKd
c+DJXsYIlBmBFiMFFIlnRfG5o5K5zhJHVpxoq+k6JvkY7iMqRD1CUU7TAzZd4R2bWdgL45txavc9
FG6d0QlQrBOsj5neidPNR6hvTh5V1TzRi+IN4saOF2I4mq6qrFvTb5vbANvC3ZIX8rpDBtbmSIQj
fO1+EiIHRhOghHeogrLuQoI4loTxw0Afzh+LOtJsAR3pyirMDzBUB29BI0YYydAdYsPJxn0Vm4nl
7Vnhi2TnCcAgSHGRMtZ6WNT+dLbAa9VGCJhVO9q90RBZ0SYdQeU5UIUaSV/2zdjVt6UNnEuSysyM
cXV/+U4Wy+lcoOAKwJaVmQjY1BJR7Vr6IYj7LFp7JI9paR5fx8asYQEh7l2FTg/xhS9zlN5wCZNO
plFCX8xrDnqvjPjCFGkZR53dy/XGISFvoT6j0zDlaG4L0ghLeRqGcWz1s0FY72AJUht6nAZEmyhT
9cZTwuJqLs8T6aG1+DyobqjQtwGjK+Pbfxa8/yr6DIwUG8svJP1f1L+uvkzZ64/Jud9e9ueip1ur
XAj3PjlcLqCH7xY9HUUSRQLt9D9As/9eAy2PF1mMjXyYTzgibfb+P9dA4zfLpB0GBZapJsqhv9VG
d94VETpgcRslPxk1rKZwbd+5JMkxLzG41/mlMMdsfrEbmwj72vYGe6vTWKmDjaWEQmWcMfuptGOD
2tYRKwi+PgAL0PeU4PNnwVmmCjW9dcIpJ2rzYoKP/6UTpRdlkHXE0h3qIcGrx8yqVLN9T8m4+CN0
otE0SSAp6Xnir54Typwt93CeBtd6pg3erWxGaVjb1h1EO99bbwFLrqL//IxbuMzIbQUuieU6bfS6
OmUM6kPo/cydZeXM4AOTxSmm9JLZWdf696npEXKeh+i6SKcwKnuAM8hJt6K1SCFpbH169aX+Meu8
gazqupU+NiHg4rV+Aeu6QJugd0j8e7Hzuna+ccyyRqAwq5yXurO2fGprjmf/iP6+/JcP4Ao//vUD
ePoi+i/zD7I/qFC87I8H0LN+w/rikmhlE4QcWB41zB/KP8/5jRkSRB/EfKvEjz/501DDQ7YWByvf
HOz4D8+fT5DhGi3Gn/Do6H+vBuGZ/rEGsQOdA7sDU9r3IfFRzv5YypodpFoLnOghkBotn1pYw5Ya
XhQXUIAJd9I5L98nRGOeGj1Lx6PM6uE2bbE+7IvcoKMmhCyrDWd/GhTxCIR+ZNZjtlNCNUDWxC39
K32/9pvIZekISmKsTwCPwcEW6Vz8MJm18+TW8qVET5Xwr3qQXezcD0Wz3PYieEBVBTK5pm28adwy
7lcsJ6ok0rSvRgqmGsi8b9z1Lt2koR30pwAUKKRWLTPv6loVp15IWnmkRn076inXI5TY8aYzLP4+
MjTDuItJbNpWIFa/9qZodHZYAko3sqKLB6EVYQ3tUIZhEjjuovqArKceb/P6Rb3Rt4SX/s7vT+Qy
GHza3oYUR4fmhb/3DZLFwrwaj0uR26Fn0Wrd9I5CHGfWgDA2bhVUwUeZE4sb1qWvP3kVYz23lUHo
mAFjBXQxxCf24kjaG1c3mN0h8KUp02cDtpsMocwmBZPnbOjOmrSxe2s5iNzH3GC2ifY8jhZNugFw
7IbsEeNS+H2g75VjlI9zUXpklCWj8SQIASTAdqKjyGk/na79ttS+LqkKwsnq4lORTulnDdvIuUVF
un97f/36rrizBXGw/PNolgM/Rl0tMvRc5ic7XYz1HiWOJEalXXYI97UtUqMBA6JcB31DZl4mPiKv
dDMORaEu0T6nKcRZo1gOLnYNa5c6AH731mI1JLtQ0G1qrSlOi90cpbAHoLO5HHcDObdPLaNHd2e0
s6/vuVUWhAsV94LfFqd87PuIq2d0P3onQ53lOPdgk8tHAfn5Hi75/NS1aX/pY1d/yBdJZ8MyhRtB
s7NOCJeSi7hDfpjPKzwC7vSF1vJjk21bsJsMJG3Jhg+ZL462dRazr/fMTRg4Od2gNm4wuJsJc9Dz
QnDu3rf7YI9H1vqqXAtOSSyqioRZa5moz0wkPbsg14f0XJQN/66AgL+d25A9YuJ+olsDEFXgRdkO
KLHu4iqYr7JFFaEFZTtaBj2+qlxQ7ADZlb8nWNfYiTK1HqH/F/vKh06CYCOFIDoNWeXvC0Pv74l5
fnKGcrysHP0jtepMyozsVLrJx0WD7woBtkriZYDw5Lq7zF/I4/WQ79O4oBMUc0xCUOGLa8q+5qZ3
F/KKNIvp7zwzPsps4zQmbOGG2QEd8Fz7sHjusMX5tpxosxcERNN4D1XpWB8mxNAbp5rpKAIs7zcK
HerG7gseDBPKH7AZbP81/KWt2Qw2mzXZReGoem3ftVZ/hbgHmRgZ6Be1ppybwUlM5DOYwza6R7jz
Bv0TKUu+FtiXJayUMVKT7j1JRKFXsWEkr7PIczYNHMkzP/3SrjNv6Ehqkxv4uwh5AHwT6rzmZQHT
Tp5eTlzJIWmq7r4L9DbfKmmk2zGVFnF2Rb18YHChk3fWpWdptQIoYduAsHbmvdlRVuHi0ZoBGkSr
M1+eF2p9WQ52ZMJ93cIqp0WoWCgwz5HyHknXnS9UzCkmBUT8MeDzW2BVqNmPbdWs9vclEaeRjjez
Y3cFsii/GDbVSonZ6N2IJiH1GvwFeAJCUZrpA+lBOniHkvG4Kar8QqLZxksn1gix3MRBaLlYDEly
m/apntShmiuCVfRui4XORNrceeeGoMMH2oUs/qOZkoqtJvw3Xl0OaI38RXB4KpAB1UARG8Vijn6I
Val3x/j5bWXpiiH+GkxVcSobnlBYAwYC6PUpavGm3k/o9R4FlonI1ZBGo6JsGLmhf2BqgHV7PyUs
z+QHmTaPgzLv0IBxIYYCU0SznHdSymK5AoYhEQcrLajPbNvzuRe0k6KmWQCdj/RuhG84F/+cV/7L
cunXSJcz55VnKod3xdL6oj+LJeM3uiom9mJ6a384Iv4sloLfPBqbNn0SF4zpD1AX2jLrGQILsmdA
b1nbcX+cVmz9NzsIqLvgdPrfqq+/EX1BQfZ9v4YI47URSW/XofryXfddrWRIt5O6nrD9ACPKONwn
zrUlVHteSvU3Wapv1/IDHB5YrW1kRu+anhRN6Px9oz6+odIXOYNWZJF7nPkGLlFK/BXc7n1Lk88G
X86EQMvEgaL03WdjLzShSehcr1rJ/0pvQanlPIXnYQL+WQ8xwzhr8o0HLFvmw3dl83/oWr8vQrk4
VaiLe5tfD+bouw/baXpPNYZUZYFD/7kqKw5qpSH9S5ga0x3Y9+CRjLu/+shre+279tv6FTt8Wxag
4PVee9/FHfohF8r30JBUxnRT4HH7TJoDcLpgxXklfxsgSAKIwU3K5bh76Uy+7/fluja1JkXtIdXi
5sJbJS0z1du28i2iJ2LpPv/6a12PHT9+QmLLrbeUpIAvF6Tyj8X93OMOTuJJHsZmgiM0ujHotOUt
rcJXNqzMGWXv2ScU/OjhDrhD3FE/1i1cyDB1i4UoRa/37obZNMeNANwjN2hc+ktjCqan2fT/4i7A
Uv3z+zWgN5GXwq/Jw/7u/dYMgkg6HMaD4xFJ8aBVphNf9EmJujppVn1MlxjqxI48lyhAB8d44Bmc
79YcgoOpoyc6ZZyjjwysnJfE6oW7IaCbewlJN1jIxTfOU5bC35C6SbgCOifjXJkc3CHMrcxUWqoo
9TSRkXgymyDbW2cyzprwwK6ODC8vWm2e7t4yTOKMBMzNImTj/O6zwxONLJZJbv0Cv/SFsJzpBhww
Q/2MbL/gkBNm/BGMbUBSoGDHBXxC9DTjvn4muQrUfmoYX7hLJ8a+BgFeE8PoQNq3Uz2rS4zQkEbR
cnAo4ZiJWXddCMRc8ZxOEgaihhzkJsDS6BOR0LXPY26iHBS6dfwGEZykbJ998g5udFxsVRh0y8p6
QtCzzQ3hvPiCOJxvzLtKxiRjpMN0p6HnenAGsoOzJYPtB2K9BnQfTM9QCml5uLYBzfEt6WK0BZ+U
upu027KHAxPUWfxo5gXsxdFXsHlHvsc34F0sbONhJGXgbvG74FF1ZM+4GtBB4DzBtkNbZe0QCAKf
CyYNzu1bpOy3ezXNE3SNqZWp8SorJro2OcHhG9vhw5qzbPt9r8giCDUxF+kp8OKsOhbE61TDBiSY
P24H5sQfU6mCR79lPY2GYgRNXTFccjeole2XpvcBKiYtD39HYG4wi+CxLSt4N3adcWdwDNRCG4nb
hUBdXyI0b6YbjjigBaW74rN4utvnbzkdScPhcPdH2EtqWEdSgsm5UOQS3GWKBMONvwIz375/HNUo
xkcfklPheVHgQzUMuzrQz29/Z4ix7FSQKVk3lvSg8VlvU2+QkUqCYDd2PTdwuj4eLkEC7aHv8zi+
QE1FgqXs1RgV3eQHd8BTDcEhmdbTuBk4bObnAWtq62z8qjCne8auukjImZ9iuStzZHSxpfGCuswM
/aiMwSOuCfsdRMO+HzJtP+tjrqIugbR317a1Q7Jz4zgtuKlxiC/NJZhR6pjqs5y1TmJq6JfsRjH0
VR97vv5038Ng3PdUvMyDGeNvNJzqYQNUHlCWdPie+4fWitPttNrI4jqYdwEinS7tpqOyOpsWeG6d
HR9/H5E2hziYp4shaaYHF2nXGxSZn12bz7ZTuAA9U+Op180uatPZ3aBdMq41Nx3uVNoxdMCq63wa
7CKwub96jiRJkE0X0tPkwfaR+WxGHQHERm+Wsy/G5HPXs2xy1vJOdZa651avAViMiz1fGrWqECNN
ayIeQRMZPbxl+Bxk6UrJ18iZjri5A9SYwwR9zJY9pyPPix+tugdHZkBKGtIEeJHoXmrDy895Cefk
0GFbIMrJW9NVxBuBey6c/nNq8H82rMvTHdsc97JJTgtZdVrMLr2AYGceTtYBR8HHak7RlqGuhWPo
SDnBgoLkv8p2z61ttM9ABcgIlYV6mRo/ecwdlwWzMQvEmHr+McfTtYRvmUux3oN294iP8VtwbOiu
cLGzjTYPrkMqToYcredjJDt4Hr6DTGLRg49L3xqfKqFpy3FJ7dE/WpVA9xFCO552ljDwC7imZf2+
JNJxt6LmTBC08aXS2uQGaUx6TPzgAYRb91gO4mWugJpxCxqPfYWeIUe2eMY5yDrvtEZ2wvRifhq1
GOAWXidEkIHy7k3XL2gGS3V0rFGTkaU6IwxSw2NS1AifKGuzvp5Gcxp3C2qGCrpF1Ew9QgtZpSrC
FNNhWCptB0qSFdfn2tPs30vD4u+37Fjig5OSrP174KsMSHLXxs1u8cEybDA+jogy+kK7ZH4z8tVV
MTm3HFCfZs/HWmfXCGvADUQ5H2nvGWCscFnE/XMz+dQi7eAAzloTrwtD8rN2AaFCGY4bFgu7TAQh
W/3M2DD3z9o0sy1UeMojqGX9Z6gbARPClSRduAubBSfB6a5PdD9KoABwK3E6p/GQNsaZnj9raeea
rOk5/ppHafJu3IEc7V7x04RlGbAOVmDGl423BhRk6CgT+n5rOMNkkSjolm1G2opZsN6jID7MqUSq
SBhhD9KWqeplQFcpzP2GK+dsJvheEYPcEFDFs+QoQOVvcd9wjOj5xIv9snDqHgkMYpn00hH4J3pl
PgXCVujug6p9+DutAiU3jnQYS4cwIzFo/efaInSTrorgjjCXjsivkv2xzxzW6eoNnAr2B0goHSuP
ioGRK3Fsb2/rG9m1S3MqiVhb0cEeTqaLroRsLWeS1gZJ7Vv55HsYS4n8hdYMIBMUkJU9XRGwa1qh
LoLmWZm0lK5NZ2VoZ1DsqlDJlWFbc3727uyuLdFzMVSw4WGXcH1ohShfl54XJpNN4kSx0oQwGMz3
0LidZzc1WFhngfEUPdhEr66EMsaWYSQPipHCzLpJ6o+Nwr1nXfSM+7LR9FM7ptrXQXTBPh0Vcdq8
Z6qcTCNNy5xwYwFMYOwSdsFgPFhiTRxN1hDWnfBsYK/JlK3faIe2dgNjmG19bH0kvYA7hvo+Xn/R
PLf4md4QzyX5vmfN6Dg1DOaik/ProAPNwPAwo340tNl2bL4nSst718q08R5Ldem2YabSJPXvysIP
XLaqNlhWlEfSzdluLjItMSAtUS3DzlEDCjLDIbVOb5xtptvgGWPCo6KBVL+NcmdzX9HfgfGBgPhU
2CI9W9UgQ2gI85b/MEu3iZwp86W94ufv7hrySY+FTLWnSQuykzbgqZQ95D979qtDguwcnzERcuWo
HD5H50a1jpBQ94ILQq7jsGO2nPgs6UCvR9DJCRTlxajwjU/dsZEgZ5OhNO5q4rMaFMQY03M6LICt
qUgGtyq+Qotwdr5sYvzQTYXfqCNqmCdQAa+rv9bYybVyvg4mWx25rykMxk6/DoZWv6ZRJiOpV6Hb
z9VhGp1uS20c30/uiIWPTTSi86S2k21f2/pgXyFrr2/5tdmX66k8sfNVexvcPGpCawj9yt0mQXk1
FuS4EWo8X+u4Oz7A2B2fRWNa50ZicgkBMFFAToSxMycn9+vGqow7Kr96i0VU/+oArT9Z3/qUFb5L
zG21p+zYP8DI++J0Lj+IPfII7xxYICBCR71sKLQ1CbCZHRj8CmJjVpBUZ4Vgv2I1HBjlj52JAtLC
lHHVFyU3aZWy2mSu4I5cJHYAwtRKGPZzoXKasZTd0a+PUeup44dz4srNAI1AY4EmpPn+2I8aLw/Y
8dpD67wV/XKCCiJi7sRfX+en0w/E2jVQBDMEAhMObj+e1oB+D2PeDHhrsM6hy0Z99NBh7y0ZQBD6
4ZLXlZ7elsNfX/enoz/XXQdKLrB32+ak+ON1OZKXVt5M7WHKS/dl0CpxqPqJ3DflpSslvKrnO3BE
q6lIrlXur6+OnOb9t0uUCqdiHnDeBPOsH7RUOHXpnhhuc/gWNYmiz3zw11UX8SWr/ZC0/FNvBceS
tfI2bTyRm7e38I+k6q8kVWun57tf6ydJ1XVRvgBR/VFU9e1Ff3TsAvs3e513kq9lIGOCb/Lv8SbU
P1QELk47xkCrUIA/+tOWt+oL1l7aHyiUP7UFFtSTNRcM6ZW5vu7vaQscGonf31oGkSkrWSUweAdk
673voQnIYPXkGt3JHrQpsuwS6pYcduwK/q2TQj4+OgHSoQ2pfQtzfwHY/EM6ODl6gLdCaNJEu3D0
qoIs3mtY4MQDUN7ywud4kN8MyFw/saB7z87i1qcUmtLFoHIzCtbCoSOHuzqZE1MLl3DoaJB5fZm3
nYbEKm2bK8qJFk76DJxIMTNLltRsd5VUIniWlCT+gXROAjiHbnafpJpG/2Y2HY9wwSwFAccIZGu9
GXKDBMvLixzw6Y5vlt1GNMiQ2pWRcjlA0BiSnVZWOhh1jlbptKlU5lsQZVOeSG/nd+XSnmnAU/el
Uy88Ovgz7PMDiltLsNk3na5VjMFsxwdiZMaB6UScm6v47Jt4GBWEPr5P1NNzNSqCJQnsRucsSf8M
DWD++qtSZY8YukgzR6G/rnsHzUMNTqkgp1PgWt+4Y00rBH+zRpQqNgJW/9RfsK1ESPrtJSxcmdRt
yLDETL2CgS9+qvzzEs9z7xThgOnAYY7ZZDY7vy2TvVlMsTgzStWOuqrFDcEV8QbFOk5DabMJ92l9
TDVN7hNkZJDX3JF5R69T6nN6uzVK5ezcoJ1fvDYvtqocy3Au5pQZYs+BnsPypWBSvm96uzo2zTDu
i1piu+nqhqalLFdc1YSPOS12VVU3kQUV+pppbh3KtJwi106KyB4cC+Ra0hz6Ba+fqFT1Ma415P8F
bNXNwpZ4Xebuh6Kpklsr6foblUrvFsyhfEazNmG5MhAVt+l0y/3Q7GbZZI/MZ+MbMMXzR8pfjYSO
cZRh7JlxpIzMOwdBET+mUE4OU+pq19oUr1w2gXFQesK6jN243BNUmC2R4QGEfGw7n3orLt0PnWvU
9/2Mv25TxWkyhRgfrSnMwMVOYTMvy7EG2Af2ZOirLYSM4ahwwOxVWSSPtEisi2Dx1oK8ddSDHeBv
2vgt/a9oLET51VC2SyfFW6CtAISvCY5oiG5FLYELFuCAUM5D3nlRn4+2tbGtybs0KE5wR2RU4MwK
R3k9Jol5gQm9ObC90dzIZ35rhIbiNi3d+lH0E5mTsdf+rmgAGR2YE/of/olfutoy1bXDuW+B/szl
dBu7fXqqIa09JIxln0Zrqap1tGW+5o3QL7Sl9qCTdZZ3UuUU7Oy8/SKDLj7Q+O226VQwe4u9/D4o
/PEJr175cS6W7KOlhswJnc4vPnZomiIFrYBj+iD2NGXMbeCpYZe17oVqcvCAPjS/HMjIdR3UzklN
fcDQH1IQKakYPaFZgAFbHERKgIL17KYmEeQ0aS3IcSz4FncxrarU8TnPZ5SNka0RBdqoEbBEzGSX
72XYeF6Zhommg/nsFcqOoI6s2TEfberB60ETH7JF3Oet5n2enAawBnB0vdg4CnkL4tIF4KXI7YuK
Ltgl5WW7cfM+jrwsOQZ2713NSlAAN2N/v+COjByhN6/uqPubVi3NDQC75fdupSXhaysnuDKqvUiA
7H0gB9UJ3Y6Z3uoJniGgBMmVbRrj8+BoUd2UiDWLSg+XAvJomE/MPLM2eYGEl30pFSeZXnaX5hir
reOqKUrlaD2ZaZwdLM0zSYzFfnb5FntnF67qNwPUR544O0XkSKr5TjSGRkMDf9Rtkfcwd9rBCLZv
vUvZZ0SdlHHGYTcFfzEdzLVH2iib3IwiUda9HMjDKVRFtTZCnSKEbE2BjON0vgN57F82khRodDak
MbsMuIEyGKxzo45UNjFqWgKjnxJpo/AiefjmHoin6c9eEozzJhmhwRiWU4J4ydIjYhbAFi16+0sN
VMMZAgS6AUyp4aBPrx173h123lUUG4OfB0QdJnncI0lpg/3Q2dOlNqxiCKYPr3YjnK+NZn/O2s68
NDzZD+HcVQh0A8CDIqcRVWnFlQL2eRVYRXGZ6uA9INa/pvTSNt1awNvT9KHRxT0oCKCphkixR60p
PAg7dpkBLV/HkHfbGaLZaq6ZWqGNdOSQaOm5LGSyg3MYQ3QUBqI3B3hp4ug7nvfXHKDoXWdyFkoJ
CX1IaIxsjFS0J5UD6BSU3+UV9mTEr30tYWLryQGM14yJvcK/yUSN7KCGAOxaD9RNhrP+czfB60SZ
ZJSUPbb/mLixfeIdzpGp2jpsnJYzdlk41U0Va86uNOfmaNQDtkkMtdHc69mlhmcXl3wNVH2cxsjG
Hv5s4mKKSh9kOQntn4be+D3v2oIRuLlcSpqB48btVXpj+x00xr7BPlSlZohEuv9qWLLYjsY83ue6
62wxq1JtJ36xo+noc6rU4ntMSf3Z1b1hrwL4sHOfiWuZ5JaBtzmgXWubsHo1kWpHNV6ADUhDp1a/
C0D1nwBQjTukIMXnio7AFuccv6vvfyJG4ovAUHekveuFulcUUefwvzDgBJuZqdVBZoN+1POSaKfM
MHd0gozLhdCU1yD3QdyUqbZH7KMhz4jL23wocW0CKNihJ++O9Pbb7diVwcHC87nzJiovDczovjBT
eZGRRMRzNAGCGwxNi/QZbQn6cbm1vL5+HYjXC3nvpEfjHxvn1D0oadEJca4Wm9Z2zZmVs0Bg7hrD
ee309nYEZbapYc6Gdk6ck9C1zWxpT0YG8CxNgUtmgOk2bqm720Jvzl4rbj2dflTfwVypRsiXhYr0
tL7ztQGtEMrvHYp8H1s9Zzw3q01IVTS8lzLZxXZ5ZVWadhf0WKJLdwwOGKiTCCv5LZKPmxn1xA7Z
EdCZRiOFuJzRvo1GVGRFuacR20TD0taRnTTAMNPR2NfSosuiedY1qcrmhrXde2BGkR0WkoaRuBpf
8IQhKprzapNVWNjMrHXYyIqU/cAabxX47tesmjsaY9x+OD0PLoYCXGnSZzPGZ09rGHJM0I7HqWLs
mMOxJlRu8U/VMN+WmfMJRtyHf85S/5X6wUNd/auz1F3afP7yr2NfvtSff1BAfHvh/1dAYEahz2C5
WEK+Udb/VEAgjmC8pwNBfAeLxLECuoHxMu4oFN4muoU/9Q/Gb4bt6GTHvOlL/4b2wdJXBcC7Ngiz
IRvYCRh2nRDMHw/qHU0uUQW4IzUeVUIL0oYyh7VhS3O+2mam86QqKa8gWGVMKNunMnHWAhyrOFH2
FPtLWkQtRTNPRVVDDNYf6Qwm7GRlR3iUjYJiWSkjwiCc1sb+uMtnZJh+751btDwbczKI2FLiJbCq
KwwKV8Tb7/F5x9EgHPgMislGKUlG4Ej2ddTH7FzxPYad19Imrptuo2s+CfWOSetaXy6aQL9xwTpt
AqFeGoIQMC/Al7WxndCA/tpDyYgqoja2XuOfPWvaq8xrQ7h2X4MCa7Mh7+LJgUWUjTubHLBxXm7s
fL6Ad8tJJdc2U5q9zO3QRA12XYe1pZTGa+O5T93c71gEy1BUqfURaeEhE76L4IL5Z9PD+Ko1CBSD
9VTI8sUjmm2nJ+pOF8XV+g0MFQNZUJhf87bWwh7c+s4qwQ5YFcaNcYXtYuR9SCx1tx59QyL+kqMo
g1fUc8HeSO1DkswXBVTM41IyVNZUzxej66HtZCczHU2swUzQKFpUaz+lVnFKpvJFdDnqL+fMmILK
xbX7rc0HUnb2tRnmG5sEkt1sDbsuaOFW2qtCc8RPOqRseCa1qNnwRZkp3mVmEfAJmNRvsyIYQgYx
xOa22bxNtPW7TKsXdkOc+atyfgAqz5AZ66vNX8D0fKN6/WYw1X5MlwvDBzquSf2i9WAKyiL9aqHG
3zpGdlUU04XJj3PwG8DzecYnbDBCLfHAzjO4JZRlS4uKngvJzM+jFDnipYCUwFHmUdhdTPE8PVS6
E01zrcIaplcUN9lLzeR4W5rTq98sF5I0szBPRYY5x3vKJv13v7OuA0UsoEuK2AxhdHFGccCP9cAI
4pBlLYR6YR2AqaYb1Kqg1gc4qyNYH7eZ061S/J5EKVhMrrkTpmXgSGlWADN6/bFOjNeAQ8SmmmAd
Dkl5olZ76MT4YE/l14o4Hky3sA/HanqwYjzBRQYAgbMgCEJXS0MDTUH49r0btctJ0H5qujrfEfWN
otf22LV4HZ+TFgBQHGW5T4BjZnYTbkfNQPZLofwpj7Ug9PJ0jihM5C3R401UTklMxUjZPgPyO3Te
LAEaOPLYV65/nKQG3A2xxhZ4cQWdrp0x52MtIoCqD02ttF4Ho/80S+FeGn7R0n8n8I+gAcEJNo8C
BLgRnCL1EnsNBE3O/yWTGrurHwmqf6wmTu4RYuwg21RUtAw0z8AAP3FykiHTTBD17gy9MYvaYRZb
Kt+UBj1NUADok0hOfjOgwPa6c6mlNzVQpi1BNY+NRk3ZA8XeytF5QX8hXusa+UtN2tIWbM/G9xBu
t0vg7io25YgqMb6Bkz9s6FGASM/N18ZoEC50FcJDSU7XZBo7y2OD5l2sU2Juw47GSDTRyqQ77437
yeSmmwvvydNcEIGdOsZSfNWUuLDd4pt99P90J/8keqLZiq8HZ9lbh+19uxXPrs3YvuCoTIrYxhq7
Yc1EOmdOR/qO4X7rrP6fV/tJMbemZLOhWTh7MBe8b50zjRlrd8ark/CoR7VRwPew0o1L4fsXV/q5
ib22HylkTV2HDvC2e33nulaeN1k5EtmDORQvQcxquC7HuaGIfECmQimvZn333QZ+823v+1c9VjcN
pob+f//n59Y118Q24Vqrf4L//nFHTKw6SP0eiMY8OOnW6eUDM9sy1Cz7oDRs+OvnLUsw+D2r268v
bb3zjto+ICcEQcjmmHkhmHonmaMprpZ89utDXwkryjkU3swxWnqWiwtCeIqDHkyvqp/krlBSnnLZ
89wGuDCgCLymxGcl9XIxJmtkueUcgqBiNAv9zvTVhUKjS/wIMm/aFCTc5le1K3aVI++mKnnUnRQy
6GSfR1yLgEGaYA8bun1OODmENOfn6Nef9D/cQjitCZ0xXAPK2urU/d5rbZZZgBDBJp7F7Hd2wwgq
WG7wZnR/8Y2+5dn+WN+slm7kcthhyO573y0OlEFynb/eq0FpH3uiQmeOEVu9ZBGuiYyKer+4GhKj
ui3lfOMNenUL+j4L7SX52knW5bVUQUZdoHefLhKtj8GcjQ9a4J4tIfcgmgcEClmFLyZ1991kEqvk
mPO+Ssx2FblkF6MuSMT8f+ydyXbkxrl1nwi10DdTZCI7Mtn3E6wiWUQf6AMBPP3doKX/yrKu9Xtu
DzSQzCKLCUR8zTn7FOpJsUfcAYuwT0PmV/h9hzVfOPuKM5Awoij5FJVf75WWf8X18uSzflyGnsu7
sQ7p7BzSVGSgspc1fkxdEKFQbsxxuQFsZoW4No0dEqO3zkHy7RnUWP/+A/uLE4bJ/krPRLxKVtCf
PrCFZqS1NUsclgnoF+WE4mRj0oorZ7IO//57UWH/qSZF3KtzT7HB8lCgrf/9D299Z86ZBxpKHJxC
wtXOThUGkb/5Fn9xssBaR4y4/vNfRZRId4AM6Tp+w0A2GG8Ubox4ga1gfpA1MO8HLP6FaR8Czbya
4iCN0MCfGK8+w1V69xnSh2YlO3btuXUgQJRLNuB0aubqjPHga3EnK0KrVhwgn5D/xmqUqdDSX5aZ
G0m/efQH/rVLEsARBNa8YRM/hWwRB9b2bbMzOzMNAZuae+zRRHCY2ZfDrBDWcXGWqjgVDmlxeFUo
UI2J6tdoNgKN0Ebqw10tTAAr1vIP/fv/eebbf/HG8lkENmRAT4fIaP7zhyLMZlD1XImDUdIoSBAR
m2zA9GxqBX/nlN9ARrlFVI9/VTlIAOK+00MW59ek0z355AIyKBJkGcbLxJ7cqLfQxF6mvLG2PiCY
sJDuVTx6xKHEzhWqm5wBIydRg8tg6+Xzk25OH0uvhxAa75VFdQh1HDyWpsCk608zhVjYxGmzh4Oy
h3x9lzjuGOZMsEO74eDrXTmRb4ePvYrLYG86y1MAte8fnsr/85f0Fy8Jd8b6PwMegfnNvPjDgzsl
LaKUSYrD5IstJY4KvYkfx0abFzfJ33wihvGnTdh6W/jcwhxr6Gv9f3knW9uaLdMexaHDoBQZLnFT
fpyfYm6qwODzwZXKTBk2Hz4Ljqk8pwJMyrNbUACOdeyGtQjQapBcQ+QlJnAESAMzaf+9L4xLxg3X
ZQDyOA1WkaSora3V9B9Vvtypcr6ovPUy5jFLrOIn5DKqVAxN+QJ0aRTbXNXmhnI1woLi7wY+0u/2
crGVtWVjBJx8FYcxstzkDcHFTTwOYbkM6VGhHfpugmKhIC5iGDyJcXrIBhpJv0jwvLS0es4yPXQk
t4ezHYSBJR/MwrhptQyhAtWaQaBiJoqZlQdBPhX/BhE2D2Qzyp1hd320vka9cvDITw8uSXoIYQqN
9wkdaNlSLeFCOqOs9rcMlvqo05yXNnd4xYa4vQwc9YGcfTuNa9BwmZ0zi54lUJTidmm/5Km8m1CK
Y99ySCMgJFTmpwXkA64gXuBhKE80xcAFuFmyRPJg8na403AuDect7SdxKgznSvZo2cxu3qyNEVsX
KMstM2afyh4/0YuJ3uhv7mP3L15vah2cqygGeKL+HBhB9E3emrZTHXpv/iDF6a7XufckbVbs8Fqv
9dd3q10PONCGgErv+50X6bCbp34K25wvQzsDD1nAqifYzJed5SHHSkiwNn0Rkf88H0qj12jQ4H6G
iZ1FrSiTj1Yrg3PTBSkB29yLjLgCwo9KqnzPujI1zph8mJ+kRbmld1azYT0yblQyFAw+qawTGkPu
w9QikylPKLO9fHwYJCdoZw5g2GlJ8dyd5Tje2Q7yk7p0VZR1BQymablAB/iQxxiSKpLjwf3PH24P
EK1rhjuP7oBkN/dKconQZI4PFvnaazU/eL/fr/9VK/yNWsEyKAP/cHf/i1rhvh6JONz87OoyE/+k
WfjtS3+fsfk/HP4o5m4uWpvvcdlvIzbf+oHMh4Lif6UJvysWnB8m4hTHR+vo2mzaqRJ+Vy0wfuOu
c3glUC+Yq1n7P5izYeP+U00TYNpwdIBHPj8HcqA/1U8jPl7R5Vl9UCzRpyhIC5SyQmSo+IAI7GDB
2eNGJLl/S7QKCj0zE9nV5HIIyjL1/W2HLJAHNbOe2WXON/hHxb3s3fgNnxFyS3S3zcGbFudAyAKL
moDf0UW2tmeYtGu1mRQpwVsEEzmKAPQV1iV1PpZUo6ZfRABrncalLduoDbIEIP08U+UVLHtAdiJx
+OordnKhF8z2rtB6+zo1crw1QLEAMDIPiPRWs8gLmUUVog4R0GKs1EyPEmQZdOTZPZtaFzccZzGS
+cqyTtOCo4NTUxeRKlv5qpMkGmDOjYdffBcDhaItCLMC2cgwz29aLIwes/foW62sYloXBARDDWUF
Y+gh0ylcI2vRq6+MD/yAPBanBhxKQl2WLP5cXIcTuDCm/pnYFUQM8Ff6Z5s16bOY9OIuKHQSz3CR
XE9jLB6aHpjigMd8vlCtShxWQky3wjj1/D4sq9KIieptsS8uaePfqoKfq+Xy4JwyYlIwdCsjjAsC
vwc3eGnejMT3b+KSSibkLNeNbUweJjpx0nF2HthIrjPvqJqquS6MNrhxAJ+hBoHUdej5/e1k3QaX
pZux20jT6TIdWZSobxUujMj63jBa/1ajj6BLSbmJZt85VAZ3EneM8RDXhX3M2JyfYMPZR2Cw9XXR
tVK7X+xqjlwvN06s7qZNW6Jo5m42nf4AZGfg72xYO8JT2nf4MO1rN9bmc6PP5BsHjL7cjQM+4NPQ
Kj8iohQ/tD/Nwa0ipZmIKzu4545KbhUe6ISDHz3CxpHWGwO8vqdmJid3O6Ta9NNfiPkreiO4bBrL
S+DZ6ckJqqDIDrHXDssRHwbNVBaP2qUZa3LaTKZXRZaufAEjD3vwQM5N4RAwNzXjHdgnh3WmpYKb
xtcMi7gF130UxmyfU9aEE1FBpc260M/ZCbGUNtCrAzeeQeKGWp5PzRxq/CJQOTtZ7b8i3ITaOQQo
YNLGtWI+H22SoR0wYJkiPH4wqjtjMccDanNtOA1uM+rHskXm+mw2fTCckEU56GJ4fF4IKtLu2aEz
Iivis1dV7M3k0D+nbXUFQje5LKkogo+ciHVphqZV1bZ2goztia0HHunRsXT2XssavkOMbxTjh9np
sLDDwdLLY7uQd5GxAt5qQVqfUde3Uc8dlo8GGpdy7dO83DR8eN3p9OS6cULimptqDyKxYjZspIqt
MMuqgWJiNFvCc0gBKRQqowH71Kcj+BkOs56pcaWrjNt5UOpCw25yBAnrbOdA3NWLfzmgGDjmbDfZ
RNfqNGX5GHnQhBgtk/7d1gzcNVv7dBZOGvL1wCMue9yHOQGDJrpcMExXSFLuh6VPSJuc9kAOnCej
W3EE40jM0TzW10iq7wyLuCDZ0QprPXVDYgOjlSX7dr9x2ekJ4Kq5Iy500fS/8tm70hczfgUqN5Hm
1pb3wqW4zWXdowHCDGCXvbwxxtjarXDLcMoAqNvucpW1/rwvkdpuUiJQdoRhGATt8VUG8wDcHF3d
AFldXusYAcVcetdL052HqYixDKVMK62627cx2MQct/OZ7fZ07fYogcjvfg84bfciM/woi+d4hz4+
Z8XukDCCr/6w1BQzpZSEvlSZQerVLFGOJm91ZvZbuOjYVL1ZbMkdqSlM6u55ytvpoFfJ8Mi8Z+DB
mLR90qmvsXPL/ZzmczR0k/EgDTN+swoHihZRkRD3crvCG0eXcRxdugWyYW3nQiAa3+FIQK7aoMDa
N0iIT37MvEFpmnc7NmlAIB9XEyzEjKWxzcpVuot3NfctAHIs2lke+W02sFRt46egxUNiOVVM0uqY
goH323dRFzW9CSiwl8Yrq50x0kzHmenvqn4I9vWCt62Bx/XMOlyLBjmyyp/EcoWerCbKcELMihPl
1uI/nHtXade00k8eBi99YwSkoIANda86MzZUyDq/ME6OypPLoKj8gBmZ027KIRu9TWFSNWKQQB8F
U5q4J7T7cIMN68pC5BEuYDOAppNXv/cIft97jVeckAuU2w5OPmz0UXtCuN0j8+pFu81GNC+61a0J
m/Utw379yspBjfnDyjYseQxsCBrK7DdqXdqYJpNjCQUY36CX/7LYov0a4cqT0GNVywbtyeRwD7rz
STAmsTb53Dpbl/Tvx5rAs7sUOdKngncUNQEQ0zY237Rg/Moykby4pgvHeYZV1tvOo7Ad7cw7BRbA
KrAWQdTgVWrjx6Sz9wxY32J3/PDN1tkvtT2ES4x00crml1nOwXYoCef0PELEiAYKpaUfAYcUUWeY
za8kBmtc5Br6dt/KDxI9er0xF3KHFzc2bjBpdlHRT8WtMNwrkQzikhHfGFWQXmc8NCgSNlPaTU3U
G9VytWY+E/Pcf455+sAaglKK+oJpDNgES5YHz8hJ7IpXjQrI04EpSLsWM62/GejqQsUtF6UiJtSk
KB4002V/NrX6W2p62YF8Fu8XlqQ7wE9fMd0HjGwcjZr3Kkqm9sDas70qdO8UzPFy2egjskOrfa0T
egGQHadJFDFnZ9NEMJ8IUkqkdcjVXB0t2RyBQmDfdI3HbJqLy5JnHvECkZOE/TBqyId00+j5HqJO
c6oHdW8vab8zllSw2STjMs2Xz4H6czNYY33P2B5zA9IEUpIra2aeIiTCJ7ASs+irnRrxlnSa/xHD
RyFuJX7VW8e6tgLWqzizUOQMPFfOR2VWxjFbRhZtxMRcNIKdHJL7X141wScxPpl6timKzrLZGKKf
Dn4DSKO3GzvKMMoQs+2meyoW7w6PR7JNyynfwRlX16bw4hvyeU4dH3pddvsMnVU69zB6PXI5czZ4
uJ8VOXFGjv+oyR+xV7psVdNxT9KlA17QFPXdmOLmy2kFPXKiHCSTREkrlE9t7wKTWJ6GPCMPyN61
hriuvSHZ2FNAl1d/OVlyYIGGllTTr+Opv16zHfB4g7UgxTVvqjf2ogR79uph6sebxhgQvokz1RqB
ve7CpG2AgTjPIy4TSaj0nPOaI4JN5daxModVlWc7lyL3/Uu3agWG6S40Zw98GWOu5cbsRPFfsMT/
F4fLspj+/7vG7+GXEL/6/tevP+oqfvuq33o+3/jh4jdfVehoFP+fRj3Qf1iGYyHn9nFP+vzzfzXq
7g/0FLoLw+abs7W69X/v+OwfATi2IGCR5vzHEZy29y+7HDTqMDxtne0DRLw/bx48oh20dHLEUZNU
uM1eUgHmMoq1iZgEFEUEzxuYU6bLwZznTdUjjTR6Ze09TtVDW9kZk5cY7S1tq3HVt7bLyF0vIpee
aZskbu9sps6KqsRVLxXeJGRkhOv8DBJhHM1GLzdj4FDWp4nNINr7HEUzHKXVJ3uHC2KLcbLdGIiO
NkQOjvtZ6jrtHeIuJNWq3zlUpfC5fBxs+Vy/2MiGf4qur44jhBZo8e5u7PE06wOrUJlnyTVEXP8g
5qx8QAyIkJFrDaeUxSH8khpjuydObzn1slyLNdN132Pfa9JQVchEwoqk+3PdzcNjkQ/+pWKIeDdO
nbkVpXeL1io4A/lut36VJG9YghBzcosBHRolKizO2jjXu33nsbGbMkyZbIpv66ZGZIz7c+eSRxcu
nPrXwgtOiSjAqqviRqOcQQcNXAtpgh+VRBaGY9E6951uET7c2vpGX2ybTDPVH8d+0Q6xttAqEXdz
Yv7dIGhul02KBwoNs16fWzf10qj1NW1N8hgfDIyUkYmF4TKJK2dPXHG1M1sixFgCLLeNNPuzR+JX
WIzmg6sq9THTbUf9hPw39or+dik4j6fZLXculIctOmAUp1nuvY8cX42Y3wg86/dGw607ysTc4/SM
n6Sf1bs8j91PP3OLme2AmZ8TB3Vd6Tcq3Sg1VJFfkSKdMVI4cDt3O8yh2XbW0SvDZzHJPAauBC0p
eIfBPX0lNHW7ZQ1ep1SvRMR7Y9/aDPzKyzlvHtG75Y8+a4GfGms+FmqkzZ6heckLX+NKrCudDzkL
0iZqElpnWGD+Fqqtf4p1V1xbhqzPuIQeU3TOMPktuz34BHjcqrqF+CoseW0icLuw24xqBoxq3m0y
Ok7vMGpgJXddXzAoCUa7QJg5qulEGbfLhSkDCssVNGY3/sbkklw7D7M6zCOQfLEE5IwxbNHFpjRh
F1kYNUyMdSR4UoVkoTKX6kbT2J46wDVS4jTPnWv+rMvWiy9bq1TpBWLTZ5esw7sKBWSs+YZ27LPR
js19SbB84QF0mETwgXO8RUcVz8v1wrzhph9Nv/pgW0uFYQvEB/4wPjpo91cibUpdRCz6gx33jE+7
0YgIQgxOU+2ZVRjEfTljcnebu0ZpVY6VcJbJobG9ons0y8kmpdIB3jXgRQUHi4G9d/xewxebm/o1
ByW/90rCa4vdnNEJctRYh9dECPlGJy/7ijzUynuGBw44MOqd2bgVKhjjzzxG0eGg9A054cKUWCY2
pxQpPLkOlo0AcwhKK9soNkquHj59CPJ3D6K7dvCF1HHi1OVESKo/EjsgwQtDIqASsM9TUq3udYAe
BaxmnhSdUCiCwgddhqIlyUoMnv3JsGEo9gwNJLOtuaUThmYYMEVnzBJEwin4lmg4OxcFjW48WMkC
BoMkIPYVOmGSe86+1WtWxGiyzaAnCb1KYNQzfw4EaRn+bNYusJQ2tYYLCKKODkJKokjxlJcAKhXu
tcLPunPWsGBdLyUhoQ6/Y+YG8fwAHMi86ACVdt/xA+jXq2BCx0J0sQjs9lhkAe+9cuKtgzB5YFUL
TXg0zHQvPOnv6zUMWZCKvOD68MLOcOpLlRKaHANq2dXTQJIyemaPl+o7YXlcw5aH3DVXFPLeWYOY
eVfJZDbIIIi6pLa0HZBQ/d4r4Za5Zr8YG7gbWkhms0DjNdZ3vvQYXbtM25zvHGjTCi7wJMG/W2MO
CmUnbD1pE0gUGUs9rPpl/mjn9p07qrtiuAoBzosRj0vGbaGpt/p9shjxDuKI/+gAdri10cRzOYjy
WIKYua4HH5utNusnicX2YzFdBzWDse095GscnfGB8Gj9pfCMbIvn33+VCPZrsA1mc8idVl14pBad
2UT6YdIqZIbTnFPNWzRzbS2vQHbsqO1sNGn6klM9p4jJc2nZUU4Nf8NuP4e8Eex7OJOPi1cPxxlY
2d7oxLIHT+20jOsYfC29BseirNNrYPVsOjpl+heZxRFPwIKzZZxKnCPf/14FtkPsG5PIBKbhTTMn
00Yif4zsPEj2Ln8B/FnI+wj7sFOOxsV+sawWa7B0guan9M3hbHiL8Yv5Sb1zhsWKCiM2Dm7fWs+a
4vuBlUy2jdEnO5giDcAEsmUKfWqfRt7DM219d+M4jMqQyxBKkoLXpRPL9q2VyquidhbokqV7KBf5
1vp2djmjcX6OGc9cxbER8If0LpUAiERMCaRS15WlX/Wg/odNxpt/4+Se2gem2/1ELbGhEC+2Fi3s
LTIXsqftynePFW3XLbRBhHp5Ub9PfULGoqr0qJjJzAYp98xay6WhoAsHYQtaAWg4GtKi80PdwJAt
Yj2ycXydnSzTLyytB6XA7Y+HW7OarU1TzKbRGB6B7w7+duwTpoU2BIwArTnQGOUGmxbtzIYRAp4A
kZjsy6tVwhPqxT8S4PR/BMLNI4DQbY2y4qepqOWVTZdFUknOSdB1BUGiQjI78+4tsJr4uUGgZEn6
0Ltzk91+F63/Xez83WKH9czf1PfqZ//Ptf33V/zuQbV+gNTkDCLu4nda9W8LHer3H661Us1W1iqI
W9Y2v290XNBwwPc900VUjakVO/Zv9b3p/PDBc9ErQPpHyQI0+z/Y6Bj2iu3+o0yFnbtjI+bGfsgP
ZPG9/lkRQT+sybbmyZ9as3uWmu2R9Dt/+MosrxZDwzmmGYwlEK/ceZN/7gHkvLgyb++bWrtv9a4/
jTPaLoKDOeXqUTvOseXGe1nn6Q1lh/YTr3hNXFKttwfbj1GYUqEl/Y3wnNnisM0KSgON+YV3XIzO
N6+QvOr1Y1+2JlQYjdx7a09oTtOccebpHoBqUO9KhRhXh4po6hh87W5ZEp0hTjN1XftY+mLAsecJ
dhynNFCuiVo1DobIS3USiNLSNpvTYBO1yLxDFEQqUC7NcwANI6c69uoZs9mc9BROC3pJXCV2rCDm
mt7sHAlBdHQqXsQ9+QMlgjau8JtCtlsIQ/XPXMT+Z+Lm1GHwVlUPlTIlkBG1c79ea2xO8oalQWn3
+wJ1wYWvWwtZ8G7AlZkbTKymgTZ9J/WcJmshjQzBQJ0TXoWKTZEpApJDWMMhJ3MrmnTfeZ2lY4e+
laSHrM/uk7Js+LDG/NwyoDjk5vSU1xhCc8y/oVEFyYHs65TIhCpJnzOVURLMhKjBOjnXdneR4st8
JitabHDigVBQ2HyFDNh+Je7HoOIJLMv0upDhuDHbACGrdUxU8aTkQFhiYOQn37ffk6zuIotknfuF
3D+qaa3aU8M/Ibsipthrpj3EI9y9ptjTexIAnz25pfnF4nS4WPqaWqwgZTNtvU01Dq911Z8qWYtD
MWQNNj5rqwiNDvsZS2LT6HBkUV+nCajawiyeQJZmZEtodVRU8hceGRfu7BLfTAEGWKxSGoX2qqOx
4m3B9GRvS5th+EKJDkR1KyXu2ATvG4MamV4Sgt6d/WEyIw8J6RF7c7YTanFCQBF0nH3rv+Omk/tK
Otk7IebqpFg5Rk3raHdJM9s4iZNfsRXX14423DObU/eimss9+EKO/azJDoIcKCx5hIJa9UyVA9F3
NwCkP3IupLuuM4Mdwd1MpVIt2Et3+lU7BVGGKdL9mLMjREqSiQ0rv/eapheeDdHNSYL1KtCrnjKQ
IMleDPPGWTQARLosI5x7Weib6sFwhB52ZfGklfFxgQBMpYTGxBm0Z2LtdBIQVX5KW9wLxJRlXxb2
wLdx8ZiNIcEpqNW5yVp3xaboxWUli/HChcgDcazz261lLxr6exdJp4Qr4YS155PS2OWS2RWIJO1A
VPN4x4YU/FFpF80NbIuKmM4Y0XqDOnjHQNuPYlp+1hTwZLjTuOEH3ViSfZbXJnIakiZwqg18Nx4s
vK2odz7GsgVyE0t5g4yYhEXJY5EEsjRCX6n5s204VKPEs+fTOGQCOS6p88F+4NFSK51WVxuwlvQE
YE6GL6Ml6YyNXMxeW41j+jXnfcC7NoGoY9BHLuwVcqb+lZSqiV1XagOaNWSlX6QiqLBk+A32QM3c
g+fib1ag6Jhzd++lNaeEQjxU6+wEHGb/CCGXFSPRWhH2U9IMkzgLTX95UYYdPHlZQ5Bnrv3klXo2
l0yHelbUIFXY1GmtfZXrxFwCzs2hC2efce9328xssqeqy3FAuo2TndHgSPzR40LWlVGhMariR5ys
BU6swGJpaZf1yQiAD3iWvJTsyO9w2mj3hd17P02oRNukCOCZVAH09DEhFy/EdGxGcS3UjqUOYZEx
CbVDPLDVGYbhquzTGol6JnaQfmaGGry1yHXdWwjc1i5uAfWwoEzhIskbvP5ZlM39YTL01CQcEWtY
6y9+iGJY3E7W/EpuuoMivAo+OrO/9SiCprAvLHmw/OHFnVcDmg6p2LTk0S4NHwIAezW6q2ZAgAqK
KtcG7WIenRScDZY3ocMnBY6XhTOAHJxzBueBP19luBGvF02X5zkLYKjPI0wugfdN9fBlpGd+Q/qS
PZYMRWNmQgHM8zEkRWkPJxENpTWcg5FTC93ljJGEVYcOSO04FBTc7gQGPTGmu9EnMbnwWfkTOFas
mfABPgy11+Y2OEJMi9mcKYZYblB9zKv3UF8hOOPqR6Qsb9lVrSZFBHX9A5yHYGv5KMRaop22sA2P
RO3CZdCaL9V6jyDg6mhB5rvT+ybbMAOBP2hjJUiFSncjfoyTVrSfK4qYcfKISb2EGjmtWyXTE9eI
TslqV3ywQp+J6Ft9lwsyk4O2ejHbhiAYQteBjSeM1zSfv/NY5HSoVcF517pvy+rpFFT5tC/Dm1kX
xYXTxDGTKlGC75tmZKa5cckzABxxNYdORfE1umWwU83yBlkFAve3jTSfiW4lOiZmV5pz9BcBuciN
MW10gGs3cWHGm3R1ok62L7ncTRzfevKKCfOLjdIve8jKXelQMEhlP1fdmG6qogfW5vNHLR3MhYbV
2lc32qj4eoxVNoco7EtssbVT5reBWTdH/dswW2BomvDRjlWsbzlMa07tTD77c82FMVhrhC0ghYTl
cq5wTY1uVr6bq0m3Wu26o125u1x6RDSSHbJDMVddor2comEmG1Ba83ufxuQDY40Ip4CfYUqLItJZ
ij31urncFCQg8Qtl8AM51BsV4Oui4ceXQ5G/8toXA0tb4T+0nsPXWvp8343x0S3VtEGZltyOfTnd
OEOcv3q5ew9wZ9pgWr+yzbo/wHdMLEwqeYNTIOYXjXbDfkSFQGKIw+5gHvzIXmLXpKPyEj5pOeGA
X83YmSsRuCS1yXJdCVbofM6rj7m+lsYyHPRFEU6pHP9tKnr9dcQEnjfxcL0QB5hHEgr6IW8GC2aU
KxG55EpwsjaDxIQ6YwqSAYNEx+GJ0Ku71g+cO4wSvb7h1NQoMczG3Dh2X371neXTQfd5wmeK/6IO
Z69z901jOLwyAonNgSXWMm4wv7vbObHuMXaNG3Tylz7b/5ceJu67SNpTOaXxgmMhTTZtYn1CqnNY
s2fmB9wCCCAL8Nwi1LJRHZtphQRkRZqTHuXM6kNfcQJEywIWmEAMxByeZ/hdROUK9wYIywUZzoMH
GMus1QGVXs7j7ErvM048EJlm70HPcrJnp+nss0Fw6hbyRhk5GVLBpibQc9u1aEaIJa/vOsvuSJTj
V3GlCtNHSxHX8DCGZsTx2/lDtWVQB6JhhTUkxOLuYg+Iwzqiihp+LuYjrrbPGZ9Ue6S+2TOnWfHM
FTe+lKDn75lfxwc997Kj7kxUvHHrnlohmQlnGAeKcMbh+JSYGR4Wqc3M9Za0O6Ew54VI9amICPUL
iPYFZZFWivxiZYsGJFcCc16HezEsanjW/WX8dFDNHsiZDS7qPB+ubaLpHmvL6YgU72vyvyywZkXl
wOegukLq3A0ABGkf+gkCBifshj5pDLZL0FgIpMtmllGW8z5cBL5dMSNeASFT7C/uS1Ks8BDpK25W
f7QDXkRys6DWuSh77MJ2mQwV6av0JpdBnzfel4uAwgqNRTuXQmWvjL/Fju1AZW+rRZUoegRURD9P
/NC2C40A3JWToseKdHT+rwdVcbxiSb2fKmpj1urju1iJK1rq4W0bluSi+2ayfONZhkpWDwhRUcvr
nrmfVo5LvhJd5opZaJ205abRlhKJVdc4u2klwSB267qtsyDUyhGiRjI3CEoQC7kEZk5yrqeSGxNE
6Xzne3lXX6skJXUtSJTeukRhsnSiWKiQQMy9j9HPROjzSbmZrcFDhddO9j35lN+hRONcM6vrD3mQ
VkFI3BERRqWytY3bk+wDoUd0hJ6lnKP4i0ifh81zGFLXeTb91YNGglLjHbqCd/Ed63C81RmZJZeZ
lFmLxkrvcnw9ybR1TdLJN4XmsVZKh66+lIPWHMY+MO5UO9ALGK22Xxw33cph1k5oJ5pjxzO5HQcr
u2xysi5ic/S+qq62P3SxCmK6DDnKnu3MQ18EcfaKTXncVHYwoSIg3d3vlwUlQu/7v0gBSQ7uWFGC
Gyi6Ni1j8acln/QoI7HSjoK+LHY908ifOoX1xcTINyzpj2uv0fc1f+xpMduBkPWseUmVXd1Nk+Gc
iLqcNmZlN1snNSAHGmllRUmBOr3WY6qDtujZ1ktj05EKd2XbLWN8fsbHnioyQplEmosw8ijhrqM4
B5SizI5g5tI7ouWQ25rG/W5IsmDXFbr507EVIcdF14RxwclU1pACvKxO91liyW1Xr6jOrHL5ePt0
ei8DGEPATK4tlQafuoDcwE+CvVg3kf2Y86E1ypZSakwu8TP68BnxyyEWc9tdEygnapEc4TskCzCE
+YJFNK7SCG9SSjeiFW89NX1YB1510LLYArLATSImV/jI5thya7o2A0WwrF0d20yxAk+7Hqxlvmum
9DAiRTyrAq2MkwjC3ZJJK6NyTtNfTePa5zjOMg7aNkGuRlxO0XPwk/GLciktN0sHO7vDvcqlM823
TOKDK6mSIkKL5x4KN3MiVGgcmH1dnzLduPH9SoZ9D+IdgiS4Fg/VpyAPFhMMisSrQmu7DbPBIjLK
2A7zMrBevyfd1rSSjSuI3a9a078C3WHLwkDchsqth3UjP3Wo8QcfO/dxrgjwMmg81yEqQbZKJCu2
Ce1X7iUuARnlT+IB0kjyaYWmUC+w7i/SBAD70n6KvHzpc7k+b6NeR+MgwBEry4qIgjRDDGjxCRsx
GwgIS2GV6O6Gmpm0Ck1AzItWhCbR7Kq9hI0ieFp6b2/ohbcxO2arZZIUN8wfdH072mr0I9no8qof
qLdznXVSu45/lN83x6BtSwKG5HJA26v/mgQtGhHQ8kBMGHklWmve5oPHRKDpCL9Ww8mrMtYXfuGd
mGtt03RuYPK6YDox2pwQP0p2g2myS7L2nX6NUmwWuAHsJa+OYmwkcY2YAp8RD/Uh856zhRr4iVLq
gfDrduN1g3eRukiPW7VQONbpMZ6WVUYzat1WyPEtMFp88LMVprn5JDSOvFzaYJldMORgvP3nVAHD
ZK6NgFX3JWuN2HlY6gIA8VKYF2JOLzNNvA6N1x/mPr3vXOOLsCzqv/l/2Duz5baRNAu/yrwAKpAA
EsvlcBNFapdsy75ByIuwA4nEmnj6+eBlxnbFuLvuO6K7q8uSSRBEbv9/znfYHdWJqh/TxgFGLkq0
M7X3mRR6TbYqdkdlVW/nIHRflaqs5ZDUoQ/TCLrQFsL+gBrLrx6IGrJJf01yQN8qjD+M9oCiaR5H
nMSRmR5aGEJI4sIYtRYFiOkgOwxWbP6Rw3jlDLBkcKMH3KFYe5Ur6f/kMKQG5EBpbzESqr1vF/qE
zIW02SyZOerEO74qFVwXeEBuR5/6NbBPYncccOti4zsAq/ZjiLFhP9ipuoECEV7yf/gROZGvTuI8
eHnD5BFm8MuVXZyMZHEV7vSJuHBa46RmJ3sQnyiOAiC/spxPSxYUDHXxVrMkbUsBQmxw1lqgqpGs
REMAMtVfGdE9u7wMGg9+Jm+bdA5Tgj9rwNl5MxyDsf2QhMsJ/yP1+Eyh3Eqs6zhCW7mUsEUB8pyU
AJ03uUWwDwq/PClJ+Q9KSret2epDncEWF3vtlU7Ge1jMn+k688THRiLqre9bD/IJhZngsibQG+po
n15wdqGAuFTW7eR47zLhdec+tsjW1D7mxdKtL1JbJfusqQRkSg5nWg4dQRSJTeWibyjky88I/6L7
gYCYYx6Djkkb86FI0JQ6vXEPtDwhUfTux1iO4nEKie72Z3S1GF2b6YvsgvGRuQ/Miy/1NiAn56Rb
ilG2yNE7WN51qUOLOgvBWnttF8Ux8utrry87UtJdD+d3NkVoVjGEIiey0+LUsj4KSK6HIjPqhaDP
5v3qNK12hbUsn+Df0JAXprBeGr/St4FdWsecBU9DPwvmY1jk+iooOCKhOsnTHVEASKe8ZO9Wxnxk
n8XQSlT1kqGcum0mN75e+nT4ZGX+K9Jio0gEt7pTSxn6fpm9mGZsMNVbldkTfXc53DlO6i03Gt8o
FPqgai6oglYoJHr6KYC2SM9qMhEg5c3mncJTQAd9MQosGfYYz46tG4Frb9xKFoMjqaRPJpFv2CHI
xzZOmkPSmv7IOEAorjtUeFH4dgp9Zvi0dh4TG/FYl7q3oejil2qGdJBXcbgVZIRnu5JDunWeHDY1
VzTguk1LtPKZPUQ/HxJfN+A0Mn84eTXzz8bvCVu6SGIMcxSJSvLjqYWxp6mA9dYcbtjekTgvt4Hf
6Ldaee25bcMQaFcTRPZmsKnxmTWs3jAvEGQwR+4NWjP7aeQF/F3YDsu7AbsnWXKE2W1cCtQ08WrT
XbuDGq4Cnp6WRvgEjqmtM6BISukdC1a06YFps2MyuBuF00P41f26E2KWeV8VfvDB02nI0B7y/qjC
FB6wNbdsWkMSYDeJVY5Yp935UQ6qp/hkFwoMgwHUrRwrelt+FVanMNJ2dRIn846amnkwBQbPrctA
2y/tSr4KOg7es8MSzRa0UrvRVa8T2+s9LYJ78qZyxG4+VGjsEDuphukiyeL2fk5G512eswPf4Zqp
OK9Lcde1jUAt147hQyc16ylzWXNXAiZ8Z3nZcHLTlrpMRXftWhurf0cwgn1jV5O5cBS+Rw6vnXuP
siB4iOjxo0MUcXS2rNT5SDZ6ceq7cHx0nNWCB5mYUdrUTKubSoYAl8IuRYguOzQc4INZsQgnxovi
atyFN1T44eSjOHZLzP2OkYfenyTfdJXv414n+W4uujtCkukP0qJz9gAI5yd7CZJTjgaClL3UvJaq
Eu9j0bFRW3zah1Q6NE5SDC2bJM/ad4Mvm8NkseomjcdixiO147CT7e2kyy+Uha4cUnZ11vEcXI6T
3e8VTdArJWpY4DSp7asGQ+WbPq/7mVkWpjEOBm/ray9mOumte1W06gYjb3iswIbuu3FRF9BNvK2r
Cp4SS0/9dYjv/JnqrcUiNqknm/3dlW7a6TD07P4pZwZUaaz0Acn2uA2jZKRo3+TbRHXV9dBHn6xR
oAwRFaDBVPY7i5CxawzMBE3k2H6z1r1sUhHeQYkhT8HI8eRbAYZbMJDgKTl1DOwYt9Sb9alLo+Ea
VlhxFfrRR1LixH6MgSnkoXlJTJVuHQ8qcBzmlBVFXFEr0+YtiMz4EGhC0ZRDA9viQb9ICenYjpoE
saIjQ2TbFLVxKLQtu9SdxQ5hULDpJfZRy170+wxj95ajwnI0esYDHQhkmmHQUAcWUVnuaumM5cMs
U1RJKYtNLlehOEKf4soK2t0kad9QYxXsNJr0IJDfbyICHMgo5s/t+L5zZ3M79TV14LF4G3XOs5sw
WSOY2GfYVXdUSl6iGskIjNhsN8EpJ8GB9GnQ/83BEYV3nDwo2klOlIniqEDELfZBMKJJstyCJEQt
kbfvVNfmd36C8cNyjmys+otx8cYP1kwbxIFU5trCPtgLO+QZW+qFGlmokWq/VFHe3k9De4+bpjQb
uwlZ2sV6EExL6xZRotmib04v29p2rmB5fPasYLhunJqkZuZ/ECcLxlEP1Es/oaVNqvlqVGoGBtS+
+0/b+t8hfiFjcdCE/v/xsG/6l/SXrvW3v/C9aw2dmPhlO6T49cM2+CMYlgPoX7YPxgQQOJlYtkdr
+nvXek2nB7cswlXE+kOOGkBTtm0Xf+LKTF6DZP9Bu3rFMv/crAY9DlnEdgGJrZ1q/3cMeYMAmn1U
aK4j2ooLhQzMTuZAJjg6rMpzL4sZzCk12ESdacvg7DIGRTzCuzvT1vqoQXuuAmzc2cNAtlUm5ofU
GHnHLNuh/GvKOYtD0DOTPXDWqSrfi6cHKzAz2etDNIaR94adUlRRmagcZvFkGlmE7TK2bqOKHsWp
0TmVRvR6oglfXRWYbDhOuDrn8TIJBpHFlzHYwRyQUtiOj2rkJj9aNfK4vfJS8gKTfNIIU2g4siMp
2JTZvC3LvKJHmFQOUpXEWwyG4Moj6X4qs5u4qlLKeExk26n246e6IkNx6Rv3yIeCggS47CNh8tkT
+c1sEFSV5kgTJdFpVCkXlOiHtImHF+Leso3uKgSbGXvTrY9adRs1I4YgfOELevdTjtVBBqxLBe0f
oFD22J4JjV7z43Nm3ps0KUiRn6eG4nBRWIl5tIwYCJy3kyJfOy1KOsGFk60q+vFbSD3BBLFY5TM0
0Iv5ARZipq/V3LHmFiy5DnSKy//MCP/WjOA7qxv+/58R3n3p+v96m+kES+6vBuVvf/P71BAEf9FZ
9v2IUpTEUOzyoj8cyg46dpQsHnpx8Z3192NqsJG6sFoEIVy7X2MQyXMHUOTbNj2tVeriR/9khvBD
5pqfpwi2oj5TEDHJAVMVV7nSLX6iVyTGm0oa7+llVwXDuQlrcNZgP7qzSxAKG/q+YR9E3vADUUAb
UyVEJyGE2JW2mI5FSowJYNwhOGiSix8jRLHotMvobYaimNYfGx43G6Lm3MyyPQw0pRGNFqm8BI4X
6MOQDzECNsubWJlDWRJ9XEh0BZFBsK2q+diCdeXRRjOiDT3DpAqTNzhXMG6OUsfbyM+fo2l6K7oS
rgUiWvNm6ccFOUJpDtlo2bvey4f7ZGrEqW/Id6KW1NFBwtQ2bhcrbh8kYt0r/gruR8Qy4wUinfss
Vnm3S+d8Omq3ba6XydQ0S1z73aL1eM7pFT3FikOp0V16h8QUkliE9GdDlEbR7Z3Kz3aZyBFxBxJi
TErg6mOS0pZx3FnRNOPHnFDFORLZGwxxNDrDfrwOPUPDtey3Vms3uwQTKsFImdc/FioP7ujnufcx
BAcqxuw9xYHI1rWGH1oLUSJxBMpsRHrOBMlWuS0pI3ML3a73tl6D7s2x0OXFs8uBqFBH1IxXNPWd
CzGkt9QKEM05BlTrLhhTgDhyolRZJot31Vt6hVXQEIIhtfR4k/ojIuf+jdeZHHJatoi9NTqa2qRB
O6E78r8jtihXS+gc+9x+j6NU4jeiL1vE/du4RhUaTfoNDHYPz7Jdf9AUyE8iVcGGuOAU0Sz8QAhs
uzJPkofOAya/G4OmvA7zCrhbneLhioi1DjaE5fq3ydD5NPqseO0TjO9jHTv35AHle4k/4sos6kvv
wH2kOb34+7jNkruF7LLTTGKbzn13CwtsxmSNyasUfrwbaiu+F27/jC+AamofFJc4geLkPPXogO/n
iODCF2wL3Qf0mXjusLze+5WSZwAU7mPhw5mxZD1cya5r/W1P6ni/mVSlr3ECf5hmb7ixOAPuncn+
QmDjBygxuErpfrSXY+4NFCdd+5b1Q3S7SpvwfZikw9NirZ4polH2fhuXkFAqOtFH2xskbSq/qUs0
l9P0IUUFbe/AD2fY6jBUoffKtdggRnf2MsAAkEH3sO/HZgFWaKf2lWqjgBYmue33o3LuJineL130
3takQ9putNcBx07KJJmKtl6QtvqCAiPijMTx38k4fEpi9cWmDIhHF+3xXmPbO0q8q+EtYi2C4yJS
2vPUdyBwMXfwCgnWui7F0pKdOXpMlzOC0Y6H2UtnSq7d5Fx3UYdcJYwB+m0Hrd5XmaWGB90bhNJ2
d8itIb7D+dlsdFuoazNSpu9WpfZgUwjwXPJ/ODC0986C4P44xMi3tuFg8nPh2sD/s46E4c1M3tB1
J914H7iUQdMqFvtW9ZyVAqpSQvnhO09XRm765VzbgXVMCJS4KEIyKmnnWgcZ48mNbDMdai9H7TKX
xfMscexVWHHPYRYcvBrRmYpZyTn9IvspdC7vCeagz+dTtPTZW2zJkfS2eVu1p7zgdNIMA0YhkFfb
UVTJ9TSCMNgO+bI8taUtL2Uf6usZ4eHbCVPeUMIWK5Id6YwKKjwE4j062uqQq7Nv5md08/6u0Z1z
OePo3Et+61xKvCqidNtsIz1rJtSsaR1CnbB+B5cFrmhmKt3eu5zEn0IZInX3iTNNJS22rVGLwe1A
M3YblUWBmA0qvzcH05kKwxqwOX4g7wlIPUHwcFeDSB8c2BqrSOymXBLzCuGTks0YBETAJ15Jj0VB
SYy7TwhccJsHGFo3qV+LXePYwyVHznLbNLG+ysrhAwsL8vO+HI/10k6MUloYC/WcaQKtX2X9J6dm
tdkHXtBdeVVM/EEiHpPAD4+uhbAos1eAax3mF2WA9zld9JFwADowLLD7Gt0iomViAbH32Ze2WQER
UZFe+pM3g0igp+D3pFywYoeHTnEyGwANnOc6yGgslQ/x6isMuiS4mFREUxAp1iv+FKzZhkjkTaWY
e0HLlrvIddrLFjQTRLAESYq9Wj9EszI0nFVq5pnrVCXZTYYXcluU4IhApkY76WTiZPo2PnByPNMf
bfeoA7rPstGI7io17XPEi1e967LDHLz0Ui/RR7A31WUiAaRHybAfiukj2/xhbwtDEWBguYHpfhnq
LjmyF3ahYoU3o4gf+q7G+1w5NPmGUd5TqakOGmZ9YvKHwe6s+ynN78CJYuGZsQtpu7yhC78cZuJQ
WBqzRNobHy7JQS6d3pG9mNQbOQ79VnuzeeMViF2mgfv60A5Z4p+WvDfDNRT2pNk7rJyYLbOZhl9v
uwbbjgct1t7T/FrsfRpHanmk/hxZz1OHvGaXBQFFBmpKwNzHogYiRphFWeJ364Uw5DpljxIxQw7C
ZGErQ8yUdzMWQvNYSdgQTg4FAl26rr4YpENyYw9Le+s0jpXuVK6Xdy76lndVY88nEqsE9tm6u2gN
sazbsQrA8FL1HU+2X0xM/WXNPRjT/mgqe9mLihkzJIPkxdDp3nHiy0+jHQ3uhn08TYxlgGm3Cg2B
X+7xdk+gZUMCKJ3Bgik+ybvOhO1hClsYo3Ria0LfmV6L1uUGgR6YD2jtE5S2MbrOfK1KqgIvbVS5
K3aYQsTOXqgOTM1A/5PVjQJQ4yn3rNVAr7F3NGc2XK1DBIogH216JKxtm9Ck+KO6gGbbQmzyiZxh
jIJL2I0D/QwznMu0sC4pdpDsYcf0XTYcN6NbIS2/3zb90maHQrbgjsNooZ7hDkgQktZG5ZeDaJ1z
O78PU90+5FFOTEPkmwzFFh6ZDlrKQXOePi4inUcEf/Nob2yjg24T4Ap8V8Jb28X0s6+qfE26hNZr
niHAegdEJhcuCizkJLgYSSCpJ5e/n8XbrkHmlgCHAeCRdZTbsU3deAZ58boDQhZQYR699DLPfofR
fy2wEQK3TQZUYQcEqDWtzaK3YTz0/TOT9wK/oPPBS4uP1BsRcgTSBvTCfot+cbG2PACa0csl6sug
9JXOtgfwp7aen0LIbbsQgHCRooOT6bWSE3QF1A1EHAby0k9DhbLJxbzdlXoo8F/V5YW32rQivrQT
SuB23BHmbD7PcZh+iNhzv3GMH5xjD4vS6gQLrjqbrdkuTkQSXcM4dreOCZ77yu3emRgLlJ9IDyfO
kmydWdqX2jGLhpCR++9d5QFVISFXHzNEjKwlTnRd5sZ8caw42fZtJl6YT7NTNlmkDeBCfR6xsxps
llUQHyzAPOGuB69BKl6lD6bu3YdBNO5e+hPwehMU+8IDchTN1bCX9OnOSzBOgCKS6aGjlYOMfJq3
FPnwgBUqfQHtMLewpRvvIDJ0sDSTFZRf8HXbalUeunHfAhJM/YMz2sFnp3bmK9VlJLgCI35UE+f/
LfN5joZWIPSr7fI5EXaZ7ODtR7Cgk/gEW9I+2SpuaSXJ9my3iX/vLj1oGVs1l6Qc8gbLqmcIPLU3
dSDY+xM0IGU8bBEipQVTc1UfJl/Ji7y06svZZi+uwPk8kbbsHixb73vV5rdZQvU7z6vxJg8C58wk
MULJSxksAS3ijqyoa3ctGKRWi5+0yn1A5aJqtsVoWryTq7FMe/lZUXPdk/XUsoHqy09p4cvlSNLL
RLl38F/Hvpk++wjOw60qo/l6dJzZPUzaaw7/Of//e+d/2Mp/PP8bYhzr5JeiIBnI/J3/LQpS+ZOu
E/g2FQEKfThJflhZhOBH9P5cl+P/VxP7j4O/pCZoOxz5vcDDXrmWC76XBj37L6Y8Og52CEhsrQ3+
k4P/3yqD1Ctxt1CWdDySlNy1LPDTsZ+0LwH4oJ1uhupz0pVUoj/+dDfu/g5U5oP/XFewoaj98ga/
1RX07JaVmnmDMEeAGZK7HL1k400WoXL7/Oe3+koh/Qn3iyEoDNdUBJelh/Sy3zFrRnSilKUnrnOJ
vJpwpcpyGL3IikMHe/eHLp+T8BN1u7C3sRM4nbUg5pQmq0+UYtuk+kylNAwSDpQkCEXBRawT+wIi
8/AlC+0wq64G7XWWd7Z9tVyWXZTHmvqgbQhytJr4ybT9IXcyeerYMtzlnEBRS2PfqzGAgs1H66xR
HjijD6N/M41uRNOurNq0eGwjgCgaNn7NMXfHRbCuo6Fy8IEMzkkLlb0xc8kqHLeAaxbKixPJchk5
beegx7co6abchAIW1geroeZJGRGzRMhqTxrMWhSllaCWc97TUX6ccHt49d4dkziy4LIhXJxjVOUa
U/l/Zo1/Z9ag/PxHrOF/ly9d8Uu18Nvf+DFlONFfOMs4/2LxXWM0/7dYyOzxFwJyGg0OJcOvVb8f
bYRA/OVSxaOz4DEI4Boy0r5PGZIfSTvip64beEwr/whn6ALQ+GlIr5cjgBd4wLvpYzAL/TakKTGZ
qhps70tqLyp/LYFSk3UN2MJqCUToc8e8zcsk6w+dYfBvu44Eok9zXKr6ClsYZ86DsthWsKUNwQVQ
I4jXDN6wxND6RtuVlRsODMpf/A2bw4QEeY74rQeVqCSSA4RsPnTOLRHrKqAUiIV9IuFxzZIu8yGh
9euZKIMStIAmCy9gXhBCxdkkl5HeotOF/XCox3yV9qNQIqFv++dJSKwsx/+bhFAyM1uvMh/+y8BC
GP3rjIqQUzR9t8gvqptGKkwVCR7wfLTnusV1lMiIt5xFVlevra8z8+QF2Ln01kkHzeepxZTMb/58
SV956r9cEqcIaBOeDCVV5Oj32i7sN3yInU4+C+oIxTXGpORrogeZ9xep5WfAfKsgA+u4Qo7CgZrR
rAAZ5GyJCoJUOgM/MRhg051Ke+yI+ljiZEGjWs58Ffse78nyNtV+bHFgXorWv1mIc+PXqsjrcFrT
Yh/wPvz5Q/26cHmBzU2WHmQVWmR4Pr8iN39euNJizqyirL/YExakR1lnVvNQURlY7v78Rr8mAqxv
xDmMpdGXIuTmhb+xO1GFtdFCbMZnivqwwfaqjAuP0DGbET67Qe7dTl0jSUAwviytfqtEEowPBXjG
/PXPV/Jrif7rlQBhoB8AaIOq/5pN9PNaLShhkgCQ+59H3Er+jcQIQqKIriz27qcEwBEWhz+/428P
M85baibfuN/Cd0Dt/PbhXWfiq5yn4guJwnTyownEgwipqi/kOn6JInbhS7f6JWrro4GEjp/RH1X1
ry7j1xnn62WE61Cii0mvEOLPr5/cF1kHkCAov8SVbwbEx0BQ/WVIS8pDPsC7ZYyeECUOByy1UMSi
eH6fhhpwRAoJ4elf3JN1AP/faPp2MWzW1p2Ns3Z0nV8vhsrrNEKRyb8kge0/tr7oHpySqmHAofbs
imq4wU/XnxS13ctydsV1XwdrPuOaWJ8FacjAqqcRoeTgvrICMDtByyse/8VVrrfk16ukBc2sLxzG
Pl3I327ZWKHRiVpv+GKgAyZvXLhgFJkdMtSGDrWq44/FtJkA5eGU1bJ5TRdi46C/ORhNiTbp3sqo
TK5sQN9vEL0OGWaqIj7Qpi253UkebNFdAz3981X/bVBLshpYuly2twGj7rfHjZwWiyp/4H4qB5DX
qE6Mgp+EGZJk2H+WabCOJhZKT4A1YqUFkfbb14gcriwUyNPPs0hosHxxKLmnKGLVwDxHhX8d0qXx
14b3P/2QPDn++h98jizyv30zri47HeVF92mmhICChcJ5SPQUzgJG85/fSvx9ygBGTweTBiMzWPT7
jjhvGlHgsqw+dzgfYOege67flE7PmrjtYU0l6naOltiurpoMeoO9l2NaLG/zLlDK3VQlC3C8AZxQ
RfcUDAJyVdNx5ZYQ86hDQ/XQ84gW//NF/zq++GJkKIgaAKCKtV78TawgIBs6s2PXn2rTa64CfmyR
v47CgGJvmspHTBRjbYbc/uf3FX9/+lb+uYMglsMQUoPfVu7YEvastLQ+UgAQzrKNApkN3TYIVaoh
S7po9kpaIV4RvJi0JLkcVZTWQPQra3bGp6xaJvQ5aQg44yMgrjyCoOs75iwr43X/KsH+946tR5+W
xuHXYcLxJeQ8+Os8JIHe6mrQzcc0JKmNWCzk0csdPEzNQ7XA0jUjoYjI2G4sN84YTV3teWw+SO8x
LM5R4SXmEw9glb/6aNl5hSz2yC0AEelRQ/m24HuxYjWT85D4z10SRfHX+mfBk0qPsuPbqTVQmX5X
u2iJidlCCMGWwELvxxs6nFnCe4IZ+vn9YtYt6wblOaa7HeVXl02FvWQ+SXGO16Kc27TplEGzpn9W
ffEnVB9iQ32vW+4Y/pF8JhKSR1OjiOMahcojKEoCMM4zyjOVI4n053J5u/RuMD6NuvWh2Of8ybQB
lsIMsmZHNnxnTgoFFu4Yci7CUnJXQavexNip+DAN/ADk9YbSWi03ALkcfpPVJ+ZXMj8gAQt4zJz2
9z1yWzZPpkXF3G87KjXEyuVJxFtbaIj5dZjc67sh51CExUSwyt63YSbHY+yNbXZdejV42UmQY3zG
7myGE+mjM8/SHMbrzAdnR5hzOGI6odQa9+serQ1jkFhoTdueqneDPQwF8/cPIHNUdWRIBjbN8J2N
uJcbKu2ax6+bk3USK6uA2O992xFASR8wIK2Egq+iP/jjNVrVWiAIslhm6ZZHrkGR66bLSs8eIILy
1rOC3HMybsNnSr7dVfhbE3dOhpSX9XGaKJGdakqZ8GJFGq3vSFIvpwSjYp/bokzQ8vGY6NfHpYnI
C3h1i6bmoQFdllcPMCgamkSYXNbHRcGwYkyNdURvBXgcznvCn2YEw6/4CkRMzlnSFyGAa4+4nU9t
NYNd2DbzmPP+kolRxI8hSaFrHyAg3YgYLr8ekTYmC0TScJeL2eVnBonk+iHySPnzdevGY53sG6jl
XHHgjMwCe71gnsRI6MTr84sgwOPfktBt3fEUdaPHqzSm8RgKQ05ZhxZw0gesXdppei4JW/b6RtOQ
r9fiRekaE+EHuEI/Ue2HabFzF9/3jqMfulwe4N9wPSfEZDRnNx3pjfI5Gzz+hUA5E3BZIMLXe9wS
vJi/wj8buJ0LUkpeqeTI4R051BMFesDasj6i61FufFJhzf+27OAYwEHeMzdwVFnY1XpkIY4PRptl
nTxSZJcvJILrdUh70fqi5M8Kvgn45AP/6JVwx6cACAl3ASG26sxxnO0ur65HCjC8YKsJIsdZxN5/
faqR3JO5pwraPPKI403OepfbT1Eqs2jcIUwhb4FcvhJSz8G3abDSPFLuoS9M4iHfSJcSduBoq+VO
GjPz+IcdvAMsZrg9YSG3ZmowI0o5UlVO7b5sSWmLcze7beAl44bhbLh+w3U2GuAXmIU7NFdZZ5Mw
uEHRhbplO5ddZ03nIu6I50Lb2fHdtB5UPflS0w3hwxDLbRIiMiv0KPVNgwOTVp1vZ+hM9kzETDf7
3k0g9dJRwKGOZppzIk2N2IHxcIzdfJCknKNPI6z60zIheCHbUZA4uxyiHAUewhSdzmmKeQzIrwgQ
mwFd4uHBsr4+iWjESQsoTLw+l/YwdzxDsZu1RXJGnbzwM2rlgxY3dLyYKuExc5d2VcH3QXvOtsTQ
3nST7zDl5lgr+ZZq4QG33xPtM/FaEZITbtLAzefJtTMsxyPkVwrrLk7JruVnJCOt81Jhj9V8H/X4
Twk/8oaE6Ul5M4WtM0ZAZoeRu8hYEE7f8UCNrXbxcvPtt0aeQ5PwpIdlt3Dh4P8G3toT5cz1M12y
HI2GCMi1LYmkvduHXrkusn0/tDyOMwxkAoCCUOOk2SAWsbzbmX6RSjZMUdI7qrav+UhhoxsNw9lZ
t1ir0tp8qthrF6QOD+u5l1l/vTlT07rEneH/C+leJWk+udbl2nPHEBjCh9m18VTHiItp9jzGLUKJ
M3azktl+NFPAFQc5qvLx0CBGYWDn6PZ4eELETtzB7491lU3rz4zXuDy4CzJertxvrHW676yQRUvA
SeMeu4EmupTmXJnYjE+LFlaPiSCWAfaLVAT4izKm3V0XFbqHYLkI43+w6qnUj3Y1l0+R40TYJbRu
s/bk1/jBDn4zDuoT6sXWOuukwgKD4xDFR1OrrP2QMecuhyIgcOWzl5eLBmqIkeVlWkQ53S4R2ugN
NkKiyrBLTaSuhnkdEYbTeq7XEec0yXC80S3aTpAZ9DTFlVuyrO4psOLPbPmOaC0SoNcuKAPqkTYw
PoaCHtJmXPRkyo0XGHpOG6Ut07+PiIX3Hv2yN16CLAKu4aqlckzc0GDh88c8p3HSA3JhJSu3wVJy
Ot1FWbnY+hA7CyLVmcFBOndPwLltC+IToiBxd5IN2vKUIJJvWPj8HncdEOBw43q9I7YGPRyIALKA
umhnNc7KSqJlo7eJLJNj4Lg9BVmbtJiYjpJ9ISaROodYIVzpN31QLvRwYldad6poKu8NDTtsqVSX
A6NIVqKBTFpaP0O5sLq+th6gKHYgjmueanzJvq+h040JahZyTAOtLjD2JMuMey9Q/g4FaVlcxFmf
z5y4vRAuS1Q0rpPi5fsK0hE0RevPKdrccd5hAjHtlyiX7oB9MYCCunHcTlLr7uO6lTDVClsStxlz
cCMyVARWUYDHoQ5epl9SkJuk+2wbZHZOsxMSvoK/993eBRFJz5Ce1t333bdtkNmJBzCODaLACZgD
y5ICya7kG2wHSnk7FU86HtlPoWEtjjQpJbuxGLkU4TokLvD815bOGYbandecPUmWwzq423DdPmoW
cIZD6vnrDFdJe91hZhb4wJgE4XJCfMgHU1N4XtrEYksKsRbGxTUxhjmrTF/LxFkuTBDwmodBNuvu
z++K9eQQ5ALn3tYgOiYJbGirzH+W8Nu5FKGsAGJgYvXUttTQSqZJJFzs7NdmvnIuyJBhFzzZ7N1I
IDOTYi7Lw2xdNOD6xjhK3KqT9n4kkXVxj5HnlGyJaocKk3VJ2LfNB2VfElLflBJpFxMiHVfW6Amw
KlsTUCM9N0jVwbpyhjRDuVKdpAHvPYBDbJbH0ZMEJm2bmFiNmoNZEzOWOrQgXD/tiHWeLLyg5Fec
XERcUR2rThCwrAnzgqodj8w2Tj9o/+OE3ak5+E4e1FdJgxKAZCeFV8U91SpYtywpIhLuEYJJvxev
g9UZ5ChTKcah3LAeUqfCnwnhCw+GTfhbdc0cbtYt0tfyoo8mmlXq+wrmiYb7WDQY5Potsq/16oUb
W9xIlYBQbMiAAFLwWg4WN3aN6FivYOgsYB7HH3diaRlCm0G5CzvSoE55xabqfeSphSC4DLQhek5u
WWazD3iQ1RzL51ILap3fvkYWTCHecvwb+qewjWc+sZvXgu9o6MYAv1CNEhuACeJAO47ej0UgCd1M
CZWopkuP7Si5v4h8+VRiUWuxU+thzNJLZSNoJNMZbjlb8IkAQxbF0Ke1/FxR1BLzNptsHZCqUjjs
UgBIrrv5sVFayyN+yG4M7zD+OU125cfo7UggWdCrdnvX1TYfdUT7MT6VQJUZIqjF1gJrnbf8Qjx6
60ZNkKnynLVifcDceMha56J1gpJ9dvJtdU3HMWHRxCPJRnVLThq7QN/V636z99fnMS5zYi63NneA
/MklIEBty5+vv82uRC93UxkGLJcCbgdrWJriJaaA7w/JupmH9M7FfBseRY+H56kcpoYvVXdMfNWV
O9Nr+jCGU5LpI46HgqS/quVZKBEwsCfID5721me3rJ2ovq4mkaBFTUqUE/jS+qpy2dSiBuK7Hayx
4r3qRfMRbDVma7ECBjfRwmPDkS8Joky/jHrIEKJ2xaDASHC29NwrbxJ9UcNFcXjOKhIFubO5kpzY
bAHRjWHkoTG64+DJ99wbuZizOzmcn3wyiebxYnbctngZU/E/3J1Jc9vIsoX/iqP3UBAzsOi7kKjB
gzy1bLe9YdASLwBiJCYC/PXvKwKyCVCir7t6gXiIjuiwJReAQlVW5smTJxsmZdF5PoU3q/E1itTJ
edugQYKtvewjYmeX0D/5qvE8ahEuUUnR+ZNHzEJLckVRmnskrNBgm9Hxenah+5lPOFL7uVcgn2tl
enVHgbteKfTzplHNewV+nPDZLUojRatQJP8on3Jz4ch7GXyXu0Wx8PhqZUwCIZ03MIJdGCxom+Gj
uCYtRZl1YXF36oaY9+XGzpJtIeIHlpNlcnugZHo/MGyGTbZuMtuk3zf8uIalf6M6Kk1m2xDdpPtu
6yV1JFyrSImF6g50W1ofzMu6LsTCSLYCP1IWeiuWJFjqNnk3MxrqQZiQnYi4TVcpmUg4G2KLEy17
2a1lhQbOK4ild71Abqn6YDX2rnjpVI0a3TiFRkzBwYYaE718mpLa7SsLUS+GcY0S6f/r9SYRnqhI
tmJnkGEWUWMTeiG7dANNFyOFw19ZdIPeYp0vKbETUWAXWEQLaj/BAHZIIKBjswHOhYvm7Ih4jdpZ
s9AJkmas/q2fJHzSANo0j14lDSchnamrRVleouVqhLd2BjjCL1Jtu3vfaqEwWCWfkb7dTVjQpANh
Xto8kInyEWFb6ikqMu5l21kOJNiFoxuroViVpzGuMR4IZuRA23V1Eoi2eYTno9btUF4dbb83i1LE
mUJpxzfnCmLVkXteIDPLJz19yzGqJm5JeEq/SoM+lThOQ5iqzZLEmZVW+d20tiJb2C0NGOsC2f3d
W1HCgI8LX1sjWTPGvDXfy0iN6+n3wFgI+wSrWKf1RYOxZh2cvtceDfwJsAv4zQWm1uHsoep8nAUt
ZlQbbKNQ/97ocUUgU/mg63TGQruZbejnMWLldEJJMRoVPVjopUjDjQ29pLOSuui3oBAik+YS8grb
01nmPteW5J4IEZD6LDgTEA/Z8qfTj3/0VeiRBC+DxAANklXaIQy/SpPD4fe2trksKebiOTigRFjI
4UoIdfpWR2uOyhL4LaZF5lEznDHejRsVaGhJZEvXd3S6QC5aZ02txs4WW4ReVIj2/uLlxik7lQ+D
FI9mck+KnYRC7GGiLN8UuuOB3y8pDhM2qmzYbO+rAMv+0dOg77d0YcPfx5lo+fMK4bZZ/g5rF5td
2dSzPWHH00yW3qTiT2Tx2W5HWRhqJJp663r6NzAJQkfUWECpHJoRYAF/b5Y1WoDxtigdcTfAsRF4
jVrextFpu/INZrwd3pZZJELzAElyDnlfE17j6RsOiT0kTUzSrg65ON0kowx8NJzkcu3sMCZt/i1P
yEv6lznK9pg5jGLLd13km6hREUTzWt+9gGvnczKefgCaMB6muHgCi0XsznRqlpD0hWI1fAKiRD9S
Mzv5tvFnrZdckjvdwaDcJL67vu7cljr3hWtsGahwIL3WgeIK+tuEF7FFobD/cttNTkzLMOYI6L9l
F6dQpYgWdmjiciQU4TZ1irmjl4qzPQ/UsMRa21tTHJYQ+VIaLfqLGRufnhdwNtbz0q4Aj9Rt3iCF
WYdAdJcOzrxWvgygMsBbTkNF+FZFjXRee6Hkmk0UUwQbcZxbWYBvYxe6OOIRI8h4LLsD6Atce6xm
GGrCaVpDYxLHq6YKZ3mxjlHvPJ9BrmT+HW+dg0xqdVMLkCUJgWVPT/94W2P3NKrVqE51UV0/WtoV
kQVteHbt19Tf6PisXkbLqnTu7krhAfSQ9elbin17aHKFqSWnTI7GgXtiC4bL4b4mUQYRvnC2X13P
EhhjFbhWeIskgRYqb2cFCngLaqFQk8yuGhU5ZUDYKBZPc/oxxm+u65Yxw3JaLq8N0WOUeEmsTbLl
W/pfQ+ji8asgRmDtkxZutfyNVpRvT99svMjpfGnaOkiRhRYf9XmjRU4BvRf4WVF8qzcZ3YLNtS2W
xXqdCc/q9K0ESfFwfhkdJSoqdCybzBsFw6MX81Cxi6Kk1j4lRYlQxQL4skRsCBiVSDdYbzkdziFY
xPzPBrBhXTam7n4mWDMReRdCZkAwhDyCL5Jt6ZYBjrAzhKMeeEQoNElhV/goXAtYq1EEDOCUFrXJ
L2k5JWDiMCY7clfTvJGXU0KTs8jzFJEpQttL2GsCgrDZvER2ImijqwQtWOMXXbxH880cIHOvz9in
NPU5zpiaple6sVU1n6p4LU7mRUqqAvHCbUrkfHq+BYlzON8YMNO2IPhYHIv6eD2jagKmqhqLO8dI
9/eqTKDTkJpecTRh6jFBHdcjghTGLKAVKVDS/k95jeZXQIAwY3JNwxZ4JrFghqXT4mIBoqCE60rZ
vSnYqmiNB1kcbq9bvSJgukSejPA4oBMrYUmf+CNbJJJISrTW2Ds7h16TNR1IqWfQz3fmmrtQiYU7
bHfQRK2CgCJDYfriS65VvJbtuV1j+NN5mdOLlcioS6GxI1m7a3IenHsLWNwM2Kpoi6S/OG+d4ecT
fBUy+TRfn7kmZ+ERBXTDG9QO/O77qNbtv9c5ihJXGunRGyt0MgOMn5bVntG4r1tUHhfzzKBxUKyF
0efaC2a0H3GqhKSpp9MuvhVNa/xy82lB/Fq8j5qi9i98p9ZuELr9EJNqu68zgx63Vq4gu0kux3pX
m4v0tT8LiltOJF8Ihvt1OFeKtf5lRx65frWg0tGknY07M+aghuhI75SS4IDOMjDx3fy9wakUXhmR
ot/SRKpG6KrdXJITjz7ThdJ4FUUaWYJ1VgLnpeGWFF6pRt9gTZiv2wZRi3PKWGgyq2e5fadxPi8z
H0lXqpIsHwjDKwpa0iXJ3dbWq8+BrtOX05nRPxYtETP7GlZu8RApWf6XZdCbC2yqos9dtb4iTdCK
Fugkly+arRso55UR16+iBPnirVsD2Pjr9ZfKoWDs3FnQ7qXc5undDlGmOe6n4oP2KcYF+ggfjLKd
fdfasvhGOwxUASqzuvAbK34d2kVwiTRM0HVYe9YDGxprFgRpZYyZiatgaDgKI5uWAv/YGxTxHvhe
zXtXWyR00YrSEhWCfGZ9Or2jhxu6u5kNMVMc8/hwY49ksTNw7XI3ebBmdgwnrZndqQn46nkch7e1
oQsxHy+NP5AiRLjm9L2PVv7+NeGGkbLBiI95h5VZuLT7zeMHunASuOpRRqlQDB/pV8fffqSfx/D+
LQ1Ng5/jUq+u0+NseAw3aBVrNVyZB3WLRj/+B8fFeUrAE8wbP7I/Jlq8+BgUC4WeQJHpZnO9Rtv0
GhUEa95EJTRDyKHWu9zK3VeJguQy5y3y6uCKJXIUOC9amcTZuVaqxodZTQPqmMqcNwnw7Idaa7Uv
ruhyeq6m6iy78ELvnR67rGPFji3Qm5BcnLqlffIsd9sHtNdKUglVfqV65mw5a0r9Ysf3+4UvdMyT
E24AbhDzonNGj10CVbGLxnDa3YNRicn3A92/1tN1dNPsmmWCts1XXXGbeaV5JD02uWLdGElrJvPT
S8AUMz/4MrYgB6MvolG6yDE+cpBgaMWkD3z7watIHACnoQnbOFQgzGm2sivntUExvR2XaC1TVBuT
7UljumM27m2dWXV5Htme8m6nesYNqpIAZ/nC/UZ9ZWJe5KFyG7SJ/abV2+tEj/U7MNDoXarw0RAY
QqzqYlc2pF0QYF1c2Jlrf8RtrNFcQgW/tdbBW92mKVMIUnxDsWr2Dg2+SDRpKarvSFBWnyDbhR+U
xOGAsBp1e6WjMo9aVx54d1sax60RhZ/xAggQumg3e6QA7PVmTSKEM/EvWpw6bwK/Nb6ooNqLc5IO
SNmdnlwxd+O5NUAXqMcgmrU1sf8OCKcVkDDf3V48bALDfKts9PVninNaNDvQ63mrboWswOk7qk/Q
HvENCHEoaYDyOaY9UiAS5TFH52qdrY1XwGZUry6qVnkNUImmIkLeWHrTyx8yukB/RrCwfBME7uyD
Urv61elnsY6XFq4m5lOjXwfM7zH5NN/GZuF4kD69hgQDcXu6+JbmO1pnomdtnm+Q0wfhiFN67JRU
DLdzqr5N+JdeMAcncd0LEp704MpTy/47oJRXQL9A6IlS+LcIjBY3G11v3lqV71G4anvGOepuGor1
LU2zhI4LXYZz1UkvnHhnZtcK03K1Dkvl1rVUIfSytZU3e1po22w5ztC1za68Lac3ZYZB+CYmzYtH
qceoKUSbSPQpRnHgsibp+dmsCU3xRYq/Sg3heT+OUE/N6YlGMWtDuuiCpovFe90NElKuMOqQXmjI
K5VWFHmUGtrZ7ZbKX2rYA3QyL5i/VH0JOWWbX88sT/uCKG/wd5XQGcEItED0f1gjBr3/Ov9v2gz1
LzJflsvLff3Eh2qVtx9XBdaheBQ2Ej99nwZJeYc2fhmU7e/+0umBXqwOKjfu0yopxRPQVSU5rN3S
BMowUHvZP9L+UU6NEAGUldXD6s8/dJfWRbj1giK8v/Q/XkRpwpG2/7HiohEFOIkRgb0uru6GB1P0
3CScfr9uNk//zuANlg8Urs2DAlf8vjycA6oFcGz+l0kYDfFzEgz1zBSeF/FNNwmYtsNJoIyl682K
sJW404TeHuKni+2Xe33jzBHMearzum/MfB6+vmPy+hSQ4UB1P+9uOKFZMHHuJCdBt88007BASeAd
i2u0BpjnM4uCJsoK+lmY2lKAO80xKLUSdOeMUI51QM3VYAkgCAW5mcifiob9NTkzQPk9X0zu7dkH
okQHruaT+8Clmg25RtM0nW6JTM4aoM/ePVMXcP44o44PhGdtoW6c7SNCArNuEoDdDo2BShUw1E7g
dEoC+n0yLZMIt5xDTG4lYPB5SZIxo7d3rDN68olsFGVu+2tqVsCGmSv79lgBMmAmQm3dOh+bwpl5
JgA6vIKpvT0kR2krgMdD00VLE4hB/4kPN4BtnlFUSi5W7U3h5KwAQLBYt1I7AJlP3p3ykmdsIdHV
GblCQ9StP87SxMwAOJomOQuac2YCzaoz0gz7iwEP14LDieBQR0RJVvfzyW0IkuUi1ym1FnQkH8ES
HJF/318je+DoVHkTQFBdPdFZ0GYUN0vOAjsC94+3xBd+ahaoaKdMjrPB6fbehNxjFf6H9OsbZ/h+
dCZ6dH9HQYKKZLBFBxNAl8kZRJHxlTaIszNVp1oexY7u849Mgc3rk9aHptKZw+kFypAfjsRhn4EL
nvUOkXOBFaMaOAfda45WgeOecRtLp3a/n4b9rpvQXoA81G9QCR8ZBwkmFQ7C8DiwrTMb9JNuC73v
PL3jAGKb7KEIZCSAANpV9J94NAv4yDBtAPTdHk2ZXqxIzkHaHqCDDrgOcmb8OPQOXQNX9ASfoayO
6Mj+mhxoAi6uSTvLDg4Q3CbX7uHDkWvgOpwaAIhAjN1imd7ZKCgkkq4B2JEwBxAmx+bQZCswNQZC
K/trelvBxXeVfX00vkRFt4UkeHcNzaKrgqsIqqvTW4wJzgJRveQsGCaKRgIZOVjqhwbBcs8Q2YHE
DOljmmtBA9qUPRwMi1nYJ9r7WGBsEAwhBK8TmnV3mpBnoCN4x/6VC5UcQiVt3wOj+8jYu8NF4CCR
D98XR7L3IifnIaBTNJNdBASM0JoEy7WbBAHOD2YBKB1aJPhSDzBN7mzEVtGiQG4tiKwS6QJ6p3VA
qZjWw1kgtYbV5OwEct5f04ubICNJrwU8AJQ/YFw/HTcJUN2Gu0jI0C2W6a0FFdKw7Fogf0J2UXUB
SfYX+/5wLYhePBwdKmTOyR2OmoH0uez762fUuQCbgk121+j9tRlwogMNurvThI4FJMyEzqjcseAi
aQhtH5Jn9/YjP5GqIyyiCXREMyZxTXEWXOmQST+j5gMn8THNPtoEIGgUR5BlnPUp2Mm5CABJ0pgy
CTbkmqj5QSl3f41mAZL+GfUJuAjOBFcBHqzkXhCZBd3VEJDsD//R+5NfwTWAg/2YgJzcgQBxUlAq
5SwCBpHSRiHc9eQqwFFEO5AlAO9gf01uFkQtuOxa0Ekk6mDGP+ziyF22gRMplYKJ3e+Vyc0CtWvy
KXeVjKKol3lcC0zroXOAo0iNnMBY+qRzF6VM6oy0BMNUakcYNlkkalkgn3QrfhQ0sE+YJkFW/4ky
cMMpzYKBryA7C7wkDBNi6Kf5eGQcEUXDWZ7yLLiYdKm1IOwCKiLAq51xHJOxXAA3jkgE5SGl7a/9
Dae0FohvZWeBZIvjwkjrw8MjShqkLDR+HYG9dpMwObsgTkpZSMXAX+KoEb3+urccnRHCLrDvAJ0E
y3tiFkGwiCT3AjACFaS0Yu3jY8F2PTwdhNdMJ4GZ4GTtr27ZTWgvUJvZE2clUm4mxCuOP9rVdiZh
BKaQdBKK1oZ14FVPay0ADh916/3d9CupN4SlRYzUG8bRLOzJeTZIO807p7YXKGqT3gsi0YIshwui
9MPiDfYC8Cvmkn6lvY8wOUiN0LdHvv/5XsAi0gZDiDWMQyeIOiwy6nN7F2qCr4+uiqxBxFEEKAJk
f+ZA2GNJIq3XQ47dDadkEC1LlAJLuUgsAooyoKPQb6e7hscCTAwykpDXUM/ZX79xLPwPU/WjDubC
D6KHfQVMsCqeqoF57hceaz+Of97Xfbx8+PMPUeAy+MW7Nlt19/5ZIPOfAV1lHxEc/PAxQtjfp//n
/Qse33pwr8e3evzLm2CVL/N7H1EsUfDTP+bbZUwdDT1Svi/j5WFhCo4Jc/7zSf78Y/CcB9//FwM/
3XzloD7oH42bB3Q9GD7wnj0u/cB5iMLssnh8dfEZO3K+7MgXyyj4b5qPOld3tR/SY6dRmi8f0sOn
7qjU8iNTZnhfBvdVORh8X7YkO/h8FS23y3x1OHLHgZYeuS+1epH+9wVtpar4+7BheFdtInuXK2Y9
eBiuwo63Kzvy9Sqly/lw5I4LKzvyDTMeBIczjmKfUMOQHfjlw9IfLMCetyk9bhQFSRoMd2RHBpQe
OnkIliMr0lHMpEdOt8OP13G2ZId9fWybOhqU9MAMUN2H7eMy2Ju9jlskO/SbtAqKo2nuiDuyY98u
g2RgPWBnCCqM/Lh5Gy2Th8eR9od5R72UH7oolvd+VazKcrCme5a39PjBPUJfy2GhbVdmKT80Z0GR
loOV3dNu5McuioD/smxgm3o+x78xelrl46EFPUB66DQpRzZE61LusiO/XX3Px63remaH/ND1cnhu
9Xli+YG3L26WcVb4wfBYZ3yRgf03xn+1yovVwFL1DPl/Y/DbVRPcD46xPmv6bwz+Nc3DxznYmxSk
A9XHvxDO/T9zst+meem/uFjmKSflcHN2WS7pZ9/fYL4Mx3sf0hmRoOzw7/xgOONdJkJ62DDCIxlG
NegSCXhfeuh85Y21DPY0E9mB36+SpGijejkKE+gpJAB52eE/+unD6sXL4uhs65Be2eH/SqtnFmKf
dP53bnC8EHukXnb4O2Z/hdjWwKXo8V/5sZthVNnnXmXH/VQu/ceFIWxKD9TKDvt5lcecbIORO/BP
euSAyGa0vHt0VXboL0vOHXoJDbcm6UaB2kkPvirKF5+feviOeSs9flDcp/Q+GHhueoe1SY/9fOPs
k0DMU0jTj6T1Mf70KIvy1D8bgmviN+6j1TL/z/8BAAD//w==</cx:binary>
              </cx:geoCache>
            </cx:geography>
          </cx:layoutPr>
          <cx:valueColors>
            <cx:minColor>
              <a:schemeClr val="accent6">
                <a:lumMod val="40000"/>
                <a:lumOff val="60000"/>
              </a:schemeClr>
            </cx:minColor>
            <cx:midColor>
              <a:schemeClr val="accent6">
                <a:lumMod val="75000"/>
              </a:schemeClr>
            </cx:mid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sz="1200" b="1">
              <a:solidFill>
                <a:schemeClr val="bg1"/>
              </a:solidFill>
            </a:defRPr>
          </a:pPr>
          <a:endParaRPr lang="en-US" sz="1200" b="1"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3" Type="http://schemas.openxmlformats.org/officeDocument/2006/relationships/image" Target="../media/image3.emf"/><Relationship Id="rId7" Type="http://schemas.openxmlformats.org/officeDocument/2006/relationships/chart" Target="../charts/chart10.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image" Target="../media/image6.emf"/><Relationship Id="rId11" Type="http://schemas.openxmlformats.org/officeDocument/2006/relationships/chart" Target="../charts/chart14.xml"/><Relationship Id="rId5" Type="http://schemas.openxmlformats.org/officeDocument/2006/relationships/image" Target="../media/image5.emf"/><Relationship Id="rId15" Type="http://schemas.openxmlformats.org/officeDocument/2006/relationships/chart" Target="../charts/chart16.xml"/><Relationship Id="rId10" Type="http://schemas.openxmlformats.org/officeDocument/2006/relationships/chart" Target="../charts/chart13.xml"/><Relationship Id="rId4" Type="http://schemas.openxmlformats.org/officeDocument/2006/relationships/image" Target="../media/image4.emf"/><Relationship Id="rId9" Type="http://schemas.openxmlformats.org/officeDocument/2006/relationships/chart" Target="../charts/chart12.xml"/><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png"/><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266700</xdr:colOff>
      <xdr:row>2</xdr:row>
      <xdr:rowOff>87630</xdr:rowOff>
    </xdr:from>
    <xdr:to>
      <xdr:col>11</xdr:col>
      <xdr:colOff>571500</xdr:colOff>
      <xdr:row>17</xdr:row>
      <xdr:rowOff>87630</xdr:rowOff>
    </xdr:to>
    <xdr:graphicFrame macro="">
      <xdr:nvGraphicFramePr>
        <xdr:cNvPr id="2" name="Chart 1">
          <a:extLst>
            <a:ext uri="{FF2B5EF4-FFF2-40B4-BE49-F238E27FC236}">
              <a16:creationId xmlns:a16="http://schemas.microsoft.com/office/drawing/2014/main" id="{B88D80CE-1DE4-62F9-CDA6-54AD3E8BB6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30480</xdr:colOff>
      <xdr:row>6</xdr:row>
      <xdr:rowOff>148590</xdr:rowOff>
    </xdr:from>
    <xdr:to>
      <xdr:col>13</xdr:col>
      <xdr:colOff>335280</xdr:colOff>
      <xdr:row>21</xdr:row>
      <xdr:rowOff>148590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648188F-EFCD-6E81-A278-2D7795E0BB5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2458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441960</xdr:colOff>
      <xdr:row>4</xdr:row>
      <xdr:rowOff>175260</xdr:rowOff>
    </xdr:from>
    <xdr:to>
      <xdr:col>10</xdr:col>
      <xdr:colOff>441960</xdr:colOff>
      <xdr:row>18</xdr:row>
      <xdr:rowOff>81915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C186F710-5D4B-1FFF-485E-52F0D7C5C20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821680" y="9067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312420</xdr:colOff>
      <xdr:row>7</xdr:row>
      <xdr:rowOff>106680</xdr:rowOff>
    </xdr:from>
    <xdr:to>
      <xdr:col>11</xdr:col>
      <xdr:colOff>312420</xdr:colOff>
      <xdr:row>21</xdr:row>
      <xdr:rowOff>13335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32D3EC62-D71B-0B92-2D17-1612E33FD10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6301740" y="13868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182880</xdr:colOff>
      <xdr:row>10</xdr:row>
      <xdr:rowOff>38100</xdr:rowOff>
    </xdr:from>
    <xdr:to>
      <xdr:col>12</xdr:col>
      <xdr:colOff>182880</xdr:colOff>
      <xdr:row>23</xdr:row>
      <xdr:rowOff>127635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B2225AE8-63BD-52CD-8B3C-C99AA940EE9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781800" y="18669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556260</xdr:colOff>
      <xdr:row>2</xdr:row>
      <xdr:rowOff>133350</xdr:rowOff>
    </xdr:from>
    <xdr:to>
      <xdr:col>12</xdr:col>
      <xdr:colOff>251460</xdr:colOff>
      <xdr:row>17</xdr:row>
      <xdr:rowOff>133350</xdr:rowOff>
    </xdr:to>
    <xdr:graphicFrame macro="">
      <xdr:nvGraphicFramePr>
        <xdr:cNvPr id="2" name="Chart 1">
          <a:extLst>
            <a:ext uri="{FF2B5EF4-FFF2-40B4-BE49-F238E27FC236}">
              <a16:creationId xmlns:a16="http://schemas.microsoft.com/office/drawing/2014/main" id="{28D75370-0109-202D-01CA-B1520DCEF6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543910</xdr:colOff>
      <xdr:row>2</xdr:row>
      <xdr:rowOff>36786</xdr:rowOff>
    </xdr:from>
    <xdr:to>
      <xdr:col>9</xdr:col>
      <xdr:colOff>191813</xdr:colOff>
      <xdr:row>17</xdr:row>
      <xdr:rowOff>21020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C7CCE9B-E170-DF5E-9A43-2AC686E145D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608930" y="402546"/>
              <a:ext cx="4570423" cy="272743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335280</xdr:colOff>
      <xdr:row>1</xdr:row>
      <xdr:rowOff>133350</xdr:rowOff>
    </xdr:from>
    <xdr:to>
      <xdr:col>13</xdr:col>
      <xdr:colOff>30480</xdr:colOff>
      <xdr:row>16</xdr:row>
      <xdr:rowOff>133350</xdr:rowOff>
    </xdr:to>
    <xdr:graphicFrame macro="">
      <xdr:nvGraphicFramePr>
        <xdr:cNvPr id="2" name="Chart 1">
          <a:extLst>
            <a:ext uri="{FF2B5EF4-FFF2-40B4-BE49-F238E27FC236}">
              <a16:creationId xmlns:a16="http://schemas.microsoft.com/office/drawing/2014/main" id="{FA7F3546-A2D6-424A-D8D0-E64C6EF03D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76200</xdr:colOff>
      <xdr:row>18</xdr:row>
      <xdr:rowOff>26670</xdr:rowOff>
    </xdr:from>
    <xdr:to>
      <xdr:col>1</xdr:col>
      <xdr:colOff>807720</xdr:colOff>
      <xdr:row>22</xdr:row>
      <xdr:rowOff>22860</xdr:rowOff>
    </xdr:to>
    <xdr:graphicFrame macro="">
      <xdr:nvGraphicFramePr>
        <xdr:cNvPr id="2" name="Chart 1">
          <a:extLst>
            <a:ext uri="{FF2B5EF4-FFF2-40B4-BE49-F238E27FC236}">
              <a16:creationId xmlns:a16="http://schemas.microsoft.com/office/drawing/2014/main" id="{F81CBE21-1BFD-0C35-6563-2CCA78DC2C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594360</xdr:colOff>
      <xdr:row>18</xdr:row>
      <xdr:rowOff>11430</xdr:rowOff>
    </xdr:from>
    <xdr:to>
      <xdr:col>4</xdr:col>
      <xdr:colOff>762000</xdr:colOff>
      <xdr:row>22</xdr:row>
      <xdr:rowOff>15240</xdr:rowOff>
    </xdr:to>
    <xdr:graphicFrame macro="">
      <xdr:nvGraphicFramePr>
        <xdr:cNvPr id="3" name="Chart 2">
          <a:extLst>
            <a:ext uri="{FF2B5EF4-FFF2-40B4-BE49-F238E27FC236}">
              <a16:creationId xmlns:a16="http://schemas.microsoft.com/office/drawing/2014/main" id="{0CD78AE5-F395-77FB-3931-128B2BF410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76200</xdr:colOff>
      <xdr:row>17</xdr:row>
      <xdr:rowOff>163830</xdr:rowOff>
    </xdr:from>
    <xdr:to>
      <xdr:col>7</xdr:col>
      <xdr:colOff>891540</xdr:colOff>
      <xdr:row>21</xdr:row>
      <xdr:rowOff>129540</xdr:rowOff>
    </xdr:to>
    <xdr:graphicFrame macro="">
      <xdr:nvGraphicFramePr>
        <xdr:cNvPr id="4" name="Chart 3">
          <a:extLst>
            <a:ext uri="{FF2B5EF4-FFF2-40B4-BE49-F238E27FC236}">
              <a16:creationId xmlns:a16="http://schemas.microsoft.com/office/drawing/2014/main" id="{D0F13075-BFE8-4B67-1A3D-7E4E56736D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160020</xdr:colOff>
      <xdr:row>17</xdr:row>
      <xdr:rowOff>163830</xdr:rowOff>
    </xdr:from>
    <xdr:to>
      <xdr:col>10</xdr:col>
      <xdr:colOff>1028700</xdr:colOff>
      <xdr:row>21</xdr:row>
      <xdr:rowOff>129540</xdr:rowOff>
    </xdr:to>
    <xdr:graphicFrame macro="">
      <xdr:nvGraphicFramePr>
        <xdr:cNvPr id="5" name="Chart 4">
          <a:extLst>
            <a:ext uri="{FF2B5EF4-FFF2-40B4-BE49-F238E27FC236}">
              <a16:creationId xmlns:a16="http://schemas.microsoft.com/office/drawing/2014/main" id="{AAA7ED54-6CE4-3F4D-468E-5F19CDB17F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182880</xdr:colOff>
      <xdr:row>17</xdr:row>
      <xdr:rowOff>179070</xdr:rowOff>
    </xdr:from>
    <xdr:to>
      <xdr:col>13</xdr:col>
      <xdr:colOff>1135380</xdr:colOff>
      <xdr:row>21</xdr:row>
      <xdr:rowOff>106680</xdr:rowOff>
    </xdr:to>
    <xdr:graphicFrame macro="">
      <xdr:nvGraphicFramePr>
        <xdr:cNvPr id="6" name="Chart 5">
          <a:extLst>
            <a:ext uri="{FF2B5EF4-FFF2-40B4-BE49-F238E27FC236}">
              <a16:creationId xmlns:a16="http://schemas.microsoft.com/office/drawing/2014/main" id="{71650ECB-548E-97D0-C3BC-B8B5A914D8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48065</xdr:colOff>
      <xdr:row>5</xdr:row>
      <xdr:rowOff>48816</xdr:rowOff>
    </xdr:from>
    <xdr:to>
      <xdr:col>25</xdr:col>
      <xdr:colOff>517367</xdr:colOff>
      <xdr:row>18</xdr:row>
      <xdr:rowOff>7131</xdr:rowOff>
    </xdr:to>
    <xdr:grpSp>
      <xdr:nvGrpSpPr>
        <xdr:cNvPr id="51" name="Group 50">
          <a:extLst>
            <a:ext uri="{FF2B5EF4-FFF2-40B4-BE49-F238E27FC236}">
              <a16:creationId xmlns:a16="http://schemas.microsoft.com/office/drawing/2014/main" id="{1EB3C3B5-BCAF-BEE0-3E6D-53474236F04F}"/>
            </a:ext>
          </a:extLst>
        </xdr:cNvPr>
        <xdr:cNvGrpSpPr/>
      </xdr:nvGrpSpPr>
      <xdr:grpSpPr>
        <a:xfrm>
          <a:off x="48065" y="947805"/>
          <a:ext cx="15666493" cy="2295686"/>
          <a:chOff x="48065" y="969915"/>
          <a:chExt cx="15751170" cy="2353172"/>
        </a:xfrm>
      </xdr:grpSpPr>
      <xdr:grpSp>
        <xdr:nvGrpSpPr>
          <xdr:cNvPr id="43" name="Group 42">
            <a:extLst>
              <a:ext uri="{FF2B5EF4-FFF2-40B4-BE49-F238E27FC236}">
                <a16:creationId xmlns:a16="http://schemas.microsoft.com/office/drawing/2014/main" id="{B64DEC4A-58A5-A5EA-C51F-C67D84A495AE}"/>
              </a:ext>
            </a:extLst>
          </xdr:cNvPr>
          <xdr:cNvGrpSpPr/>
        </xdr:nvGrpSpPr>
        <xdr:grpSpPr>
          <a:xfrm>
            <a:off x="48065" y="977535"/>
            <a:ext cx="3056374" cy="2288178"/>
            <a:chOff x="48065" y="977535"/>
            <a:chExt cx="3056374" cy="2288178"/>
          </a:xfrm>
        </xdr:grpSpPr>
        <xdr:sp macro="" textlink="">
          <xdr:nvSpPr>
            <xdr:cNvPr id="3" name="Rectangle: Rounded Corners 2">
              <a:extLst>
                <a:ext uri="{FF2B5EF4-FFF2-40B4-BE49-F238E27FC236}">
                  <a16:creationId xmlns:a16="http://schemas.microsoft.com/office/drawing/2014/main" id="{4D4501CB-ECD1-EC3B-79B4-F73D7BDC2D14}"/>
                </a:ext>
              </a:extLst>
            </xdr:cNvPr>
            <xdr:cNvSpPr/>
          </xdr:nvSpPr>
          <xdr:spPr>
            <a:xfrm>
              <a:off x="86270" y="977535"/>
              <a:ext cx="3018169" cy="429994"/>
            </a:xfrm>
            <a:prstGeom prst="roundRect">
              <a:avLst>
                <a:gd name="adj" fmla="val 50000"/>
              </a:avLst>
            </a:prstGeom>
            <a:gradFill>
              <a:gsLst>
                <a:gs pos="9000">
                  <a:schemeClr val="bg1">
                    <a:lumMod val="50000"/>
                    <a:alpha val="80000"/>
                  </a:schemeClr>
                </a:gs>
                <a:gs pos="100000">
                  <a:schemeClr val="tx1">
                    <a:lumMod val="95000"/>
                    <a:lumOff val="5000"/>
                  </a:schemeClr>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latin typeface="Lato" panose="020F0802020204030203" pitchFamily="34" charset="0"/>
                  <a:ea typeface="Microsoft JhengHei UI" panose="020B0604030504040204" pitchFamily="34" charset="-120"/>
                </a:rPr>
                <a:t>SALES</a:t>
              </a:r>
              <a:endParaRPr lang="en-IN" sz="3200" b="1">
                <a:latin typeface="Lato" panose="020F0802020204030203" pitchFamily="34" charset="0"/>
                <a:ea typeface="Microsoft JhengHei UI" panose="020B0604030504040204" pitchFamily="34" charset="-120"/>
              </a:endParaRPr>
            </a:p>
          </xdr:txBody>
        </xdr:sp>
        <xdr:sp macro="" textlink="">
          <xdr:nvSpPr>
            <xdr:cNvPr id="4" name="Rectangle: Rounded Corners 3">
              <a:extLst>
                <a:ext uri="{FF2B5EF4-FFF2-40B4-BE49-F238E27FC236}">
                  <a16:creationId xmlns:a16="http://schemas.microsoft.com/office/drawing/2014/main" id="{A963FDCE-109D-F3E6-ED58-77E3F20199D6}"/>
                </a:ext>
              </a:extLst>
            </xdr:cNvPr>
            <xdr:cNvSpPr/>
          </xdr:nvSpPr>
          <xdr:spPr>
            <a:xfrm>
              <a:off x="48065" y="1415207"/>
              <a:ext cx="3056374" cy="1850506"/>
            </a:xfrm>
            <a:prstGeom prst="roundRect">
              <a:avLst>
                <a:gd name="adj" fmla="val 9613"/>
              </a:avLst>
            </a:prstGeom>
            <a:gradFill flip="none" rotWithShape="1">
              <a:gsLst>
                <a:gs pos="9000">
                  <a:schemeClr val="bg1">
                    <a:lumMod val="50000"/>
                    <a:alpha val="80000"/>
                  </a:schemeClr>
                </a:gs>
                <a:gs pos="100000">
                  <a:schemeClr val="tx1">
                    <a:lumMod val="95000"/>
                    <a:lumOff val="5000"/>
                  </a:schemeClr>
                </a:gs>
              </a:gsLst>
              <a:path path="circle">
                <a:fillToRect l="100000" t="100000"/>
              </a:path>
              <a:tileRect r="-100000" b="-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5" name="Rectangle: Rounded Corners 4">
              <a:extLst>
                <a:ext uri="{FF2B5EF4-FFF2-40B4-BE49-F238E27FC236}">
                  <a16:creationId xmlns:a16="http://schemas.microsoft.com/office/drawing/2014/main" id="{22D9BE3F-9C44-A9CA-6A92-617EB4C7348B}"/>
                </a:ext>
              </a:extLst>
            </xdr:cNvPr>
            <xdr:cNvSpPr/>
          </xdr:nvSpPr>
          <xdr:spPr>
            <a:xfrm>
              <a:off x="177961" y="1538063"/>
              <a:ext cx="2796582" cy="453028"/>
            </a:xfrm>
            <a:prstGeom prst="roundRect">
              <a:avLst/>
            </a:prstGeom>
            <a:solidFill>
              <a:schemeClr val="tx2">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002A1E0-3591-4365-8793-FC5474530EED}" type="TxLink">
                <a:rPr lang="en-US" sz="2400" b="0" i="0" u="none" strike="noStrike">
                  <a:solidFill>
                    <a:schemeClr val="bg1"/>
                  </a:solidFill>
                  <a:latin typeface="Bahnschrift SemiBold SemiConden" panose="020B0502040204020203" pitchFamily="34" charset="0"/>
                  <a:ea typeface="Calibri"/>
                  <a:cs typeface="Calibri"/>
                </a:rPr>
                <a:pPr algn="ctr"/>
                <a:t> $22,97,200.86 </a:t>
              </a:fld>
              <a:endParaRPr lang="en-IN" sz="2400">
                <a:solidFill>
                  <a:schemeClr val="bg1"/>
                </a:solidFill>
                <a:latin typeface="Bahnschrift SemiBold SemiConden" panose="020B0502040204020203" pitchFamily="34" charset="0"/>
              </a:endParaRPr>
            </a:p>
          </xdr:txBody>
        </xdr:sp>
        <xdr:sp macro="" textlink="">
          <xdr:nvSpPr>
            <xdr:cNvPr id="8" name="Rectangle: Rounded Corners 7">
              <a:extLst>
                <a:ext uri="{FF2B5EF4-FFF2-40B4-BE49-F238E27FC236}">
                  <a16:creationId xmlns:a16="http://schemas.microsoft.com/office/drawing/2014/main" id="{2CE3EBDD-2397-38D9-73CD-51A5DD76D4B5}"/>
                </a:ext>
              </a:extLst>
            </xdr:cNvPr>
            <xdr:cNvSpPr/>
          </xdr:nvSpPr>
          <xdr:spPr>
            <a:xfrm>
              <a:off x="185602" y="2689830"/>
              <a:ext cx="2773659" cy="453028"/>
            </a:xfrm>
            <a:prstGeom prst="roundRect">
              <a:avLst/>
            </a:prstGeom>
            <a:solidFill>
              <a:schemeClr val="tx2">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b="0" i="0" u="none" strike="noStrike">
                  <a:solidFill>
                    <a:schemeClr val="bg1"/>
                  </a:solidFill>
                  <a:latin typeface="Bahnschrift SemiBold SemiConden" panose="020B0502040204020203" pitchFamily="34" charset="0"/>
                  <a:ea typeface="Calibri"/>
                  <a:cs typeface="Calibri"/>
                </a:rPr>
                <a:t> YoY</a:t>
              </a:r>
              <a:r>
                <a:rPr lang="en-US" sz="1800" b="0" i="0" u="none" strike="noStrike" baseline="0">
                  <a:solidFill>
                    <a:schemeClr val="bg1"/>
                  </a:solidFill>
                  <a:latin typeface="Bahnschrift SemiBold SemiConden" panose="020B0502040204020203" pitchFamily="34" charset="0"/>
                  <a:ea typeface="Calibri"/>
                  <a:cs typeface="Calibri"/>
                </a:rPr>
                <a:t> Growth</a:t>
              </a:r>
              <a:endParaRPr lang="en-US" sz="1800" b="0" i="0" u="none" strike="noStrike">
                <a:solidFill>
                  <a:schemeClr val="bg1"/>
                </a:solidFill>
                <a:latin typeface="Bahnschrift SemiBold SemiConden" panose="020B0502040204020203" pitchFamily="34" charset="0"/>
                <a:ea typeface="Calibri"/>
                <a:cs typeface="Calibri"/>
              </a:endParaRPr>
            </a:p>
          </xdr:txBody>
        </xdr:sp>
      </xdr:grpSp>
      <xdr:grpSp>
        <xdr:nvGrpSpPr>
          <xdr:cNvPr id="44" name="Group 43">
            <a:extLst>
              <a:ext uri="{FF2B5EF4-FFF2-40B4-BE49-F238E27FC236}">
                <a16:creationId xmlns:a16="http://schemas.microsoft.com/office/drawing/2014/main" id="{C5EE7841-80B1-30F8-FB94-A3946CA03276}"/>
              </a:ext>
            </a:extLst>
          </xdr:cNvPr>
          <xdr:cNvGrpSpPr/>
        </xdr:nvGrpSpPr>
        <xdr:grpSpPr>
          <a:xfrm>
            <a:off x="3272079" y="969915"/>
            <a:ext cx="3056373" cy="2286839"/>
            <a:chOff x="3272079" y="969915"/>
            <a:chExt cx="3056373" cy="2286839"/>
          </a:xfrm>
        </xdr:grpSpPr>
        <xdr:sp macro="" textlink="">
          <xdr:nvSpPr>
            <xdr:cNvPr id="14" name="Rectangle: Rounded Corners 13">
              <a:extLst>
                <a:ext uri="{FF2B5EF4-FFF2-40B4-BE49-F238E27FC236}">
                  <a16:creationId xmlns:a16="http://schemas.microsoft.com/office/drawing/2014/main" id="{0360E037-00DC-0342-0F96-DAEE4E19E7E8}"/>
                </a:ext>
              </a:extLst>
            </xdr:cNvPr>
            <xdr:cNvSpPr/>
          </xdr:nvSpPr>
          <xdr:spPr>
            <a:xfrm>
              <a:off x="3310284" y="969915"/>
              <a:ext cx="3018168" cy="429742"/>
            </a:xfrm>
            <a:prstGeom prst="roundRect">
              <a:avLst>
                <a:gd name="adj" fmla="val 50000"/>
              </a:avLst>
            </a:prstGeom>
            <a:gradFill>
              <a:gsLst>
                <a:gs pos="9000">
                  <a:schemeClr val="bg1">
                    <a:lumMod val="50000"/>
                    <a:alpha val="80000"/>
                  </a:schemeClr>
                </a:gs>
                <a:gs pos="100000">
                  <a:schemeClr val="tx1">
                    <a:lumMod val="95000"/>
                    <a:lumOff val="5000"/>
                  </a:schemeClr>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latin typeface="Lato" panose="020F0802020204030203" pitchFamily="34" charset="0"/>
                  <a:ea typeface="Microsoft JhengHei UI" panose="020B0604030504040204" pitchFamily="34" charset="-120"/>
                </a:rPr>
                <a:t>PROFIT</a:t>
              </a:r>
              <a:endParaRPr lang="en-IN" sz="3200" b="1">
                <a:latin typeface="Lato" panose="020F0802020204030203" pitchFamily="34" charset="0"/>
                <a:ea typeface="Microsoft JhengHei UI" panose="020B0604030504040204" pitchFamily="34" charset="-120"/>
              </a:endParaRPr>
            </a:p>
          </xdr:txBody>
        </xdr:sp>
        <xdr:sp macro="" textlink="">
          <xdr:nvSpPr>
            <xdr:cNvPr id="15" name="Rectangle: Rounded Corners 14">
              <a:extLst>
                <a:ext uri="{FF2B5EF4-FFF2-40B4-BE49-F238E27FC236}">
                  <a16:creationId xmlns:a16="http://schemas.microsoft.com/office/drawing/2014/main" id="{E569B7C0-AA92-8D19-CBC6-16B8AE5F8679}"/>
                </a:ext>
              </a:extLst>
            </xdr:cNvPr>
            <xdr:cNvSpPr/>
          </xdr:nvSpPr>
          <xdr:spPr>
            <a:xfrm>
              <a:off x="3272079" y="1407331"/>
              <a:ext cx="3056373" cy="1849423"/>
            </a:xfrm>
            <a:prstGeom prst="roundRect">
              <a:avLst>
                <a:gd name="adj" fmla="val 9613"/>
              </a:avLst>
            </a:prstGeom>
            <a:gradFill flip="none" rotWithShape="1">
              <a:gsLst>
                <a:gs pos="9000">
                  <a:schemeClr val="bg1">
                    <a:lumMod val="50000"/>
                    <a:alpha val="80000"/>
                  </a:schemeClr>
                </a:gs>
                <a:gs pos="100000">
                  <a:schemeClr val="tx1">
                    <a:lumMod val="95000"/>
                    <a:lumOff val="5000"/>
                  </a:schemeClr>
                </a:gs>
              </a:gsLst>
              <a:path path="circle">
                <a:fillToRect l="100000" t="100000"/>
              </a:path>
              <a:tileRect r="-100000" b="-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7">
          <xdr:nvSpPr>
            <xdr:cNvPr id="16" name="Rectangle: Rounded Corners 15">
              <a:extLst>
                <a:ext uri="{FF2B5EF4-FFF2-40B4-BE49-F238E27FC236}">
                  <a16:creationId xmlns:a16="http://schemas.microsoft.com/office/drawing/2014/main" id="{F0556929-95FA-984F-A0C0-5AA04CD1E50E}"/>
                </a:ext>
              </a:extLst>
            </xdr:cNvPr>
            <xdr:cNvSpPr/>
          </xdr:nvSpPr>
          <xdr:spPr>
            <a:xfrm>
              <a:off x="3401975" y="1530115"/>
              <a:ext cx="2796581" cy="452763"/>
            </a:xfrm>
            <a:prstGeom prst="roundRect">
              <a:avLst/>
            </a:prstGeom>
            <a:solidFill>
              <a:schemeClr val="tx2">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B0EDCF4-14D9-4F9C-B680-FE815BCAB1B3}" type="TxLink">
                <a:rPr lang="en-US" sz="2400" b="0" i="0" u="none" strike="noStrike">
                  <a:solidFill>
                    <a:schemeClr val="bg1"/>
                  </a:solidFill>
                  <a:latin typeface="Bahnschrift SemiBold SemiConden" panose="020B0502040204020203" pitchFamily="34" charset="0"/>
                  <a:ea typeface="Calibri"/>
                  <a:cs typeface="Calibri"/>
                </a:rPr>
                <a:pPr marL="0" indent="0" algn="ctr"/>
                <a:t> $2,86,397.02 </a:t>
              </a:fld>
              <a:endParaRPr lang="en-IN" sz="2400" b="0" i="0" u="none" strike="noStrike">
                <a:solidFill>
                  <a:schemeClr val="bg1"/>
                </a:solidFill>
                <a:latin typeface="Bahnschrift SemiBold SemiConden" panose="020B0502040204020203" pitchFamily="34" charset="0"/>
                <a:ea typeface="Calibri"/>
                <a:cs typeface="Calibri"/>
              </a:endParaRPr>
            </a:p>
          </xdr:txBody>
        </xdr:sp>
        <xdr:sp macro="" textlink="">
          <xdr:nvSpPr>
            <xdr:cNvPr id="17" name="Rectangle: Rounded Corners 16">
              <a:extLst>
                <a:ext uri="{FF2B5EF4-FFF2-40B4-BE49-F238E27FC236}">
                  <a16:creationId xmlns:a16="http://schemas.microsoft.com/office/drawing/2014/main" id="{D6B915FC-6EC1-44B6-A576-1FDF45F28F98}"/>
                </a:ext>
              </a:extLst>
            </xdr:cNvPr>
            <xdr:cNvSpPr/>
          </xdr:nvSpPr>
          <xdr:spPr>
            <a:xfrm>
              <a:off x="3409616" y="2681208"/>
              <a:ext cx="2773658" cy="452763"/>
            </a:xfrm>
            <a:prstGeom prst="roundRect">
              <a:avLst/>
            </a:prstGeom>
            <a:solidFill>
              <a:schemeClr val="tx2">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b="0" i="0" u="none" strike="noStrike">
                  <a:solidFill>
                    <a:schemeClr val="bg1"/>
                  </a:solidFill>
                  <a:latin typeface="Bahnschrift SemiBold SemiConden" panose="020B0502040204020203" pitchFamily="34" charset="0"/>
                  <a:ea typeface="Calibri"/>
                  <a:cs typeface="Calibri"/>
                </a:rPr>
                <a:t> YoY</a:t>
              </a:r>
              <a:r>
                <a:rPr lang="en-US" sz="1800" b="0" i="0" u="none" strike="noStrike" baseline="0">
                  <a:solidFill>
                    <a:schemeClr val="bg1"/>
                  </a:solidFill>
                  <a:latin typeface="Bahnschrift SemiBold SemiConden" panose="020B0502040204020203" pitchFamily="34" charset="0"/>
                  <a:ea typeface="Calibri"/>
                  <a:cs typeface="Calibri"/>
                </a:rPr>
                <a:t> Growth</a:t>
              </a:r>
              <a:endParaRPr lang="en-US" sz="1800" b="0" i="0" u="none" strike="noStrike">
                <a:solidFill>
                  <a:schemeClr val="bg1"/>
                </a:solidFill>
                <a:latin typeface="Bahnschrift SemiBold SemiConden" panose="020B0502040204020203" pitchFamily="34" charset="0"/>
                <a:ea typeface="Calibri"/>
                <a:cs typeface="Calibri"/>
              </a:endParaRPr>
            </a:p>
          </xdr:txBody>
        </xdr:sp>
      </xdr:grpSp>
      <xdr:grpSp>
        <xdr:nvGrpSpPr>
          <xdr:cNvPr id="49" name="Group 48">
            <a:extLst>
              <a:ext uri="{FF2B5EF4-FFF2-40B4-BE49-F238E27FC236}">
                <a16:creationId xmlns:a16="http://schemas.microsoft.com/office/drawing/2014/main" id="{EF4AF71E-1DFE-1441-009D-E442808ABB10}"/>
              </a:ext>
            </a:extLst>
          </xdr:cNvPr>
          <xdr:cNvGrpSpPr/>
        </xdr:nvGrpSpPr>
        <xdr:grpSpPr>
          <a:xfrm>
            <a:off x="6465612" y="985155"/>
            <a:ext cx="3056374" cy="2288178"/>
            <a:chOff x="6465612" y="985155"/>
            <a:chExt cx="3056374" cy="2288178"/>
          </a:xfrm>
        </xdr:grpSpPr>
        <xdr:sp macro="" textlink="">
          <xdr:nvSpPr>
            <xdr:cNvPr id="20" name="Rectangle: Rounded Corners 19">
              <a:extLst>
                <a:ext uri="{FF2B5EF4-FFF2-40B4-BE49-F238E27FC236}">
                  <a16:creationId xmlns:a16="http://schemas.microsoft.com/office/drawing/2014/main" id="{A7383906-1EE3-5025-4AFD-230224C7A4B2}"/>
                </a:ext>
              </a:extLst>
            </xdr:cNvPr>
            <xdr:cNvSpPr/>
          </xdr:nvSpPr>
          <xdr:spPr>
            <a:xfrm>
              <a:off x="6465612" y="1422827"/>
              <a:ext cx="3056374" cy="1850506"/>
            </a:xfrm>
            <a:prstGeom prst="roundRect">
              <a:avLst>
                <a:gd name="adj" fmla="val 9613"/>
              </a:avLst>
            </a:prstGeom>
            <a:gradFill flip="none" rotWithShape="1">
              <a:gsLst>
                <a:gs pos="9000">
                  <a:schemeClr val="bg1">
                    <a:lumMod val="50000"/>
                    <a:alpha val="80000"/>
                  </a:schemeClr>
                </a:gs>
                <a:gs pos="100000">
                  <a:schemeClr val="tx1">
                    <a:lumMod val="95000"/>
                    <a:lumOff val="5000"/>
                  </a:schemeClr>
                </a:gs>
              </a:gsLst>
              <a:path path="circle">
                <a:fillToRect l="100000" t="100000"/>
              </a:path>
              <a:tileRect r="-100000" b="-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9" name="Rectangle: Rounded Corners 18">
              <a:extLst>
                <a:ext uri="{FF2B5EF4-FFF2-40B4-BE49-F238E27FC236}">
                  <a16:creationId xmlns:a16="http://schemas.microsoft.com/office/drawing/2014/main" id="{7F47A946-D5EB-0497-67B5-D7547D2F795A}"/>
                </a:ext>
              </a:extLst>
            </xdr:cNvPr>
            <xdr:cNvSpPr/>
          </xdr:nvSpPr>
          <xdr:spPr>
            <a:xfrm>
              <a:off x="6503817" y="985155"/>
              <a:ext cx="3018169" cy="429994"/>
            </a:xfrm>
            <a:prstGeom prst="roundRect">
              <a:avLst>
                <a:gd name="adj" fmla="val 50000"/>
              </a:avLst>
            </a:prstGeom>
            <a:gradFill>
              <a:gsLst>
                <a:gs pos="9000">
                  <a:schemeClr val="bg1">
                    <a:lumMod val="50000"/>
                    <a:alpha val="80000"/>
                  </a:schemeClr>
                </a:gs>
                <a:gs pos="100000">
                  <a:schemeClr val="tx1">
                    <a:lumMod val="95000"/>
                    <a:lumOff val="5000"/>
                  </a:schemeClr>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latin typeface="Lato" panose="020F0802020204030203" pitchFamily="34" charset="0"/>
                  <a:ea typeface="Microsoft JhengHei UI" panose="020B0604030504040204" pitchFamily="34" charset="-120"/>
                </a:rPr>
                <a:t>QUANTITY</a:t>
              </a:r>
              <a:endParaRPr lang="en-IN" sz="3200" b="1">
                <a:latin typeface="Lato" panose="020F0802020204030203" pitchFamily="34" charset="0"/>
                <a:ea typeface="Microsoft JhengHei UI" panose="020B0604030504040204" pitchFamily="34" charset="-120"/>
              </a:endParaRPr>
            </a:p>
          </xdr:txBody>
        </xdr:sp>
        <xdr:sp macro="" textlink="KPI!$H$17">
          <xdr:nvSpPr>
            <xdr:cNvPr id="21" name="Rectangle: Rounded Corners 20">
              <a:extLst>
                <a:ext uri="{FF2B5EF4-FFF2-40B4-BE49-F238E27FC236}">
                  <a16:creationId xmlns:a16="http://schemas.microsoft.com/office/drawing/2014/main" id="{87DD3E23-2931-E555-208C-52634EA0ADD2}"/>
                </a:ext>
              </a:extLst>
            </xdr:cNvPr>
            <xdr:cNvSpPr/>
          </xdr:nvSpPr>
          <xdr:spPr>
            <a:xfrm>
              <a:off x="6595508" y="1545683"/>
              <a:ext cx="2796582" cy="453028"/>
            </a:xfrm>
            <a:prstGeom prst="roundRect">
              <a:avLst/>
            </a:prstGeom>
            <a:solidFill>
              <a:schemeClr val="tx2">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70A7F58-8DE4-475E-8F5B-E87E3126F9CC}" type="TxLink">
                <a:rPr lang="en-US" sz="2400" b="0" i="0" u="none" strike="noStrike">
                  <a:solidFill>
                    <a:schemeClr val="bg1"/>
                  </a:solidFill>
                  <a:latin typeface="Bahnschrift SemiBold SemiConden" panose="020B0502040204020203" pitchFamily="34" charset="0"/>
                  <a:ea typeface="Calibri"/>
                  <a:cs typeface="Calibri"/>
                </a:rPr>
                <a:pPr marL="0" indent="0" algn="ctr"/>
                <a:t># 37873</a:t>
              </a:fld>
              <a:endParaRPr lang="en-IN" sz="2400" b="0" i="0" u="none" strike="noStrike">
                <a:solidFill>
                  <a:schemeClr val="bg1"/>
                </a:solidFill>
                <a:latin typeface="Bahnschrift SemiBold SemiConden" panose="020B0502040204020203" pitchFamily="34" charset="0"/>
                <a:ea typeface="Calibri"/>
                <a:cs typeface="Calibri"/>
              </a:endParaRPr>
            </a:p>
          </xdr:txBody>
        </xdr:sp>
        <xdr:sp macro="" textlink="">
          <xdr:nvSpPr>
            <xdr:cNvPr id="22" name="Rectangle: Rounded Corners 21">
              <a:extLst>
                <a:ext uri="{FF2B5EF4-FFF2-40B4-BE49-F238E27FC236}">
                  <a16:creationId xmlns:a16="http://schemas.microsoft.com/office/drawing/2014/main" id="{B7160A76-C126-20D4-23C9-158A48499CD5}"/>
                </a:ext>
              </a:extLst>
            </xdr:cNvPr>
            <xdr:cNvSpPr/>
          </xdr:nvSpPr>
          <xdr:spPr>
            <a:xfrm>
              <a:off x="6603149" y="2697450"/>
              <a:ext cx="2773659" cy="453028"/>
            </a:xfrm>
            <a:prstGeom prst="roundRect">
              <a:avLst/>
            </a:prstGeom>
            <a:solidFill>
              <a:schemeClr val="tx2">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b="0" i="0" u="none" strike="noStrike">
                  <a:solidFill>
                    <a:schemeClr val="bg1"/>
                  </a:solidFill>
                  <a:latin typeface="Bahnschrift SemiBold SemiConden" panose="020B0502040204020203" pitchFamily="34" charset="0"/>
                  <a:ea typeface="Calibri"/>
                  <a:cs typeface="Calibri"/>
                </a:rPr>
                <a:t> YoY</a:t>
              </a:r>
              <a:r>
                <a:rPr lang="en-US" sz="1800" b="0" i="0" u="none" strike="noStrike" baseline="0">
                  <a:solidFill>
                    <a:schemeClr val="bg1"/>
                  </a:solidFill>
                  <a:latin typeface="Bahnschrift SemiBold SemiConden" panose="020B0502040204020203" pitchFamily="34" charset="0"/>
                  <a:ea typeface="Calibri"/>
                  <a:cs typeface="Calibri"/>
                </a:rPr>
                <a:t> Growth</a:t>
              </a:r>
              <a:endParaRPr lang="en-US" sz="1800" b="0" i="0" u="none" strike="noStrike">
                <a:solidFill>
                  <a:schemeClr val="bg1"/>
                </a:solidFill>
                <a:latin typeface="Bahnschrift SemiBold SemiConden" panose="020B0502040204020203" pitchFamily="34" charset="0"/>
                <a:ea typeface="Calibri"/>
                <a:cs typeface="Calibri"/>
              </a:endParaRPr>
            </a:p>
          </xdr:txBody>
        </xdr:sp>
      </xdr:grpSp>
      <xdr:grpSp>
        <xdr:nvGrpSpPr>
          <xdr:cNvPr id="46" name="Group 45">
            <a:extLst>
              <a:ext uri="{FF2B5EF4-FFF2-40B4-BE49-F238E27FC236}">
                <a16:creationId xmlns:a16="http://schemas.microsoft.com/office/drawing/2014/main" id="{62468B96-35E2-B1E9-44EC-4B14A38F2365}"/>
              </a:ext>
            </a:extLst>
          </xdr:cNvPr>
          <xdr:cNvGrpSpPr/>
        </xdr:nvGrpSpPr>
        <xdr:grpSpPr>
          <a:xfrm>
            <a:off x="9605806" y="1008015"/>
            <a:ext cx="3056374" cy="2288178"/>
            <a:chOff x="9605806" y="1008015"/>
            <a:chExt cx="3056374" cy="2288178"/>
          </a:xfrm>
        </xdr:grpSpPr>
        <xdr:sp macro="" textlink="">
          <xdr:nvSpPr>
            <xdr:cNvPr id="24" name="Rectangle: Rounded Corners 23">
              <a:extLst>
                <a:ext uri="{FF2B5EF4-FFF2-40B4-BE49-F238E27FC236}">
                  <a16:creationId xmlns:a16="http://schemas.microsoft.com/office/drawing/2014/main" id="{DEDD92EB-4C0B-DA0C-9EB5-052352B27BBA}"/>
                </a:ext>
              </a:extLst>
            </xdr:cNvPr>
            <xdr:cNvSpPr/>
          </xdr:nvSpPr>
          <xdr:spPr>
            <a:xfrm>
              <a:off x="9644011" y="1008015"/>
              <a:ext cx="3018169" cy="429994"/>
            </a:xfrm>
            <a:prstGeom prst="roundRect">
              <a:avLst>
                <a:gd name="adj" fmla="val 50000"/>
              </a:avLst>
            </a:prstGeom>
            <a:gradFill>
              <a:gsLst>
                <a:gs pos="9000">
                  <a:schemeClr val="bg1">
                    <a:lumMod val="50000"/>
                    <a:alpha val="80000"/>
                  </a:schemeClr>
                </a:gs>
                <a:gs pos="100000">
                  <a:schemeClr val="tx1">
                    <a:lumMod val="95000"/>
                    <a:lumOff val="5000"/>
                  </a:schemeClr>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latin typeface="Lato" panose="020F0802020204030203" pitchFamily="34" charset="0"/>
                  <a:ea typeface="Microsoft JhengHei UI" panose="020B0604030504040204" pitchFamily="34" charset="-120"/>
                </a:rPr>
                <a:t>NO OF ORDERS</a:t>
              </a:r>
              <a:endParaRPr lang="en-IN" sz="3200" b="1">
                <a:latin typeface="Lato" panose="020F0802020204030203" pitchFamily="34" charset="0"/>
                <a:ea typeface="Microsoft JhengHei UI" panose="020B0604030504040204" pitchFamily="34" charset="-120"/>
              </a:endParaRPr>
            </a:p>
          </xdr:txBody>
        </xdr:sp>
        <xdr:sp macro="" textlink="">
          <xdr:nvSpPr>
            <xdr:cNvPr id="25" name="Rectangle: Rounded Corners 24">
              <a:extLst>
                <a:ext uri="{FF2B5EF4-FFF2-40B4-BE49-F238E27FC236}">
                  <a16:creationId xmlns:a16="http://schemas.microsoft.com/office/drawing/2014/main" id="{2C0C57D6-0BC7-193F-6B5D-C6DFF50D14EC}"/>
                </a:ext>
              </a:extLst>
            </xdr:cNvPr>
            <xdr:cNvSpPr/>
          </xdr:nvSpPr>
          <xdr:spPr>
            <a:xfrm>
              <a:off x="9605806" y="1445687"/>
              <a:ext cx="3056374" cy="1850506"/>
            </a:xfrm>
            <a:prstGeom prst="roundRect">
              <a:avLst>
                <a:gd name="adj" fmla="val 9613"/>
              </a:avLst>
            </a:prstGeom>
            <a:gradFill flip="none" rotWithShape="1">
              <a:gsLst>
                <a:gs pos="9000">
                  <a:schemeClr val="bg1">
                    <a:lumMod val="50000"/>
                    <a:alpha val="80000"/>
                  </a:schemeClr>
                </a:gs>
                <a:gs pos="100000">
                  <a:schemeClr val="tx1">
                    <a:lumMod val="95000"/>
                    <a:lumOff val="5000"/>
                  </a:schemeClr>
                </a:gs>
              </a:gsLst>
              <a:path path="circle">
                <a:fillToRect l="100000" t="100000"/>
              </a:path>
              <a:tileRect r="-100000" b="-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7">
          <xdr:nvSpPr>
            <xdr:cNvPr id="26" name="Rectangle: Rounded Corners 25">
              <a:extLst>
                <a:ext uri="{FF2B5EF4-FFF2-40B4-BE49-F238E27FC236}">
                  <a16:creationId xmlns:a16="http://schemas.microsoft.com/office/drawing/2014/main" id="{B52C91FD-7D3A-BB2F-4271-9E0C455797D8}"/>
                </a:ext>
              </a:extLst>
            </xdr:cNvPr>
            <xdr:cNvSpPr/>
          </xdr:nvSpPr>
          <xdr:spPr>
            <a:xfrm>
              <a:off x="9735702" y="1568543"/>
              <a:ext cx="2796582" cy="453028"/>
            </a:xfrm>
            <a:prstGeom prst="roundRect">
              <a:avLst/>
            </a:prstGeom>
            <a:solidFill>
              <a:schemeClr val="tx2">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B28EB83-3273-45BF-8852-C09F1A55CD6A}" type="TxLink">
                <a:rPr lang="en-US" sz="2400" b="0" i="0" u="none" strike="noStrike">
                  <a:solidFill>
                    <a:schemeClr val="bg1"/>
                  </a:solidFill>
                  <a:latin typeface="Bahnschrift SemiBold SemiConden" panose="020B0502040204020203" pitchFamily="34" charset="0"/>
                  <a:ea typeface="Calibri"/>
                  <a:cs typeface="Calibri"/>
                </a:rPr>
                <a:pPr marL="0" indent="0" algn="ctr"/>
                <a:t># 9994</a:t>
              </a:fld>
              <a:endParaRPr lang="en-IN" sz="2400" b="0" i="0" u="none" strike="noStrike">
                <a:solidFill>
                  <a:schemeClr val="bg1"/>
                </a:solidFill>
                <a:latin typeface="Bahnschrift SemiBold SemiConden" panose="020B0502040204020203" pitchFamily="34" charset="0"/>
                <a:ea typeface="Calibri"/>
                <a:cs typeface="Calibri"/>
              </a:endParaRPr>
            </a:p>
          </xdr:txBody>
        </xdr:sp>
        <xdr:sp macro="" textlink="">
          <xdr:nvSpPr>
            <xdr:cNvPr id="27" name="Rectangle: Rounded Corners 26">
              <a:extLst>
                <a:ext uri="{FF2B5EF4-FFF2-40B4-BE49-F238E27FC236}">
                  <a16:creationId xmlns:a16="http://schemas.microsoft.com/office/drawing/2014/main" id="{89DA88D7-5131-60DA-2979-2D7035185D54}"/>
                </a:ext>
              </a:extLst>
            </xdr:cNvPr>
            <xdr:cNvSpPr/>
          </xdr:nvSpPr>
          <xdr:spPr>
            <a:xfrm>
              <a:off x="9743343" y="2720310"/>
              <a:ext cx="2773659" cy="453028"/>
            </a:xfrm>
            <a:prstGeom prst="roundRect">
              <a:avLst/>
            </a:prstGeom>
            <a:solidFill>
              <a:schemeClr val="tx2">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b="0" i="0" u="none" strike="noStrike">
                  <a:solidFill>
                    <a:schemeClr val="bg1"/>
                  </a:solidFill>
                  <a:latin typeface="Bahnschrift SemiBold SemiConden" panose="020B0502040204020203" pitchFamily="34" charset="0"/>
                  <a:ea typeface="Calibri"/>
                  <a:cs typeface="Calibri"/>
                </a:rPr>
                <a:t> YoY</a:t>
              </a:r>
              <a:r>
                <a:rPr lang="en-US" sz="1800" b="0" i="0" u="none" strike="noStrike" baseline="0">
                  <a:solidFill>
                    <a:schemeClr val="bg1"/>
                  </a:solidFill>
                  <a:latin typeface="Bahnschrift SemiBold SemiConden" panose="020B0502040204020203" pitchFamily="34" charset="0"/>
                  <a:ea typeface="Calibri"/>
                  <a:cs typeface="Calibri"/>
                </a:rPr>
                <a:t> Growth</a:t>
              </a:r>
              <a:endParaRPr lang="en-US" sz="1800" b="0" i="0" u="none" strike="noStrike">
                <a:solidFill>
                  <a:schemeClr val="bg1"/>
                </a:solidFill>
                <a:latin typeface="Bahnschrift SemiBold SemiConden" panose="020B0502040204020203" pitchFamily="34" charset="0"/>
                <a:ea typeface="Calibri"/>
                <a:cs typeface="Calibri"/>
              </a:endParaRPr>
            </a:p>
          </xdr:txBody>
        </xdr:sp>
      </xdr:grpSp>
      <xdr:grpSp>
        <xdr:nvGrpSpPr>
          <xdr:cNvPr id="47" name="Group 46">
            <a:extLst>
              <a:ext uri="{FF2B5EF4-FFF2-40B4-BE49-F238E27FC236}">
                <a16:creationId xmlns:a16="http://schemas.microsoft.com/office/drawing/2014/main" id="{41FBA700-86E7-C066-CB9F-9FBABEE5F88C}"/>
              </a:ext>
            </a:extLst>
          </xdr:cNvPr>
          <xdr:cNvGrpSpPr/>
        </xdr:nvGrpSpPr>
        <xdr:grpSpPr>
          <a:xfrm>
            <a:off x="12742862" y="1034909"/>
            <a:ext cx="3056373" cy="2288178"/>
            <a:chOff x="12742862" y="1034909"/>
            <a:chExt cx="3056373" cy="2288178"/>
          </a:xfrm>
        </xdr:grpSpPr>
        <xdr:sp macro="" textlink="">
          <xdr:nvSpPr>
            <xdr:cNvPr id="29" name="Rectangle: Rounded Corners 28">
              <a:extLst>
                <a:ext uri="{FF2B5EF4-FFF2-40B4-BE49-F238E27FC236}">
                  <a16:creationId xmlns:a16="http://schemas.microsoft.com/office/drawing/2014/main" id="{75CD0155-E997-85A7-FFFB-51779E64E6EA}"/>
                </a:ext>
              </a:extLst>
            </xdr:cNvPr>
            <xdr:cNvSpPr/>
          </xdr:nvSpPr>
          <xdr:spPr>
            <a:xfrm>
              <a:off x="12781067" y="1034909"/>
              <a:ext cx="3018168" cy="429994"/>
            </a:xfrm>
            <a:prstGeom prst="roundRect">
              <a:avLst>
                <a:gd name="adj" fmla="val 50000"/>
              </a:avLst>
            </a:prstGeom>
            <a:gradFill>
              <a:gsLst>
                <a:gs pos="9000">
                  <a:schemeClr val="bg1">
                    <a:lumMod val="50000"/>
                    <a:alpha val="80000"/>
                  </a:schemeClr>
                </a:gs>
                <a:gs pos="100000">
                  <a:schemeClr val="tx1">
                    <a:lumMod val="95000"/>
                    <a:lumOff val="5000"/>
                  </a:schemeClr>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latin typeface="Lato" panose="020F0802020204030203" pitchFamily="34" charset="0"/>
                  <a:ea typeface="Microsoft JhengHei UI" panose="020B0604030504040204" pitchFamily="34" charset="-120"/>
                </a:rPr>
                <a:t>P</a:t>
              </a:r>
              <a:r>
                <a:rPr lang="en-IN" sz="2000" b="1" baseline="0">
                  <a:latin typeface="Lato" panose="020F0802020204030203" pitchFamily="34" charset="0"/>
                  <a:ea typeface="Microsoft JhengHei UI" panose="020B0604030504040204" pitchFamily="34" charset="-120"/>
                </a:rPr>
                <a:t>ROFIT MARGIN</a:t>
              </a:r>
              <a:endParaRPr lang="en-IN" sz="3200" b="1">
                <a:latin typeface="Lato" panose="020F0802020204030203" pitchFamily="34" charset="0"/>
                <a:ea typeface="Microsoft JhengHei UI" panose="020B0604030504040204" pitchFamily="34" charset="-120"/>
              </a:endParaRPr>
            </a:p>
          </xdr:txBody>
        </xdr:sp>
        <xdr:sp macro="" textlink="">
          <xdr:nvSpPr>
            <xdr:cNvPr id="30" name="Rectangle: Rounded Corners 29">
              <a:extLst>
                <a:ext uri="{FF2B5EF4-FFF2-40B4-BE49-F238E27FC236}">
                  <a16:creationId xmlns:a16="http://schemas.microsoft.com/office/drawing/2014/main" id="{569BDE89-EF5F-3D64-CA06-2C1793C2A5C7}"/>
                </a:ext>
              </a:extLst>
            </xdr:cNvPr>
            <xdr:cNvSpPr/>
          </xdr:nvSpPr>
          <xdr:spPr>
            <a:xfrm>
              <a:off x="12742862" y="1472581"/>
              <a:ext cx="3056373" cy="1850506"/>
            </a:xfrm>
            <a:prstGeom prst="roundRect">
              <a:avLst>
                <a:gd name="adj" fmla="val 9613"/>
              </a:avLst>
            </a:prstGeom>
            <a:gradFill flip="none" rotWithShape="1">
              <a:gsLst>
                <a:gs pos="9000">
                  <a:schemeClr val="bg1">
                    <a:lumMod val="50000"/>
                    <a:alpha val="80000"/>
                  </a:schemeClr>
                </a:gs>
                <a:gs pos="100000">
                  <a:schemeClr val="tx1">
                    <a:lumMod val="95000"/>
                    <a:lumOff val="5000"/>
                  </a:schemeClr>
                </a:gs>
              </a:gsLst>
              <a:path path="circle">
                <a:fillToRect l="100000" t="100000"/>
              </a:path>
              <a:tileRect r="-100000" b="-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7">
          <xdr:nvSpPr>
            <xdr:cNvPr id="31" name="Rectangle: Rounded Corners 30">
              <a:extLst>
                <a:ext uri="{FF2B5EF4-FFF2-40B4-BE49-F238E27FC236}">
                  <a16:creationId xmlns:a16="http://schemas.microsoft.com/office/drawing/2014/main" id="{4519AE86-27A8-E55E-EAF6-E744D4C77836}"/>
                </a:ext>
              </a:extLst>
            </xdr:cNvPr>
            <xdr:cNvSpPr/>
          </xdr:nvSpPr>
          <xdr:spPr>
            <a:xfrm>
              <a:off x="12872758" y="1595437"/>
              <a:ext cx="2796581" cy="453028"/>
            </a:xfrm>
            <a:prstGeom prst="roundRect">
              <a:avLst/>
            </a:prstGeom>
            <a:solidFill>
              <a:schemeClr val="tx2">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663CB37-0521-46A1-BE45-72A20AAF5C4B}" type="TxLink">
                <a:rPr lang="en-US" sz="2400" b="0" i="0" u="none" strike="noStrike">
                  <a:solidFill>
                    <a:schemeClr val="bg1"/>
                  </a:solidFill>
                  <a:latin typeface="Bahnschrift SemiBold SemiConden" panose="020B0502040204020203" pitchFamily="34" charset="0"/>
                  <a:ea typeface="Calibri"/>
                  <a:cs typeface="Calibri"/>
                </a:rPr>
                <a:pPr marL="0" indent="0" algn="ctr"/>
                <a:t>12.47%</a:t>
              </a:fld>
              <a:endParaRPr lang="en-IN" sz="2400" b="0" i="0" u="none" strike="noStrike">
                <a:solidFill>
                  <a:schemeClr val="bg1"/>
                </a:solidFill>
                <a:latin typeface="Bahnschrift SemiBold SemiConden" panose="020B0502040204020203" pitchFamily="34" charset="0"/>
                <a:ea typeface="Calibri"/>
                <a:cs typeface="Calibri"/>
              </a:endParaRPr>
            </a:p>
          </xdr:txBody>
        </xdr:sp>
        <xdr:sp macro="" textlink="">
          <xdr:nvSpPr>
            <xdr:cNvPr id="32" name="Rectangle: Rounded Corners 31">
              <a:extLst>
                <a:ext uri="{FF2B5EF4-FFF2-40B4-BE49-F238E27FC236}">
                  <a16:creationId xmlns:a16="http://schemas.microsoft.com/office/drawing/2014/main" id="{4B2FBA3E-D561-D007-6F84-125ADF8698D7}"/>
                </a:ext>
              </a:extLst>
            </xdr:cNvPr>
            <xdr:cNvSpPr/>
          </xdr:nvSpPr>
          <xdr:spPr>
            <a:xfrm>
              <a:off x="12880399" y="2747204"/>
              <a:ext cx="2773658" cy="453028"/>
            </a:xfrm>
            <a:prstGeom prst="roundRect">
              <a:avLst/>
            </a:prstGeom>
            <a:solidFill>
              <a:schemeClr val="tx2">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b="0" i="0" u="none" strike="noStrike">
                  <a:solidFill>
                    <a:schemeClr val="bg1"/>
                  </a:solidFill>
                  <a:latin typeface="Bahnschrift SemiBold SemiConden" panose="020B0502040204020203" pitchFamily="34" charset="0"/>
                  <a:ea typeface="Calibri"/>
                  <a:cs typeface="Calibri"/>
                </a:rPr>
                <a:t> YoY</a:t>
              </a:r>
              <a:r>
                <a:rPr lang="en-US" sz="1800" b="0" i="0" u="none" strike="noStrike" baseline="0">
                  <a:solidFill>
                    <a:schemeClr val="bg1"/>
                  </a:solidFill>
                  <a:latin typeface="Bahnschrift SemiBold SemiConden" panose="020B0502040204020203" pitchFamily="34" charset="0"/>
                  <a:ea typeface="Calibri"/>
                  <a:cs typeface="Calibri"/>
                </a:rPr>
                <a:t> Growth</a:t>
              </a:r>
              <a:endParaRPr lang="en-US" sz="1800" b="0" i="0" u="none" strike="noStrike">
                <a:solidFill>
                  <a:schemeClr val="bg1"/>
                </a:solidFill>
                <a:latin typeface="Bahnschrift SemiBold SemiConden" panose="020B0502040204020203" pitchFamily="34" charset="0"/>
                <a:ea typeface="Calibri"/>
                <a:cs typeface="Calibri"/>
              </a:endParaRPr>
            </a:p>
          </xdr:txBody>
        </xdr:sp>
      </xdr:grpSp>
    </xdr:grpSp>
    <xdr:clientData/>
  </xdr:twoCellAnchor>
  <xdr:twoCellAnchor>
    <xdr:from>
      <xdr:col>3</xdr:col>
      <xdr:colOff>140243</xdr:colOff>
      <xdr:row>0</xdr:row>
      <xdr:rowOff>124746</xdr:rowOff>
    </xdr:from>
    <xdr:to>
      <xdr:col>24</xdr:col>
      <xdr:colOff>323123</xdr:colOff>
      <xdr:row>2</xdr:row>
      <xdr:rowOff>155226</xdr:rowOff>
    </xdr:to>
    <xdr:sp macro="" textlink="">
      <xdr:nvSpPr>
        <xdr:cNvPr id="2" name="Rectangle: Rounded Corners 1">
          <a:extLst>
            <a:ext uri="{FF2B5EF4-FFF2-40B4-BE49-F238E27FC236}">
              <a16:creationId xmlns:a16="http://schemas.microsoft.com/office/drawing/2014/main" id="{BC15FEDB-BEC7-31DE-EC48-65C31121788C}"/>
            </a:ext>
          </a:extLst>
        </xdr:cNvPr>
        <xdr:cNvSpPr/>
      </xdr:nvSpPr>
      <xdr:spPr>
        <a:xfrm>
          <a:off x="1963906" y="124746"/>
          <a:ext cx="12948520" cy="390076"/>
        </a:xfrm>
        <a:prstGeom prst="roundRect">
          <a:avLst/>
        </a:prstGeom>
        <a:gradFill>
          <a:gsLst>
            <a:gs pos="9000">
              <a:schemeClr val="bg1">
                <a:lumMod val="50000"/>
                <a:alpha val="80000"/>
              </a:schemeClr>
            </a:gs>
            <a:gs pos="100000">
              <a:schemeClr val="tx1">
                <a:lumMod val="95000"/>
                <a:lumOff val="5000"/>
              </a:schemeClr>
            </a:gs>
          </a:gsLst>
          <a:path path="circle">
            <a:fillToRect l="100000" t="100000"/>
          </a:path>
        </a:gradFill>
        <a:ln w="28575">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latin typeface="Microsoft YaHei UI" panose="020B0503020204020204" pitchFamily="34" charset="-122"/>
              <a:ea typeface="Microsoft YaHei UI" panose="020B0503020204020204" pitchFamily="34" charset="-122"/>
            </a:rPr>
            <a:t>ECOMMERCE SALES</a:t>
          </a:r>
          <a:r>
            <a:rPr lang="en-IN" sz="2000" b="1" baseline="0">
              <a:latin typeface="Microsoft YaHei UI" panose="020B0503020204020204" pitchFamily="34" charset="-122"/>
              <a:ea typeface="Microsoft YaHei UI" panose="020B0503020204020204" pitchFamily="34" charset="-122"/>
            </a:rPr>
            <a:t> ANALYSIS DASHBOARD</a:t>
          </a:r>
          <a:endParaRPr lang="en-IN" sz="2000" b="1">
            <a:latin typeface="Microsoft YaHei UI" panose="020B0503020204020204" pitchFamily="34" charset="-122"/>
            <a:ea typeface="Microsoft YaHei UI" panose="020B0503020204020204" pitchFamily="34" charset="-122"/>
          </a:endParaRPr>
        </a:p>
      </xdr:txBody>
    </xdr:sp>
    <xdr:clientData/>
  </xdr:twoCellAnchor>
  <xdr:twoCellAnchor>
    <xdr:from>
      <xdr:col>1</xdr:col>
      <xdr:colOff>2345</xdr:colOff>
      <xdr:row>11</xdr:row>
      <xdr:rowOff>25957</xdr:rowOff>
    </xdr:from>
    <xdr:to>
      <xdr:col>4</xdr:col>
      <xdr:colOff>25205</xdr:colOff>
      <xdr:row>14</xdr:row>
      <xdr:rowOff>41197</xdr:rowOff>
    </xdr:to>
    <xdr:graphicFrame macro="">
      <xdr:nvGraphicFramePr>
        <xdr:cNvPr id="6" name="Chart 5">
          <a:extLst>
            <a:ext uri="{FF2B5EF4-FFF2-40B4-BE49-F238E27FC236}">
              <a16:creationId xmlns:a16="http://schemas.microsoft.com/office/drawing/2014/main" id="{0F3C2AC1-62A9-46AB-9714-B2D49FB951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238564</xdr:colOff>
          <xdr:row>15</xdr:row>
          <xdr:rowOff>3097</xdr:rowOff>
        </xdr:from>
        <xdr:to>
          <xdr:col>4</xdr:col>
          <xdr:colOff>418424</xdr:colOff>
          <xdr:row>16</xdr:row>
          <xdr:rowOff>125605</xdr:rowOff>
        </xdr:to>
        <xdr:pic>
          <xdr:nvPicPr>
            <xdr:cNvPr id="10" name="Picture 9">
              <a:extLst>
                <a:ext uri="{FF2B5EF4-FFF2-40B4-BE49-F238E27FC236}">
                  <a16:creationId xmlns:a16="http://schemas.microsoft.com/office/drawing/2014/main" id="{E5CF0A34-7560-007A-18AF-BD8BBCC1DFDF}"/>
                </a:ext>
              </a:extLst>
            </xdr:cNvPr>
            <xdr:cNvPicPr>
              <a:picLocks noChangeAspect="1" noChangeArrowheads="1"/>
              <a:extLst>
                <a:ext uri="{84589F7E-364E-4C9E-8A38-B11213B215E9}">
                  <a14:cameraTool cellRange="'KPI YoY'!$B$9" spid="_x0000_s7454"/>
                </a:ext>
              </a:extLst>
            </xdr:cNvPicPr>
          </xdr:nvPicPr>
          <xdr:blipFill>
            <a:blip xmlns:r="http://schemas.openxmlformats.org/officeDocument/2006/relationships" r:embed="rId2"/>
            <a:srcRect/>
            <a:stretch>
              <a:fillRect/>
            </a:stretch>
          </xdr:blipFill>
          <xdr:spPr bwMode="auto">
            <a:xfrm>
              <a:off x="1461113" y="2766394"/>
              <a:ext cx="1402410" cy="306727"/>
            </a:xfrm>
            <a:prstGeom prst="rect">
              <a:avLst/>
            </a:prstGeom>
            <a:gradFill>
              <a:gsLst>
                <a:gs pos="9000">
                  <a:schemeClr val="bg1">
                    <a:lumMod val="50000"/>
                    <a:alpha val="80000"/>
                  </a:schemeClr>
                </a:gs>
                <a:gs pos="100000">
                  <a:schemeClr val="tx1">
                    <a:lumMod val="95000"/>
                    <a:lumOff val="5000"/>
                  </a:schemeClr>
                </a:gs>
              </a:gsLst>
              <a:path path="circle">
                <a:fillToRect l="100000" t="100000"/>
              </a:path>
            </a:gradFill>
            <a:ln>
              <a:noFill/>
            </a:ln>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427055</xdr:colOff>
          <xdr:row>15</xdr:row>
          <xdr:rowOff>8373</xdr:rowOff>
        </xdr:from>
        <xdr:to>
          <xdr:col>9</xdr:col>
          <xdr:colOff>604572</xdr:colOff>
          <xdr:row>16</xdr:row>
          <xdr:rowOff>142352</xdr:rowOff>
        </xdr:to>
        <xdr:pic>
          <xdr:nvPicPr>
            <xdr:cNvPr id="33" name="Picture 32">
              <a:extLst>
                <a:ext uri="{FF2B5EF4-FFF2-40B4-BE49-F238E27FC236}">
                  <a16:creationId xmlns:a16="http://schemas.microsoft.com/office/drawing/2014/main" id="{F3FD9986-E207-F605-58CC-3AA4CD94B10E}"/>
                </a:ext>
              </a:extLst>
            </xdr:cNvPr>
            <xdr:cNvPicPr>
              <a:picLocks noChangeAspect="1" noChangeArrowheads="1"/>
              <a:extLst>
                <a:ext uri="{84589F7E-364E-4C9E-8A38-B11213B215E9}">
                  <a14:cameraTool cellRange="'KPI YoY'!$C$9" spid="_x0000_s7455"/>
                </a:ext>
              </a:extLst>
            </xdr:cNvPicPr>
          </xdr:nvPicPr>
          <xdr:blipFill>
            <a:blip xmlns:r="http://schemas.openxmlformats.org/officeDocument/2006/relationships" r:embed="rId3"/>
            <a:srcRect/>
            <a:stretch>
              <a:fillRect/>
            </a:stretch>
          </xdr:blipFill>
          <xdr:spPr bwMode="auto">
            <a:xfrm>
              <a:off x="4705978" y="2771670"/>
              <a:ext cx="1400067" cy="318198"/>
            </a:xfrm>
            <a:prstGeom prst="rect">
              <a:avLst/>
            </a:prstGeom>
            <a:gradFill>
              <a:gsLst>
                <a:gs pos="9000">
                  <a:schemeClr val="bg1">
                    <a:lumMod val="50000"/>
                    <a:alpha val="80000"/>
                  </a:schemeClr>
                </a:gs>
                <a:gs pos="100000">
                  <a:schemeClr val="tx1">
                    <a:lumMod val="95000"/>
                    <a:lumOff val="5000"/>
                  </a:schemeClr>
                </a:gs>
              </a:gsLst>
              <a:path path="circle">
                <a:fillToRect l="100000" t="100000"/>
              </a:path>
            </a:gradFill>
            <a:ln>
              <a:noFill/>
            </a:ln>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494044</xdr:colOff>
          <xdr:row>15</xdr:row>
          <xdr:rowOff>8375</xdr:rowOff>
        </xdr:from>
        <xdr:to>
          <xdr:col>15</xdr:col>
          <xdr:colOff>142352</xdr:colOff>
          <xdr:row>16</xdr:row>
          <xdr:rowOff>145458</xdr:rowOff>
        </xdr:to>
        <xdr:pic>
          <xdr:nvPicPr>
            <xdr:cNvPr id="34" name="Picture 33">
              <a:extLst>
                <a:ext uri="{FF2B5EF4-FFF2-40B4-BE49-F238E27FC236}">
                  <a16:creationId xmlns:a16="http://schemas.microsoft.com/office/drawing/2014/main" id="{A178AE46-D373-875F-498A-520B8981B97F}"/>
                </a:ext>
              </a:extLst>
            </xdr:cNvPr>
            <xdr:cNvPicPr>
              <a:picLocks noChangeAspect="1" noChangeArrowheads="1"/>
              <a:extLst>
                <a:ext uri="{84589F7E-364E-4C9E-8A38-B11213B215E9}">
                  <a14:cameraTool cellRange="'KPI YoY'!$D$9" spid="_x0000_s7456"/>
                </a:ext>
              </a:extLst>
            </xdr:cNvPicPr>
          </xdr:nvPicPr>
          <xdr:blipFill>
            <a:blip xmlns:r="http://schemas.openxmlformats.org/officeDocument/2006/relationships" r:embed="rId4"/>
            <a:srcRect/>
            <a:stretch>
              <a:fillRect/>
            </a:stretch>
          </xdr:blipFill>
          <xdr:spPr bwMode="auto">
            <a:xfrm>
              <a:off x="7829341" y="2771672"/>
              <a:ext cx="1482132" cy="321302"/>
            </a:xfrm>
            <a:prstGeom prst="rect">
              <a:avLst/>
            </a:prstGeom>
            <a:gradFill>
              <a:gsLst>
                <a:gs pos="9000">
                  <a:schemeClr val="bg1">
                    <a:lumMod val="50000"/>
                    <a:alpha val="80000"/>
                  </a:schemeClr>
                </a:gs>
                <a:gs pos="100000">
                  <a:schemeClr val="tx1">
                    <a:lumMod val="95000"/>
                    <a:lumOff val="5000"/>
                  </a:schemeClr>
                </a:gs>
              </a:gsLst>
              <a:path path="circle">
                <a:fillToRect l="100000" t="100000"/>
              </a:path>
            </a:gradFill>
            <a:ln>
              <a:noFill/>
            </a:ln>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102741</xdr:colOff>
          <xdr:row>15</xdr:row>
          <xdr:rowOff>42810</xdr:rowOff>
        </xdr:from>
        <xdr:to>
          <xdr:col>25</xdr:col>
          <xdr:colOff>332299</xdr:colOff>
          <xdr:row>17</xdr:row>
          <xdr:rowOff>0</xdr:rowOff>
        </xdr:to>
        <xdr:pic>
          <xdr:nvPicPr>
            <xdr:cNvPr id="37" name="Picture 36">
              <a:extLst>
                <a:ext uri="{FF2B5EF4-FFF2-40B4-BE49-F238E27FC236}">
                  <a16:creationId xmlns:a16="http://schemas.microsoft.com/office/drawing/2014/main" id="{C24769A2-4304-91E2-8DFC-6310D4A4877D}"/>
                </a:ext>
              </a:extLst>
            </xdr:cNvPr>
            <xdr:cNvPicPr>
              <a:picLocks noChangeAspect="1" noChangeArrowheads="1"/>
              <a:extLst>
                <a:ext uri="{84589F7E-364E-4C9E-8A38-B11213B215E9}">
                  <a14:cameraTool cellRange="'KPI YoY'!$F$9" spid="_x0000_s7457"/>
                </a:ext>
              </a:extLst>
            </xdr:cNvPicPr>
          </xdr:nvPicPr>
          <xdr:blipFill>
            <a:blip xmlns:r="http://schemas.openxmlformats.org/officeDocument/2006/relationships" r:embed="rId5"/>
            <a:srcRect/>
            <a:stretch>
              <a:fillRect/>
            </a:stretch>
          </xdr:blipFill>
          <xdr:spPr bwMode="auto">
            <a:xfrm>
              <a:off x="14084157" y="2739776"/>
              <a:ext cx="1445333" cy="316786"/>
            </a:xfrm>
            <a:prstGeom prst="rect">
              <a:avLst/>
            </a:prstGeom>
            <a:gradFill>
              <a:gsLst>
                <a:gs pos="9000">
                  <a:schemeClr val="bg1">
                    <a:lumMod val="50000"/>
                    <a:alpha val="80000"/>
                  </a:schemeClr>
                </a:gs>
                <a:gs pos="100000">
                  <a:schemeClr val="tx1">
                    <a:lumMod val="95000"/>
                    <a:lumOff val="5000"/>
                  </a:schemeClr>
                </a:gs>
              </a:gsLst>
              <a:path path="circle">
                <a:fillToRect l="100000" t="100000"/>
              </a:path>
            </a:gradFill>
            <a:ln>
              <a:noFill/>
            </a:ln>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26407</xdr:colOff>
          <xdr:row>15</xdr:row>
          <xdr:rowOff>33494</xdr:rowOff>
        </xdr:from>
        <xdr:to>
          <xdr:col>20</xdr:col>
          <xdr:colOff>221796</xdr:colOff>
          <xdr:row>16</xdr:row>
          <xdr:rowOff>159099</xdr:rowOff>
        </xdr:to>
        <xdr:pic>
          <xdr:nvPicPr>
            <xdr:cNvPr id="38" name="Picture 37">
              <a:extLst>
                <a:ext uri="{FF2B5EF4-FFF2-40B4-BE49-F238E27FC236}">
                  <a16:creationId xmlns:a16="http://schemas.microsoft.com/office/drawing/2014/main" id="{235BB7F2-AD45-256C-D496-6BDF4065C26A}"/>
                </a:ext>
              </a:extLst>
            </xdr:cNvPr>
            <xdr:cNvPicPr>
              <a:picLocks noChangeAspect="1" noChangeArrowheads="1"/>
              <a:extLst>
                <a:ext uri="{84589F7E-364E-4C9E-8A38-B11213B215E9}">
                  <a14:cameraTool cellRange="'KPI YoY'!$E$9" spid="_x0000_s7458"/>
                </a:ext>
              </a:extLst>
            </xdr:cNvPicPr>
          </xdr:nvPicPr>
          <xdr:blipFill>
            <a:blip xmlns:r="http://schemas.openxmlformats.org/officeDocument/2006/relationships" r:embed="rId6"/>
            <a:srcRect/>
            <a:stretch>
              <a:fillRect/>
            </a:stretch>
          </xdr:blipFill>
          <xdr:spPr bwMode="auto">
            <a:xfrm>
              <a:off x="11029352" y="2796791"/>
              <a:ext cx="1417939" cy="309824"/>
            </a:xfrm>
            <a:prstGeom prst="rect">
              <a:avLst/>
            </a:prstGeom>
            <a:gradFill>
              <a:gsLst>
                <a:gs pos="9000">
                  <a:schemeClr val="bg1">
                    <a:lumMod val="50000"/>
                    <a:alpha val="80000"/>
                  </a:schemeClr>
                </a:gs>
                <a:gs pos="100000">
                  <a:schemeClr val="tx1">
                    <a:lumMod val="95000"/>
                    <a:lumOff val="5000"/>
                  </a:schemeClr>
                </a:gs>
              </a:gsLst>
              <a:path path="circle">
                <a:fillToRect l="100000" t="100000"/>
              </a:path>
            </a:gradFill>
            <a:ln>
              <a:noFill/>
            </a:ln>
            <a:extLst>
              <a:ext uri="{909E8E84-426E-40DD-AFC4-6F175D3DCCD1}">
                <a14:hiddenFill>
                  <a:solidFill>
                    <a:srgbClr val="FFFFFF"/>
                  </a:solidFill>
                </a14:hiddenFill>
              </a:ext>
            </a:extLst>
          </xdr:spPr>
        </xdr:pic>
        <xdr:clientData/>
      </xdr:twoCellAnchor>
    </mc:Choice>
    <mc:Fallback/>
  </mc:AlternateContent>
  <xdr:twoCellAnchor>
    <xdr:from>
      <xdr:col>6</xdr:col>
      <xdr:colOff>326572</xdr:colOff>
      <xdr:row>10</xdr:row>
      <xdr:rowOff>150725</xdr:rowOff>
    </xdr:from>
    <xdr:to>
      <xdr:col>9</xdr:col>
      <xdr:colOff>123427</xdr:colOff>
      <xdr:row>14</xdr:row>
      <xdr:rowOff>149176</xdr:rowOff>
    </xdr:to>
    <xdr:graphicFrame macro="">
      <xdr:nvGraphicFramePr>
        <xdr:cNvPr id="39" name="Chart 38">
          <a:extLst>
            <a:ext uri="{FF2B5EF4-FFF2-40B4-BE49-F238E27FC236}">
              <a16:creationId xmlns:a16="http://schemas.microsoft.com/office/drawing/2014/main" id="{7579C27C-B3AD-4678-B19F-8B796EB804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443803</xdr:colOff>
      <xdr:row>10</xdr:row>
      <xdr:rowOff>92110</xdr:rowOff>
    </xdr:from>
    <xdr:to>
      <xdr:col>14</xdr:col>
      <xdr:colOff>278759</xdr:colOff>
      <xdr:row>14</xdr:row>
      <xdr:rowOff>52461</xdr:rowOff>
    </xdr:to>
    <xdr:graphicFrame macro="">
      <xdr:nvGraphicFramePr>
        <xdr:cNvPr id="40" name="Chart 39">
          <a:extLst>
            <a:ext uri="{FF2B5EF4-FFF2-40B4-BE49-F238E27FC236}">
              <a16:creationId xmlns:a16="http://schemas.microsoft.com/office/drawing/2014/main" id="{19AA0BC8-8B8C-49BB-9A30-EDADE67AC7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544286</xdr:colOff>
      <xdr:row>10</xdr:row>
      <xdr:rowOff>108858</xdr:rowOff>
    </xdr:from>
    <xdr:to>
      <xdr:col>19</xdr:col>
      <xdr:colOff>432582</xdr:colOff>
      <xdr:row>14</xdr:row>
      <xdr:rowOff>69209</xdr:rowOff>
    </xdr:to>
    <xdr:graphicFrame macro="">
      <xdr:nvGraphicFramePr>
        <xdr:cNvPr id="41" name="Chart 40">
          <a:extLst>
            <a:ext uri="{FF2B5EF4-FFF2-40B4-BE49-F238E27FC236}">
              <a16:creationId xmlns:a16="http://schemas.microsoft.com/office/drawing/2014/main" id="{0A5979EF-58E4-4961-8283-E2BB8ACE23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58616</xdr:colOff>
      <xdr:row>11</xdr:row>
      <xdr:rowOff>8374</xdr:rowOff>
    </xdr:from>
    <xdr:to>
      <xdr:col>25</xdr:col>
      <xdr:colOff>30732</xdr:colOff>
      <xdr:row>14</xdr:row>
      <xdr:rowOff>114845</xdr:rowOff>
    </xdr:to>
    <xdr:graphicFrame macro="">
      <xdr:nvGraphicFramePr>
        <xdr:cNvPr id="42" name="Chart 41">
          <a:extLst>
            <a:ext uri="{FF2B5EF4-FFF2-40B4-BE49-F238E27FC236}">
              <a16:creationId xmlns:a16="http://schemas.microsoft.com/office/drawing/2014/main" id="{A0FE84AA-9F9C-4EC3-AC3A-FD7E30D273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117231</xdr:colOff>
      <xdr:row>18</xdr:row>
      <xdr:rowOff>25122</xdr:rowOff>
    </xdr:from>
    <xdr:to>
      <xdr:col>10</xdr:col>
      <xdr:colOff>200968</xdr:colOff>
      <xdr:row>35</xdr:row>
      <xdr:rowOff>133980</xdr:rowOff>
    </xdr:to>
    <xdr:sp macro="" textlink="">
      <xdr:nvSpPr>
        <xdr:cNvPr id="52" name="Rectangle: Rounded Corners 51">
          <a:extLst>
            <a:ext uri="{FF2B5EF4-FFF2-40B4-BE49-F238E27FC236}">
              <a16:creationId xmlns:a16="http://schemas.microsoft.com/office/drawing/2014/main" id="{FE08F25E-0086-06F6-3E7D-E0FD027C4C31}"/>
            </a:ext>
          </a:extLst>
        </xdr:cNvPr>
        <xdr:cNvSpPr/>
      </xdr:nvSpPr>
      <xdr:spPr>
        <a:xfrm>
          <a:off x="117231" y="3341078"/>
          <a:ext cx="6196484" cy="3240594"/>
        </a:xfrm>
        <a:prstGeom prst="roundRect">
          <a:avLst>
            <a:gd name="adj" fmla="val 4224"/>
          </a:avLst>
        </a:prstGeom>
        <a:gradFill>
          <a:gsLst>
            <a:gs pos="9000">
              <a:schemeClr val="bg1">
                <a:lumMod val="50000"/>
                <a:alpha val="54000"/>
              </a:schemeClr>
            </a:gs>
            <a:gs pos="100000">
              <a:schemeClr val="tx1">
                <a:lumMod val="95000"/>
                <a:lumOff val="5000"/>
              </a:schemeClr>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276330</xdr:colOff>
      <xdr:row>18</xdr:row>
      <xdr:rowOff>58616</xdr:rowOff>
    </xdr:from>
    <xdr:to>
      <xdr:col>19</xdr:col>
      <xdr:colOff>16747</xdr:colOff>
      <xdr:row>35</xdr:row>
      <xdr:rowOff>167474</xdr:rowOff>
    </xdr:to>
    <xdr:sp macro="" textlink="">
      <xdr:nvSpPr>
        <xdr:cNvPr id="53" name="Rectangle: Rounded Corners 52">
          <a:extLst>
            <a:ext uri="{FF2B5EF4-FFF2-40B4-BE49-F238E27FC236}">
              <a16:creationId xmlns:a16="http://schemas.microsoft.com/office/drawing/2014/main" id="{07060AD3-D7A4-B3F4-7D2F-D3C7227917B3}"/>
            </a:ext>
          </a:extLst>
        </xdr:cNvPr>
        <xdr:cNvSpPr/>
      </xdr:nvSpPr>
      <xdr:spPr>
        <a:xfrm>
          <a:off x="6389077" y="3374572"/>
          <a:ext cx="5241890" cy="3240594"/>
        </a:xfrm>
        <a:prstGeom prst="roundRect">
          <a:avLst>
            <a:gd name="adj" fmla="val 4224"/>
          </a:avLst>
        </a:prstGeom>
        <a:gradFill>
          <a:gsLst>
            <a:gs pos="9000">
              <a:schemeClr val="bg1">
                <a:lumMod val="50000"/>
                <a:alpha val="54000"/>
              </a:schemeClr>
            </a:gs>
            <a:gs pos="100000">
              <a:schemeClr val="tx1">
                <a:lumMod val="95000"/>
                <a:lumOff val="5000"/>
              </a:schemeClr>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117231</xdr:colOff>
      <xdr:row>18</xdr:row>
      <xdr:rowOff>100484</xdr:rowOff>
    </xdr:from>
    <xdr:to>
      <xdr:col>25</xdr:col>
      <xdr:colOff>477296</xdr:colOff>
      <xdr:row>36</xdr:row>
      <xdr:rowOff>25122</xdr:rowOff>
    </xdr:to>
    <xdr:sp macro="" textlink="">
      <xdr:nvSpPr>
        <xdr:cNvPr id="54" name="Rectangle: Rounded Corners 53">
          <a:extLst>
            <a:ext uri="{FF2B5EF4-FFF2-40B4-BE49-F238E27FC236}">
              <a16:creationId xmlns:a16="http://schemas.microsoft.com/office/drawing/2014/main" id="{C1B44200-5786-1023-B29B-E131EA745E41}"/>
            </a:ext>
          </a:extLst>
        </xdr:cNvPr>
        <xdr:cNvSpPr/>
      </xdr:nvSpPr>
      <xdr:spPr>
        <a:xfrm>
          <a:off x="11731451" y="3416440"/>
          <a:ext cx="4027713" cy="3240594"/>
        </a:xfrm>
        <a:prstGeom prst="roundRect">
          <a:avLst>
            <a:gd name="adj" fmla="val 4224"/>
          </a:avLst>
        </a:prstGeom>
        <a:gradFill>
          <a:gsLst>
            <a:gs pos="9000">
              <a:schemeClr val="bg1">
                <a:lumMod val="50000"/>
                <a:alpha val="54000"/>
              </a:schemeClr>
            </a:gs>
            <a:gs pos="100000">
              <a:schemeClr val="tx1">
                <a:lumMod val="95000"/>
                <a:lumOff val="5000"/>
              </a:schemeClr>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117231</xdr:colOff>
      <xdr:row>36</xdr:row>
      <xdr:rowOff>8374</xdr:rowOff>
    </xdr:from>
    <xdr:to>
      <xdr:col>10</xdr:col>
      <xdr:colOff>200968</xdr:colOff>
      <xdr:row>53</xdr:row>
      <xdr:rowOff>117232</xdr:rowOff>
    </xdr:to>
    <xdr:sp macro="" textlink="">
      <xdr:nvSpPr>
        <xdr:cNvPr id="55" name="Rectangle: Rounded Corners 54">
          <a:extLst>
            <a:ext uri="{FF2B5EF4-FFF2-40B4-BE49-F238E27FC236}">
              <a16:creationId xmlns:a16="http://schemas.microsoft.com/office/drawing/2014/main" id="{F557A763-3CFE-F826-8F74-3A88393F4AF6}"/>
            </a:ext>
          </a:extLst>
        </xdr:cNvPr>
        <xdr:cNvSpPr/>
      </xdr:nvSpPr>
      <xdr:spPr>
        <a:xfrm>
          <a:off x="117231" y="6640286"/>
          <a:ext cx="6196484" cy="3240594"/>
        </a:xfrm>
        <a:prstGeom prst="roundRect">
          <a:avLst>
            <a:gd name="adj" fmla="val 4224"/>
          </a:avLst>
        </a:prstGeom>
        <a:gradFill>
          <a:gsLst>
            <a:gs pos="9000">
              <a:schemeClr val="bg1">
                <a:lumMod val="50000"/>
                <a:alpha val="54000"/>
              </a:schemeClr>
            </a:gs>
            <a:gs pos="100000">
              <a:schemeClr val="tx1">
                <a:lumMod val="95000"/>
                <a:lumOff val="5000"/>
              </a:schemeClr>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284704</xdr:colOff>
      <xdr:row>36</xdr:row>
      <xdr:rowOff>66990</xdr:rowOff>
    </xdr:from>
    <xdr:to>
      <xdr:col>17</xdr:col>
      <xdr:colOff>502418</xdr:colOff>
      <xdr:row>53</xdr:row>
      <xdr:rowOff>175848</xdr:rowOff>
    </xdr:to>
    <xdr:sp macro="" textlink="">
      <xdr:nvSpPr>
        <xdr:cNvPr id="56" name="Rectangle: Rounded Corners 55">
          <a:extLst>
            <a:ext uri="{FF2B5EF4-FFF2-40B4-BE49-F238E27FC236}">
              <a16:creationId xmlns:a16="http://schemas.microsoft.com/office/drawing/2014/main" id="{C6C03965-2FF3-70EB-78ED-330979017343}"/>
            </a:ext>
          </a:extLst>
        </xdr:cNvPr>
        <xdr:cNvSpPr/>
      </xdr:nvSpPr>
      <xdr:spPr>
        <a:xfrm>
          <a:off x="6397451" y="6698902"/>
          <a:ext cx="4496637" cy="3240594"/>
        </a:xfrm>
        <a:prstGeom prst="roundRect">
          <a:avLst>
            <a:gd name="adj" fmla="val 4224"/>
          </a:avLst>
        </a:prstGeom>
        <a:gradFill>
          <a:gsLst>
            <a:gs pos="9000">
              <a:schemeClr val="bg1">
                <a:lumMod val="50000"/>
                <a:alpha val="54000"/>
              </a:schemeClr>
            </a:gs>
            <a:gs pos="100000">
              <a:schemeClr val="tx1">
                <a:lumMod val="95000"/>
                <a:lumOff val="5000"/>
              </a:schemeClr>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25122</xdr:colOff>
      <xdr:row>36</xdr:row>
      <xdr:rowOff>92110</xdr:rowOff>
    </xdr:from>
    <xdr:to>
      <xdr:col>25</xdr:col>
      <xdr:colOff>477297</xdr:colOff>
      <xdr:row>54</xdr:row>
      <xdr:rowOff>16748</xdr:rowOff>
    </xdr:to>
    <xdr:sp macro="" textlink="">
      <xdr:nvSpPr>
        <xdr:cNvPr id="57" name="Rectangle: Rounded Corners 56">
          <a:extLst>
            <a:ext uri="{FF2B5EF4-FFF2-40B4-BE49-F238E27FC236}">
              <a16:creationId xmlns:a16="http://schemas.microsoft.com/office/drawing/2014/main" id="{C34DA0D8-76DB-5A34-C88B-E174F8767857}"/>
            </a:ext>
          </a:extLst>
        </xdr:cNvPr>
        <xdr:cNvSpPr/>
      </xdr:nvSpPr>
      <xdr:spPr>
        <a:xfrm>
          <a:off x="11028067" y="6724022"/>
          <a:ext cx="4731098" cy="3240594"/>
        </a:xfrm>
        <a:prstGeom prst="roundRect">
          <a:avLst>
            <a:gd name="adj" fmla="val 4224"/>
          </a:avLst>
        </a:prstGeom>
        <a:gradFill>
          <a:gsLst>
            <a:gs pos="9000">
              <a:schemeClr val="bg1">
                <a:lumMod val="50000"/>
                <a:alpha val="54000"/>
              </a:schemeClr>
            </a:gs>
            <a:gs pos="100000">
              <a:schemeClr val="tx1">
                <a:lumMod val="95000"/>
                <a:lumOff val="5000"/>
              </a:schemeClr>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309824</xdr:colOff>
      <xdr:row>18</xdr:row>
      <xdr:rowOff>117231</xdr:rowOff>
    </xdr:from>
    <xdr:to>
      <xdr:col>10</xdr:col>
      <xdr:colOff>50242</xdr:colOff>
      <xdr:row>21</xdr:row>
      <xdr:rowOff>50242</xdr:rowOff>
    </xdr:to>
    <xdr:sp macro="" textlink="">
      <xdr:nvSpPr>
        <xdr:cNvPr id="59" name="Rectangle: Rounded Corners 58">
          <a:extLst>
            <a:ext uri="{FF2B5EF4-FFF2-40B4-BE49-F238E27FC236}">
              <a16:creationId xmlns:a16="http://schemas.microsoft.com/office/drawing/2014/main" id="{4CBED5AF-EE45-C61D-E712-508A9143CBC6}"/>
            </a:ext>
          </a:extLst>
        </xdr:cNvPr>
        <xdr:cNvSpPr/>
      </xdr:nvSpPr>
      <xdr:spPr>
        <a:xfrm>
          <a:off x="309824" y="3456779"/>
          <a:ext cx="5836418" cy="489602"/>
        </a:xfrm>
        <a:prstGeom prst="roundRect">
          <a:avLst>
            <a:gd name="adj" fmla="val 35632"/>
          </a:avLst>
        </a:prstGeom>
        <a:gradFill>
          <a:gsLst>
            <a:gs pos="100000">
              <a:schemeClr val="bg1">
                <a:lumMod val="50000"/>
                <a:alpha val="54000"/>
              </a:schemeClr>
            </a:gs>
            <a:gs pos="100000">
              <a:schemeClr val="tx1">
                <a:lumMod val="95000"/>
                <a:lumOff val="5000"/>
              </a:schemeClr>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latin typeface="Lato" panose="020F0802020204030203" pitchFamily="34" charset="0"/>
            </a:rPr>
            <a:t>SALES</a:t>
          </a:r>
          <a:r>
            <a:rPr lang="en-IN" sz="2000" baseline="0">
              <a:latin typeface="Lato" panose="020F0802020204030203" pitchFamily="34" charset="0"/>
            </a:rPr>
            <a:t> AND PROFIT ANALYSIS</a:t>
          </a:r>
          <a:endParaRPr lang="en-IN" sz="2000">
            <a:latin typeface="Lato" panose="020F0802020204030203" pitchFamily="34" charset="0"/>
          </a:endParaRPr>
        </a:p>
      </xdr:txBody>
    </xdr:sp>
    <xdr:clientData/>
  </xdr:twoCellAnchor>
  <xdr:twoCellAnchor>
    <xdr:from>
      <xdr:col>10</xdr:col>
      <xdr:colOff>427055</xdr:colOff>
      <xdr:row>18</xdr:row>
      <xdr:rowOff>150724</xdr:rowOff>
    </xdr:from>
    <xdr:to>
      <xdr:col>18</xdr:col>
      <xdr:colOff>502418</xdr:colOff>
      <xdr:row>21</xdr:row>
      <xdr:rowOff>83736</xdr:rowOff>
    </xdr:to>
    <xdr:sp macro="" textlink="">
      <xdr:nvSpPr>
        <xdr:cNvPr id="60" name="Rectangle: Rounded Corners 59">
          <a:extLst>
            <a:ext uri="{FF2B5EF4-FFF2-40B4-BE49-F238E27FC236}">
              <a16:creationId xmlns:a16="http://schemas.microsoft.com/office/drawing/2014/main" id="{0AACF9DE-9EEE-FA15-AF4D-85F4F4DD6D3C}"/>
            </a:ext>
          </a:extLst>
        </xdr:cNvPr>
        <xdr:cNvSpPr/>
      </xdr:nvSpPr>
      <xdr:spPr>
        <a:xfrm>
          <a:off x="6539802" y="3466680"/>
          <a:ext cx="4965561" cy="485671"/>
        </a:xfrm>
        <a:prstGeom prst="roundRect">
          <a:avLst>
            <a:gd name="adj" fmla="val 35632"/>
          </a:avLst>
        </a:prstGeom>
        <a:gradFill>
          <a:gsLst>
            <a:gs pos="100000">
              <a:schemeClr val="bg1">
                <a:lumMod val="50000"/>
                <a:alpha val="54000"/>
              </a:schemeClr>
            </a:gs>
            <a:gs pos="100000">
              <a:schemeClr val="tx1">
                <a:lumMod val="95000"/>
                <a:lumOff val="5000"/>
              </a:schemeClr>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2000">
              <a:solidFill>
                <a:schemeClr val="lt1"/>
              </a:solidFill>
              <a:effectLst/>
              <a:latin typeface="Lato" panose="020F0802020204030203" pitchFamily="34" charset="0"/>
              <a:ea typeface="+mn-ea"/>
              <a:cs typeface="+mn-cs"/>
            </a:rPr>
            <a:t>CATEGORY</a:t>
          </a:r>
          <a:r>
            <a:rPr lang="en-IN" sz="2000" baseline="0">
              <a:solidFill>
                <a:schemeClr val="lt1"/>
              </a:solidFill>
              <a:effectLst/>
              <a:latin typeface="Lato" panose="020F0802020204030203" pitchFamily="34" charset="0"/>
              <a:ea typeface="+mn-ea"/>
              <a:cs typeface="+mn-cs"/>
            </a:rPr>
            <a:t> WISE PROFIT</a:t>
          </a:r>
          <a:endParaRPr lang="en-IN" sz="2000">
            <a:effectLst/>
            <a:latin typeface="Lato" panose="020F0802020204030203" pitchFamily="34" charset="0"/>
          </a:endParaRPr>
        </a:p>
      </xdr:txBody>
    </xdr:sp>
    <xdr:clientData/>
  </xdr:twoCellAnchor>
  <xdr:twoCellAnchor>
    <xdr:from>
      <xdr:col>19</xdr:col>
      <xdr:colOff>251209</xdr:colOff>
      <xdr:row>19</xdr:row>
      <xdr:rowOff>0</xdr:rowOff>
    </xdr:from>
    <xdr:to>
      <xdr:col>25</xdr:col>
      <xdr:colOff>410309</xdr:colOff>
      <xdr:row>21</xdr:row>
      <xdr:rowOff>108859</xdr:rowOff>
    </xdr:to>
    <xdr:sp macro="" textlink="">
      <xdr:nvSpPr>
        <xdr:cNvPr id="61" name="Rectangle: Rounded Corners 60">
          <a:extLst>
            <a:ext uri="{FF2B5EF4-FFF2-40B4-BE49-F238E27FC236}">
              <a16:creationId xmlns:a16="http://schemas.microsoft.com/office/drawing/2014/main" id="{B940CADE-F236-87EE-0EBE-126A16796332}"/>
            </a:ext>
          </a:extLst>
        </xdr:cNvPr>
        <xdr:cNvSpPr/>
      </xdr:nvSpPr>
      <xdr:spPr>
        <a:xfrm>
          <a:off x="11865429" y="3500176"/>
          <a:ext cx="3826748" cy="477298"/>
        </a:xfrm>
        <a:prstGeom prst="roundRect">
          <a:avLst>
            <a:gd name="adj" fmla="val 35632"/>
          </a:avLst>
        </a:prstGeom>
        <a:gradFill>
          <a:gsLst>
            <a:gs pos="100000">
              <a:schemeClr val="bg1">
                <a:lumMod val="50000"/>
                <a:alpha val="54000"/>
              </a:schemeClr>
            </a:gs>
            <a:gs pos="100000">
              <a:schemeClr val="tx1">
                <a:lumMod val="95000"/>
                <a:lumOff val="5000"/>
              </a:schemeClr>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latin typeface="Lato" panose="020F0802020204030203" pitchFamily="34" charset="0"/>
            </a:rPr>
            <a:t>CATEGORY</a:t>
          </a:r>
          <a:r>
            <a:rPr lang="en-IN" sz="1100" baseline="0">
              <a:latin typeface="Lato" panose="020F0802020204030203" pitchFamily="34" charset="0"/>
            </a:rPr>
            <a:t> WISE SALES SHARE %</a:t>
          </a:r>
          <a:endParaRPr lang="en-IN" sz="1100">
            <a:latin typeface="Lato" panose="020F0802020204030203" pitchFamily="34" charset="0"/>
          </a:endParaRPr>
        </a:p>
      </xdr:txBody>
    </xdr:sp>
    <xdr:clientData/>
  </xdr:twoCellAnchor>
  <xdr:twoCellAnchor>
    <xdr:from>
      <xdr:col>0</xdr:col>
      <xdr:colOff>267955</xdr:colOff>
      <xdr:row>36</xdr:row>
      <xdr:rowOff>125604</xdr:rowOff>
    </xdr:from>
    <xdr:to>
      <xdr:col>10</xdr:col>
      <xdr:colOff>50241</xdr:colOff>
      <xdr:row>39</xdr:row>
      <xdr:rowOff>66988</xdr:rowOff>
    </xdr:to>
    <xdr:sp macro="" textlink="">
      <xdr:nvSpPr>
        <xdr:cNvPr id="62" name="Rectangle: Rounded Corners 61">
          <a:extLst>
            <a:ext uri="{FF2B5EF4-FFF2-40B4-BE49-F238E27FC236}">
              <a16:creationId xmlns:a16="http://schemas.microsoft.com/office/drawing/2014/main" id="{DDC7F18A-ED2F-2253-0985-2E4F72232A5B}"/>
            </a:ext>
          </a:extLst>
        </xdr:cNvPr>
        <xdr:cNvSpPr/>
      </xdr:nvSpPr>
      <xdr:spPr>
        <a:xfrm>
          <a:off x="267955" y="6757516"/>
          <a:ext cx="5895033" cy="494043"/>
        </a:xfrm>
        <a:prstGeom prst="roundRect">
          <a:avLst>
            <a:gd name="adj" fmla="val 35632"/>
          </a:avLst>
        </a:prstGeom>
        <a:gradFill>
          <a:gsLst>
            <a:gs pos="100000">
              <a:schemeClr val="bg1">
                <a:lumMod val="50000"/>
                <a:alpha val="54000"/>
              </a:schemeClr>
            </a:gs>
            <a:gs pos="100000">
              <a:schemeClr val="tx1">
                <a:lumMod val="95000"/>
                <a:lumOff val="5000"/>
              </a:schemeClr>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latin typeface="Lato" panose="020F0802020204030203" pitchFamily="34" charset="0"/>
            </a:rPr>
            <a:t>SALES BY STATE</a:t>
          </a:r>
        </a:p>
      </xdr:txBody>
    </xdr:sp>
    <xdr:clientData/>
  </xdr:twoCellAnchor>
  <xdr:twoCellAnchor>
    <xdr:from>
      <xdr:col>10</xdr:col>
      <xdr:colOff>452175</xdr:colOff>
      <xdr:row>37</xdr:row>
      <xdr:rowOff>8373</xdr:rowOff>
    </xdr:from>
    <xdr:to>
      <xdr:col>17</xdr:col>
      <xdr:colOff>410307</xdr:colOff>
      <xdr:row>39</xdr:row>
      <xdr:rowOff>133977</xdr:rowOff>
    </xdr:to>
    <xdr:sp macro="" textlink="">
      <xdr:nvSpPr>
        <xdr:cNvPr id="63" name="Rectangle: Rounded Corners 62">
          <a:extLst>
            <a:ext uri="{FF2B5EF4-FFF2-40B4-BE49-F238E27FC236}">
              <a16:creationId xmlns:a16="http://schemas.microsoft.com/office/drawing/2014/main" id="{AE4D749C-71DD-77F5-A797-D5A3ABB3754B}"/>
            </a:ext>
          </a:extLst>
        </xdr:cNvPr>
        <xdr:cNvSpPr/>
      </xdr:nvSpPr>
      <xdr:spPr>
        <a:xfrm>
          <a:off x="6564922" y="6824505"/>
          <a:ext cx="4237055" cy="494043"/>
        </a:xfrm>
        <a:prstGeom prst="roundRect">
          <a:avLst>
            <a:gd name="adj" fmla="val 35632"/>
          </a:avLst>
        </a:prstGeom>
        <a:gradFill>
          <a:gsLst>
            <a:gs pos="100000">
              <a:schemeClr val="bg1">
                <a:lumMod val="50000"/>
                <a:alpha val="54000"/>
              </a:schemeClr>
            </a:gs>
            <a:gs pos="100000">
              <a:schemeClr val="tx1">
                <a:lumMod val="95000"/>
                <a:lumOff val="5000"/>
              </a:schemeClr>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latin typeface="Lato" panose="020F0802020204030203" pitchFamily="34" charset="0"/>
            </a:rPr>
            <a:t>TOP 5</a:t>
          </a:r>
          <a:r>
            <a:rPr lang="en-IN" sz="2000" baseline="0">
              <a:latin typeface="Lato" panose="020F0802020204030203" pitchFamily="34" charset="0"/>
            </a:rPr>
            <a:t> SUB-CATEGORIES</a:t>
          </a:r>
          <a:endParaRPr lang="en-IN" sz="2000">
            <a:latin typeface="Lato" panose="020F0802020204030203" pitchFamily="34" charset="0"/>
          </a:endParaRPr>
        </a:p>
      </xdr:txBody>
    </xdr:sp>
    <xdr:clientData/>
  </xdr:twoCellAnchor>
  <xdr:twoCellAnchor>
    <xdr:from>
      <xdr:col>18</xdr:col>
      <xdr:colOff>217714</xdr:colOff>
      <xdr:row>37</xdr:row>
      <xdr:rowOff>16745</xdr:rowOff>
    </xdr:from>
    <xdr:to>
      <xdr:col>25</xdr:col>
      <xdr:colOff>393561</xdr:colOff>
      <xdr:row>39</xdr:row>
      <xdr:rowOff>142349</xdr:rowOff>
    </xdr:to>
    <xdr:sp macro="" textlink="">
      <xdr:nvSpPr>
        <xdr:cNvPr id="64" name="Rectangle: Rounded Corners 63">
          <a:extLst>
            <a:ext uri="{FF2B5EF4-FFF2-40B4-BE49-F238E27FC236}">
              <a16:creationId xmlns:a16="http://schemas.microsoft.com/office/drawing/2014/main" id="{F9C9DA25-8A61-FEFB-32BF-F4F052F82D39}"/>
            </a:ext>
          </a:extLst>
        </xdr:cNvPr>
        <xdr:cNvSpPr/>
      </xdr:nvSpPr>
      <xdr:spPr>
        <a:xfrm>
          <a:off x="11220659" y="6832877"/>
          <a:ext cx="4454770" cy="494043"/>
        </a:xfrm>
        <a:prstGeom prst="roundRect">
          <a:avLst>
            <a:gd name="adj" fmla="val 35632"/>
          </a:avLst>
        </a:prstGeom>
        <a:gradFill>
          <a:gsLst>
            <a:gs pos="100000">
              <a:schemeClr val="bg1">
                <a:lumMod val="50000"/>
                <a:alpha val="54000"/>
              </a:schemeClr>
            </a:gs>
            <a:gs pos="100000">
              <a:schemeClr val="tx1">
                <a:lumMod val="95000"/>
                <a:lumOff val="5000"/>
              </a:schemeClr>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latin typeface="Lato" panose="020F0802020204030203" pitchFamily="34" charset="0"/>
            </a:rPr>
            <a:t>FILTERS</a:t>
          </a:r>
        </a:p>
      </xdr:txBody>
    </xdr:sp>
    <xdr:clientData/>
  </xdr:twoCellAnchor>
  <xdr:twoCellAnchor>
    <xdr:from>
      <xdr:col>0</xdr:col>
      <xdr:colOff>239730</xdr:colOff>
      <xdr:row>21</xdr:row>
      <xdr:rowOff>100483</xdr:rowOff>
    </xdr:from>
    <xdr:to>
      <xdr:col>10</xdr:col>
      <xdr:colOff>111303</xdr:colOff>
      <xdr:row>34</xdr:row>
      <xdr:rowOff>130628</xdr:rowOff>
    </xdr:to>
    <xdr:graphicFrame macro="">
      <xdr:nvGraphicFramePr>
        <xdr:cNvPr id="65" name="Chart 64">
          <a:extLst>
            <a:ext uri="{FF2B5EF4-FFF2-40B4-BE49-F238E27FC236}">
              <a16:creationId xmlns:a16="http://schemas.microsoft.com/office/drawing/2014/main" id="{08BD2FB0-5874-414B-BEC3-CDD7474152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425362</xdr:colOff>
      <xdr:row>21</xdr:row>
      <xdr:rowOff>42620</xdr:rowOff>
    </xdr:from>
    <xdr:to>
      <xdr:col>18</xdr:col>
      <xdr:colOff>425362</xdr:colOff>
      <xdr:row>35</xdr:row>
      <xdr:rowOff>51371</xdr:rowOff>
    </xdr:to>
    <mc:AlternateContent xmlns:mc="http://schemas.openxmlformats.org/markup-compatibility/2006">
      <mc:Choice xmlns:cx1="http://schemas.microsoft.com/office/drawing/2015/9/8/chartex" Requires="cx1">
        <xdr:graphicFrame macro="">
          <xdr:nvGraphicFramePr>
            <xdr:cNvPr id="67" name="Chart 66">
              <a:extLst>
                <a:ext uri="{FF2B5EF4-FFF2-40B4-BE49-F238E27FC236}">
                  <a16:creationId xmlns:a16="http://schemas.microsoft.com/office/drawing/2014/main" id="{66C5B4AD-4708-438D-963C-ECA0004B11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504238" y="3818373"/>
              <a:ext cx="4863102" cy="252591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565080</xdr:colOff>
      <xdr:row>21</xdr:row>
      <xdr:rowOff>162958</xdr:rowOff>
    </xdr:from>
    <xdr:to>
      <xdr:col>25</xdr:col>
      <xdr:colOff>77056</xdr:colOff>
      <xdr:row>35</xdr:row>
      <xdr:rowOff>171236</xdr:rowOff>
    </xdr:to>
    <xdr:graphicFrame macro="">
      <xdr:nvGraphicFramePr>
        <xdr:cNvPr id="68" name="Chart 67">
          <a:extLst>
            <a:ext uri="{FF2B5EF4-FFF2-40B4-BE49-F238E27FC236}">
              <a16:creationId xmlns:a16="http://schemas.microsoft.com/office/drawing/2014/main" id="{E62E5656-1870-4BE4-BEAC-6C1AD91D38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273978</xdr:colOff>
      <xdr:row>39</xdr:row>
      <xdr:rowOff>154111</xdr:rowOff>
    </xdr:from>
    <xdr:to>
      <xdr:col>10</xdr:col>
      <xdr:colOff>17124</xdr:colOff>
      <xdr:row>52</xdr:row>
      <xdr:rowOff>153867</xdr:rowOff>
    </xdr:to>
    <mc:AlternateContent xmlns:mc="http://schemas.openxmlformats.org/markup-compatibility/2006">
      <mc:Choice xmlns:cx4="http://schemas.microsoft.com/office/drawing/2016/5/10/chartex" Requires="cx4">
        <xdr:graphicFrame macro="">
          <xdr:nvGraphicFramePr>
            <xdr:cNvPr id="69" name="Chart 68">
              <a:extLst>
                <a:ext uri="{FF2B5EF4-FFF2-40B4-BE49-F238E27FC236}">
                  <a16:creationId xmlns:a16="http://schemas.microsoft.com/office/drawing/2014/main" id="{B2B5034F-3403-4D14-96EA-B25BA6F366F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73978" y="7166223"/>
              <a:ext cx="5822022" cy="233712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410967</xdr:colOff>
      <xdr:row>40</xdr:row>
      <xdr:rowOff>77055</xdr:rowOff>
    </xdr:from>
    <xdr:to>
      <xdr:col>17</xdr:col>
      <xdr:colOff>325348</xdr:colOff>
      <xdr:row>53</xdr:row>
      <xdr:rowOff>77055</xdr:rowOff>
    </xdr:to>
    <xdr:graphicFrame macro="">
      <xdr:nvGraphicFramePr>
        <xdr:cNvPr id="70" name="Chart 69">
          <a:extLst>
            <a:ext uri="{FF2B5EF4-FFF2-40B4-BE49-F238E27FC236}">
              <a16:creationId xmlns:a16="http://schemas.microsoft.com/office/drawing/2014/main" id="{C6F2B60E-7B6B-4150-9878-5BB7E70082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20</xdr:col>
      <xdr:colOff>428562</xdr:colOff>
      <xdr:row>40</xdr:row>
      <xdr:rowOff>122876</xdr:rowOff>
    </xdr:from>
    <xdr:to>
      <xdr:col>23</xdr:col>
      <xdr:colOff>17124</xdr:colOff>
      <xdr:row>53</xdr:row>
      <xdr:rowOff>68494</xdr:rowOff>
    </xdr:to>
    <mc:AlternateContent xmlns:mc="http://schemas.openxmlformats.org/markup-compatibility/2006">
      <mc:Choice xmlns:a14="http://schemas.microsoft.com/office/drawing/2010/main" Requires="a14">
        <xdr:graphicFrame macro="">
          <xdr:nvGraphicFramePr>
            <xdr:cNvPr id="71" name="Region 1">
              <a:extLst>
                <a:ext uri="{FF2B5EF4-FFF2-40B4-BE49-F238E27FC236}">
                  <a16:creationId xmlns:a16="http://schemas.microsoft.com/office/drawing/2014/main" id="{E771BDB1-B4F0-48A5-83FB-0C290260F4E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2586315" y="7314786"/>
              <a:ext cx="1412225" cy="22829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196922</xdr:colOff>
      <xdr:row>40</xdr:row>
      <xdr:rowOff>131437</xdr:rowOff>
    </xdr:from>
    <xdr:to>
      <xdr:col>20</xdr:col>
      <xdr:colOff>351034</xdr:colOff>
      <xdr:row>53</xdr:row>
      <xdr:rowOff>59932</xdr:rowOff>
    </xdr:to>
    <mc:AlternateContent xmlns:mc="http://schemas.openxmlformats.org/markup-compatibility/2006">
      <mc:Choice xmlns:a14="http://schemas.microsoft.com/office/drawing/2010/main" Requires="a14">
        <xdr:graphicFrame macro="">
          <xdr:nvGraphicFramePr>
            <xdr:cNvPr id="72" name="Year 1">
              <a:extLst>
                <a:ext uri="{FF2B5EF4-FFF2-40B4-BE49-F238E27FC236}">
                  <a16:creationId xmlns:a16="http://schemas.microsoft.com/office/drawing/2014/main" id="{8D34683E-2B4F-44A1-80C7-0980677E2F3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1138900" y="7323347"/>
              <a:ext cx="1369887" cy="22658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129499</xdr:colOff>
      <xdr:row>40</xdr:row>
      <xdr:rowOff>114915</xdr:rowOff>
    </xdr:from>
    <xdr:to>
      <xdr:col>25</xdr:col>
      <xdr:colOff>342473</xdr:colOff>
      <xdr:row>53</xdr:row>
      <xdr:rowOff>68493</xdr:rowOff>
    </xdr:to>
    <mc:AlternateContent xmlns:mc="http://schemas.openxmlformats.org/markup-compatibility/2006">
      <mc:Choice xmlns:a14="http://schemas.microsoft.com/office/drawing/2010/main" Requires="a14">
        <xdr:graphicFrame macro="">
          <xdr:nvGraphicFramePr>
            <xdr:cNvPr id="73" name="Segment 1">
              <a:extLst>
                <a:ext uri="{FF2B5EF4-FFF2-40B4-BE49-F238E27FC236}">
                  <a16:creationId xmlns:a16="http://schemas.microsoft.com/office/drawing/2014/main" id="{23C8E09A-C05B-460D-916F-3ACEF8C49A3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4110915" y="7306825"/>
              <a:ext cx="1428749" cy="22909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al Dongare" refreshedDate="45811.642092013892" createdVersion="8" refreshedVersion="8" minRefreshableVersion="3" recordCount="9994" xr:uid="{A859AB1E-1C04-4E6B-9527-8F97E27577E6}">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4806495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B6FE0EF-1DD1-443D-B140-CE88BFDEEE2D}"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1"/>
          </reference>
        </references>
      </pivotArea>
    </chartFormat>
    <chartFormat chart="8"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AC0300-FE68-46CE-9575-684F806C8E99}"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52DEF48-F177-45AB-B6AC-67C0CE5A8AC9}"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BFB3D27-D7F1-41FE-B86A-6563D0BEE0D7}"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D48761D-78DA-49FE-BA10-7909A32266BB}"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AA56616-D7C5-4EFF-9A5A-81E130AFF195}"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59BC74E-81B7-4ECB-BA36-F1D466C0F9C3}"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6DB5542-A7BA-403E-926F-FFDE76F53A2E}"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4EBF18B-F8F7-433F-98AC-083B9D1E0B5D}"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71148DD-4C81-49FE-8EC5-C92BDEB64F27}"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287A30D-4917-42DC-B18A-CE51A61E7E8B}" name="PivotTable11"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FA30C6A-93AE-4F41-9A1D-5102D7591D62}" sourceName="Year">
  <pivotTables>
    <pivotTable tabId="4" name="PivotTable1"/>
    <pivotTable tabId="3" name="PivotTable1"/>
    <pivotTable tabId="8" name="PivotTable10"/>
    <pivotTable tabId="8" name="PivotTable6"/>
    <pivotTable tabId="8" name="PivotTable7"/>
    <pivotTable tabId="8" name="PivotTable8"/>
    <pivotTable tabId="8" name="PivotTable9"/>
    <pivotTable tabId="6" name="PivotTable4"/>
    <pivotTable tabId="5" name="PivotTable2"/>
    <pivotTable tabId="7" name="PivotTable5"/>
  </pivotTables>
  <data>
    <tabular pivotCacheId="480649542">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A7A821F-783E-40BB-9BE9-C5CEFB160CBB}" sourceName="Segment">
  <pivotTables>
    <pivotTable tabId="4" name="PivotTable1"/>
    <pivotTable tabId="3" name="PivotTable1"/>
    <pivotTable tabId="8" name="PivotTable10"/>
    <pivotTable tabId="8" name="PivotTable6"/>
    <pivotTable tabId="8" name="PivotTable7"/>
    <pivotTable tabId="8" name="PivotTable8"/>
    <pivotTable tabId="8" name="PivotTable9"/>
    <pivotTable tabId="9" name="PivotTable11"/>
    <pivotTable tabId="6" name="PivotTable4"/>
    <pivotTable tabId="5" name="PivotTable2"/>
    <pivotTable tabId="7" name="PivotTable5"/>
  </pivotTables>
  <data>
    <tabular pivotCacheId="48064954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B7713BB-10B6-403E-82D6-AE063A174AD1}" sourceName="Region">
  <pivotTables>
    <pivotTable tabId="4" name="PivotTable1"/>
    <pivotTable tabId="3" name="PivotTable1"/>
    <pivotTable tabId="8" name="PivotTable10"/>
    <pivotTable tabId="8" name="PivotTable6"/>
    <pivotTable tabId="8" name="PivotTable7"/>
    <pivotTable tabId="8" name="PivotTable8"/>
    <pivotTable tabId="8" name="PivotTable9"/>
    <pivotTable tabId="6" name="PivotTable4"/>
    <pivotTable tabId="5" name="PivotTable2"/>
    <pivotTable tabId="7" name="PivotTable5"/>
    <pivotTable tabId="9" name="PivotTable11"/>
  </pivotTables>
  <data>
    <tabular pivotCacheId="480649542">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6D47146-B5D1-4198-BB61-38238019A6AF}" cache="Slicer_Year" caption="Year" rowHeight="234950"/>
  <slicer name="Segment" xr10:uid="{D907593D-57BE-49C9-9DCA-6DD0B190DF98}" cache="Slicer_Segment" caption="Segment" rowHeight="234950"/>
  <slicer name="Region" xr10:uid="{DB64492E-8DFD-454F-B479-39F5231FA99B}"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E891B67-1DE3-4492-929C-EAE4A438F475}" cache="Slicer_Year" caption="Year" style="AB" rowHeight="234950"/>
  <slicer name="Segment 1" xr10:uid="{EA9FC195-EE50-4205-A79E-55004E04F10E}" cache="Slicer_Segment" caption="Segment" style="AB" rowHeight="234950"/>
  <slicer name="Region 1" xr10:uid="{DD1F0466-8EE5-46D4-AD91-AB2F10C1387F}"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DCE95-0091-4007-BFEA-5BBBC8C68BF4}">
  <dimension ref="A3:C16"/>
  <sheetViews>
    <sheetView workbookViewId="0">
      <selection activeCell="B8" sqref="B8"/>
    </sheetView>
  </sheetViews>
  <sheetFormatPr defaultRowHeight="14.4" x14ac:dyDescent="0.3"/>
  <cols>
    <col min="1" max="1" width="12.44140625" bestFit="1" customWidth="1"/>
    <col min="2" max="2" width="11.21875" bestFit="1" customWidth="1"/>
    <col min="3" max="3" width="12" bestFit="1" customWidth="1"/>
  </cols>
  <sheetData>
    <row r="3" spans="1:3" x14ac:dyDescent="0.3">
      <c r="A3" s="5" t="s">
        <v>10932</v>
      </c>
      <c r="B3" s="4" t="s">
        <v>10946</v>
      </c>
      <c r="C3" s="9" t="s">
        <v>10947</v>
      </c>
    </row>
    <row r="4" spans="1:3" x14ac:dyDescent="0.3">
      <c r="A4" s="6" t="s">
        <v>10934</v>
      </c>
      <c r="B4" s="10">
        <v>95365.937600000019</v>
      </c>
      <c r="C4" s="11">
        <v>9199.2699999999986</v>
      </c>
    </row>
    <row r="5" spans="1:3" x14ac:dyDescent="0.3">
      <c r="A5" s="7" t="s">
        <v>10935</v>
      </c>
      <c r="B5" s="12">
        <v>60172.649400000024</v>
      </c>
      <c r="C5" s="13">
        <v>10288.898699999991</v>
      </c>
    </row>
    <row r="6" spans="1:3" x14ac:dyDescent="0.3">
      <c r="A6" s="7" t="s">
        <v>10936</v>
      </c>
      <c r="B6" s="12">
        <v>199252.98399999991</v>
      </c>
      <c r="C6" s="13">
        <v>26806.573700000015</v>
      </c>
    </row>
    <row r="7" spans="1:3" x14ac:dyDescent="0.3">
      <c r="A7" s="7" t="s">
        <v>10937</v>
      </c>
      <c r="B7" s="12">
        <v>141851.5674</v>
      </c>
      <c r="C7" s="13">
        <v>13437.806799999998</v>
      </c>
    </row>
    <row r="8" spans="1:3" x14ac:dyDescent="0.3">
      <c r="A8" s="7" t="s">
        <v>10938</v>
      </c>
      <c r="B8" s="12">
        <v>156122.28669999994</v>
      </c>
      <c r="C8" s="13">
        <v>22308.51279999999</v>
      </c>
    </row>
    <row r="9" spans="1:3" x14ac:dyDescent="0.3">
      <c r="A9" s="7" t="s">
        <v>10939</v>
      </c>
      <c r="B9" s="12">
        <v>147082.61130000011</v>
      </c>
      <c r="C9" s="13">
        <v>20899.334500000012</v>
      </c>
    </row>
    <row r="10" spans="1:3" x14ac:dyDescent="0.3">
      <c r="A10" s="7" t="s">
        <v>10940</v>
      </c>
      <c r="B10" s="12">
        <v>149580.83800000031</v>
      </c>
      <c r="C10" s="13">
        <v>13535.38299999998</v>
      </c>
    </row>
    <row r="11" spans="1:3" x14ac:dyDescent="0.3">
      <c r="A11" s="7" t="s">
        <v>10941</v>
      </c>
      <c r="B11" s="12">
        <v>159589.45099999988</v>
      </c>
      <c r="C11" s="13">
        <v>21896.715399999972</v>
      </c>
    </row>
    <row r="12" spans="1:3" x14ac:dyDescent="0.3">
      <c r="A12" s="7" t="s">
        <v>10942</v>
      </c>
      <c r="B12" s="12">
        <v>309770.09970000025</v>
      </c>
      <c r="C12" s="13">
        <v>37293.192500000034</v>
      </c>
    </row>
    <row r="13" spans="1:3" x14ac:dyDescent="0.3">
      <c r="A13" s="7" t="s">
        <v>10943</v>
      </c>
      <c r="B13" s="12">
        <v>197115.20170000009</v>
      </c>
      <c r="C13" s="13">
        <v>31469.663800000035</v>
      </c>
    </row>
    <row r="14" spans="1:3" x14ac:dyDescent="0.3">
      <c r="A14" s="7" t="s">
        <v>10944</v>
      </c>
      <c r="B14" s="12">
        <v>349120.07400000008</v>
      </c>
      <c r="C14" s="13">
        <v>35825.536599999927</v>
      </c>
    </row>
    <row r="15" spans="1:3" x14ac:dyDescent="0.3">
      <c r="A15" s="7" t="s">
        <v>10945</v>
      </c>
      <c r="B15" s="12">
        <v>332177.15950000001</v>
      </c>
      <c r="C15" s="13">
        <v>43436.13390000003</v>
      </c>
    </row>
    <row r="16" spans="1:3" x14ac:dyDescent="0.3">
      <c r="A16" s="8" t="s">
        <v>10933</v>
      </c>
      <c r="B16" s="37">
        <v>2297200.8603000008</v>
      </c>
      <c r="C16" s="38">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05F44A-7E6C-4D0F-B468-A22158630F5F}">
  <dimension ref="A3:E7"/>
  <sheetViews>
    <sheetView workbookViewId="0">
      <selection activeCell="A5" sqref="A5"/>
    </sheetView>
  </sheetViews>
  <sheetFormatPr defaultRowHeight="14.4" x14ac:dyDescent="0.3"/>
  <cols>
    <col min="1" max="1" width="13.109375" bestFit="1" customWidth="1"/>
    <col min="2" max="2" width="12" bestFit="1" customWidth="1"/>
    <col min="4" max="4" width="13.109375" bestFit="1" customWidth="1"/>
    <col min="5" max="5" width="13.5546875" customWidth="1"/>
  </cols>
  <sheetData>
    <row r="3" spans="1:5" x14ac:dyDescent="0.3">
      <c r="A3" s="5" t="s">
        <v>10932</v>
      </c>
      <c r="B3" s="14" t="s">
        <v>10947</v>
      </c>
      <c r="D3" t="s">
        <v>15</v>
      </c>
      <c r="E3" t="s">
        <v>21</v>
      </c>
    </row>
    <row r="4" spans="1:5" x14ac:dyDescent="0.3">
      <c r="A4" s="6" t="s">
        <v>71</v>
      </c>
      <c r="B4" s="30">
        <v>145454.9480999998</v>
      </c>
      <c r="D4" t="str">
        <f>A4</f>
        <v>Technology</v>
      </c>
      <c r="E4" s="15">
        <f>GETPIVOTDATA("Profit",$A$3,"Category",A4)</f>
        <v>145454.9480999998</v>
      </c>
    </row>
    <row r="5" spans="1:5" x14ac:dyDescent="0.3">
      <c r="A5" s="7" t="s">
        <v>46</v>
      </c>
      <c r="B5" s="31">
        <v>122490.8008000001</v>
      </c>
      <c r="D5" t="str">
        <f t="shared" ref="D5:D7" si="0">A5</f>
        <v>Office Supplies</v>
      </c>
      <c r="E5" s="15">
        <f t="shared" ref="E5:E6" si="1">GETPIVOTDATA("Profit",$A$3,"Category",A5)</f>
        <v>122490.8008000001</v>
      </c>
    </row>
    <row r="6" spans="1:5" x14ac:dyDescent="0.3">
      <c r="A6" s="7" t="s">
        <v>32</v>
      </c>
      <c r="B6" s="31">
        <v>18451.272799999992</v>
      </c>
      <c r="D6" t="str">
        <f t="shared" si="0"/>
        <v>Furniture</v>
      </c>
      <c r="E6" s="15">
        <f t="shared" si="1"/>
        <v>18451.272799999992</v>
      </c>
    </row>
    <row r="7" spans="1:5" x14ac:dyDescent="0.3">
      <c r="A7" s="8" t="s">
        <v>10933</v>
      </c>
      <c r="B7" s="32">
        <v>286397.02169999992</v>
      </c>
      <c r="D7" t="str">
        <f t="shared" si="0"/>
        <v>Grand Total</v>
      </c>
      <c r="E7" s="15">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9541F-8693-4233-B7F0-C5D7A1113F80}">
  <dimension ref="A3:B7"/>
  <sheetViews>
    <sheetView workbookViewId="0">
      <selection activeCell="K21" sqref="K21"/>
    </sheetView>
  </sheetViews>
  <sheetFormatPr defaultRowHeight="14.4" x14ac:dyDescent="0.3"/>
  <cols>
    <col min="1" max="1" width="13.109375" bestFit="1" customWidth="1"/>
    <col min="2" max="2" width="11.21875" bestFit="1" customWidth="1"/>
  </cols>
  <sheetData>
    <row r="3" spans="1:2" x14ac:dyDescent="0.3">
      <c r="A3" s="5" t="s">
        <v>10932</v>
      </c>
      <c r="B3" s="14" t="s">
        <v>10946</v>
      </c>
    </row>
    <row r="4" spans="1:2" x14ac:dyDescent="0.3">
      <c r="A4" s="6" t="s">
        <v>32</v>
      </c>
      <c r="B4" s="16">
        <v>0.32300170530281774</v>
      </c>
    </row>
    <row r="5" spans="1:2" x14ac:dyDescent="0.3">
      <c r="A5" s="7" t="s">
        <v>46</v>
      </c>
      <c r="B5" s="17">
        <v>0.31301008302169103</v>
      </c>
    </row>
    <row r="6" spans="1:2" x14ac:dyDescent="0.3">
      <c r="A6" s="7" t="s">
        <v>71</v>
      </c>
      <c r="B6" s="17">
        <v>0.36398821167549117</v>
      </c>
    </row>
    <row r="7" spans="1:2" x14ac:dyDescent="0.3">
      <c r="A7" s="8" t="s">
        <v>10933</v>
      </c>
      <c r="B7" s="18">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16BBBB-1B7A-4546-97B3-ECD0CCACD1F9}">
  <dimension ref="A3:E53"/>
  <sheetViews>
    <sheetView zoomScale="145" zoomScaleNormal="145" workbookViewId="0">
      <selection activeCell="B6" sqref="B6"/>
    </sheetView>
  </sheetViews>
  <sheetFormatPr defaultRowHeight="14.4" x14ac:dyDescent="0.3"/>
  <cols>
    <col min="1" max="1" width="17.44140625" bestFit="1" customWidth="1"/>
    <col min="2" max="2" width="12.6640625" bestFit="1" customWidth="1"/>
    <col min="4" max="4" width="17.44140625" bestFit="1" customWidth="1"/>
    <col min="5" max="5" width="9.88671875" bestFit="1" customWidth="1"/>
  </cols>
  <sheetData>
    <row r="3" spans="1:5" x14ac:dyDescent="0.3">
      <c r="A3" s="5" t="s">
        <v>10932</v>
      </c>
      <c r="B3" s="14" t="s">
        <v>10946</v>
      </c>
      <c r="D3" s="19" t="s">
        <v>10949</v>
      </c>
      <c r="E3" s="19" t="s">
        <v>18</v>
      </c>
    </row>
    <row r="4" spans="1:5" x14ac:dyDescent="0.3">
      <c r="A4" s="6" t="s">
        <v>358</v>
      </c>
      <c r="B4" s="30">
        <v>19510.639999999992</v>
      </c>
      <c r="D4" t="str">
        <f>A4</f>
        <v>Alabama</v>
      </c>
      <c r="E4" s="15">
        <f>GETPIVOTDATA("Sales",$A$3,"State",A4)</f>
        <v>19510.639999999992</v>
      </c>
    </row>
    <row r="5" spans="1:5" x14ac:dyDescent="0.3">
      <c r="A5" s="7" t="s">
        <v>310</v>
      </c>
      <c r="B5" s="31">
        <v>35282.000999999997</v>
      </c>
      <c r="D5" t="str">
        <f t="shared" ref="D5:D52" si="0">A5</f>
        <v>Arizona</v>
      </c>
      <c r="E5" s="15">
        <f t="shared" ref="E5:E52" si="1">GETPIVOTDATA("Sales",$A$3,"State",A5)</f>
        <v>35282.000999999997</v>
      </c>
    </row>
    <row r="6" spans="1:5" x14ac:dyDescent="0.3">
      <c r="A6" s="7" t="s">
        <v>1707</v>
      </c>
      <c r="B6" s="31">
        <v>11678.129999999997</v>
      </c>
      <c r="D6" t="str">
        <f t="shared" si="0"/>
        <v>Arkansas</v>
      </c>
      <c r="E6" s="15">
        <f t="shared" si="1"/>
        <v>11678.129999999997</v>
      </c>
    </row>
    <row r="7" spans="1:5" x14ac:dyDescent="0.3">
      <c r="A7" s="7" t="s">
        <v>43</v>
      </c>
      <c r="B7" s="31">
        <v>457687.63150000101</v>
      </c>
      <c r="D7" t="str">
        <f t="shared" si="0"/>
        <v>California</v>
      </c>
      <c r="E7" s="15">
        <f t="shared" si="1"/>
        <v>457687.63150000101</v>
      </c>
    </row>
    <row r="8" spans="1:5" x14ac:dyDescent="0.3">
      <c r="A8" s="7" t="s">
        <v>457</v>
      </c>
      <c r="B8" s="31">
        <v>32108.117999999995</v>
      </c>
      <c r="D8" t="str">
        <f t="shared" si="0"/>
        <v>Colorado</v>
      </c>
      <c r="E8" s="15">
        <f t="shared" si="1"/>
        <v>32108.117999999995</v>
      </c>
    </row>
    <row r="9" spans="1:5" x14ac:dyDescent="0.3">
      <c r="A9" s="7" t="s">
        <v>747</v>
      </c>
      <c r="B9" s="31">
        <v>13384.356999999996</v>
      </c>
      <c r="D9" t="str">
        <f t="shared" si="0"/>
        <v>Connecticut</v>
      </c>
      <c r="E9" s="15">
        <f t="shared" si="1"/>
        <v>13384.356999999996</v>
      </c>
    </row>
    <row r="10" spans="1:5" x14ac:dyDescent="0.3">
      <c r="A10" s="7" t="s">
        <v>245</v>
      </c>
      <c r="B10" s="31">
        <v>27451.068999999992</v>
      </c>
      <c r="D10" t="str">
        <f t="shared" si="0"/>
        <v>Delaware</v>
      </c>
      <c r="E10" s="15">
        <f t="shared" si="1"/>
        <v>27451.068999999992</v>
      </c>
    </row>
    <row r="11" spans="1:5" x14ac:dyDescent="0.3">
      <c r="A11" s="7" t="s">
        <v>3034</v>
      </c>
      <c r="B11" s="31">
        <v>2865.0199999999995</v>
      </c>
      <c r="D11" t="str">
        <f t="shared" si="0"/>
        <v>District of Columbia</v>
      </c>
      <c r="E11" s="15">
        <f t="shared" si="1"/>
        <v>2865.0199999999995</v>
      </c>
    </row>
    <row r="12" spans="1:5" x14ac:dyDescent="0.3">
      <c r="A12" s="7" t="s">
        <v>54</v>
      </c>
      <c r="B12" s="31">
        <v>89473.707999999999</v>
      </c>
      <c r="D12" t="str">
        <f t="shared" si="0"/>
        <v>Florida</v>
      </c>
      <c r="E12" s="15">
        <f t="shared" si="1"/>
        <v>89473.707999999999</v>
      </c>
    </row>
    <row r="13" spans="1:5" x14ac:dyDescent="0.3">
      <c r="A13" s="7" t="s">
        <v>1272</v>
      </c>
      <c r="B13" s="31">
        <v>49095.840000000004</v>
      </c>
      <c r="D13" t="str">
        <f t="shared" si="0"/>
        <v>Georgia</v>
      </c>
      <c r="E13" s="15">
        <f t="shared" si="1"/>
        <v>49095.840000000004</v>
      </c>
    </row>
    <row r="14" spans="1:5" x14ac:dyDescent="0.3">
      <c r="A14" s="7" t="s">
        <v>6260</v>
      </c>
      <c r="B14" s="31">
        <v>4382.4860000000017</v>
      </c>
      <c r="D14" t="str">
        <f t="shared" si="0"/>
        <v>Idaho</v>
      </c>
      <c r="E14" s="15">
        <f t="shared" si="1"/>
        <v>4382.4860000000017</v>
      </c>
    </row>
    <row r="15" spans="1:5" x14ac:dyDescent="0.3">
      <c r="A15" s="7" t="s">
        <v>211</v>
      </c>
      <c r="B15" s="31">
        <v>80166.10099999985</v>
      </c>
      <c r="D15" t="str">
        <f t="shared" si="0"/>
        <v>Illinois</v>
      </c>
      <c r="E15" s="15">
        <f t="shared" si="1"/>
        <v>80166.10099999985</v>
      </c>
    </row>
    <row r="16" spans="1:5" x14ac:dyDescent="0.3">
      <c r="A16" s="7" t="s">
        <v>254</v>
      </c>
      <c r="B16" s="31">
        <v>53555.360000000001</v>
      </c>
      <c r="D16" t="str">
        <f t="shared" si="0"/>
        <v>Indiana</v>
      </c>
      <c r="E16" s="15">
        <f t="shared" si="1"/>
        <v>53555.360000000001</v>
      </c>
    </row>
    <row r="17" spans="1:5" x14ac:dyDescent="0.3">
      <c r="A17" s="7" t="s">
        <v>489</v>
      </c>
      <c r="B17" s="31">
        <v>4579.7599999999993</v>
      </c>
      <c r="D17" t="str">
        <f t="shared" si="0"/>
        <v>Iowa</v>
      </c>
      <c r="E17" s="15">
        <f t="shared" si="1"/>
        <v>4579.7599999999993</v>
      </c>
    </row>
    <row r="18" spans="1:5" x14ac:dyDescent="0.3">
      <c r="A18" s="7" t="s">
        <v>4530</v>
      </c>
      <c r="B18" s="31">
        <v>2914.31</v>
      </c>
      <c r="D18" t="str">
        <f t="shared" si="0"/>
        <v>Kansas</v>
      </c>
      <c r="E18" s="15">
        <f t="shared" si="1"/>
        <v>2914.31</v>
      </c>
    </row>
    <row r="19" spans="1:5" x14ac:dyDescent="0.3">
      <c r="A19" s="7" t="s">
        <v>29</v>
      </c>
      <c r="B19" s="31">
        <v>36591.749999999971</v>
      </c>
      <c r="D19" t="str">
        <f t="shared" si="0"/>
        <v>Kentucky</v>
      </c>
      <c r="E19" s="15">
        <f t="shared" si="1"/>
        <v>36591.749999999971</v>
      </c>
    </row>
    <row r="20" spans="1:5" x14ac:dyDescent="0.3">
      <c r="A20" s="7" t="s">
        <v>736</v>
      </c>
      <c r="B20" s="31">
        <v>9217.0299999999988</v>
      </c>
      <c r="D20" t="str">
        <f t="shared" si="0"/>
        <v>Louisiana</v>
      </c>
      <c r="E20" s="15">
        <f t="shared" si="1"/>
        <v>9217.0299999999988</v>
      </c>
    </row>
    <row r="21" spans="1:5" x14ac:dyDescent="0.3">
      <c r="A21" s="7" t="s">
        <v>5235</v>
      </c>
      <c r="B21" s="31">
        <v>1270.53</v>
      </c>
      <c r="D21" t="str">
        <f t="shared" si="0"/>
        <v>Maine</v>
      </c>
      <c r="E21" s="15">
        <f t="shared" si="1"/>
        <v>1270.53</v>
      </c>
    </row>
    <row r="22" spans="1:5" x14ac:dyDescent="0.3">
      <c r="A22" s="7" t="s">
        <v>2735</v>
      </c>
      <c r="B22" s="31">
        <v>23705.523000000005</v>
      </c>
      <c r="D22" t="str">
        <f t="shared" si="0"/>
        <v>Maryland</v>
      </c>
      <c r="E22" s="15">
        <f t="shared" si="1"/>
        <v>23705.523000000005</v>
      </c>
    </row>
    <row r="23" spans="1:5" x14ac:dyDescent="0.3">
      <c r="A23" s="7" t="s">
        <v>1245</v>
      </c>
      <c r="B23" s="31">
        <v>28634.43399999999</v>
      </c>
      <c r="D23" t="str">
        <f t="shared" si="0"/>
        <v>Massachusetts</v>
      </c>
      <c r="E23" s="15">
        <f t="shared" si="1"/>
        <v>28634.43399999999</v>
      </c>
    </row>
    <row r="24" spans="1:5" x14ac:dyDescent="0.3">
      <c r="A24" s="7" t="s">
        <v>238</v>
      </c>
      <c r="B24" s="31">
        <v>76269.614000000016</v>
      </c>
      <c r="D24" t="str">
        <f t="shared" si="0"/>
        <v>Michigan</v>
      </c>
      <c r="E24" s="15">
        <f t="shared" si="1"/>
        <v>76269.614000000016</v>
      </c>
    </row>
    <row r="25" spans="1:5" x14ac:dyDescent="0.3">
      <c r="A25" s="7" t="s">
        <v>229</v>
      </c>
      <c r="B25" s="31">
        <v>29863.149999999994</v>
      </c>
      <c r="D25" t="str">
        <f t="shared" si="0"/>
        <v>Minnesota</v>
      </c>
      <c r="E25" s="15">
        <f t="shared" si="1"/>
        <v>29863.149999999994</v>
      </c>
    </row>
    <row r="26" spans="1:5" x14ac:dyDescent="0.3">
      <c r="A26" s="7" t="s">
        <v>1487</v>
      </c>
      <c r="B26" s="31">
        <v>10771.34</v>
      </c>
      <c r="D26" t="str">
        <f t="shared" si="0"/>
        <v>Mississippi</v>
      </c>
      <c r="E26" s="15">
        <f t="shared" si="1"/>
        <v>10771.34</v>
      </c>
    </row>
    <row r="27" spans="1:5" x14ac:dyDescent="0.3">
      <c r="A27" s="7" t="s">
        <v>596</v>
      </c>
      <c r="B27" s="31">
        <v>22205.149999999998</v>
      </c>
      <c r="D27" t="str">
        <f t="shared" si="0"/>
        <v>Missouri</v>
      </c>
      <c r="E27" s="15">
        <f t="shared" si="1"/>
        <v>22205.149999999998</v>
      </c>
    </row>
    <row r="28" spans="1:5" x14ac:dyDescent="0.3">
      <c r="A28" s="7" t="s">
        <v>1762</v>
      </c>
      <c r="B28" s="31">
        <v>5589.3519999999971</v>
      </c>
      <c r="D28" t="str">
        <f t="shared" si="0"/>
        <v>Montana</v>
      </c>
      <c r="E28" s="15">
        <f t="shared" si="1"/>
        <v>5589.3519999999971</v>
      </c>
    </row>
    <row r="29" spans="1:5" x14ac:dyDescent="0.3">
      <c r="A29" s="7" t="s">
        <v>138</v>
      </c>
      <c r="B29" s="31">
        <v>7464.9299999999985</v>
      </c>
      <c r="D29" t="str">
        <f t="shared" si="0"/>
        <v>Nebraska</v>
      </c>
      <c r="E29" s="15">
        <f t="shared" si="1"/>
        <v>7464.9299999999985</v>
      </c>
    </row>
    <row r="30" spans="1:5" x14ac:dyDescent="0.3">
      <c r="A30" s="7" t="s">
        <v>1392</v>
      </c>
      <c r="B30" s="31">
        <v>16729.101999999999</v>
      </c>
      <c r="D30" t="str">
        <f t="shared" si="0"/>
        <v>Nevada</v>
      </c>
      <c r="E30" s="15">
        <f t="shared" si="1"/>
        <v>16729.101999999999</v>
      </c>
    </row>
    <row r="31" spans="1:5" x14ac:dyDescent="0.3">
      <c r="A31" s="7" t="s">
        <v>2694</v>
      </c>
      <c r="B31" s="31">
        <v>7292.5239999999994</v>
      </c>
      <c r="D31" t="str">
        <f t="shared" si="0"/>
        <v>New Hampshire</v>
      </c>
      <c r="E31" s="15">
        <f t="shared" si="1"/>
        <v>7292.5239999999994</v>
      </c>
    </row>
    <row r="32" spans="1:5" x14ac:dyDescent="0.3">
      <c r="A32" s="7" t="s">
        <v>788</v>
      </c>
      <c r="B32" s="31">
        <v>35764.312000000013</v>
      </c>
      <c r="D32" t="str">
        <f t="shared" si="0"/>
        <v>New Jersey</v>
      </c>
      <c r="E32" s="15">
        <f t="shared" si="1"/>
        <v>35764.312000000013</v>
      </c>
    </row>
    <row r="33" spans="1:5" x14ac:dyDescent="0.3">
      <c r="A33" s="7" t="s">
        <v>668</v>
      </c>
      <c r="B33" s="31">
        <v>4783.5220000000008</v>
      </c>
      <c r="D33" t="str">
        <f t="shared" si="0"/>
        <v>New Mexico</v>
      </c>
      <c r="E33" s="15">
        <f t="shared" si="1"/>
        <v>4783.5220000000008</v>
      </c>
    </row>
    <row r="34" spans="1:5" x14ac:dyDescent="0.3">
      <c r="A34" s="7" t="s">
        <v>267</v>
      </c>
      <c r="B34" s="31">
        <v>310876.27099999978</v>
      </c>
      <c r="D34" t="str">
        <f t="shared" si="0"/>
        <v>New York</v>
      </c>
      <c r="E34" s="15">
        <f t="shared" si="1"/>
        <v>310876.27099999978</v>
      </c>
    </row>
    <row r="35" spans="1:5" x14ac:dyDescent="0.3">
      <c r="A35" s="7" t="s">
        <v>88</v>
      </c>
      <c r="B35" s="31">
        <v>55603.163999999968</v>
      </c>
      <c r="D35" t="str">
        <f t="shared" si="0"/>
        <v>North Carolina</v>
      </c>
      <c r="E35" s="15">
        <f t="shared" si="1"/>
        <v>55603.163999999968</v>
      </c>
    </row>
    <row r="36" spans="1:5" x14ac:dyDescent="0.3">
      <c r="A36" s="7" t="s">
        <v>7449</v>
      </c>
      <c r="B36" s="31">
        <v>919.91</v>
      </c>
      <c r="D36" t="str">
        <f t="shared" si="0"/>
        <v>North Dakota</v>
      </c>
      <c r="E36" s="15">
        <f t="shared" si="1"/>
        <v>919.91</v>
      </c>
    </row>
    <row r="37" spans="1:5" x14ac:dyDescent="0.3">
      <c r="A37" s="7" t="s">
        <v>498</v>
      </c>
      <c r="B37" s="31">
        <v>78258.135999999926</v>
      </c>
      <c r="D37" t="str">
        <f t="shared" si="0"/>
        <v>Ohio</v>
      </c>
      <c r="E37" s="15">
        <f t="shared" si="1"/>
        <v>78258.135999999926</v>
      </c>
    </row>
    <row r="38" spans="1:5" x14ac:dyDescent="0.3">
      <c r="A38" s="7" t="s">
        <v>649</v>
      </c>
      <c r="B38" s="31">
        <v>19683.390000000003</v>
      </c>
      <c r="D38" t="str">
        <f t="shared" si="0"/>
        <v>Oklahoma</v>
      </c>
      <c r="E38" s="15">
        <f t="shared" si="1"/>
        <v>19683.390000000003</v>
      </c>
    </row>
    <row r="39" spans="1:5" x14ac:dyDescent="0.3">
      <c r="A39" s="7" t="s">
        <v>420</v>
      </c>
      <c r="B39" s="31">
        <v>17431.149999999991</v>
      </c>
      <c r="D39" t="str">
        <f t="shared" si="0"/>
        <v>Oregon</v>
      </c>
      <c r="E39" s="15">
        <f t="shared" si="1"/>
        <v>17431.149999999991</v>
      </c>
    </row>
    <row r="40" spans="1:5" x14ac:dyDescent="0.3">
      <c r="A40" s="7" t="s">
        <v>147</v>
      </c>
      <c r="B40" s="31">
        <v>116511.91400000003</v>
      </c>
      <c r="D40" t="str">
        <f t="shared" si="0"/>
        <v>Pennsylvania</v>
      </c>
      <c r="E40" s="15">
        <f t="shared" si="1"/>
        <v>116511.91400000003</v>
      </c>
    </row>
    <row r="41" spans="1:5" x14ac:dyDescent="0.3">
      <c r="A41" s="7" t="s">
        <v>1399</v>
      </c>
      <c r="B41" s="31">
        <v>22627.955999999995</v>
      </c>
      <c r="D41" t="str">
        <f t="shared" si="0"/>
        <v>Rhode Island</v>
      </c>
      <c r="E41" s="15">
        <f t="shared" si="1"/>
        <v>22627.955999999995</v>
      </c>
    </row>
    <row r="42" spans="1:5" x14ac:dyDescent="0.3">
      <c r="A42" s="7" t="s">
        <v>383</v>
      </c>
      <c r="B42" s="31">
        <v>8481.7099999999991</v>
      </c>
      <c r="D42" t="str">
        <f t="shared" si="0"/>
        <v>South Carolina</v>
      </c>
      <c r="E42" s="15">
        <f t="shared" si="1"/>
        <v>8481.7099999999991</v>
      </c>
    </row>
    <row r="43" spans="1:5" x14ac:dyDescent="0.3">
      <c r="A43" s="7" t="s">
        <v>5326</v>
      </c>
      <c r="B43" s="31">
        <v>1315.5600000000002</v>
      </c>
      <c r="D43" t="str">
        <f t="shared" si="0"/>
        <v>South Dakota</v>
      </c>
      <c r="E43" s="15">
        <f t="shared" si="1"/>
        <v>1315.5600000000002</v>
      </c>
    </row>
    <row r="44" spans="1:5" x14ac:dyDescent="0.3">
      <c r="A44" s="7" t="s">
        <v>335</v>
      </c>
      <c r="B44" s="31">
        <v>30661.872999999981</v>
      </c>
      <c r="D44" t="str">
        <f t="shared" si="0"/>
        <v>Tennessee</v>
      </c>
      <c r="E44" s="15">
        <f t="shared" si="1"/>
        <v>30661.872999999981</v>
      </c>
    </row>
    <row r="45" spans="1:5" x14ac:dyDescent="0.3">
      <c r="A45" s="7" t="s">
        <v>104</v>
      </c>
      <c r="B45" s="31">
        <v>170188.04580000002</v>
      </c>
      <c r="D45" t="str">
        <f t="shared" si="0"/>
        <v>Texas</v>
      </c>
      <c r="E45" s="15">
        <f t="shared" si="1"/>
        <v>170188.04580000002</v>
      </c>
    </row>
    <row r="46" spans="1:5" x14ac:dyDescent="0.3">
      <c r="A46" s="7" t="s">
        <v>121</v>
      </c>
      <c r="B46" s="31">
        <v>11220.055999999999</v>
      </c>
      <c r="D46" t="str">
        <f t="shared" si="0"/>
        <v>Utah</v>
      </c>
      <c r="E46" s="15">
        <f t="shared" si="1"/>
        <v>11220.055999999999</v>
      </c>
    </row>
    <row r="47" spans="1:5" x14ac:dyDescent="0.3">
      <c r="A47" s="7" t="s">
        <v>5203</v>
      </c>
      <c r="B47" s="31">
        <v>8929.369999999999</v>
      </c>
      <c r="D47" t="str">
        <f t="shared" si="0"/>
        <v>Vermont</v>
      </c>
      <c r="E47" s="15">
        <f t="shared" si="1"/>
        <v>8929.369999999999</v>
      </c>
    </row>
    <row r="48" spans="1:5" x14ac:dyDescent="0.3">
      <c r="A48" s="7" t="s">
        <v>319</v>
      </c>
      <c r="B48" s="31">
        <v>70636.719999999987</v>
      </c>
      <c r="D48" t="str">
        <f t="shared" si="0"/>
        <v>Virginia</v>
      </c>
      <c r="E48" s="15">
        <f t="shared" si="1"/>
        <v>70636.719999999987</v>
      </c>
    </row>
    <row r="49" spans="1:5" x14ac:dyDescent="0.3">
      <c r="A49" s="7" t="s">
        <v>96</v>
      </c>
      <c r="B49" s="31">
        <v>138641.26999999993</v>
      </c>
      <c r="D49" t="str">
        <f t="shared" si="0"/>
        <v>Washington</v>
      </c>
      <c r="E49" s="15">
        <f t="shared" si="1"/>
        <v>138641.26999999993</v>
      </c>
    </row>
    <row r="50" spans="1:5" x14ac:dyDescent="0.3">
      <c r="A50" s="7" t="s">
        <v>9726</v>
      </c>
      <c r="B50" s="31">
        <v>1209.8240000000001</v>
      </c>
      <c r="D50" t="str">
        <f t="shared" si="0"/>
        <v>West Virginia</v>
      </c>
      <c r="E50" s="15">
        <f t="shared" si="1"/>
        <v>1209.8240000000001</v>
      </c>
    </row>
    <row r="51" spans="1:5" x14ac:dyDescent="0.3">
      <c r="A51" s="7" t="s">
        <v>114</v>
      </c>
      <c r="B51" s="31">
        <v>32114.610000000019</v>
      </c>
      <c r="D51" t="str">
        <f t="shared" si="0"/>
        <v>Wisconsin</v>
      </c>
      <c r="E51" s="15">
        <f t="shared" si="1"/>
        <v>32114.610000000019</v>
      </c>
    </row>
    <row r="52" spans="1:5" x14ac:dyDescent="0.3">
      <c r="A52" s="7" t="s">
        <v>8542</v>
      </c>
      <c r="B52" s="31">
        <v>1603.1360000000002</v>
      </c>
      <c r="D52" t="str">
        <f t="shared" si="0"/>
        <v>Wyoming</v>
      </c>
      <c r="E52" s="15">
        <f t="shared" si="1"/>
        <v>1603.1360000000002</v>
      </c>
    </row>
    <row r="53" spans="1:5" x14ac:dyDescent="0.3">
      <c r="A53" s="8" t="s">
        <v>10933</v>
      </c>
      <c r="B53" s="32">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FEFD3-DBF8-4097-B78B-4359E64906D8}">
  <dimension ref="A3:B9"/>
  <sheetViews>
    <sheetView workbookViewId="0">
      <selection activeCell="B4" sqref="B4"/>
    </sheetView>
  </sheetViews>
  <sheetFormatPr defaultRowHeight="14.4" x14ac:dyDescent="0.3"/>
  <cols>
    <col min="1" max="1" width="12.44140625" bestFit="1" customWidth="1"/>
    <col min="2" max="2" width="11.21875" bestFit="1" customWidth="1"/>
  </cols>
  <sheetData>
    <row r="3" spans="1:2" x14ac:dyDescent="0.3">
      <c r="A3" s="5" t="s">
        <v>10932</v>
      </c>
      <c r="B3" s="14" t="s">
        <v>10946</v>
      </c>
    </row>
    <row r="4" spans="1:2" x14ac:dyDescent="0.3">
      <c r="A4" s="6" t="s">
        <v>75</v>
      </c>
      <c r="B4" s="30">
        <v>203412.73300000009</v>
      </c>
    </row>
    <row r="5" spans="1:2" x14ac:dyDescent="0.3">
      <c r="A5" s="7" t="s">
        <v>56</v>
      </c>
      <c r="B5" s="31">
        <v>206965.53200000009</v>
      </c>
    </row>
    <row r="6" spans="1:2" x14ac:dyDescent="0.3">
      <c r="A6" s="7" t="s">
        <v>59</v>
      </c>
      <c r="B6" s="31">
        <v>223843.60800000012</v>
      </c>
    </row>
    <row r="7" spans="1:2" x14ac:dyDescent="0.3">
      <c r="A7" s="7" t="s">
        <v>36</v>
      </c>
      <c r="B7" s="31">
        <v>328449.1030000007</v>
      </c>
    </row>
    <row r="8" spans="1:2" x14ac:dyDescent="0.3">
      <c r="A8" s="7" t="s">
        <v>72</v>
      </c>
      <c r="B8" s="31">
        <v>330007.05400000012</v>
      </c>
    </row>
    <row r="9" spans="1:2" x14ac:dyDescent="0.3">
      <c r="A9" s="8" t="s">
        <v>10933</v>
      </c>
      <c r="B9" s="32">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5171B-53BA-4665-AA77-704B9850C8DF}">
  <dimension ref="A3:N17"/>
  <sheetViews>
    <sheetView workbookViewId="0">
      <selection activeCell="K25" sqref="K25"/>
    </sheetView>
  </sheetViews>
  <sheetFormatPr defaultRowHeight="14.4" x14ac:dyDescent="0.3"/>
  <cols>
    <col min="1" max="1" width="12.44140625" bestFit="1" customWidth="1"/>
    <col min="2" max="2" width="12" bestFit="1" customWidth="1"/>
    <col min="4" max="4" width="12.44140625" bestFit="1" customWidth="1"/>
    <col min="5" max="5" width="12" bestFit="1" customWidth="1"/>
    <col min="7" max="7" width="12.44140625" bestFit="1" customWidth="1"/>
    <col min="8" max="8" width="14.21875" bestFit="1" customWidth="1"/>
    <col min="10" max="10" width="12.44140625" bestFit="1" customWidth="1"/>
    <col min="11" max="11" width="15.5546875" bestFit="1" customWidth="1"/>
    <col min="12" max="12" width="11.77734375" customWidth="1"/>
    <col min="13" max="13" width="12.44140625" bestFit="1" customWidth="1"/>
    <col min="14" max="14" width="18" bestFit="1" customWidth="1"/>
  </cols>
  <sheetData>
    <row r="3" spans="1:14" x14ac:dyDescent="0.3">
      <c r="A3" s="5" t="s">
        <v>10932</v>
      </c>
      <c r="B3" s="14" t="s">
        <v>10946</v>
      </c>
      <c r="D3" s="5" t="s">
        <v>10932</v>
      </c>
      <c r="E3" s="14" t="s">
        <v>10947</v>
      </c>
      <c r="G3" s="5" t="s">
        <v>10932</v>
      </c>
      <c r="H3" s="14" t="s">
        <v>10948</v>
      </c>
      <c r="J3" s="5" t="s">
        <v>10932</v>
      </c>
      <c r="K3" s="14" t="s">
        <v>10954</v>
      </c>
      <c r="M3" s="5" t="s">
        <v>10932</v>
      </c>
      <c r="N3" s="14" t="s">
        <v>10955</v>
      </c>
    </row>
    <row r="4" spans="1:14" x14ac:dyDescent="0.3">
      <c r="A4" s="6" t="s">
        <v>10934</v>
      </c>
      <c r="B4" s="30">
        <v>95365.937600000019</v>
      </c>
      <c r="D4" s="6" t="s">
        <v>10934</v>
      </c>
      <c r="E4" s="30">
        <v>9199.2699999999986</v>
      </c>
      <c r="G4" s="6" t="s">
        <v>10934</v>
      </c>
      <c r="H4" s="30">
        <v>1500</v>
      </c>
      <c r="J4" s="6" t="s">
        <v>10934</v>
      </c>
      <c r="K4" s="30">
        <v>387</v>
      </c>
      <c r="M4" s="6" t="s">
        <v>10934</v>
      </c>
      <c r="N4" s="30">
        <v>9.6462848596792869E-2</v>
      </c>
    </row>
    <row r="5" spans="1:14" x14ac:dyDescent="0.3">
      <c r="A5" s="7" t="s">
        <v>10935</v>
      </c>
      <c r="B5" s="31">
        <v>60172.649400000024</v>
      </c>
      <c r="D5" s="7" t="s">
        <v>10935</v>
      </c>
      <c r="E5" s="31">
        <v>10288.898699999991</v>
      </c>
      <c r="G5" s="7" t="s">
        <v>10935</v>
      </c>
      <c r="H5" s="31">
        <v>1068</v>
      </c>
      <c r="J5" s="7" t="s">
        <v>10935</v>
      </c>
      <c r="K5" s="31">
        <v>301</v>
      </c>
      <c r="M5" s="7" t="s">
        <v>10935</v>
      </c>
      <c r="N5" s="31">
        <v>0.17098962406664425</v>
      </c>
    </row>
    <row r="6" spans="1:14" x14ac:dyDescent="0.3">
      <c r="A6" s="7" t="s">
        <v>10936</v>
      </c>
      <c r="B6" s="31">
        <v>199252.98399999991</v>
      </c>
      <c r="D6" s="7" t="s">
        <v>10936</v>
      </c>
      <c r="E6" s="31">
        <v>26806.573700000015</v>
      </c>
      <c r="G6" s="7" t="s">
        <v>10936</v>
      </c>
      <c r="H6" s="31">
        <v>2491</v>
      </c>
      <c r="J6" s="7" t="s">
        <v>10936</v>
      </c>
      <c r="K6" s="31">
        <v>680</v>
      </c>
      <c r="M6" s="7" t="s">
        <v>10936</v>
      </c>
      <c r="N6" s="31">
        <v>0.13453536886554246</v>
      </c>
    </row>
    <row r="7" spans="1:14" x14ac:dyDescent="0.3">
      <c r="A7" s="7" t="s">
        <v>10937</v>
      </c>
      <c r="B7" s="31">
        <v>141851.5674</v>
      </c>
      <c r="D7" s="7" t="s">
        <v>10937</v>
      </c>
      <c r="E7" s="31">
        <v>13437.806799999998</v>
      </c>
      <c r="G7" s="7" t="s">
        <v>10937</v>
      </c>
      <c r="H7" s="31">
        <v>2441</v>
      </c>
      <c r="J7" s="7" t="s">
        <v>10937</v>
      </c>
      <c r="K7" s="31">
        <v>663</v>
      </c>
      <c r="M7" s="7" t="s">
        <v>10937</v>
      </c>
      <c r="N7" s="31">
        <v>9.4731465053942004E-2</v>
      </c>
    </row>
    <row r="8" spans="1:14" x14ac:dyDescent="0.3">
      <c r="A8" s="7" t="s">
        <v>10938</v>
      </c>
      <c r="B8" s="31">
        <v>156122.28669999994</v>
      </c>
      <c r="D8" s="7" t="s">
        <v>10938</v>
      </c>
      <c r="E8" s="31">
        <v>22308.51279999999</v>
      </c>
      <c r="G8" s="7" t="s">
        <v>10938</v>
      </c>
      <c r="H8" s="31">
        <v>2850</v>
      </c>
      <c r="J8" s="7" t="s">
        <v>10938</v>
      </c>
      <c r="K8" s="31">
        <v>750</v>
      </c>
      <c r="M8" s="7" t="s">
        <v>10938</v>
      </c>
      <c r="N8" s="31">
        <v>0.14289127626517142</v>
      </c>
    </row>
    <row r="9" spans="1:14" x14ac:dyDescent="0.3">
      <c r="A9" s="7" t="s">
        <v>10939</v>
      </c>
      <c r="B9" s="31">
        <v>147082.61130000011</v>
      </c>
      <c r="D9" s="7" t="s">
        <v>10939</v>
      </c>
      <c r="E9" s="31">
        <v>20899.334500000012</v>
      </c>
      <c r="G9" s="7" t="s">
        <v>10939</v>
      </c>
      <c r="H9" s="31">
        <v>2644</v>
      </c>
      <c r="J9" s="7" t="s">
        <v>10939</v>
      </c>
      <c r="K9" s="31">
        <v>709</v>
      </c>
      <c r="M9" s="7" t="s">
        <v>10939</v>
      </c>
      <c r="N9" s="31">
        <v>0.1420924901678027</v>
      </c>
    </row>
    <row r="10" spans="1:14" x14ac:dyDescent="0.3">
      <c r="A10" s="7" t="s">
        <v>10940</v>
      </c>
      <c r="B10" s="31">
        <v>149580.83800000031</v>
      </c>
      <c r="D10" s="7" t="s">
        <v>10940</v>
      </c>
      <c r="E10" s="31">
        <v>13535.38299999998</v>
      </c>
      <c r="G10" s="7" t="s">
        <v>10940</v>
      </c>
      <c r="H10" s="31">
        <v>2705</v>
      </c>
      <c r="J10" s="7" t="s">
        <v>10940</v>
      </c>
      <c r="K10" s="31">
        <v>708</v>
      </c>
      <c r="M10" s="7" t="s">
        <v>10940</v>
      </c>
      <c r="N10" s="31">
        <v>9.0488749635163512E-2</v>
      </c>
    </row>
    <row r="11" spans="1:14" x14ac:dyDescent="0.3">
      <c r="A11" s="7" t="s">
        <v>10941</v>
      </c>
      <c r="B11" s="31">
        <v>159589.45099999988</v>
      </c>
      <c r="D11" s="7" t="s">
        <v>10941</v>
      </c>
      <c r="E11" s="31">
        <v>21896.715399999972</v>
      </c>
      <c r="G11" s="7" t="s">
        <v>10941</v>
      </c>
      <c r="H11" s="31">
        <v>2796</v>
      </c>
      <c r="J11" s="7" t="s">
        <v>10941</v>
      </c>
      <c r="K11" s="31">
        <v>710</v>
      </c>
      <c r="M11" s="7" t="s">
        <v>10941</v>
      </c>
      <c r="N11" s="31">
        <v>0.13720653378273723</v>
      </c>
    </row>
    <row r="12" spans="1:14" x14ac:dyDescent="0.3">
      <c r="A12" s="7" t="s">
        <v>10942</v>
      </c>
      <c r="B12" s="31">
        <v>309770.09970000025</v>
      </c>
      <c r="D12" s="7" t="s">
        <v>10942</v>
      </c>
      <c r="E12" s="31">
        <v>37293.192500000034</v>
      </c>
      <c r="G12" s="7" t="s">
        <v>10942</v>
      </c>
      <c r="H12" s="31">
        <v>5073</v>
      </c>
      <c r="J12" s="7" t="s">
        <v>10942</v>
      </c>
      <c r="K12" s="31">
        <v>1386</v>
      </c>
      <c r="M12" s="7" t="s">
        <v>10942</v>
      </c>
      <c r="N12" s="31">
        <v>0.12038990379031732</v>
      </c>
    </row>
    <row r="13" spans="1:14" x14ac:dyDescent="0.3">
      <c r="A13" s="7" t="s">
        <v>10943</v>
      </c>
      <c r="B13" s="31">
        <v>197115.20170000009</v>
      </c>
      <c r="D13" s="7" t="s">
        <v>10943</v>
      </c>
      <c r="E13" s="31">
        <v>31469.663800000035</v>
      </c>
      <c r="G13" s="7" t="s">
        <v>10943</v>
      </c>
      <c r="H13" s="31">
        <v>3095</v>
      </c>
      <c r="J13" s="7" t="s">
        <v>10943</v>
      </c>
      <c r="K13" s="31">
        <v>817</v>
      </c>
      <c r="M13" s="7" t="s">
        <v>10943</v>
      </c>
      <c r="N13" s="31">
        <v>0.15965112547684351</v>
      </c>
    </row>
    <row r="14" spans="1:14" x14ac:dyDescent="0.3">
      <c r="A14" s="7" t="s">
        <v>10944</v>
      </c>
      <c r="B14" s="31">
        <v>349120.07400000008</v>
      </c>
      <c r="D14" s="7" t="s">
        <v>10944</v>
      </c>
      <c r="E14" s="31">
        <v>35825.536599999927</v>
      </c>
      <c r="G14" s="7" t="s">
        <v>10944</v>
      </c>
      <c r="H14" s="31">
        <v>5741</v>
      </c>
      <c r="J14" s="7" t="s">
        <v>10944</v>
      </c>
      <c r="K14" s="31">
        <v>1462</v>
      </c>
      <c r="M14" s="7" t="s">
        <v>10944</v>
      </c>
      <c r="N14" s="31">
        <v>0.10261666191099604</v>
      </c>
    </row>
    <row r="15" spans="1:14" x14ac:dyDescent="0.3">
      <c r="A15" s="7" t="s">
        <v>10945</v>
      </c>
      <c r="B15" s="31">
        <v>332177.15950000001</v>
      </c>
      <c r="D15" s="7" t="s">
        <v>10945</v>
      </c>
      <c r="E15" s="31">
        <v>43436.13390000003</v>
      </c>
      <c r="G15" s="7" t="s">
        <v>10945</v>
      </c>
      <c r="H15" s="31">
        <v>5469</v>
      </c>
      <c r="J15" s="7" t="s">
        <v>10945</v>
      </c>
      <c r="K15" s="31">
        <v>1421</v>
      </c>
      <c r="M15" s="7" t="s">
        <v>10945</v>
      </c>
      <c r="N15" s="31">
        <v>0.13076195234308405</v>
      </c>
    </row>
    <row r="16" spans="1:14" x14ac:dyDescent="0.3">
      <c r="A16" s="8" t="s">
        <v>10933</v>
      </c>
      <c r="B16" s="32">
        <v>2297200.8603000008</v>
      </c>
      <c r="D16" s="8" t="s">
        <v>10933</v>
      </c>
      <c r="E16" s="32">
        <v>286397.02169999998</v>
      </c>
      <c r="G16" s="8" t="s">
        <v>10933</v>
      </c>
      <c r="H16" s="32">
        <v>37873</v>
      </c>
      <c r="J16" s="8" t="s">
        <v>10933</v>
      </c>
      <c r="K16" s="32">
        <v>9994</v>
      </c>
      <c r="M16" s="8" t="s">
        <v>10933</v>
      </c>
      <c r="N16" s="32">
        <v>0.12467217240315856</v>
      </c>
    </row>
    <row r="17" spans="2:14" x14ac:dyDescent="0.3">
      <c r="B17" s="20">
        <f>GETPIVOTDATA("Sales",$A$3)</f>
        <v>2297200.8603000008</v>
      </c>
      <c r="E17" s="21">
        <f>GETPIVOTDATA("Profit",$D$3)</f>
        <v>286397.02169999998</v>
      </c>
      <c r="H17" s="22">
        <f>GETPIVOTDATA("Quantity",$G$3)</f>
        <v>37873</v>
      </c>
      <c r="K17" s="23">
        <f>GETPIVOTDATA("Order ID",$J$3)</f>
        <v>9994</v>
      </c>
      <c r="N17" s="24">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D4EFA-F13B-42D6-9C9A-FDA9667CA020}">
  <dimension ref="A3:I11"/>
  <sheetViews>
    <sheetView zoomScale="145" zoomScaleNormal="145" workbookViewId="0">
      <selection activeCell="E9" sqref="E9"/>
    </sheetView>
  </sheetViews>
  <sheetFormatPr defaultRowHeight="14.4" x14ac:dyDescent="0.3"/>
  <cols>
    <col min="1" max="1" width="12.44140625" bestFit="1" customWidth="1"/>
    <col min="2" max="2" width="12.6640625" bestFit="1" customWidth="1"/>
    <col min="3" max="3" width="11.77734375" bestFit="1" customWidth="1"/>
    <col min="4" max="4" width="14.5546875" bestFit="1" customWidth="1"/>
    <col min="5" max="5" width="15.6640625" bestFit="1" customWidth="1"/>
    <col min="6" max="6" width="18.33203125" bestFit="1" customWidth="1"/>
  </cols>
  <sheetData>
    <row r="3" spans="1:9" x14ac:dyDescent="0.3">
      <c r="A3" s="5" t="s">
        <v>10932</v>
      </c>
      <c r="B3" s="4" t="s">
        <v>10946</v>
      </c>
      <c r="C3" s="25" t="s">
        <v>10947</v>
      </c>
      <c r="D3" s="25" t="s">
        <v>10948</v>
      </c>
      <c r="E3" s="25" t="s">
        <v>10954</v>
      </c>
      <c r="F3" s="9" t="s">
        <v>10955</v>
      </c>
    </row>
    <row r="4" spans="1:9" x14ac:dyDescent="0.3">
      <c r="A4" s="6" t="s">
        <v>10950</v>
      </c>
      <c r="B4" s="33">
        <v>484247.49810000096</v>
      </c>
      <c r="C4" s="39">
        <v>49543.974100000007</v>
      </c>
      <c r="D4" s="39">
        <v>7581</v>
      </c>
      <c r="E4" s="39">
        <v>1993</v>
      </c>
      <c r="F4" s="34">
        <v>0.10231126499236715</v>
      </c>
    </row>
    <row r="5" spans="1:9" x14ac:dyDescent="0.3">
      <c r="A5" s="7" t="s">
        <v>10951</v>
      </c>
      <c r="B5" s="35">
        <v>470532.50899999985</v>
      </c>
      <c r="C5" s="40">
        <v>61618.603700000051</v>
      </c>
      <c r="D5" s="40">
        <v>7979</v>
      </c>
      <c r="E5" s="40">
        <v>2102</v>
      </c>
      <c r="F5" s="36">
        <v>0.13095504034557592</v>
      </c>
    </row>
    <row r="6" spans="1:9" x14ac:dyDescent="0.3">
      <c r="A6" s="7" t="s">
        <v>10952</v>
      </c>
      <c r="B6" s="35">
        <v>608473.83000000066</v>
      </c>
      <c r="C6" s="40">
        <v>81726.930800000177</v>
      </c>
      <c r="D6" s="40">
        <v>9810</v>
      </c>
      <c r="E6" s="40">
        <v>2580</v>
      </c>
      <c r="F6" s="36">
        <v>0.13431461924993568</v>
      </c>
    </row>
    <row r="7" spans="1:9" x14ac:dyDescent="0.3">
      <c r="A7" s="26" t="s">
        <v>10953</v>
      </c>
      <c r="B7" s="41">
        <v>733947.0231999997</v>
      </c>
      <c r="C7" s="42">
        <v>93507.513099999967</v>
      </c>
      <c r="D7" s="42">
        <v>12503</v>
      </c>
      <c r="E7" s="42">
        <v>3319</v>
      </c>
      <c r="F7" s="43">
        <v>0.12740362743390987</v>
      </c>
    </row>
    <row r="9" spans="1:9" x14ac:dyDescent="0.3">
      <c r="A9" s="29" t="s">
        <v>10956</v>
      </c>
      <c r="B9" s="28">
        <f>(GETPIVOTDATA("Sum of Sales",$A$3,"Years (Order Date)",2014)-GETPIVOTDATA("Sum of Sales",$A$3,"Years (Order Date)",2013))/GETPIVOTDATA("Sum of Sales",$A$3,"Years (Order Date)",2013)</f>
        <v>0.206209679058833</v>
      </c>
      <c r="C9" s="28">
        <f>(GETPIVOTDATA("Sum of Profit",$A$3,"Years (Order Date)",2014)-GETPIVOTDATA("Sum of Profit",$A$3,"Years (Order Date)",2013))/GETPIVOTDATA("Sum of Profit",$A$3,"Years (Order Date)",2013)</f>
        <v>0.14414565902185777</v>
      </c>
      <c r="D9" s="28">
        <f>(GETPIVOTDATA("Sum of Quantity",$A$3,"Years (Order Date)",2014)-GETPIVOTDATA("Sum of Quantity",$A$3,"Years (Order Date)",2013))/GETPIVOTDATA("Sum of Quantity",$A$3,"Years (Order Date)",2013)</f>
        <v>0.27451580020387362</v>
      </c>
      <c r="E9" s="28">
        <f>(GETPIVOTDATA("Count of Order ID",$A$3,"Years (Order Date)",2014)-GETPIVOTDATA("Count of Order ID",$A$3,"Years (Order Date)",2013))/GETPIVOTDATA("Count of Order ID",$A$3,"Years (Order Date)",2013)</f>
        <v>0.2864341085271318</v>
      </c>
      <c r="F9" s="28">
        <f>(GETPIVOTDATA("Sum of Profit Margin",$A$3,"Years (Order Date)",2014)-GETPIVOTDATA("Sum of Profit Margin",$A$3,"Years (Order Date)",2013))/GETPIVOTDATA("Sum of Profit Margin",$A$3,"Years (Order Date)",2013)</f>
        <v>-5.1453757264990477E-2</v>
      </c>
    </row>
    <row r="11" spans="1:9" ht="16.8" x14ac:dyDescent="0.4">
      <c r="I11" s="27"/>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C16" sqref="C16"/>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68543-5BA8-4899-A7BD-52785261CAF5}">
  <sheetPr>
    <pageSetUpPr fitToPage="1"/>
  </sheetPr>
  <dimension ref="A1"/>
  <sheetViews>
    <sheetView showGridLines="0" showRowColHeaders="0" tabSelected="1" topLeftCell="A2" zoomScale="89" zoomScaleNormal="89" workbookViewId="0">
      <selection activeCell="AA39" sqref="Z39:AA66"/>
    </sheetView>
  </sheetViews>
  <sheetFormatPr defaultRowHeight="14.4" x14ac:dyDescent="0.3"/>
  <sheetData/>
  <pageMargins left="0.98425196850393704" right="0.98425196850393704" top="0.98425196850393704" bottom="0.98425196850393704" header="0.51181102362204722" footer="0.51181102362204722"/>
  <pageSetup paperSize="3" scale="81" orientation="landscape" r:id="rId1"/>
  <drawing r:id="rId2"/>
  <legacyDrawing r:id="rId3"/>
  <picture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vt:lpstr>
      <vt:lpstr>Pie Chart</vt:lpstr>
      <vt:lpstr>Map Chart</vt:lpstr>
      <vt:lpstr>Top 5</vt:lpstr>
      <vt:lpstr>KPI</vt:lpstr>
      <vt:lpstr>KPI YoY</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Harshal Dongare</cp:lastModifiedBy>
  <cp:lastPrinted>2025-06-03T12:32:32Z</cp:lastPrinted>
  <dcterms:created xsi:type="dcterms:W3CDTF">2015-06-05T18:17:20Z</dcterms:created>
  <dcterms:modified xsi:type="dcterms:W3CDTF">2025-06-03T12:32:35Z</dcterms:modified>
</cp:coreProperties>
</file>