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88473DBE7C063/Documents/"/>
    </mc:Choice>
  </mc:AlternateContent>
  <xr:revisionPtr revIDLastSave="213" documentId="8_{15089199-DC54-4EB3-8E21-3F67CBABA3BD}" xr6:coauthVersionLast="47" xr6:coauthVersionMax="47" xr10:uidLastSave="{5AA6D38C-33CA-4F64-AC31-6FCC473D4FD5}"/>
  <bookViews>
    <workbookView xWindow="-108" yWindow="-108" windowWidth="23256" windowHeight="12456" xr2:uid="{72BB70B9-47A1-4912-877B-CE3A99B82080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D14" i="2"/>
  <c r="D13" i="2"/>
  <c r="C14" i="2"/>
  <c r="C13" i="2"/>
  <c r="E10" i="2"/>
  <c r="C10" i="2"/>
  <c r="E9" i="2"/>
  <c r="E8" i="2"/>
  <c r="D10" i="2"/>
  <c r="D9" i="2"/>
  <c r="D8" i="2"/>
  <c r="C9" i="2"/>
  <c r="C8" i="2"/>
  <c r="H13" i="1"/>
  <c r="H10" i="1" l="1"/>
  <c r="H12" i="1" s="1"/>
  <c r="H9" i="1"/>
  <c r="H8" i="1"/>
  <c r="H11" i="1"/>
  <c r="H4" i="1"/>
  <c r="H5" i="1"/>
</calcChain>
</file>

<file path=xl/sharedStrings.xml><?xml version="1.0" encoding="utf-8"?>
<sst xmlns="http://schemas.openxmlformats.org/spreadsheetml/2006/main" count="36" uniqueCount="27">
  <si>
    <t>Girls</t>
  </si>
  <si>
    <t>Boys</t>
  </si>
  <si>
    <t>Mean</t>
  </si>
  <si>
    <t>STD</t>
  </si>
  <si>
    <t>Size</t>
  </si>
  <si>
    <t>df</t>
  </si>
  <si>
    <t>variance</t>
  </si>
  <si>
    <t>SE</t>
  </si>
  <si>
    <t>t-test</t>
  </si>
  <si>
    <t>Df</t>
  </si>
  <si>
    <t>t-value</t>
  </si>
  <si>
    <t>Category</t>
  </si>
  <si>
    <t>Diognised as Cancer</t>
  </si>
  <si>
    <t>Without Cancer</t>
  </si>
  <si>
    <t>Total</t>
  </si>
  <si>
    <t>Smokers</t>
  </si>
  <si>
    <t>Non- smokers</t>
  </si>
  <si>
    <t>Non-Smokers</t>
  </si>
  <si>
    <t>total</t>
  </si>
  <si>
    <t>Cancer</t>
  </si>
  <si>
    <t>Without cancer</t>
  </si>
  <si>
    <t>smokers</t>
  </si>
  <si>
    <t>Non-smokers</t>
  </si>
  <si>
    <t>chi squre</t>
  </si>
  <si>
    <t>DF</t>
  </si>
  <si>
    <t xml:space="preserve">chi </t>
  </si>
  <si>
    <t>P value &lt; Alpha 0.05 reject all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</si>
</sst>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1686-A4B1-43B1-80CA-E1AEE8DFD962}">
  <dimension ref="A1:H13"/>
  <sheetViews>
    <sheetView tabSelected="1" zoomScale="136" zoomScaleNormal="34" workbookViewId="0">
      <selection activeCell="H13" sqref="H13"/>
    </sheetView>
  </sheetViews>
  <sheetFormatPr defaultRowHeight="14.4" x14ac:dyDescent="0.3"/>
  <cols>
    <col min="2" max="2" width="12.6640625" bestFit="1" customWidth="1"/>
    <col min="3" max="3" width="12" bestFit="1" customWidth="1"/>
    <col min="4" max="4" width="9.44140625" customWidth="1"/>
  </cols>
  <sheetData>
    <row r="1" spans="1:8" x14ac:dyDescent="0.3">
      <c r="B1" t="s">
        <v>2</v>
      </c>
      <c r="C1" t="s">
        <v>3</v>
      </c>
      <c r="D1" t="s">
        <v>4</v>
      </c>
    </row>
    <row r="2" spans="1:8" x14ac:dyDescent="0.3">
      <c r="A2" t="s">
        <v>0</v>
      </c>
      <c r="B2">
        <v>89</v>
      </c>
      <c r="C2">
        <v>4</v>
      </c>
      <c r="D2">
        <v>50</v>
      </c>
    </row>
    <row r="3" spans="1:8" x14ac:dyDescent="0.3">
      <c r="A3" t="s">
        <v>1</v>
      </c>
      <c r="B3">
        <v>82</v>
      </c>
      <c r="C3">
        <v>9</v>
      </c>
      <c r="D3">
        <v>120</v>
      </c>
      <c r="H3" t="s">
        <v>6</v>
      </c>
    </row>
    <row r="4" spans="1:8" x14ac:dyDescent="0.3">
      <c r="G4" t="s">
        <v>0</v>
      </c>
      <c r="H4">
        <f>(C2^2)</f>
        <v>16</v>
      </c>
    </row>
    <row r="5" spans="1:8" x14ac:dyDescent="0.3">
      <c r="G5" t="s">
        <v>1</v>
      </c>
      <c r="H5">
        <f>(C3^2)</f>
        <v>81</v>
      </c>
    </row>
    <row r="8" spans="1:8" x14ac:dyDescent="0.3">
      <c r="A8" s="1"/>
      <c r="B8" s="1"/>
      <c r="C8" s="1"/>
      <c r="G8" t="s">
        <v>7</v>
      </c>
      <c r="H8">
        <f>SQRT(H4/D2+H5/D3)</f>
        <v>0.99749686716300023</v>
      </c>
    </row>
    <row r="9" spans="1:8" x14ac:dyDescent="0.3">
      <c r="G9" t="s">
        <v>8</v>
      </c>
      <c r="H9">
        <f>(B2-B3)/H8</f>
        <v>7.0175658996391963</v>
      </c>
    </row>
    <row r="10" spans="1:8" x14ac:dyDescent="0.3">
      <c r="G10" t="s">
        <v>5</v>
      </c>
      <c r="H10">
        <f>(H4/D2+H5/D3)^2</f>
        <v>0.99002500000000027</v>
      </c>
    </row>
    <row r="11" spans="1:8" x14ac:dyDescent="0.3">
      <c r="H11">
        <f>(H4/D2)^2/(D2-1)+(H5/D3)^2/(D3-1)</f>
        <v>5.9185774309723892E-3</v>
      </c>
    </row>
    <row r="12" spans="1:8" x14ac:dyDescent="0.3">
      <c r="G12" t="s">
        <v>9</v>
      </c>
      <c r="H12">
        <f>H10/H11</f>
        <v>167.27414848357313</v>
      </c>
    </row>
    <row r="13" spans="1:8" x14ac:dyDescent="0.3">
      <c r="G13" t="s">
        <v>10</v>
      </c>
      <c r="H13">
        <f>_xlfn.T.INV.2T(0.05,H12)</f>
        <v>1.9742709570280526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4947-5309-4AD9-AA3B-BD7A682A320F}">
  <dimension ref="A1:E20"/>
  <sheetViews>
    <sheetView topLeftCell="A2" workbookViewId="0">
      <selection activeCell="B21" sqref="B21"/>
    </sheetView>
  </sheetViews>
  <sheetFormatPr defaultRowHeight="14.4" x14ac:dyDescent="0.3"/>
  <cols>
    <col min="2" max="2" width="17.44140625" bestFit="1" customWidth="1"/>
    <col min="3" max="3" width="13.88671875" bestFit="1" customWidth="1"/>
    <col min="4" max="4" width="13.6640625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14</v>
      </c>
    </row>
    <row r="2" spans="1:5" x14ac:dyDescent="0.3">
      <c r="A2" t="s">
        <v>15</v>
      </c>
      <c r="B2">
        <v>220</v>
      </c>
      <c r="C2">
        <v>230</v>
      </c>
      <c r="D2">
        <v>550</v>
      </c>
    </row>
    <row r="3" spans="1:5" x14ac:dyDescent="0.3">
      <c r="A3" t="s">
        <v>16</v>
      </c>
      <c r="B3">
        <v>350</v>
      </c>
      <c r="C3">
        <v>640</v>
      </c>
      <c r="D3">
        <v>990</v>
      </c>
    </row>
    <row r="4" spans="1:5" x14ac:dyDescent="0.3">
      <c r="A4" t="s">
        <v>14</v>
      </c>
      <c r="B4">
        <v>680</v>
      </c>
      <c r="C4">
        <v>910</v>
      </c>
      <c r="D4">
        <v>1590</v>
      </c>
    </row>
    <row r="7" spans="1:5" x14ac:dyDescent="0.3">
      <c r="A7">
        <v>1</v>
      </c>
      <c r="B7" t="s">
        <v>12</v>
      </c>
      <c r="C7" t="s">
        <v>19</v>
      </c>
      <c r="D7" t="s">
        <v>20</v>
      </c>
      <c r="E7" t="s">
        <v>18</v>
      </c>
    </row>
    <row r="8" spans="1:5" x14ac:dyDescent="0.3">
      <c r="B8" t="s">
        <v>15</v>
      </c>
      <c r="C8">
        <f>D2*B4/D4</f>
        <v>235.22012578616352</v>
      </c>
      <c r="D8">
        <f>D2*C4/D4</f>
        <v>314.77987421383648</v>
      </c>
      <c r="E8">
        <f>SUM(C8,D8)</f>
        <v>550</v>
      </c>
    </row>
    <row r="9" spans="1:5" x14ac:dyDescent="0.3">
      <c r="B9" t="s">
        <v>17</v>
      </c>
      <c r="C9">
        <f>D3*B4/D4</f>
        <v>423.39622641509436</v>
      </c>
      <c r="D9">
        <f>C4*D3/D4</f>
        <v>566.60377358490564</v>
      </c>
      <c r="E9">
        <f>SUM(C9,D9)</f>
        <v>990</v>
      </c>
    </row>
    <row r="10" spans="1:5" x14ac:dyDescent="0.3">
      <c r="B10" t="s">
        <v>18</v>
      </c>
      <c r="C10">
        <f>SUM(C8,C9)</f>
        <v>658.61635220125788</v>
      </c>
      <c r="D10">
        <f>SUM(D8,D9)</f>
        <v>881.38364779874212</v>
      </c>
      <c r="E10">
        <f>SUM(C10,D10)</f>
        <v>1540</v>
      </c>
    </row>
    <row r="12" spans="1:5" x14ac:dyDescent="0.3">
      <c r="B12" t="s">
        <v>19</v>
      </c>
      <c r="C12" t="s">
        <v>13</v>
      </c>
      <c r="D12" t="s">
        <v>13</v>
      </c>
    </row>
    <row r="13" spans="1:5" x14ac:dyDescent="0.3">
      <c r="B13" t="s">
        <v>21</v>
      </c>
      <c r="C13">
        <f>(B2-C8)^2/C8</f>
        <v>0.98483166851646309</v>
      </c>
      <c r="D13">
        <f>(C2-D8)^2/D8</f>
        <v>22.833820267782531</v>
      </c>
    </row>
    <row r="14" spans="1:5" x14ac:dyDescent="0.3">
      <c r="B14" t="s">
        <v>22</v>
      </c>
      <c r="C14">
        <f>(B3-C9)^2/C9</f>
        <v>12.723320889247644</v>
      </c>
      <c r="D14">
        <f>(C3-D9)^2/D9</f>
        <v>9.5075364886685705</v>
      </c>
    </row>
    <row r="16" spans="1:5" x14ac:dyDescent="0.3">
      <c r="B16" t="s">
        <v>25</v>
      </c>
      <c r="C16">
        <f>SUM(C13:D14)</f>
        <v>46.049509314215207</v>
      </c>
    </row>
    <row r="17" spans="2:3" x14ac:dyDescent="0.3">
      <c r="B17" t="s">
        <v>24</v>
      </c>
      <c r="C17">
        <f>(2-1)*2-1</f>
        <v>1</v>
      </c>
    </row>
    <row r="18" spans="2:3" x14ac:dyDescent="0.3">
      <c r="B18" t="s">
        <v>23</v>
      </c>
      <c r="C18">
        <f>_xlfn.CHISQ.DIST.RT(C16,C17)</f>
        <v>1.1530202159547562E-11</v>
      </c>
    </row>
    <row r="20" spans="2:3" x14ac:dyDescent="0.3">
      <c r="B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Vyas</dc:creator>
  <cp:lastModifiedBy>Harshal Vyas</cp:lastModifiedBy>
  <dcterms:created xsi:type="dcterms:W3CDTF">2025-01-03T07:58:27Z</dcterms:created>
  <dcterms:modified xsi:type="dcterms:W3CDTF">2025-01-07T07:11:52Z</dcterms:modified>
</cp:coreProperties>
</file>