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jay Rane\Desktop\Software\Karmaa\"/>
    </mc:Choice>
  </mc:AlternateContent>
  <xr:revisionPtr revIDLastSave="0" documentId="13_ncr:1_{01CA442A-D903-45BF-A0F9-3E10FA1166D7}" xr6:coauthVersionLast="47" xr6:coauthVersionMax="47" xr10:uidLastSave="{00000000-0000-0000-0000-000000000000}"/>
  <bookViews>
    <workbookView xWindow="-98" yWindow="-98" windowWidth="19396" windowHeight="11596" xr2:uid="{780B15A3-5921-4125-8620-8CF80DE2A428}"/>
  </bookViews>
  <sheets>
    <sheet name="Sheet2" sheetId="2" r:id="rId1"/>
  </sheets>
  <definedNames>
    <definedName name="_xlnm._FilterDatabase" localSheetId="0" hidden="1">Sheet2!$A$1:$AX$501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3" i="2" l="1"/>
  <c r="A504" i="2" s="1"/>
  <c r="A502" i="2"/>
  <c r="AM501" i="2"/>
  <c r="AL501" i="2"/>
  <c r="AH501" i="2"/>
  <c r="AG501" i="2"/>
  <c r="AE501" i="2"/>
  <c r="AD501" i="2"/>
  <c r="AC501" i="2"/>
  <c r="AM500" i="2"/>
  <c r="AL500" i="2"/>
  <c r="AH500" i="2"/>
  <c r="AG500" i="2"/>
  <c r="AS500" i="2" s="1"/>
  <c r="AC500" i="2"/>
  <c r="AS499" i="2"/>
  <c r="AM499" i="2"/>
  <c r="AL499" i="2"/>
  <c r="AH499" i="2"/>
  <c r="AG499" i="2"/>
  <c r="AK499" i="2" s="1"/>
  <c r="AC499" i="2"/>
  <c r="AM498" i="2"/>
  <c r="AL498" i="2"/>
  <c r="AH498" i="2"/>
  <c r="AG498" i="2"/>
  <c r="AE498" i="2"/>
  <c r="AC498" i="2"/>
  <c r="AM497" i="2"/>
  <c r="AL497" i="2"/>
  <c r="AH497" i="2"/>
  <c r="AG497" i="2"/>
  <c r="AE497" i="2"/>
  <c r="AD497" i="2"/>
  <c r="AC497" i="2"/>
  <c r="AM496" i="2"/>
  <c r="AW496" i="2" s="1"/>
  <c r="AX496" i="2" s="1"/>
  <c r="AL496" i="2"/>
  <c r="AH496" i="2"/>
  <c r="AG496" i="2"/>
  <c r="AS496" i="2" s="1"/>
  <c r="AC496" i="2"/>
  <c r="AS495" i="2"/>
  <c r="AM495" i="2"/>
  <c r="AL495" i="2"/>
  <c r="AH495" i="2"/>
  <c r="AG495" i="2"/>
  <c r="AK495" i="2" s="1"/>
  <c r="AC495" i="2"/>
  <c r="AM494" i="2"/>
  <c r="AL494" i="2"/>
  <c r="AH494" i="2"/>
  <c r="AG494" i="2"/>
  <c r="AE494" i="2"/>
  <c r="AC494" i="2"/>
  <c r="AM493" i="2"/>
  <c r="AL493" i="2"/>
  <c r="AH493" i="2"/>
  <c r="AG493" i="2"/>
  <c r="AE493" i="2"/>
  <c r="AD493" i="2"/>
  <c r="AC493" i="2"/>
  <c r="AM492" i="2"/>
  <c r="AW492" i="2" s="1"/>
  <c r="AX492" i="2" s="1"/>
  <c r="AL492" i="2"/>
  <c r="AH492" i="2"/>
  <c r="AG492" i="2"/>
  <c r="AS492" i="2" s="1"/>
  <c r="AC492" i="2"/>
  <c r="AS491" i="2"/>
  <c r="AM491" i="2"/>
  <c r="AL491" i="2"/>
  <c r="AH491" i="2"/>
  <c r="AG491" i="2"/>
  <c r="AK491" i="2" s="1"/>
  <c r="AC491" i="2"/>
  <c r="AM490" i="2"/>
  <c r="AL490" i="2"/>
  <c r="AH490" i="2"/>
  <c r="AG490" i="2"/>
  <c r="AE490" i="2"/>
  <c r="AC490" i="2"/>
  <c r="AM489" i="2"/>
  <c r="AL489" i="2"/>
  <c r="AH489" i="2"/>
  <c r="AG489" i="2"/>
  <c r="AE489" i="2"/>
  <c r="AD489" i="2"/>
  <c r="AC489" i="2"/>
  <c r="AM488" i="2"/>
  <c r="AW488" i="2" s="1"/>
  <c r="AX488" i="2" s="1"/>
  <c r="AL488" i="2"/>
  <c r="AH488" i="2"/>
  <c r="AG488" i="2"/>
  <c r="AS488" i="2" s="1"/>
  <c r="AC488" i="2"/>
  <c r="AS487" i="2"/>
  <c r="AM487" i="2"/>
  <c r="AL487" i="2"/>
  <c r="AH487" i="2"/>
  <c r="AG487" i="2"/>
  <c r="AK487" i="2" s="1"/>
  <c r="AC487" i="2"/>
  <c r="AM486" i="2"/>
  <c r="AL486" i="2"/>
  <c r="AH486" i="2"/>
  <c r="AG486" i="2"/>
  <c r="AE486" i="2"/>
  <c r="AC486" i="2"/>
  <c r="AM485" i="2"/>
  <c r="AL485" i="2"/>
  <c r="AH485" i="2"/>
  <c r="AG485" i="2"/>
  <c r="AE485" i="2"/>
  <c r="AD485" i="2"/>
  <c r="AC485" i="2"/>
  <c r="AM484" i="2"/>
  <c r="AW484" i="2" s="1"/>
  <c r="AX484" i="2" s="1"/>
  <c r="AL484" i="2"/>
  <c r="AH484" i="2"/>
  <c r="AG484" i="2"/>
  <c r="AS484" i="2" s="1"/>
  <c r="AC484" i="2"/>
  <c r="AS483" i="2"/>
  <c r="AM483" i="2"/>
  <c r="AL483" i="2"/>
  <c r="AH483" i="2"/>
  <c r="AG483" i="2"/>
  <c r="AK483" i="2" s="1"/>
  <c r="AC483" i="2"/>
  <c r="AM482" i="2"/>
  <c r="AL482" i="2"/>
  <c r="AH482" i="2"/>
  <c r="AG482" i="2"/>
  <c r="AE482" i="2"/>
  <c r="AC482" i="2"/>
  <c r="AM481" i="2"/>
  <c r="AL481" i="2"/>
  <c r="AH481" i="2"/>
  <c r="AG481" i="2"/>
  <c r="AE481" i="2"/>
  <c r="AD481" i="2"/>
  <c r="AC481" i="2"/>
  <c r="AM480" i="2"/>
  <c r="AL480" i="2"/>
  <c r="AW480" i="2" s="1"/>
  <c r="AX480" i="2" s="1"/>
  <c r="AH480" i="2"/>
  <c r="AG480" i="2"/>
  <c r="AS480" i="2" s="1"/>
  <c r="AC480" i="2"/>
  <c r="AS479" i="2"/>
  <c r="AM479" i="2"/>
  <c r="AL479" i="2"/>
  <c r="AH479" i="2"/>
  <c r="AG479" i="2"/>
  <c r="AK479" i="2" s="1"/>
  <c r="AC479" i="2"/>
  <c r="AM478" i="2"/>
  <c r="AL478" i="2"/>
  <c r="AH478" i="2"/>
  <c r="AG478" i="2"/>
  <c r="AE478" i="2"/>
  <c r="AC478" i="2"/>
  <c r="AM477" i="2"/>
  <c r="AL477" i="2"/>
  <c r="AH477" i="2"/>
  <c r="AG477" i="2"/>
  <c r="AE477" i="2"/>
  <c r="AD477" i="2"/>
  <c r="AC477" i="2"/>
  <c r="AM476" i="2"/>
  <c r="AL476" i="2"/>
  <c r="AW476" i="2" s="1"/>
  <c r="AX476" i="2" s="1"/>
  <c r="AH476" i="2"/>
  <c r="AG476" i="2"/>
  <c r="AS476" i="2" s="1"/>
  <c r="AC476" i="2"/>
  <c r="AS475" i="2"/>
  <c r="AM475" i="2"/>
  <c r="AL475" i="2"/>
  <c r="AH475" i="2"/>
  <c r="AG475" i="2"/>
  <c r="AK475" i="2" s="1"/>
  <c r="AC475" i="2"/>
  <c r="AM474" i="2"/>
  <c r="AL474" i="2"/>
  <c r="AH474" i="2"/>
  <c r="AG474" i="2"/>
  <c r="AS474" i="2" s="1"/>
  <c r="AW474" i="2" s="1"/>
  <c r="AX474" i="2" s="1"/>
  <c r="AE474" i="2"/>
  <c r="AC474" i="2"/>
  <c r="AM473" i="2"/>
  <c r="AL473" i="2"/>
  <c r="AH473" i="2"/>
  <c r="AG473" i="2"/>
  <c r="AE473" i="2"/>
  <c r="AD473" i="2"/>
  <c r="AC473" i="2"/>
  <c r="AM472" i="2"/>
  <c r="AL472" i="2"/>
  <c r="AW472" i="2" s="1"/>
  <c r="AX472" i="2" s="1"/>
  <c r="AH472" i="2"/>
  <c r="AG472" i="2"/>
  <c r="AS472" i="2" s="1"/>
  <c r="AC472" i="2"/>
  <c r="AS471" i="2"/>
  <c r="AM471" i="2"/>
  <c r="AL471" i="2"/>
  <c r="AH471" i="2"/>
  <c r="AG471" i="2"/>
  <c r="AK471" i="2" s="1"/>
  <c r="AC471" i="2"/>
  <c r="AM470" i="2"/>
  <c r="AL470" i="2"/>
  <c r="AH470" i="2"/>
  <c r="AG470" i="2"/>
  <c r="AS470" i="2" s="1"/>
  <c r="AW470" i="2" s="1"/>
  <c r="AX470" i="2" s="1"/>
  <c r="AE470" i="2"/>
  <c r="AC470" i="2"/>
  <c r="AM469" i="2"/>
  <c r="AL469" i="2"/>
  <c r="AH469" i="2"/>
  <c r="AG469" i="2"/>
  <c r="AE469" i="2"/>
  <c r="AD469" i="2"/>
  <c r="AC469" i="2"/>
  <c r="AM468" i="2"/>
  <c r="AL468" i="2"/>
  <c r="AW468" i="2" s="1"/>
  <c r="AX468" i="2" s="1"/>
  <c r="AH468" i="2"/>
  <c r="AG468" i="2"/>
  <c r="AS468" i="2" s="1"/>
  <c r="AC468" i="2"/>
  <c r="AS467" i="2"/>
  <c r="AM467" i="2"/>
  <c r="AL467" i="2"/>
  <c r="AH467" i="2"/>
  <c r="AG467" i="2"/>
  <c r="AK467" i="2" s="1"/>
  <c r="AC467" i="2"/>
  <c r="AX466" i="2"/>
  <c r="AM466" i="2"/>
  <c r="AL466" i="2"/>
  <c r="AH466" i="2"/>
  <c r="AG466" i="2"/>
  <c r="AS466" i="2" s="1"/>
  <c r="AW466" i="2" s="1"/>
  <c r="AE466" i="2"/>
  <c r="AY466" i="2" s="1"/>
  <c r="AC466" i="2"/>
  <c r="AM465" i="2"/>
  <c r="AL465" i="2"/>
  <c r="AH465" i="2"/>
  <c r="AG465" i="2"/>
  <c r="AE465" i="2"/>
  <c r="AD465" i="2"/>
  <c r="AC465" i="2"/>
  <c r="AM464" i="2"/>
  <c r="AL464" i="2"/>
  <c r="AW464" i="2" s="1"/>
  <c r="AX464" i="2" s="1"/>
  <c r="AH464" i="2"/>
  <c r="AG464" i="2"/>
  <c r="AS464" i="2" s="1"/>
  <c r="AC464" i="2"/>
  <c r="AS463" i="2"/>
  <c r="AM463" i="2"/>
  <c r="AL463" i="2"/>
  <c r="AH463" i="2"/>
  <c r="AG463" i="2"/>
  <c r="AK463" i="2" s="1"/>
  <c r="AC463" i="2"/>
  <c r="AM462" i="2"/>
  <c r="AL462" i="2"/>
  <c r="AH462" i="2"/>
  <c r="AG462" i="2"/>
  <c r="AS462" i="2" s="1"/>
  <c r="AW462" i="2" s="1"/>
  <c r="AX462" i="2" s="1"/>
  <c r="AE462" i="2"/>
  <c r="AY462" i="2" s="1"/>
  <c r="AC462" i="2"/>
  <c r="AM461" i="2"/>
  <c r="AL461" i="2"/>
  <c r="AH461" i="2"/>
  <c r="AG461" i="2"/>
  <c r="AE461" i="2"/>
  <c r="AD461" i="2"/>
  <c r="AC461" i="2"/>
  <c r="AS460" i="2"/>
  <c r="AM460" i="2"/>
  <c r="AL460" i="2"/>
  <c r="AW460" i="2" s="1"/>
  <c r="AX460" i="2" s="1"/>
  <c r="AH460" i="2"/>
  <c r="AG460" i="2"/>
  <c r="AC460" i="2"/>
  <c r="AS459" i="2"/>
  <c r="AM459" i="2"/>
  <c r="AL459" i="2"/>
  <c r="AH459" i="2"/>
  <c r="AG459" i="2"/>
  <c r="AK459" i="2" s="1"/>
  <c r="AC459" i="2"/>
  <c r="AM458" i="2"/>
  <c r="AL458" i="2"/>
  <c r="AH458" i="2"/>
  <c r="AG458" i="2"/>
  <c r="AS458" i="2" s="1"/>
  <c r="AW458" i="2" s="1"/>
  <c r="AX458" i="2" s="1"/>
  <c r="AE458" i="2"/>
  <c r="AC458" i="2"/>
  <c r="AM457" i="2"/>
  <c r="AL457" i="2"/>
  <c r="AH457" i="2"/>
  <c r="AG457" i="2"/>
  <c r="AE457" i="2"/>
  <c r="AD457" i="2"/>
  <c r="AC457" i="2"/>
  <c r="AS456" i="2"/>
  <c r="AM456" i="2"/>
  <c r="AL456" i="2"/>
  <c r="AW456" i="2" s="1"/>
  <c r="AX456" i="2" s="1"/>
  <c r="AH456" i="2"/>
  <c r="AG456" i="2"/>
  <c r="AY456" i="2" s="1"/>
  <c r="AC456" i="2"/>
  <c r="AS455" i="2"/>
  <c r="AM455" i="2"/>
  <c r="AL455" i="2"/>
  <c r="AH455" i="2"/>
  <c r="AG455" i="2"/>
  <c r="AK455" i="2" s="1"/>
  <c r="AC455" i="2"/>
  <c r="AM454" i="2"/>
  <c r="AL454" i="2"/>
  <c r="AH454" i="2"/>
  <c r="AG454" i="2"/>
  <c r="AS454" i="2" s="1"/>
  <c r="AW454" i="2" s="1"/>
  <c r="AX454" i="2" s="1"/>
  <c r="AE454" i="2"/>
  <c r="AC454" i="2"/>
  <c r="AM453" i="2"/>
  <c r="AL453" i="2"/>
  <c r="AH453" i="2"/>
  <c r="AG453" i="2"/>
  <c r="AE453" i="2"/>
  <c r="AD453" i="2"/>
  <c r="AC453" i="2"/>
  <c r="AS452" i="2"/>
  <c r="AM452" i="2"/>
  <c r="AL452" i="2"/>
  <c r="AW452" i="2" s="1"/>
  <c r="AX452" i="2" s="1"/>
  <c r="AH452" i="2"/>
  <c r="AG452" i="2"/>
  <c r="AY452" i="2" s="1"/>
  <c r="AC452" i="2"/>
  <c r="AS451" i="2"/>
  <c r="AM451" i="2"/>
  <c r="AL451" i="2"/>
  <c r="AH451" i="2"/>
  <c r="AG451" i="2"/>
  <c r="AK451" i="2" s="1"/>
  <c r="AC451" i="2"/>
  <c r="AM450" i="2"/>
  <c r="AL450" i="2"/>
  <c r="AH450" i="2"/>
  <c r="AG450" i="2"/>
  <c r="AS450" i="2" s="1"/>
  <c r="AW450" i="2" s="1"/>
  <c r="AX450" i="2" s="1"/>
  <c r="AE450" i="2"/>
  <c r="AC450" i="2"/>
  <c r="AM449" i="2"/>
  <c r="AL449" i="2"/>
  <c r="AH449" i="2"/>
  <c r="AG449" i="2"/>
  <c r="AE449" i="2"/>
  <c r="AD449" i="2"/>
  <c r="AC449" i="2"/>
  <c r="AS448" i="2"/>
  <c r="AM448" i="2"/>
  <c r="AL448" i="2"/>
  <c r="AW448" i="2" s="1"/>
  <c r="AX448" i="2" s="1"/>
  <c r="AH448" i="2"/>
  <c r="AG448" i="2"/>
  <c r="AY448" i="2" s="1"/>
  <c r="AC448" i="2"/>
  <c r="AS447" i="2"/>
  <c r="AM447" i="2"/>
  <c r="AL447" i="2"/>
  <c r="AH447" i="2"/>
  <c r="AG447" i="2"/>
  <c r="AK447" i="2" s="1"/>
  <c r="AC447" i="2"/>
  <c r="AM446" i="2"/>
  <c r="AL446" i="2"/>
  <c r="AH446" i="2"/>
  <c r="AG446" i="2"/>
  <c r="AS446" i="2" s="1"/>
  <c r="AW446" i="2" s="1"/>
  <c r="AX446" i="2" s="1"/>
  <c r="AE446" i="2"/>
  <c r="AC446" i="2"/>
  <c r="AM445" i="2"/>
  <c r="AL445" i="2"/>
  <c r="AH445" i="2"/>
  <c r="AG445" i="2"/>
  <c r="AE445" i="2"/>
  <c r="AD445" i="2"/>
  <c r="AC445" i="2"/>
  <c r="AS444" i="2"/>
  <c r="AM444" i="2"/>
  <c r="AL444" i="2"/>
  <c r="AW444" i="2" s="1"/>
  <c r="AX444" i="2" s="1"/>
  <c r="AH444" i="2"/>
  <c r="AG444" i="2"/>
  <c r="AY444" i="2" s="1"/>
  <c r="AC444" i="2"/>
  <c r="AS443" i="2"/>
  <c r="AM443" i="2"/>
  <c r="AL443" i="2"/>
  <c r="AH443" i="2"/>
  <c r="AG443" i="2"/>
  <c r="AK443" i="2" s="1"/>
  <c r="AC443" i="2"/>
  <c r="AM442" i="2"/>
  <c r="AL442" i="2"/>
  <c r="AH442" i="2"/>
  <c r="AG442" i="2"/>
  <c r="AS442" i="2" s="1"/>
  <c r="AW442" i="2" s="1"/>
  <c r="AX442" i="2" s="1"/>
  <c r="AE442" i="2"/>
  <c r="AC442" i="2"/>
  <c r="AM441" i="2"/>
  <c r="AL441" i="2"/>
  <c r="AH441" i="2"/>
  <c r="AG441" i="2"/>
  <c r="AE441" i="2"/>
  <c r="AD441" i="2"/>
  <c r="AC441" i="2"/>
  <c r="AS440" i="2"/>
  <c r="AM440" i="2"/>
  <c r="AL440" i="2"/>
  <c r="AW440" i="2" s="1"/>
  <c r="AX440" i="2" s="1"/>
  <c r="AH440" i="2"/>
  <c r="AG440" i="2"/>
  <c r="AC440" i="2"/>
  <c r="AS439" i="2"/>
  <c r="AM439" i="2"/>
  <c r="AL439" i="2"/>
  <c r="AH439" i="2"/>
  <c r="AG439" i="2"/>
  <c r="AK439" i="2" s="1"/>
  <c r="AC439" i="2"/>
  <c r="AM438" i="2"/>
  <c r="AL438" i="2"/>
  <c r="AH438" i="2"/>
  <c r="AG438" i="2"/>
  <c r="AS438" i="2" s="1"/>
  <c r="AW438" i="2" s="1"/>
  <c r="AX438" i="2" s="1"/>
  <c r="AE438" i="2"/>
  <c r="AY438" i="2" s="1"/>
  <c r="AC438" i="2"/>
  <c r="AM437" i="2"/>
  <c r="AL437" i="2"/>
  <c r="AH437" i="2"/>
  <c r="AG437" i="2"/>
  <c r="AE437" i="2"/>
  <c r="AD437" i="2"/>
  <c r="AC437" i="2"/>
  <c r="AS436" i="2"/>
  <c r="AM436" i="2"/>
  <c r="AL436" i="2"/>
  <c r="AW436" i="2" s="1"/>
  <c r="AX436" i="2" s="1"/>
  <c r="AH436" i="2"/>
  <c r="AG436" i="2"/>
  <c r="AC436" i="2"/>
  <c r="AS435" i="2"/>
  <c r="AM435" i="2"/>
  <c r="AL435" i="2"/>
  <c r="AH435" i="2"/>
  <c r="AG435" i="2"/>
  <c r="AK435" i="2" s="1"/>
  <c r="AC435" i="2"/>
  <c r="AM434" i="2"/>
  <c r="AL434" i="2"/>
  <c r="AH434" i="2"/>
  <c r="AG434" i="2"/>
  <c r="AS434" i="2" s="1"/>
  <c r="AW434" i="2" s="1"/>
  <c r="AX434" i="2" s="1"/>
  <c r="AE434" i="2"/>
  <c r="AC434" i="2"/>
  <c r="AM433" i="2"/>
  <c r="AL433" i="2"/>
  <c r="AH433" i="2"/>
  <c r="AG433" i="2"/>
  <c r="AE433" i="2"/>
  <c r="AD433" i="2"/>
  <c r="AC433" i="2"/>
  <c r="AS432" i="2"/>
  <c r="AM432" i="2"/>
  <c r="AL432" i="2"/>
  <c r="AW432" i="2" s="1"/>
  <c r="AX432" i="2" s="1"/>
  <c r="AH432" i="2"/>
  <c r="AG432" i="2"/>
  <c r="AC432" i="2"/>
  <c r="AS431" i="2"/>
  <c r="AM431" i="2"/>
  <c r="AL431" i="2"/>
  <c r="AH431" i="2"/>
  <c r="AG431" i="2"/>
  <c r="AK431" i="2" s="1"/>
  <c r="AC431" i="2"/>
  <c r="AM430" i="2"/>
  <c r="AL430" i="2"/>
  <c r="AH430" i="2"/>
  <c r="AG430" i="2"/>
  <c r="AS430" i="2" s="1"/>
  <c r="AW430" i="2" s="1"/>
  <c r="AX430" i="2" s="1"/>
  <c r="AE430" i="2"/>
  <c r="AY430" i="2" s="1"/>
  <c r="AC430" i="2"/>
  <c r="AM429" i="2"/>
  <c r="AL429" i="2"/>
  <c r="AH429" i="2"/>
  <c r="AG429" i="2"/>
  <c r="AE429" i="2"/>
  <c r="AD429" i="2"/>
  <c r="AC429" i="2"/>
  <c r="AM428" i="2"/>
  <c r="AL428" i="2"/>
  <c r="AH428" i="2"/>
  <c r="AG428" i="2"/>
  <c r="AC428" i="2"/>
  <c r="AS427" i="2"/>
  <c r="AM427" i="2"/>
  <c r="AL427" i="2"/>
  <c r="AH427" i="2"/>
  <c r="AG427" i="2"/>
  <c r="AK427" i="2" s="1"/>
  <c r="AC427" i="2"/>
  <c r="AM426" i="2"/>
  <c r="AL426" i="2"/>
  <c r="AH426" i="2"/>
  <c r="AG426" i="2"/>
  <c r="AS426" i="2" s="1"/>
  <c r="AW426" i="2" s="1"/>
  <c r="AX426" i="2" s="1"/>
  <c r="AE426" i="2"/>
  <c r="AY426" i="2" s="1"/>
  <c r="AC426" i="2"/>
  <c r="AM425" i="2"/>
  <c r="AL425" i="2"/>
  <c r="AH425" i="2"/>
  <c r="AG425" i="2"/>
  <c r="AE425" i="2"/>
  <c r="AD425" i="2"/>
  <c r="AC425" i="2"/>
  <c r="AM424" i="2"/>
  <c r="AL424" i="2"/>
  <c r="AW424" i="2" s="1"/>
  <c r="AX424" i="2" s="1"/>
  <c r="AH424" i="2"/>
  <c r="AG424" i="2"/>
  <c r="AS424" i="2" s="1"/>
  <c r="AC424" i="2"/>
  <c r="AS423" i="2"/>
  <c r="AM423" i="2"/>
  <c r="AL423" i="2"/>
  <c r="AH423" i="2"/>
  <c r="AG423" i="2"/>
  <c r="AK423" i="2" s="1"/>
  <c r="AC423" i="2"/>
  <c r="AM422" i="2"/>
  <c r="AL422" i="2"/>
  <c r="AH422" i="2"/>
  <c r="AG422" i="2"/>
  <c r="AS422" i="2" s="1"/>
  <c r="AW422" i="2" s="1"/>
  <c r="AX422" i="2" s="1"/>
  <c r="AE422" i="2"/>
  <c r="AY422" i="2" s="1"/>
  <c r="AC422" i="2"/>
  <c r="AM421" i="2"/>
  <c r="AL421" i="2"/>
  <c r="AH421" i="2"/>
  <c r="AG421" i="2"/>
  <c r="AE421" i="2"/>
  <c r="AD421" i="2"/>
  <c r="AC421" i="2"/>
  <c r="AM420" i="2"/>
  <c r="AL420" i="2"/>
  <c r="AW420" i="2" s="1"/>
  <c r="AX420" i="2" s="1"/>
  <c r="AH420" i="2"/>
  <c r="AG420" i="2"/>
  <c r="AS420" i="2" s="1"/>
  <c r="AC420" i="2"/>
  <c r="AS419" i="2"/>
  <c r="AM419" i="2"/>
  <c r="AL419" i="2"/>
  <c r="AH419" i="2"/>
  <c r="AG419" i="2"/>
  <c r="AK419" i="2" s="1"/>
  <c r="AC419" i="2"/>
  <c r="AM418" i="2"/>
  <c r="AL418" i="2"/>
  <c r="AH418" i="2"/>
  <c r="AG418" i="2"/>
  <c r="AS418" i="2" s="1"/>
  <c r="AW418" i="2" s="1"/>
  <c r="AX418" i="2" s="1"/>
  <c r="AE418" i="2"/>
  <c r="AY418" i="2" s="1"/>
  <c r="AC418" i="2"/>
  <c r="AM417" i="2"/>
  <c r="AL417" i="2"/>
  <c r="AH417" i="2"/>
  <c r="AG417" i="2"/>
  <c r="AE417" i="2"/>
  <c r="AD417" i="2"/>
  <c r="AC417" i="2"/>
  <c r="AM416" i="2"/>
  <c r="AL416" i="2"/>
  <c r="AW416" i="2" s="1"/>
  <c r="AX416" i="2" s="1"/>
  <c r="AH416" i="2"/>
  <c r="AG416" i="2"/>
  <c r="AS416" i="2" s="1"/>
  <c r="AC416" i="2"/>
  <c r="AS415" i="2"/>
  <c r="AM415" i="2"/>
  <c r="AL415" i="2"/>
  <c r="AH415" i="2"/>
  <c r="AG415" i="2"/>
  <c r="AK415" i="2" s="1"/>
  <c r="AC415" i="2"/>
  <c r="AM414" i="2"/>
  <c r="AL414" i="2"/>
  <c r="AH414" i="2"/>
  <c r="AG414" i="2"/>
  <c r="AS414" i="2" s="1"/>
  <c r="AW414" i="2" s="1"/>
  <c r="AX414" i="2" s="1"/>
  <c r="AE414" i="2"/>
  <c r="AY414" i="2" s="1"/>
  <c r="AC414" i="2"/>
  <c r="AM413" i="2"/>
  <c r="AL413" i="2"/>
  <c r="AH413" i="2"/>
  <c r="AG413" i="2"/>
  <c r="AE413" i="2"/>
  <c r="AD413" i="2"/>
  <c r="AC413" i="2"/>
  <c r="AM412" i="2"/>
  <c r="AL412" i="2"/>
  <c r="AW412" i="2" s="1"/>
  <c r="AX412" i="2" s="1"/>
  <c r="AH412" i="2"/>
  <c r="AG412" i="2"/>
  <c r="AS412" i="2" s="1"/>
  <c r="AC412" i="2"/>
  <c r="AS411" i="2"/>
  <c r="AM411" i="2"/>
  <c r="AL411" i="2"/>
  <c r="AH411" i="2"/>
  <c r="AG411" i="2"/>
  <c r="AK411" i="2" s="1"/>
  <c r="AC411" i="2"/>
  <c r="AM410" i="2"/>
  <c r="AL410" i="2"/>
  <c r="AH410" i="2"/>
  <c r="AG410" i="2"/>
  <c r="AS410" i="2" s="1"/>
  <c r="AW410" i="2" s="1"/>
  <c r="AX410" i="2" s="1"/>
  <c r="AE410" i="2"/>
  <c r="AY410" i="2" s="1"/>
  <c r="AC410" i="2"/>
  <c r="AM409" i="2"/>
  <c r="AL409" i="2"/>
  <c r="AH409" i="2"/>
  <c r="AG409" i="2"/>
  <c r="AE409" i="2"/>
  <c r="AD409" i="2"/>
  <c r="AC409" i="2"/>
  <c r="AM408" i="2"/>
  <c r="AL408" i="2"/>
  <c r="AW408" i="2" s="1"/>
  <c r="AX408" i="2" s="1"/>
  <c r="AH408" i="2"/>
  <c r="AG408" i="2"/>
  <c r="AS408" i="2" s="1"/>
  <c r="AC408" i="2"/>
  <c r="AS407" i="2"/>
  <c r="AM407" i="2"/>
  <c r="AL407" i="2"/>
  <c r="AH407" i="2"/>
  <c r="AG407" i="2"/>
  <c r="AK407" i="2" s="1"/>
  <c r="AC407" i="2"/>
  <c r="AM406" i="2"/>
  <c r="AL406" i="2"/>
  <c r="AH406" i="2"/>
  <c r="AG406" i="2"/>
  <c r="AS406" i="2" s="1"/>
  <c r="AW406" i="2" s="1"/>
  <c r="AX406" i="2" s="1"/>
  <c r="AE406" i="2"/>
  <c r="AY406" i="2" s="1"/>
  <c r="AC406" i="2"/>
  <c r="AM405" i="2"/>
  <c r="AL405" i="2"/>
  <c r="AH405" i="2"/>
  <c r="AG405" i="2"/>
  <c r="AE405" i="2"/>
  <c r="AD405" i="2"/>
  <c r="AC405" i="2"/>
  <c r="AM404" i="2"/>
  <c r="AL404" i="2"/>
  <c r="AW404" i="2" s="1"/>
  <c r="AX404" i="2" s="1"/>
  <c r="AH404" i="2"/>
  <c r="AG404" i="2"/>
  <c r="AS404" i="2" s="1"/>
  <c r="AC404" i="2"/>
  <c r="AS403" i="2"/>
  <c r="AM403" i="2"/>
  <c r="AL403" i="2"/>
  <c r="AH403" i="2"/>
  <c r="AG403" i="2"/>
  <c r="AK403" i="2" s="1"/>
  <c r="AC403" i="2"/>
  <c r="AM402" i="2"/>
  <c r="AL402" i="2"/>
  <c r="AH402" i="2"/>
  <c r="AG402" i="2"/>
  <c r="AS402" i="2" s="1"/>
  <c r="AW402" i="2" s="1"/>
  <c r="AX402" i="2" s="1"/>
  <c r="AE402" i="2"/>
  <c r="AY402" i="2" s="1"/>
  <c r="AC402" i="2"/>
  <c r="AM401" i="2"/>
  <c r="AL401" i="2"/>
  <c r="AH401" i="2"/>
  <c r="AG401" i="2"/>
  <c r="AE401" i="2"/>
  <c r="AD401" i="2"/>
  <c r="AC401" i="2"/>
  <c r="AM400" i="2"/>
  <c r="AL400" i="2"/>
  <c r="AH400" i="2"/>
  <c r="AG400" i="2"/>
  <c r="AC400" i="2"/>
  <c r="AS399" i="2"/>
  <c r="AM399" i="2"/>
  <c r="AL399" i="2"/>
  <c r="AK399" i="2"/>
  <c r="AH399" i="2"/>
  <c r="AG399" i="2"/>
  <c r="AC399" i="2"/>
  <c r="AM398" i="2"/>
  <c r="AL398" i="2"/>
  <c r="AH398" i="2"/>
  <c r="AG398" i="2"/>
  <c r="AE398" i="2"/>
  <c r="AC398" i="2"/>
  <c r="AM397" i="2"/>
  <c r="AL397" i="2"/>
  <c r="AH397" i="2"/>
  <c r="AG397" i="2"/>
  <c r="AE397" i="2"/>
  <c r="AD397" i="2"/>
  <c r="AC397" i="2"/>
  <c r="AM396" i="2"/>
  <c r="AL396" i="2"/>
  <c r="AH396" i="2"/>
  <c r="AG396" i="2"/>
  <c r="AC396" i="2"/>
  <c r="AS395" i="2"/>
  <c r="AM395" i="2"/>
  <c r="AL395" i="2"/>
  <c r="AK395" i="2"/>
  <c r="AH395" i="2"/>
  <c r="AG395" i="2"/>
  <c r="AC395" i="2"/>
  <c r="AM394" i="2"/>
  <c r="AL394" i="2"/>
  <c r="AH394" i="2"/>
  <c r="AG394" i="2"/>
  <c r="AE394" i="2"/>
  <c r="AC394" i="2"/>
  <c r="AM393" i="2"/>
  <c r="AL393" i="2"/>
  <c r="AH393" i="2"/>
  <c r="AG393" i="2"/>
  <c r="AE393" i="2"/>
  <c r="AD393" i="2"/>
  <c r="AC393" i="2"/>
  <c r="AM392" i="2"/>
  <c r="AL392" i="2"/>
  <c r="AH392" i="2"/>
  <c r="AG392" i="2"/>
  <c r="AC392" i="2"/>
  <c r="AS391" i="2"/>
  <c r="AM391" i="2"/>
  <c r="AL391" i="2"/>
  <c r="AK391" i="2"/>
  <c r="AH391" i="2"/>
  <c r="AG391" i="2"/>
  <c r="AC391" i="2"/>
  <c r="AM390" i="2"/>
  <c r="AL390" i="2"/>
  <c r="AH390" i="2"/>
  <c r="AG390" i="2"/>
  <c r="AE390" i="2"/>
  <c r="AC390" i="2"/>
  <c r="AM389" i="2"/>
  <c r="AL389" i="2"/>
  <c r="AH389" i="2"/>
  <c r="AG389" i="2"/>
  <c r="AE389" i="2"/>
  <c r="AD389" i="2"/>
  <c r="AC389" i="2"/>
  <c r="AM388" i="2"/>
  <c r="AL388" i="2"/>
  <c r="AH388" i="2"/>
  <c r="AG388" i="2"/>
  <c r="AC388" i="2"/>
  <c r="AS387" i="2"/>
  <c r="AM387" i="2"/>
  <c r="AL387" i="2"/>
  <c r="AK387" i="2"/>
  <c r="AH387" i="2"/>
  <c r="AG387" i="2"/>
  <c r="AC387" i="2"/>
  <c r="AM386" i="2"/>
  <c r="AL386" i="2"/>
  <c r="AH386" i="2"/>
  <c r="AG386" i="2"/>
  <c r="AE386" i="2"/>
  <c r="AC386" i="2"/>
  <c r="AM385" i="2"/>
  <c r="AL385" i="2"/>
  <c r="AH385" i="2"/>
  <c r="AG385" i="2"/>
  <c r="AE385" i="2"/>
  <c r="AD385" i="2"/>
  <c r="AC385" i="2"/>
  <c r="AM384" i="2"/>
  <c r="AL384" i="2"/>
  <c r="AH384" i="2"/>
  <c r="AG384" i="2"/>
  <c r="AC384" i="2"/>
  <c r="AS383" i="2"/>
  <c r="AM383" i="2"/>
  <c r="AL383" i="2"/>
  <c r="AK383" i="2"/>
  <c r="AH383" i="2"/>
  <c r="AG383" i="2"/>
  <c r="AC383" i="2"/>
  <c r="AM382" i="2"/>
  <c r="AL382" i="2"/>
  <c r="AH382" i="2"/>
  <c r="AG382" i="2"/>
  <c r="AE382" i="2"/>
  <c r="AC382" i="2"/>
  <c r="AM381" i="2"/>
  <c r="AL381" i="2"/>
  <c r="AH381" i="2"/>
  <c r="AG381" i="2"/>
  <c r="AE381" i="2"/>
  <c r="AD381" i="2"/>
  <c r="AC381" i="2"/>
  <c r="AM380" i="2"/>
  <c r="AL380" i="2"/>
  <c r="AH380" i="2"/>
  <c r="AG380" i="2"/>
  <c r="AC380" i="2"/>
  <c r="AS379" i="2"/>
  <c r="AM379" i="2"/>
  <c r="AL379" i="2"/>
  <c r="AK379" i="2"/>
  <c r="AH379" i="2"/>
  <c r="AG379" i="2"/>
  <c r="AC379" i="2"/>
  <c r="AM378" i="2"/>
  <c r="AL378" i="2"/>
  <c r="AH378" i="2"/>
  <c r="AG378" i="2"/>
  <c r="AE378" i="2"/>
  <c r="AC378" i="2"/>
  <c r="AM377" i="2"/>
  <c r="AL377" i="2"/>
  <c r="AH377" i="2"/>
  <c r="AG377" i="2"/>
  <c r="AE377" i="2"/>
  <c r="AD377" i="2"/>
  <c r="AC377" i="2"/>
  <c r="AM376" i="2"/>
  <c r="AL376" i="2"/>
  <c r="AH376" i="2"/>
  <c r="AG376" i="2"/>
  <c r="AC376" i="2"/>
  <c r="AS375" i="2"/>
  <c r="AM375" i="2"/>
  <c r="AL375" i="2"/>
  <c r="AK375" i="2"/>
  <c r="AH375" i="2"/>
  <c r="AG375" i="2"/>
  <c r="AC375" i="2"/>
  <c r="AM374" i="2"/>
  <c r="AL374" i="2"/>
  <c r="AH374" i="2"/>
  <c r="AG374" i="2"/>
  <c r="AE374" i="2"/>
  <c r="AC374" i="2"/>
  <c r="AM373" i="2"/>
  <c r="AL373" i="2"/>
  <c r="AH373" i="2"/>
  <c r="AG373" i="2"/>
  <c r="AE373" i="2"/>
  <c r="AD373" i="2"/>
  <c r="AC373" i="2"/>
  <c r="AM372" i="2"/>
  <c r="AL372" i="2"/>
  <c r="AH372" i="2"/>
  <c r="AG372" i="2"/>
  <c r="AC372" i="2"/>
  <c r="AS371" i="2"/>
  <c r="AM371" i="2"/>
  <c r="AL371" i="2"/>
  <c r="AK371" i="2"/>
  <c r="AH371" i="2"/>
  <c r="AG371" i="2"/>
  <c r="AC371" i="2"/>
  <c r="AM370" i="2"/>
  <c r="AL370" i="2"/>
  <c r="AH370" i="2"/>
  <c r="AG370" i="2"/>
  <c r="AE370" i="2"/>
  <c r="AC370" i="2"/>
  <c r="AM369" i="2"/>
  <c r="AL369" i="2"/>
  <c r="AH369" i="2"/>
  <c r="AG369" i="2"/>
  <c r="AE369" i="2"/>
  <c r="AD369" i="2"/>
  <c r="AC369" i="2"/>
  <c r="AM368" i="2"/>
  <c r="AL368" i="2"/>
  <c r="AH368" i="2"/>
  <c r="AG368" i="2"/>
  <c r="AC368" i="2"/>
  <c r="AS367" i="2"/>
  <c r="AM367" i="2"/>
  <c r="AL367" i="2"/>
  <c r="AK367" i="2"/>
  <c r="AH367" i="2"/>
  <c r="AG367" i="2"/>
  <c r="AC367" i="2"/>
  <c r="AM366" i="2"/>
  <c r="AL366" i="2"/>
  <c r="AH366" i="2"/>
  <c r="AG366" i="2"/>
  <c r="AE366" i="2"/>
  <c r="AC366" i="2"/>
  <c r="AM365" i="2"/>
  <c r="AL365" i="2"/>
  <c r="AH365" i="2"/>
  <c r="AG365" i="2"/>
  <c r="AE365" i="2"/>
  <c r="AD365" i="2"/>
  <c r="AC365" i="2"/>
  <c r="AM364" i="2"/>
  <c r="AL364" i="2"/>
  <c r="AH364" i="2"/>
  <c r="AG364" i="2"/>
  <c r="AC364" i="2"/>
  <c r="AS363" i="2"/>
  <c r="AM363" i="2"/>
  <c r="AL363" i="2"/>
  <c r="AK363" i="2"/>
  <c r="AH363" i="2"/>
  <c r="AG363" i="2"/>
  <c r="AC363" i="2"/>
  <c r="AM362" i="2"/>
  <c r="AL362" i="2"/>
  <c r="AH362" i="2"/>
  <c r="AG362" i="2"/>
  <c r="AE362" i="2"/>
  <c r="AC362" i="2"/>
  <c r="AM361" i="2"/>
  <c r="AL361" i="2"/>
  <c r="AH361" i="2"/>
  <c r="AG361" i="2"/>
  <c r="AE361" i="2"/>
  <c r="AD361" i="2"/>
  <c r="AC361" i="2"/>
  <c r="AM360" i="2"/>
  <c r="AL360" i="2"/>
  <c r="AH360" i="2"/>
  <c r="AG360" i="2"/>
  <c r="AC360" i="2"/>
  <c r="AS359" i="2"/>
  <c r="AM359" i="2"/>
  <c r="AL359" i="2"/>
  <c r="AK359" i="2"/>
  <c r="AH359" i="2"/>
  <c r="AG359" i="2"/>
  <c r="AC359" i="2"/>
  <c r="AM358" i="2"/>
  <c r="AL358" i="2"/>
  <c r="AH358" i="2"/>
  <c r="AG358" i="2"/>
  <c r="AE358" i="2"/>
  <c r="AC358" i="2"/>
  <c r="AM357" i="2"/>
  <c r="AL357" i="2"/>
  <c r="AH357" i="2"/>
  <c r="AG357" i="2"/>
  <c r="AE357" i="2"/>
  <c r="AD357" i="2"/>
  <c r="AC357" i="2"/>
  <c r="AM356" i="2"/>
  <c r="AL356" i="2"/>
  <c r="AH356" i="2"/>
  <c r="AG356" i="2"/>
  <c r="AC356" i="2"/>
  <c r="AS355" i="2"/>
  <c r="AM355" i="2"/>
  <c r="AL355" i="2"/>
  <c r="AK355" i="2"/>
  <c r="AH355" i="2"/>
  <c r="AG355" i="2"/>
  <c r="AC355" i="2"/>
  <c r="AM354" i="2"/>
  <c r="AL354" i="2"/>
  <c r="AH354" i="2"/>
  <c r="AG354" i="2"/>
  <c r="AE354" i="2"/>
  <c r="AC354" i="2"/>
  <c r="AM353" i="2"/>
  <c r="AL353" i="2"/>
  <c r="AH353" i="2"/>
  <c r="AG353" i="2"/>
  <c r="AE353" i="2"/>
  <c r="AD353" i="2"/>
  <c r="AC353" i="2"/>
  <c r="AM352" i="2"/>
  <c r="AL352" i="2"/>
  <c r="AH352" i="2"/>
  <c r="AG352" i="2"/>
  <c r="AC352" i="2"/>
  <c r="AS351" i="2"/>
  <c r="AM351" i="2"/>
  <c r="AL351" i="2"/>
  <c r="AK351" i="2"/>
  <c r="AH351" i="2"/>
  <c r="AG351" i="2"/>
  <c r="AC351" i="2"/>
  <c r="AM350" i="2"/>
  <c r="AL350" i="2"/>
  <c r="AH350" i="2"/>
  <c r="AG350" i="2"/>
  <c r="AE350" i="2"/>
  <c r="AC350" i="2"/>
  <c r="AM349" i="2"/>
  <c r="AL349" i="2"/>
  <c r="AH349" i="2"/>
  <c r="AG349" i="2"/>
  <c r="AE349" i="2"/>
  <c r="AD349" i="2"/>
  <c r="AC349" i="2"/>
  <c r="AM348" i="2"/>
  <c r="AL348" i="2"/>
  <c r="AH348" i="2"/>
  <c r="AG348" i="2"/>
  <c r="AC348" i="2"/>
  <c r="AS347" i="2"/>
  <c r="AM347" i="2"/>
  <c r="AL347" i="2"/>
  <c r="AK347" i="2"/>
  <c r="AH347" i="2"/>
  <c r="AG347" i="2"/>
  <c r="AC347" i="2"/>
  <c r="AM346" i="2"/>
  <c r="AL346" i="2"/>
  <c r="AH346" i="2"/>
  <c r="AG346" i="2"/>
  <c r="AE346" i="2"/>
  <c r="AC346" i="2"/>
  <c r="AM345" i="2"/>
  <c r="AL345" i="2"/>
  <c r="AH345" i="2"/>
  <c r="AG345" i="2"/>
  <c r="AE345" i="2"/>
  <c r="AD345" i="2"/>
  <c r="AC345" i="2"/>
  <c r="AM344" i="2"/>
  <c r="AL344" i="2"/>
  <c r="AH344" i="2"/>
  <c r="AG344" i="2"/>
  <c r="AC344" i="2"/>
  <c r="AS343" i="2"/>
  <c r="AM343" i="2"/>
  <c r="AL343" i="2"/>
  <c r="AK343" i="2"/>
  <c r="AH343" i="2"/>
  <c r="AG343" i="2"/>
  <c r="AC343" i="2"/>
  <c r="AM342" i="2"/>
  <c r="AL342" i="2"/>
  <c r="AH342" i="2"/>
  <c r="AG342" i="2"/>
  <c r="AE342" i="2"/>
  <c r="AC342" i="2"/>
  <c r="AM341" i="2"/>
  <c r="AL341" i="2"/>
  <c r="AH341" i="2"/>
  <c r="AG341" i="2"/>
  <c r="AE341" i="2"/>
  <c r="AD341" i="2"/>
  <c r="AC341" i="2"/>
  <c r="AM340" i="2"/>
  <c r="AL340" i="2"/>
  <c r="AH340" i="2"/>
  <c r="AG340" i="2"/>
  <c r="AC340" i="2"/>
  <c r="AS339" i="2"/>
  <c r="AM339" i="2"/>
  <c r="AL339" i="2"/>
  <c r="AK339" i="2"/>
  <c r="AH339" i="2"/>
  <c r="AG339" i="2"/>
  <c r="AC339" i="2"/>
  <c r="AM338" i="2"/>
  <c r="AL338" i="2"/>
  <c r="AH338" i="2"/>
  <c r="AG338" i="2"/>
  <c r="AE338" i="2"/>
  <c r="AC338" i="2"/>
  <c r="AM337" i="2"/>
  <c r="AL337" i="2"/>
  <c r="AH337" i="2"/>
  <c r="AG337" i="2"/>
  <c r="AE337" i="2"/>
  <c r="AD337" i="2"/>
  <c r="AC337" i="2"/>
  <c r="AM336" i="2"/>
  <c r="AL336" i="2"/>
  <c r="AH336" i="2"/>
  <c r="AG336" i="2"/>
  <c r="AC336" i="2"/>
  <c r="AS335" i="2"/>
  <c r="AM335" i="2"/>
  <c r="AL335" i="2"/>
  <c r="AK335" i="2"/>
  <c r="AH335" i="2"/>
  <c r="AG335" i="2"/>
  <c r="AC335" i="2"/>
  <c r="AM334" i="2"/>
  <c r="AL334" i="2"/>
  <c r="AH334" i="2"/>
  <c r="AG334" i="2"/>
  <c r="AE334" i="2"/>
  <c r="AC334" i="2"/>
  <c r="AM333" i="2"/>
  <c r="AL333" i="2"/>
  <c r="AH333" i="2"/>
  <c r="AG333" i="2"/>
  <c r="AE333" i="2"/>
  <c r="AD333" i="2"/>
  <c r="AC333" i="2"/>
  <c r="AM332" i="2"/>
  <c r="AL332" i="2"/>
  <c r="AH332" i="2"/>
  <c r="AG332" i="2"/>
  <c r="AC332" i="2"/>
  <c r="AS331" i="2"/>
  <c r="AM331" i="2"/>
  <c r="AL331" i="2"/>
  <c r="AK331" i="2"/>
  <c r="AH331" i="2"/>
  <c r="AG331" i="2"/>
  <c r="AC331" i="2"/>
  <c r="AM330" i="2"/>
  <c r="AL330" i="2"/>
  <c r="AH330" i="2"/>
  <c r="AG330" i="2"/>
  <c r="AE330" i="2"/>
  <c r="AC330" i="2"/>
  <c r="AM329" i="2"/>
  <c r="AL329" i="2"/>
  <c r="AH329" i="2"/>
  <c r="AG329" i="2"/>
  <c r="AE329" i="2"/>
  <c r="AD329" i="2"/>
  <c r="AC329" i="2"/>
  <c r="AM328" i="2"/>
  <c r="AL328" i="2"/>
  <c r="AH328" i="2"/>
  <c r="AG328" i="2"/>
  <c r="AC328" i="2"/>
  <c r="AS327" i="2"/>
  <c r="AM327" i="2"/>
  <c r="AL327" i="2"/>
  <c r="AK327" i="2"/>
  <c r="AH327" i="2"/>
  <c r="AG327" i="2"/>
  <c r="AC327" i="2"/>
  <c r="AM326" i="2"/>
  <c r="AL326" i="2"/>
  <c r="AH326" i="2"/>
  <c r="AG326" i="2"/>
  <c r="AE326" i="2"/>
  <c r="AC326" i="2"/>
  <c r="AM325" i="2"/>
  <c r="AL325" i="2"/>
  <c r="AH325" i="2"/>
  <c r="AG325" i="2"/>
  <c r="AE325" i="2"/>
  <c r="AD325" i="2"/>
  <c r="AC325" i="2"/>
  <c r="AM324" i="2"/>
  <c r="AL324" i="2"/>
  <c r="AH324" i="2"/>
  <c r="AG324" i="2"/>
  <c r="AC324" i="2"/>
  <c r="AS323" i="2"/>
  <c r="AM323" i="2"/>
  <c r="AL323" i="2"/>
  <c r="AK323" i="2"/>
  <c r="AH323" i="2"/>
  <c r="AG323" i="2"/>
  <c r="AC323" i="2"/>
  <c r="AM322" i="2"/>
  <c r="AL322" i="2"/>
  <c r="AH322" i="2"/>
  <c r="AG322" i="2"/>
  <c r="AE322" i="2"/>
  <c r="AC322" i="2"/>
  <c r="AM321" i="2"/>
  <c r="AL321" i="2"/>
  <c r="AH321" i="2"/>
  <c r="AG321" i="2"/>
  <c r="AE321" i="2"/>
  <c r="AD321" i="2"/>
  <c r="AC321" i="2"/>
  <c r="AM320" i="2"/>
  <c r="AL320" i="2"/>
  <c r="AH320" i="2"/>
  <c r="AG320" i="2"/>
  <c r="AC320" i="2"/>
  <c r="AS319" i="2"/>
  <c r="AM319" i="2"/>
  <c r="AL319" i="2"/>
  <c r="AK319" i="2"/>
  <c r="AH319" i="2"/>
  <c r="AG319" i="2"/>
  <c r="AC319" i="2"/>
  <c r="AM318" i="2"/>
  <c r="AL318" i="2"/>
  <c r="AH318" i="2"/>
  <c r="AG318" i="2"/>
  <c r="AE318" i="2"/>
  <c r="AC318" i="2"/>
  <c r="AM317" i="2"/>
  <c r="AL317" i="2"/>
  <c r="AH317" i="2"/>
  <c r="AG317" i="2"/>
  <c r="AE317" i="2"/>
  <c r="AD317" i="2"/>
  <c r="AC317" i="2"/>
  <c r="AM316" i="2"/>
  <c r="AL316" i="2"/>
  <c r="AH316" i="2"/>
  <c r="AG316" i="2"/>
  <c r="AC316" i="2"/>
  <c r="AS315" i="2"/>
  <c r="AM315" i="2"/>
  <c r="AL315" i="2"/>
  <c r="AK315" i="2"/>
  <c r="AH315" i="2"/>
  <c r="AG315" i="2"/>
  <c r="AC315" i="2"/>
  <c r="AM314" i="2"/>
  <c r="AL314" i="2"/>
  <c r="AH314" i="2"/>
  <c r="AG314" i="2"/>
  <c r="AE314" i="2"/>
  <c r="AC314" i="2"/>
  <c r="AM313" i="2"/>
  <c r="AL313" i="2"/>
  <c r="AH313" i="2"/>
  <c r="AG313" i="2"/>
  <c r="AE313" i="2"/>
  <c r="AD313" i="2"/>
  <c r="AC313" i="2"/>
  <c r="AM312" i="2"/>
  <c r="AL312" i="2"/>
  <c r="AH312" i="2"/>
  <c r="AG312" i="2"/>
  <c r="AC312" i="2"/>
  <c r="AS311" i="2"/>
  <c r="AM311" i="2"/>
  <c r="AL311" i="2"/>
  <c r="AK311" i="2"/>
  <c r="AH311" i="2"/>
  <c r="AG311" i="2"/>
  <c r="AC311" i="2"/>
  <c r="AM310" i="2"/>
  <c r="AL310" i="2"/>
  <c r="AH310" i="2"/>
  <c r="AG310" i="2"/>
  <c r="AE310" i="2"/>
  <c r="AC310" i="2"/>
  <c r="AM309" i="2"/>
  <c r="AL309" i="2"/>
  <c r="AH309" i="2"/>
  <c r="AG309" i="2"/>
  <c r="AE309" i="2"/>
  <c r="AD309" i="2"/>
  <c r="AC309" i="2"/>
  <c r="AM308" i="2"/>
  <c r="AL308" i="2"/>
  <c r="AH308" i="2"/>
  <c r="AG308" i="2"/>
  <c r="AC308" i="2"/>
  <c r="AS307" i="2"/>
  <c r="AM307" i="2"/>
  <c r="AL307" i="2"/>
  <c r="AK307" i="2"/>
  <c r="AH307" i="2"/>
  <c r="AG307" i="2"/>
  <c r="AC307" i="2"/>
  <c r="AM306" i="2"/>
  <c r="AL306" i="2"/>
  <c r="AH306" i="2"/>
  <c r="AG306" i="2"/>
  <c r="AE306" i="2"/>
  <c r="AC306" i="2"/>
  <c r="AM305" i="2"/>
  <c r="AL305" i="2"/>
  <c r="AH305" i="2"/>
  <c r="AG305" i="2"/>
  <c r="AE305" i="2"/>
  <c r="AD305" i="2"/>
  <c r="AC305" i="2"/>
  <c r="AM304" i="2"/>
  <c r="AL304" i="2"/>
  <c r="AH304" i="2"/>
  <c r="AG304" i="2"/>
  <c r="AC304" i="2"/>
  <c r="AS303" i="2"/>
  <c r="AM303" i="2"/>
  <c r="AL303" i="2"/>
  <c r="AK303" i="2"/>
  <c r="AH303" i="2"/>
  <c r="AG303" i="2"/>
  <c r="AC303" i="2"/>
  <c r="AM302" i="2"/>
  <c r="AL302" i="2"/>
  <c r="AH302" i="2"/>
  <c r="AG302" i="2"/>
  <c r="AE302" i="2"/>
  <c r="AC302" i="2"/>
  <c r="AM301" i="2"/>
  <c r="AL301" i="2"/>
  <c r="AH301" i="2"/>
  <c r="AG301" i="2"/>
  <c r="AE301" i="2"/>
  <c r="AD301" i="2"/>
  <c r="AC301" i="2"/>
  <c r="AM300" i="2"/>
  <c r="AL300" i="2"/>
  <c r="AH300" i="2"/>
  <c r="AG300" i="2"/>
  <c r="AS300" i="2" s="1"/>
  <c r="AC300" i="2"/>
  <c r="AS299" i="2"/>
  <c r="AM299" i="2"/>
  <c r="AL299" i="2"/>
  <c r="AH299" i="2"/>
  <c r="AG299" i="2"/>
  <c r="AK299" i="2" s="1"/>
  <c r="AC299" i="2"/>
  <c r="AM298" i="2"/>
  <c r="AL298" i="2"/>
  <c r="AH298" i="2"/>
  <c r="AG298" i="2"/>
  <c r="AE298" i="2"/>
  <c r="AC298" i="2"/>
  <c r="AM297" i="2"/>
  <c r="AL297" i="2"/>
  <c r="AH297" i="2"/>
  <c r="AG297" i="2"/>
  <c r="AE297" i="2"/>
  <c r="AD297" i="2"/>
  <c r="AC297" i="2"/>
  <c r="AM296" i="2"/>
  <c r="AL296" i="2"/>
  <c r="AH296" i="2"/>
  <c r="AG296" i="2"/>
  <c r="AS296" i="2" s="1"/>
  <c r="AC296" i="2"/>
  <c r="AS295" i="2"/>
  <c r="AM295" i="2"/>
  <c r="AL295" i="2"/>
  <c r="AH295" i="2"/>
  <c r="AG295" i="2"/>
  <c r="AK295" i="2" s="1"/>
  <c r="AC295" i="2"/>
  <c r="AM294" i="2"/>
  <c r="AL294" i="2"/>
  <c r="AH294" i="2"/>
  <c r="AW294" i="2" s="1"/>
  <c r="AX294" i="2" s="1"/>
  <c r="AG294" i="2"/>
  <c r="AS294" i="2" s="1"/>
  <c r="AE294" i="2"/>
  <c r="AC294" i="2"/>
  <c r="AM293" i="2"/>
  <c r="AL293" i="2"/>
  <c r="AH293" i="2"/>
  <c r="AG293" i="2"/>
  <c r="AE293" i="2"/>
  <c r="AD293" i="2"/>
  <c r="AC293" i="2"/>
  <c r="AM292" i="2"/>
  <c r="AL292" i="2"/>
  <c r="AH292" i="2"/>
  <c r="AG292" i="2"/>
  <c r="AS292" i="2" s="1"/>
  <c r="AC292" i="2"/>
  <c r="AS291" i="2"/>
  <c r="AM291" i="2"/>
  <c r="AL291" i="2"/>
  <c r="AH291" i="2"/>
  <c r="AG291" i="2"/>
  <c r="AK291" i="2" s="1"/>
  <c r="AC291" i="2"/>
  <c r="AM290" i="2"/>
  <c r="AL290" i="2"/>
  <c r="AH290" i="2"/>
  <c r="AG290" i="2"/>
  <c r="AS290" i="2" s="1"/>
  <c r="AW290" i="2" s="1"/>
  <c r="AX290" i="2" s="1"/>
  <c r="AE290" i="2"/>
  <c r="AC290" i="2"/>
  <c r="AM289" i="2"/>
  <c r="AL289" i="2"/>
  <c r="AH289" i="2"/>
  <c r="AG289" i="2"/>
  <c r="AE289" i="2"/>
  <c r="AD289" i="2"/>
  <c r="AC289" i="2"/>
  <c r="AM288" i="2"/>
  <c r="AL288" i="2"/>
  <c r="AH288" i="2"/>
  <c r="AG288" i="2"/>
  <c r="AS288" i="2" s="1"/>
  <c r="AC288" i="2"/>
  <c r="AS287" i="2"/>
  <c r="AM287" i="2"/>
  <c r="AL287" i="2"/>
  <c r="AH287" i="2"/>
  <c r="AG287" i="2"/>
  <c r="AK287" i="2" s="1"/>
  <c r="AC287" i="2"/>
  <c r="AM286" i="2"/>
  <c r="AL286" i="2"/>
  <c r="AH286" i="2"/>
  <c r="AG286" i="2"/>
  <c r="AS286" i="2" s="1"/>
  <c r="AW286" i="2" s="1"/>
  <c r="AX286" i="2" s="1"/>
  <c r="AE286" i="2"/>
  <c r="AC286" i="2"/>
  <c r="AM285" i="2"/>
  <c r="AL285" i="2"/>
  <c r="AH285" i="2"/>
  <c r="AG285" i="2"/>
  <c r="AE285" i="2"/>
  <c r="AD285" i="2"/>
  <c r="AC285" i="2"/>
  <c r="AM284" i="2"/>
  <c r="AL284" i="2"/>
  <c r="AH284" i="2"/>
  <c r="AG284" i="2"/>
  <c r="AS284" i="2" s="1"/>
  <c r="AC284" i="2"/>
  <c r="AS283" i="2"/>
  <c r="AM283" i="2"/>
  <c r="AL283" i="2"/>
  <c r="AH283" i="2"/>
  <c r="AG283" i="2"/>
  <c r="AK283" i="2" s="1"/>
  <c r="AC283" i="2"/>
  <c r="AM282" i="2"/>
  <c r="AL282" i="2"/>
  <c r="AH282" i="2"/>
  <c r="AG282" i="2"/>
  <c r="AS282" i="2" s="1"/>
  <c r="AW282" i="2" s="1"/>
  <c r="AX282" i="2" s="1"/>
  <c r="AE282" i="2"/>
  <c r="AC282" i="2"/>
  <c r="AM281" i="2"/>
  <c r="AL281" i="2"/>
  <c r="AH281" i="2"/>
  <c r="AG281" i="2"/>
  <c r="AE281" i="2"/>
  <c r="AD281" i="2"/>
  <c r="AC281" i="2"/>
  <c r="AM280" i="2"/>
  <c r="AL280" i="2"/>
  <c r="AH280" i="2"/>
  <c r="AG280" i="2"/>
  <c r="AS280" i="2" s="1"/>
  <c r="AC280" i="2"/>
  <c r="AS279" i="2"/>
  <c r="AM279" i="2"/>
  <c r="AL279" i="2"/>
  <c r="AH279" i="2"/>
  <c r="AG279" i="2"/>
  <c r="AK279" i="2" s="1"/>
  <c r="AC279" i="2"/>
  <c r="AM278" i="2"/>
  <c r="AL278" i="2"/>
  <c r="AH278" i="2"/>
  <c r="AG278" i="2"/>
  <c r="AS278" i="2" s="1"/>
  <c r="AW278" i="2" s="1"/>
  <c r="AX278" i="2" s="1"/>
  <c r="AE278" i="2"/>
  <c r="AC278" i="2"/>
  <c r="AM277" i="2"/>
  <c r="AL277" i="2"/>
  <c r="AH277" i="2"/>
  <c r="AG277" i="2"/>
  <c r="AE277" i="2"/>
  <c r="AD277" i="2"/>
  <c r="AC277" i="2"/>
  <c r="AM276" i="2"/>
  <c r="AL276" i="2"/>
  <c r="AH276" i="2"/>
  <c r="AG276" i="2"/>
  <c r="AS276" i="2" s="1"/>
  <c r="AC276" i="2"/>
  <c r="AS275" i="2"/>
  <c r="AM275" i="2"/>
  <c r="AL275" i="2"/>
  <c r="AH275" i="2"/>
  <c r="AG275" i="2"/>
  <c r="AK275" i="2" s="1"/>
  <c r="AC275" i="2"/>
  <c r="AM274" i="2"/>
  <c r="AL274" i="2"/>
  <c r="AH274" i="2"/>
  <c r="AG274" i="2"/>
  <c r="AS274" i="2" s="1"/>
  <c r="AW274" i="2" s="1"/>
  <c r="AX274" i="2" s="1"/>
  <c r="AE274" i="2"/>
  <c r="AC274" i="2"/>
  <c r="AM273" i="2"/>
  <c r="AL273" i="2"/>
  <c r="AH273" i="2"/>
  <c r="AG273" i="2"/>
  <c r="AE273" i="2"/>
  <c r="AD273" i="2"/>
  <c r="AC273" i="2"/>
  <c r="AM272" i="2"/>
  <c r="AL272" i="2"/>
  <c r="AH272" i="2"/>
  <c r="AG272" i="2"/>
  <c r="AS272" i="2" s="1"/>
  <c r="AC272" i="2"/>
  <c r="AS271" i="2"/>
  <c r="AM271" i="2"/>
  <c r="AL271" i="2"/>
  <c r="AH271" i="2"/>
  <c r="AG271" i="2"/>
  <c r="AK271" i="2" s="1"/>
  <c r="AC271" i="2"/>
  <c r="AM270" i="2"/>
  <c r="AL270" i="2"/>
  <c r="AH270" i="2"/>
  <c r="AG270" i="2"/>
  <c r="AS270" i="2" s="1"/>
  <c r="AW270" i="2" s="1"/>
  <c r="AX270" i="2" s="1"/>
  <c r="AE270" i="2"/>
  <c r="AC270" i="2"/>
  <c r="AM269" i="2"/>
  <c r="AL269" i="2"/>
  <c r="AH269" i="2"/>
  <c r="AG269" i="2"/>
  <c r="AE269" i="2"/>
  <c r="AD269" i="2"/>
  <c r="AC269" i="2"/>
  <c r="AM268" i="2"/>
  <c r="AL268" i="2"/>
  <c r="AH268" i="2"/>
  <c r="AG268" i="2"/>
  <c r="AS268" i="2" s="1"/>
  <c r="AC268" i="2"/>
  <c r="AS267" i="2"/>
  <c r="AM267" i="2"/>
  <c r="AL267" i="2"/>
  <c r="AH267" i="2"/>
  <c r="AG267" i="2"/>
  <c r="AK267" i="2" s="1"/>
  <c r="AC267" i="2"/>
  <c r="AM266" i="2"/>
  <c r="AL266" i="2"/>
  <c r="AH266" i="2"/>
  <c r="AG266" i="2"/>
  <c r="AS266" i="2" s="1"/>
  <c r="AW266" i="2" s="1"/>
  <c r="AX266" i="2" s="1"/>
  <c r="AE266" i="2"/>
  <c r="AC266" i="2"/>
  <c r="AM265" i="2"/>
  <c r="AL265" i="2"/>
  <c r="AH265" i="2"/>
  <c r="AG265" i="2"/>
  <c r="AE265" i="2"/>
  <c r="AD265" i="2"/>
  <c r="AC265" i="2"/>
  <c r="AS264" i="2"/>
  <c r="AM264" i="2"/>
  <c r="AL264" i="2"/>
  <c r="AW264" i="2" s="1"/>
  <c r="AX264" i="2" s="1"/>
  <c r="AH264" i="2"/>
  <c r="AG264" i="2"/>
  <c r="AC264" i="2"/>
  <c r="AS263" i="2"/>
  <c r="AM263" i="2"/>
  <c r="AL263" i="2"/>
  <c r="AH263" i="2"/>
  <c r="AG263" i="2"/>
  <c r="AK263" i="2" s="1"/>
  <c r="AC263" i="2"/>
  <c r="AM262" i="2"/>
  <c r="AL262" i="2"/>
  <c r="AH262" i="2"/>
  <c r="AG262" i="2"/>
  <c r="AS262" i="2" s="1"/>
  <c r="AW262" i="2" s="1"/>
  <c r="AX262" i="2" s="1"/>
  <c r="AE262" i="2"/>
  <c r="AY262" i="2" s="1"/>
  <c r="AC262" i="2"/>
  <c r="AM261" i="2"/>
  <c r="AL261" i="2"/>
  <c r="AH261" i="2"/>
  <c r="AG261" i="2"/>
  <c r="AE261" i="2"/>
  <c r="AD261" i="2"/>
  <c r="AC261" i="2"/>
  <c r="AS260" i="2"/>
  <c r="AM260" i="2"/>
  <c r="AL260" i="2"/>
  <c r="AW260" i="2" s="1"/>
  <c r="AX260" i="2" s="1"/>
  <c r="AH260" i="2"/>
  <c r="AG260" i="2"/>
  <c r="AC260" i="2"/>
  <c r="AS259" i="2"/>
  <c r="AM259" i="2"/>
  <c r="AL259" i="2"/>
  <c r="AH259" i="2"/>
  <c r="AG259" i="2"/>
  <c r="AK259" i="2" s="1"/>
  <c r="AC259" i="2"/>
  <c r="AM258" i="2"/>
  <c r="AL258" i="2"/>
  <c r="AH258" i="2"/>
  <c r="AG258" i="2"/>
  <c r="AS258" i="2" s="1"/>
  <c r="AW258" i="2" s="1"/>
  <c r="AX258" i="2" s="1"/>
  <c r="AE258" i="2"/>
  <c r="AC258" i="2"/>
  <c r="AM257" i="2"/>
  <c r="AL257" i="2"/>
  <c r="AH257" i="2"/>
  <c r="AG257" i="2"/>
  <c r="AE257" i="2"/>
  <c r="AD257" i="2"/>
  <c r="AC257" i="2"/>
  <c r="AM256" i="2"/>
  <c r="AL256" i="2"/>
  <c r="AW256" i="2" s="1"/>
  <c r="AX256" i="2" s="1"/>
  <c r="AH256" i="2"/>
  <c r="AG256" i="2"/>
  <c r="AS256" i="2" s="1"/>
  <c r="AC256" i="2"/>
  <c r="AS255" i="2"/>
  <c r="AM255" i="2"/>
  <c r="AL255" i="2"/>
  <c r="AH255" i="2"/>
  <c r="AG255" i="2"/>
  <c r="AK255" i="2" s="1"/>
  <c r="AC255" i="2"/>
  <c r="AM254" i="2"/>
  <c r="AL254" i="2"/>
  <c r="AH254" i="2"/>
  <c r="AG254" i="2"/>
  <c r="AS254" i="2" s="1"/>
  <c r="AW254" i="2" s="1"/>
  <c r="AX254" i="2" s="1"/>
  <c r="AE254" i="2"/>
  <c r="AC254" i="2"/>
  <c r="AM253" i="2"/>
  <c r="AL253" i="2"/>
  <c r="AH253" i="2"/>
  <c r="AG253" i="2"/>
  <c r="AE253" i="2"/>
  <c r="AD253" i="2"/>
  <c r="AC253" i="2"/>
  <c r="AS252" i="2"/>
  <c r="AM252" i="2"/>
  <c r="AL252" i="2"/>
  <c r="AW252" i="2" s="1"/>
  <c r="AX252" i="2" s="1"/>
  <c r="AH252" i="2"/>
  <c r="AY252" i="2" s="1"/>
  <c r="AG252" i="2"/>
  <c r="AC252" i="2"/>
  <c r="AS251" i="2"/>
  <c r="AM251" i="2"/>
  <c r="AL251" i="2"/>
  <c r="AH251" i="2"/>
  <c r="AG251" i="2"/>
  <c r="AK251" i="2" s="1"/>
  <c r="AC251" i="2"/>
  <c r="AM250" i="2"/>
  <c r="AL250" i="2"/>
  <c r="AH250" i="2"/>
  <c r="AG250" i="2"/>
  <c r="AS250" i="2" s="1"/>
  <c r="AW250" i="2" s="1"/>
  <c r="AX250" i="2" s="1"/>
  <c r="AE250" i="2"/>
  <c r="AY250" i="2" s="1"/>
  <c r="AC250" i="2"/>
  <c r="AM249" i="2"/>
  <c r="AL249" i="2"/>
  <c r="AH249" i="2"/>
  <c r="AG249" i="2"/>
  <c r="AE249" i="2"/>
  <c r="AD249" i="2"/>
  <c r="AC249" i="2"/>
  <c r="AS248" i="2"/>
  <c r="AM248" i="2"/>
  <c r="AL248" i="2"/>
  <c r="AW248" i="2" s="1"/>
  <c r="AX248" i="2" s="1"/>
  <c r="AH248" i="2"/>
  <c r="AG248" i="2"/>
  <c r="AC248" i="2"/>
  <c r="AS247" i="2"/>
  <c r="AM247" i="2"/>
  <c r="AL247" i="2"/>
  <c r="AH247" i="2"/>
  <c r="AG247" i="2"/>
  <c r="AK247" i="2" s="1"/>
  <c r="AC247" i="2"/>
  <c r="AM246" i="2"/>
  <c r="AL246" i="2"/>
  <c r="AH246" i="2"/>
  <c r="AG246" i="2"/>
  <c r="AS246" i="2" s="1"/>
  <c r="AW246" i="2" s="1"/>
  <c r="AX246" i="2" s="1"/>
  <c r="AE246" i="2"/>
  <c r="AC246" i="2"/>
  <c r="AM245" i="2"/>
  <c r="AL245" i="2"/>
  <c r="AH245" i="2"/>
  <c r="AG245" i="2"/>
  <c r="AE245" i="2"/>
  <c r="AD245" i="2"/>
  <c r="AC245" i="2"/>
  <c r="AM244" i="2"/>
  <c r="AL244" i="2"/>
  <c r="AW244" i="2" s="1"/>
  <c r="AX244" i="2" s="1"/>
  <c r="AH244" i="2"/>
  <c r="AG244" i="2"/>
  <c r="AS244" i="2" s="1"/>
  <c r="AC244" i="2"/>
  <c r="AS243" i="2"/>
  <c r="AM243" i="2"/>
  <c r="AL243" i="2"/>
  <c r="AH243" i="2"/>
  <c r="AG243" i="2"/>
  <c r="AK243" i="2" s="1"/>
  <c r="AC243" i="2"/>
  <c r="AM242" i="2"/>
  <c r="AL242" i="2"/>
  <c r="AH242" i="2"/>
  <c r="AG242" i="2"/>
  <c r="AS242" i="2" s="1"/>
  <c r="AW242" i="2" s="1"/>
  <c r="AX242" i="2" s="1"/>
  <c r="AE242" i="2"/>
  <c r="AC242" i="2"/>
  <c r="AM241" i="2"/>
  <c r="AL241" i="2"/>
  <c r="AH241" i="2"/>
  <c r="AG241" i="2"/>
  <c r="AE241" i="2"/>
  <c r="AD241" i="2"/>
  <c r="AC241" i="2"/>
  <c r="AM240" i="2"/>
  <c r="AL240" i="2"/>
  <c r="AW240" i="2" s="1"/>
  <c r="AX240" i="2" s="1"/>
  <c r="AH240" i="2"/>
  <c r="AG240" i="2"/>
  <c r="AS240" i="2" s="1"/>
  <c r="AC240" i="2"/>
  <c r="AS239" i="2"/>
  <c r="AM239" i="2"/>
  <c r="AL239" i="2"/>
  <c r="AH239" i="2"/>
  <c r="AG239" i="2"/>
  <c r="AK239" i="2" s="1"/>
  <c r="AC239" i="2"/>
  <c r="AM238" i="2"/>
  <c r="AL238" i="2"/>
  <c r="AH238" i="2"/>
  <c r="AG238" i="2"/>
  <c r="AS238" i="2" s="1"/>
  <c r="AW238" i="2" s="1"/>
  <c r="AX238" i="2" s="1"/>
  <c r="AE238" i="2"/>
  <c r="AC238" i="2"/>
  <c r="AM237" i="2"/>
  <c r="AL237" i="2"/>
  <c r="AH237" i="2"/>
  <c r="AG237" i="2"/>
  <c r="AE237" i="2"/>
  <c r="AD237" i="2"/>
  <c r="AC237" i="2"/>
  <c r="AS236" i="2"/>
  <c r="AM236" i="2"/>
  <c r="AL236" i="2"/>
  <c r="AW236" i="2" s="1"/>
  <c r="AX236" i="2" s="1"/>
  <c r="AH236" i="2"/>
  <c r="AG236" i="2"/>
  <c r="AC236" i="2"/>
  <c r="AS235" i="2"/>
  <c r="AM235" i="2"/>
  <c r="AL235" i="2"/>
  <c r="AH235" i="2"/>
  <c r="AG235" i="2"/>
  <c r="AK235" i="2" s="1"/>
  <c r="AC235" i="2"/>
  <c r="AM234" i="2"/>
  <c r="AL234" i="2"/>
  <c r="AH234" i="2"/>
  <c r="AG234" i="2"/>
  <c r="AS234" i="2" s="1"/>
  <c r="AW234" i="2" s="1"/>
  <c r="AX234" i="2" s="1"/>
  <c r="AE234" i="2"/>
  <c r="AC234" i="2"/>
  <c r="AM233" i="2"/>
  <c r="AL233" i="2"/>
  <c r="AH233" i="2"/>
  <c r="AG233" i="2"/>
  <c r="AE233" i="2"/>
  <c r="AD233" i="2"/>
  <c r="AC233" i="2"/>
  <c r="AM232" i="2"/>
  <c r="AL232" i="2"/>
  <c r="AH232" i="2"/>
  <c r="AG232" i="2"/>
  <c r="AS232" i="2" s="1"/>
  <c r="AC232" i="2"/>
  <c r="AS231" i="2"/>
  <c r="AM231" i="2"/>
  <c r="AL231" i="2"/>
  <c r="AH231" i="2"/>
  <c r="AG231" i="2"/>
  <c r="AK231" i="2" s="1"/>
  <c r="AC231" i="2"/>
  <c r="AM230" i="2"/>
  <c r="AL230" i="2"/>
  <c r="AH230" i="2"/>
  <c r="AG230" i="2"/>
  <c r="AS230" i="2" s="1"/>
  <c r="AW230" i="2" s="1"/>
  <c r="AX230" i="2" s="1"/>
  <c r="AE230" i="2"/>
  <c r="AC230" i="2"/>
  <c r="AM229" i="2"/>
  <c r="AL229" i="2"/>
  <c r="AH229" i="2"/>
  <c r="AG229" i="2"/>
  <c r="AE229" i="2"/>
  <c r="AD229" i="2"/>
  <c r="AC229" i="2"/>
  <c r="AS228" i="2"/>
  <c r="AM228" i="2"/>
  <c r="AL228" i="2"/>
  <c r="AW228" i="2" s="1"/>
  <c r="AX228" i="2" s="1"/>
  <c r="AH228" i="2"/>
  <c r="AY228" i="2" s="1"/>
  <c r="AG228" i="2"/>
  <c r="AC228" i="2"/>
  <c r="AS227" i="2"/>
  <c r="AM227" i="2"/>
  <c r="AL227" i="2"/>
  <c r="AH227" i="2"/>
  <c r="AG227" i="2"/>
  <c r="AK227" i="2" s="1"/>
  <c r="AC227" i="2"/>
  <c r="AM226" i="2"/>
  <c r="AL226" i="2"/>
  <c r="AH226" i="2"/>
  <c r="AG226" i="2"/>
  <c r="AS226" i="2" s="1"/>
  <c r="AW226" i="2" s="1"/>
  <c r="AX226" i="2" s="1"/>
  <c r="AE226" i="2"/>
  <c r="AY226" i="2" s="1"/>
  <c r="AC226" i="2"/>
  <c r="AM225" i="2"/>
  <c r="AL225" i="2"/>
  <c r="AH225" i="2"/>
  <c r="AG225" i="2"/>
  <c r="AE225" i="2"/>
  <c r="AD225" i="2"/>
  <c r="AC225" i="2"/>
  <c r="AM224" i="2"/>
  <c r="AL224" i="2"/>
  <c r="AH224" i="2"/>
  <c r="AG224" i="2"/>
  <c r="AS224" i="2" s="1"/>
  <c r="AC224" i="2"/>
  <c r="AS223" i="2"/>
  <c r="AM223" i="2"/>
  <c r="AL223" i="2"/>
  <c r="AH223" i="2"/>
  <c r="AG223" i="2"/>
  <c r="AK223" i="2" s="1"/>
  <c r="AC223" i="2"/>
  <c r="AM222" i="2"/>
  <c r="AL222" i="2"/>
  <c r="AH222" i="2"/>
  <c r="AG222" i="2"/>
  <c r="AS222" i="2" s="1"/>
  <c r="AW222" i="2" s="1"/>
  <c r="AX222" i="2" s="1"/>
  <c r="AE222" i="2"/>
  <c r="AY222" i="2" s="1"/>
  <c r="AC222" i="2"/>
  <c r="AM221" i="2"/>
  <c r="AL221" i="2"/>
  <c r="AH221" i="2"/>
  <c r="AG221" i="2"/>
  <c r="AE221" i="2"/>
  <c r="AD221" i="2"/>
  <c r="AC221" i="2"/>
  <c r="AS220" i="2"/>
  <c r="AM220" i="2"/>
  <c r="AL220" i="2"/>
  <c r="AW220" i="2" s="1"/>
  <c r="AX220" i="2" s="1"/>
  <c r="AH220" i="2"/>
  <c r="AG220" i="2"/>
  <c r="AC220" i="2"/>
  <c r="AS219" i="2"/>
  <c r="AM219" i="2"/>
  <c r="AL219" i="2"/>
  <c r="AH219" i="2"/>
  <c r="AG219" i="2"/>
  <c r="AK219" i="2" s="1"/>
  <c r="AC219" i="2"/>
  <c r="AM218" i="2"/>
  <c r="AL218" i="2"/>
  <c r="AH218" i="2"/>
  <c r="AG218" i="2"/>
  <c r="AS218" i="2" s="1"/>
  <c r="AW218" i="2" s="1"/>
  <c r="AX218" i="2" s="1"/>
  <c r="AE218" i="2"/>
  <c r="AC218" i="2"/>
  <c r="AM217" i="2"/>
  <c r="AL217" i="2"/>
  <c r="AH217" i="2"/>
  <c r="AG217" i="2"/>
  <c r="AE217" i="2"/>
  <c r="AD217" i="2"/>
  <c r="AC217" i="2"/>
  <c r="AS216" i="2"/>
  <c r="AM216" i="2"/>
  <c r="AL216" i="2"/>
  <c r="AW216" i="2" s="1"/>
  <c r="AX216" i="2" s="1"/>
  <c r="AH216" i="2"/>
  <c r="AY216" i="2" s="1"/>
  <c r="AG216" i="2"/>
  <c r="AC216" i="2"/>
  <c r="AS215" i="2"/>
  <c r="AM215" i="2"/>
  <c r="AL215" i="2"/>
  <c r="AH215" i="2"/>
  <c r="AG215" i="2"/>
  <c r="AK215" i="2" s="1"/>
  <c r="AC215" i="2"/>
  <c r="AM214" i="2"/>
  <c r="AL214" i="2"/>
  <c r="AH214" i="2"/>
  <c r="AG214" i="2"/>
  <c r="AS214" i="2" s="1"/>
  <c r="AW214" i="2" s="1"/>
  <c r="AX214" i="2" s="1"/>
  <c r="AE214" i="2"/>
  <c r="AC214" i="2"/>
  <c r="AM213" i="2"/>
  <c r="AL213" i="2"/>
  <c r="AH213" i="2"/>
  <c r="AG213" i="2"/>
  <c r="AE213" i="2"/>
  <c r="AD213" i="2"/>
  <c r="AC213" i="2"/>
  <c r="AS212" i="2"/>
  <c r="AM212" i="2"/>
  <c r="AL212" i="2"/>
  <c r="AW212" i="2" s="1"/>
  <c r="AX212" i="2" s="1"/>
  <c r="AH212" i="2"/>
  <c r="AG212" i="2"/>
  <c r="AC212" i="2"/>
  <c r="AS211" i="2"/>
  <c r="AM211" i="2"/>
  <c r="AL211" i="2"/>
  <c r="AH211" i="2"/>
  <c r="AG211" i="2"/>
  <c r="AK211" i="2" s="1"/>
  <c r="AC211" i="2"/>
  <c r="AM210" i="2"/>
  <c r="AL210" i="2"/>
  <c r="AH210" i="2"/>
  <c r="AG210" i="2"/>
  <c r="AS210" i="2" s="1"/>
  <c r="AW210" i="2" s="1"/>
  <c r="AX210" i="2" s="1"/>
  <c r="AE210" i="2"/>
  <c r="AY210" i="2" s="1"/>
  <c r="AC210" i="2"/>
  <c r="AM209" i="2"/>
  <c r="AL209" i="2"/>
  <c r="AH209" i="2"/>
  <c r="AG209" i="2"/>
  <c r="AE209" i="2"/>
  <c r="AD209" i="2"/>
  <c r="AC209" i="2"/>
  <c r="AM208" i="2"/>
  <c r="AL208" i="2"/>
  <c r="AW208" i="2" s="1"/>
  <c r="AX208" i="2" s="1"/>
  <c r="AH208" i="2"/>
  <c r="AG208" i="2"/>
  <c r="AS208" i="2" s="1"/>
  <c r="AC208" i="2"/>
  <c r="AS207" i="2"/>
  <c r="AM207" i="2"/>
  <c r="AL207" i="2"/>
  <c r="AH207" i="2"/>
  <c r="AG207" i="2"/>
  <c r="AK207" i="2" s="1"/>
  <c r="AC207" i="2"/>
  <c r="AM206" i="2"/>
  <c r="AL206" i="2"/>
  <c r="AH206" i="2"/>
  <c r="AG206" i="2"/>
  <c r="AS206" i="2" s="1"/>
  <c r="AW206" i="2" s="1"/>
  <c r="AX206" i="2" s="1"/>
  <c r="AE206" i="2"/>
  <c r="AY206" i="2" s="1"/>
  <c r="AC206" i="2"/>
  <c r="AM205" i="2"/>
  <c r="AL205" i="2"/>
  <c r="AH205" i="2"/>
  <c r="AG205" i="2"/>
  <c r="AE205" i="2"/>
  <c r="AD205" i="2"/>
  <c r="AC205" i="2"/>
  <c r="AS204" i="2"/>
  <c r="AM204" i="2"/>
  <c r="AL204" i="2"/>
  <c r="AW204" i="2" s="1"/>
  <c r="AX204" i="2" s="1"/>
  <c r="AH204" i="2"/>
  <c r="AG204" i="2"/>
  <c r="AC204" i="2"/>
  <c r="AS203" i="2"/>
  <c r="AM203" i="2"/>
  <c r="AL203" i="2"/>
  <c r="AH203" i="2"/>
  <c r="AG203" i="2"/>
  <c r="AK203" i="2" s="1"/>
  <c r="AC203" i="2"/>
  <c r="AM202" i="2"/>
  <c r="AL202" i="2"/>
  <c r="AH202" i="2"/>
  <c r="AG202" i="2"/>
  <c r="AS202" i="2" s="1"/>
  <c r="AW202" i="2" s="1"/>
  <c r="AX202" i="2" s="1"/>
  <c r="AE202" i="2"/>
  <c r="AC202" i="2"/>
  <c r="AM201" i="2"/>
  <c r="AL201" i="2"/>
  <c r="AH201" i="2"/>
  <c r="AG201" i="2"/>
  <c r="AE201" i="2"/>
  <c r="AD201" i="2"/>
  <c r="AC201" i="2"/>
  <c r="AM200" i="2"/>
  <c r="AL200" i="2"/>
  <c r="AH200" i="2"/>
  <c r="AG200" i="2"/>
  <c r="AC200" i="2"/>
  <c r="AS199" i="2"/>
  <c r="AM199" i="2"/>
  <c r="AL199" i="2"/>
  <c r="AH199" i="2"/>
  <c r="AG199" i="2"/>
  <c r="AK199" i="2" s="1"/>
  <c r="AC199" i="2"/>
  <c r="AS198" i="2"/>
  <c r="AM198" i="2"/>
  <c r="AL198" i="2"/>
  <c r="AH198" i="2"/>
  <c r="AW198" i="2" s="1"/>
  <c r="AX198" i="2" s="1"/>
  <c r="AG198" i="2"/>
  <c r="AE198" i="2"/>
  <c r="AY198" i="2" s="1"/>
  <c r="AC198" i="2"/>
  <c r="AM197" i="2"/>
  <c r="AL197" i="2"/>
  <c r="AH197" i="2"/>
  <c r="AG197" i="2"/>
  <c r="AE197" i="2"/>
  <c r="AD197" i="2"/>
  <c r="AC197" i="2"/>
  <c r="AM196" i="2"/>
  <c r="AL196" i="2"/>
  <c r="AH196" i="2"/>
  <c r="AG196" i="2"/>
  <c r="AC196" i="2"/>
  <c r="AS195" i="2"/>
  <c r="AM195" i="2"/>
  <c r="AL195" i="2"/>
  <c r="AH195" i="2"/>
  <c r="AG195" i="2"/>
  <c r="AK195" i="2" s="1"/>
  <c r="AC195" i="2"/>
  <c r="AS194" i="2"/>
  <c r="AM194" i="2"/>
  <c r="AL194" i="2"/>
  <c r="AH194" i="2"/>
  <c r="AW194" i="2" s="1"/>
  <c r="AX194" i="2" s="1"/>
  <c r="AG194" i="2"/>
  <c r="AE194" i="2"/>
  <c r="AY194" i="2" s="1"/>
  <c r="AC194" i="2"/>
  <c r="AM193" i="2"/>
  <c r="AL193" i="2"/>
  <c r="AH193" i="2"/>
  <c r="AG193" i="2"/>
  <c r="AE193" i="2"/>
  <c r="AD193" i="2"/>
  <c r="AC193" i="2"/>
  <c r="AM192" i="2"/>
  <c r="AL192" i="2"/>
  <c r="AH192" i="2"/>
  <c r="AG192" i="2"/>
  <c r="AC192" i="2"/>
  <c r="AS191" i="2"/>
  <c r="AM191" i="2"/>
  <c r="AL191" i="2"/>
  <c r="AH191" i="2"/>
  <c r="AG191" i="2"/>
  <c r="AK191" i="2" s="1"/>
  <c r="AC191" i="2"/>
  <c r="AS190" i="2"/>
  <c r="AM190" i="2"/>
  <c r="AL190" i="2"/>
  <c r="AH190" i="2"/>
  <c r="AW190" i="2" s="1"/>
  <c r="AX190" i="2" s="1"/>
  <c r="AG190" i="2"/>
  <c r="AE190" i="2"/>
  <c r="AC190" i="2"/>
  <c r="AM189" i="2"/>
  <c r="AL189" i="2"/>
  <c r="AH189" i="2"/>
  <c r="AG189" i="2"/>
  <c r="AE189" i="2"/>
  <c r="AD189" i="2"/>
  <c r="AC189" i="2"/>
  <c r="AM188" i="2"/>
  <c r="AL188" i="2"/>
  <c r="AH188" i="2"/>
  <c r="AG188" i="2"/>
  <c r="AC188" i="2"/>
  <c r="AS187" i="2"/>
  <c r="AM187" i="2"/>
  <c r="AL187" i="2"/>
  <c r="AH187" i="2"/>
  <c r="AG187" i="2"/>
  <c r="AK187" i="2" s="1"/>
  <c r="AC187" i="2"/>
  <c r="AS186" i="2"/>
  <c r="AM186" i="2"/>
  <c r="AL186" i="2"/>
  <c r="AH186" i="2"/>
  <c r="AW186" i="2" s="1"/>
  <c r="AX186" i="2" s="1"/>
  <c r="AG186" i="2"/>
  <c r="AE186" i="2"/>
  <c r="AY186" i="2" s="1"/>
  <c r="AC186" i="2"/>
  <c r="AM185" i="2"/>
  <c r="AL185" i="2"/>
  <c r="AH185" i="2"/>
  <c r="AG185" i="2"/>
  <c r="AE185" i="2"/>
  <c r="AD185" i="2"/>
  <c r="AC185" i="2"/>
  <c r="AM184" i="2"/>
  <c r="AL184" i="2"/>
  <c r="AH184" i="2"/>
  <c r="AG184" i="2"/>
  <c r="AC184" i="2"/>
  <c r="AS183" i="2"/>
  <c r="AM183" i="2"/>
  <c r="AL183" i="2"/>
  <c r="AH183" i="2"/>
  <c r="AG183" i="2"/>
  <c r="AK183" i="2" s="1"/>
  <c r="AC183" i="2"/>
  <c r="AS182" i="2"/>
  <c r="AM182" i="2"/>
  <c r="AL182" i="2"/>
  <c r="AH182" i="2"/>
  <c r="AW182" i="2" s="1"/>
  <c r="AX182" i="2" s="1"/>
  <c r="AG182" i="2"/>
  <c r="AE182" i="2"/>
  <c r="AC182" i="2"/>
  <c r="AM181" i="2"/>
  <c r="AL181" i="2"/>
  <c r="AH181" i="2"/>
  <c r="AG181" i="2"/>
  <c r="AE181" i="2"/>
  <c r="AD181" i="2"/>
  <c r="AC181" i="2"/>
  <c r="AM180" i="2"/>
  <c r="AL180" i="2"/>
  <c r="AH180" i="2"/>
  <c r="AG180" i="2"/>
  <c r="AS180" i="2" s="1"/>
  <c r="AC180" i="2"/>
  <c r="AS179" i="2"/>
  <c r="AM179" i="2"/>
  <c r="AL179" i="2"/>
  <c r="AH179" i="2"/>
  <c r="AG179" i="2"/>
  <c r="AK179" i="2" s="1"/>
  <c r="AC179" i="2"/>
  <c r="AS178" i="2"/>
  <c r="AM178" i="2"/>
  <c r="AL178" i="2"/>
  <c r="AH178" i="2"/>
  <c r="AW178" i="2" s="1"/>
  <c r="AX178" i="2" s="1"/>
  <c r="AG178" i="2"/>
  <c r="AE178" i="2"/>
  <c r="AC178" i="2"/>
  <c r="AM177" i="2"/>
  <c r="AL177" i="2"/>
  <c r="AH177" i="2"/>
  <c r="AG177" i="2"/>
  <c r="AE177" i="2"/>
  <c r="AD177" i="2"/>
  <c r="AC177" i="2"/>
  <c r="AM176" i="2"/>
  <c r="AL176" i="2"/>
  <c r="AH176" i="2"/>
  <c r="AG176" i="2"/>
  <c r="AC176" i="2"/>
  <c r="AS175" i="2"/>
  <c r="AM175" i="2"/>
  <c r="AL175" i="2"/>
  <c r="AH175" i="2"/>
  <c r="AG175" i="2"/>
  <c r="AK175" i="2" s="1"/>
  <c r="AC175" i="2"/>
  <c r="AS174" i="2"/>
  <c r="AM174" i="2"/>
  <c r="AL174" i="2"/>
  <c r="AH174" i="2"/>
  <c r="AW174" i="2" s="1"/>
  <c r="AX174" i="2" s="1"/>
  <c r="AG174" i="2"/>
  <c r="AE174" i="2"/>
  <c r="AY174" i="2" s="1"/>
  <c r="AC174" i="2"/>
  <c r="AM173" i="2"/>
  <c r="AL173" i="2"/>
  <c r="AH173" i="2"/>
  <c r="AG173" i="2"/>
  <c r="AE173" i="2"/>
  <c r="AD173" i="2"/>
  <c r="AC173" i="2"/>
  <c r="AM172" i="2"/>
  <c r="AL172" i="2"/>
  <c r="AH172" i="2"/>
  <c r="AG172" i="2"/>
  <c r="AS172" i="2" s="1"/>
  <c r="AC172" i="2"/>
  <c r="AS171" i="2"/>
  <c r="AM171" i="2"/>
  <c r="AL171" i="2"/>
  <c r="AH171" i="2"/>
  <c r="AG171" i="2"/>
  <c r="AK171" i="2" s="1"/>
  <c r="AC171" i="2"/>
  <c r="AS170" i="2"/>
  <c r="AM170" i="2"/>
  <c r="AL170" i="2"/>
  <c r="AH170" i="2"/>
  <c r="AW170" i="2" s="1"/>
  <c r="AX170" i="2" s="1"/>
  <c r="AG170" i="2"/>
  <c r="AE170" i="2"/>
  <c r="AY170" i="2" s="1"/>
  <c r="AC170" i="2"/>
  <c r="AM169" i="2"/>
  <c r="AL169" i="2"/>
  <c r="AH169" i="2"/>
  <c r="AG169" i="2"/>
  <c r="AE169" i="2"/>
  <c r="AD169" i="2"/>
  <c r="AC169" i="2"/>
  <c r="AM168" i="2"/>
  <c r="AL168" i="2"/>
  <c r="AH168" i="2"/>
  <c r="AG168" i="2"/>
  <c r="AS168" i="2" s="1"/>
  <c r="AC168" i="2"/>
  <c r="AS167" i="2"/>
  <c r="AM167" i="2"/>
  <c r="AL167" i="2"/>
  <c r="AH167" i="2"/>
  <c r="AG167" i="2"/>
  <c r="AK167" i="2" s="1"/>
  <c r="AC167" i="2"/>
  <c r="AS166" i="2"/>
  <c r="AM166" i="2"/>
  <c r="AL166" i="2"/>
  <c r="AH166" i="2"/>
  <c r="AW166" i="2" s="1"/>
  <c r="AX166" i="2" s="1"/>
  <c r="AG166" i="2"/>
  <c r="AE166" i="2"/>
  <c r="AY166" i="2" s="1"/>
  <c r="AC166" i="2"/>
  <c r="AM165" i="2"/>
  <c r="AL165" i="2"/>
  <c r="AH165" i="2"/>
  <c r="AG165" i="2"/>
  <c r="AE165" i="2"/>
  <c r="AD165" i="2"/>
  <c r="AC165" i="2"/>
  <c r="AM164" i="2"/>
  <c r="AL164" i="2"/>
  <c r="AH164" i="2"/>
  <c r="AG164" i="2"/>
  <c r="AC164" i="2"/>
  <c r="AS163" i="2"/>
  <c r="AM163" i="2"/>
  <c r="AL163" i="2"/>
  <c r="AH163" i="2"/>
  <c r="AG163" i="2"/>
  <c r="AK163" i="2" s="1"/>
  <c r="AC163" i="2"/>
  <c r="AS162" i="2"/>
  <c r="AM162" i="2"/>
  <c r="AL162" i="2"/>
  <c r="AH162" i="2"/>
  <c r="AW162" i="2" s="1"/>
  <c r="AX162" i="2" s="1"/>
  <c r="AG162" i="2"/>
  <c r="AE162" i="2"/>
  <c r="AY162" i="2" s="1"/>
  <c r="AC162" i="2"/>
  <c r="AM161" i="2"/>
  <c r="AL161" i="2"/>
  <c r="AH161" i="2"/>
  <c r="AG161" i="2"/>
  <c r="AE161" i="2"/>
  <c r="AD161" i="2"/>
  <c r="AC161" i="2"/>
  <c r="AM160" i="2"/>
  <c r="AL160" i="2"/>
  <c r="AH160" i="2"/>
  <c r="AG160" i="2"/>
  <c r="AC160" i="2"/>
  <c r="AS159" i="2"/>
  <c r="AM159" i="2"/>
  <c r="AL159" i="2"/>
  <c r="AH159" i="2"/>
  <c r="AG159" i="2"/>
  <c r="AK159" i="2" s="1"/>
  <c r="AC159" i="2"/>
  <c r="AS158" i="2"/>
  <c r="AM158" i="2"/>
  <c r="AL158" i="2"/>
  <c r="AH158" i="2"/>
  <c r="AW158" i="2" s="1"/>
  <c r="AX158" i="2" s="1"/>
  <c r="AG158" i="2"/>
  <c r="AE158" i="2"/>
  <c r="AC158" i="2"/>
  <c r="AM157" i="2"/>
  <c r="AL157" i="2"/>
  <c r="AH157" i="2"/>
  <c r="AG157" i="2"/>
  <c r="AE157" i="2"/>
  <c r="AD157" i="2"/>
  <c r="AC157" i="2"/>
  <c r="AM156" i="2"/>
  <c r="AL156" i="2"/>
  <c r="AH156" i="2"/>
  <c r="AG156" i="2"/>
  <c r="AS156" i="2" s="1"/>
  <c r="AC156" i="2"/>
  <c r="AS155" i="2"/>
  <c r="AM155" i="2"/>
  <c r="AL155" i="2"/>
  <c r="AH155" i="2"/>
  <c r="AG155" i="2"/>
  <c r="AK155" i="2" s="1"/>
  <c r="AC155" i="2"/>
  <c r="AS154" i="2"/>
  <c r="AM154" i="2"/>
  <c r="AL154" i="2"/>
  <c r="AH154" i="2"/>
  <c r="AW154" i="2" s="1"/>
  <c r="AX154" i="2" s="1"/>
  <c r="AG154" i="2"/>
  <c r="AE154" i="2"/>
  <c r="AY154" i="2" s="1"/>
  <c r="AC154" i="2"/>
  <c r="AM153" i="2"/>
  <c r="AL153" i="2"/>
  <c r="AH153" i="2"/>
  <c r="AG153" i="2"/>
  <c r="AE153" i="2"/>
  <c r="AD153" i="2"/>
  <c r="AC153" i="2"/>
  <c r="AM152" i="2"/>
  <c r="AL152" i="2"/>
  <c r="AH152" i="2"/>
  <c r="AG152" i="2"/>
  <c r="AS152" i="2" s="1"/>
  <c r="AC152" i="2"/>
  <c r="AS151" i="2"/>
  <c r="AM151" i="2"/>
  <c r="AL151" i="2"/>
  <c r="AH151" i="2"/>
  <c r="AG151" i="2"/>
  <c r="AK151" i="2" s="1"/>
  <c r="AC151" i="2"/>
  <c r="AS150" i="2"/>
  <c r="AM150" i="2"/>
  <c r="AL150" i="2"/>
  <c r="AH150" i="2"/>
  <c r="AW150" i="2" s="1"/>
  <c r="AX150" i="2" s="1"/>
  <c r="AG150" i="2"/>
  <c r="AE150" i="2"/>
  <c r="AC150" i="2"/>
  <c r="AM149" i="2"/>
  <c r="AL149" i="2"/>
  <c r="AH149" i="2"/>
  <c r="AG149" i="2"/>
  <c r="AE149" i="2"/>
  <c r="AD149" i="2"/>
  <c r="AC149" i="2"/>
  <c r="AM148" i="2"/>
  <c r="AL148" i="2"/>
  <c r="AH148" i="2"/>
  <c r="AG148" i="2"/>
  <c r="AS148" i="2" s="1"/>
  <c r="AC148" i="2"/>
  <c r="AS147" i="2"/>
  <c r="AM147" i="2"/>
  <c r="AL147" i="2"/>
  <c r="AH147" i="2"/>
  <c r="AG147" i="2"/>
  <c r="AK147" i="2" s="1"/>
  <c r="AC147" i="2"/>
  <c r="AS146" i="2"/>
  <c r="AM146" i="2"/>
  <c r="AL146" i="2"/>
  <c r="AH146" i="2"/>
  <c r="AW146" i="2" s="1"/>
  <c r="AX146" i="2" s="1"/>
  <c r="AG146" i="2"/>
  <c r="AE146" i="2"/>
  <c r="AC146" i="2"/>
  <c r="AM145" i="2"/>
  <c r="AL145" i="2"/>
  <c r="AH145" i="2"/>
  <c r="AG145" i="2"/>
  <c r="AE145" i="2"/>
  <c r="AD145" i="2"/>
  <c r="AC145" i="2"/>
  <c r="AM144" i="2"/>
  <c r="AL144" i="2"/>
  <c r="AH144" i="2"/>
  <c r="AG144" i="2"/>
  <c r="AS144" i="2" s="1"/>
  <c r="AC144" i="2"/>
  <c r="AS143" i="2"/>
  <c r="AM143" i="2"/>
  <c r="AL143" i="2"/>
  <c r="AH143" i="2"/>
  <c r="AG143" i="2"/>
  <c r="AK143" i="2" s="1"/>
  <c r="AC143" i="2"/>
  <c r="AS142" i="2"/>
  <c r="AM142" i="2"/>
  <c r="AL142" i="2"/>
  <c r="AH142" i="2"/>
  <c r="AW142" i="2" s="1"/>
  <c r="AX142" i="2" s="1"/>
  <c r="AG142" i="2"/>
  <c r="AE142" i="2"/>
  <c r="AY142" i="2" s="1"/>
  <c r="AC142" i="2"/>
  <c r="AM141" i="2"/>
  <c r="AL141" i="2"/>
  <c r="AH141" i="2"/>
  <c r="AG141" i="2"/>
  <c r="AE141" i="2"/>
  <c r="AD141" i="2"/>
  <c r="AC141" i="2"/>
  <c r="AM140" i="2"/>
  <c r="AL140" i="2"/>
  <c r="AH140" i="2"/>
  <c r="AG140" i="2"/>
  <c r="AS140" i="2" s="1"/>
  <c r="AC140" i="2"/>
  <c r="AS139" i="2"/>
  <c r="AM139" i="2"/>
  <c r="AL139" i="2"/>
  <c r="AH139" i="2"/>
  <c r="AG139" i="2"/>
  <c r="AK139" i="2" s="1"/>
  <c r="AC139" i="2"/>
  <c r="AS138" i="2"/>
  <c r="AM138" i="2"/>
  <c r="AL138" i="2"/>
  <c r="AH138" i="2"/>
  <c r="AW138" i="2" s="1"/>
  <c r="AX138" i="2" s="1"/>
  <c r="AG138" i="2"/>
  <c r="AE138" i="2"/>
  <c r="AY138" i="2" s="1"/>
  <c r="AC138" i="2"/>
  <c r="AM137" i="2"/>
  <c r="AL137" i="2"/>
  <c r="AH137" i="2"/>
  <c r="AG137" i="2"/>
  <c r="AE137" i="2"/>
  <c r="AD137" i="2"/>
  <c r="AC137" i="2"/>
  <c r="AM136" i="2"/>
  <c r="AL136" i="2"/>
  <c r="AH136" i="2"/>
  <c r="AG136" i="2"/>
  <c r="AS136" i="2" s="1"/>
  <c r="AC136" i="2"/>
  <c r="AS135" i="2"/>
  <c r="AM135" i="2"/>
  <c r="AL135" i="2"/>
  <c r="AH135" i="2"/>
  <c r="AG135" i="2"/>
  <c r="AK135" i="2" s="1"/>
  <c r="AC135" i="2"/>
  <c r="AS134" i="2"/>
  <c r="AM134" i="2"/>
  <c r="AL134" i="2"/>
  <c r="AH134" i="2"/>
  <c r="AW134" i="2" s="1"/>
  <c r="AX134" i="2" s="1"/>
  <c r="AG134" i="2"/>
  <c r="AE134" i="2"/>
  <c r="AY134" i="2" s="1"/>
  <c r="AC134" i="2"/>
  <c r="AM133" i="2"/>
  <c r="AL133" i="2"/>
  <c r="AH133" i="2"/>
  <c r="AG133" i="2"/>
  <c r="AE133" i="2"/>
  <c r="AD133" i="2"/>
  <c r="AC133" i="2"/>
  <c r="AM132" i="2"/>
  <c r="AL132" i="2"/>
  <c r="AH132" i="2"/>
  <c r="AG132" i="2"/>
  <c r="AS132" i="2" s="1"/>
  <c r="AC132" i="2"/>
  <c r="AS131" i="2"/>
  <c r="AM131" i="2"/>
  <c r="AL131" i="2"/>
  <c r="AH131" i="2"/>
  <c r="AG131" i="2"/>
  <c r="AK131" i="2" s="1"/>
  <c r="AC131" i="2"/>
  <c r="AS130" i="2"/>
  <c r="AM130" i="2"/>
  <c r="AL130" i="2"/>
  <c r="AH130" i="2"/>
  <c r="AW130" i="2" s="1"/>
  <c r="AX130" i="2" s="1"/>
  <c r="AG130" i="2"/>
  <c r="AE130" i="2"/>
  <c r="AY130" i="2" s="1"/>
  <c r="AC130" i="2"/>
  <c r="AM129" i="2"/>
  <c r="AL129" i="2"/>
  <c r="AH129" i="2"/>
  <c r="AG129" i="2"/>
  <c r="AE129" i="2"/>
  <c r="AD129" i="2"/>
  <c r="AC129" i="2"/>
  <c r="AM128" i="2"/>
  <c r="AL128" i="2"/>
  <c r="AH128" i="2"/>
  <c r="AG128" i="2"/>
  <c r="AC128" i="2"/>
  <c r="AS127" i="2"/>
  <c r="AM127" i="2"/>
  <c r="AL127" i="2"/>
  <c r="AH127" i="2"/>
  <c r="AG127" i="2"/>
  <c r="AK127" i="2" s="1"/>
  <c r="AC127" i="2"/>
  <c r="AX126" i="2"/>
  <c r="AW126" i="2"/>
  <c r="AS126" i="2"/>
  <c r="AM126" i="2"/>
  <c r="AL126" i="2"/>
  <c r="AH126" i="2"/>
  <c r="AG126" i="2"/>
  <c r="AE126" i="2"/>
  <c r="AY126" i="2" s="1"/>
  <c r="AC126" i="2"/>
  <c r="AM125" i="2"/>
  <c r="AL125" i="2"/>
  <c r="AH125" i="2"/>
  <c r="AG125" i="2"/>
  <c r="AE125" i="2"/>
  <c r="AD125" i="2"/>
  <c r="AC125" i="2"/>
  <c r="AM124" i="2"/>
  <c r="AL124" i="2"/>
  <c r="AH124" i="2"/>
  <c r="AG124" i="2"/>
  <c r="AS124" i="2" s="1"/>
  <c r="AC124" i="2"/>
  <c r="AS123" i="2"/>
  <c r="AM123" i="2"/>
  <c r="AL123" i="2"/>
  <c r="AH123" i="2"/>
  <c r="AG123" i="2"/>
  <c r="AK123" i="2" s="1"/>
  <c r="AC123" i="2"/>
  <c r="AX122" i="2"/>
  <c r="AW122" i="2"/>
  <c r="AS122" i="2"/>
  <c r="AM122" i="2"/>
  <c r="AL122" i="2"/>
  <c r="AH122" i="2"/>
  <c r="AG122" i="2"/>
  <c r="AE122" i="2"/>
  <c r="AY122" i="2" s="1"/>
  <c r="AC122" i="2"/>
  <c r="AM121" i="2"/>
  <c r="AL121" i="2"/>
  <c r="AH121" i="2"/>
  <c r="AG121" i="2"/>
  <c r="AE121" i="2"/>
  <c r="AD121" i="2"/>
  <c r="AC121" i="2"/>
  <c r="AM120" i="2"/>
  <c r="AL120" i="2"/>
  <c r="AH120" i="2"/>
  <c r="AG120" i="2"/>
  <c r="AS120" i="2" s="1"/>
  <c r="AC120" i="2"/>
  <c r="AS119" i="2"/>
  <c r="AM119" i="2"/>
  <c r="AL119" i="2"/>
  <c r="AH119" i="2"/>
  <c r="AG119" i="2"/>
  <c r="AK119" i="2" s="1"/>
  <c r="AC119" i="2"/>
  <c r="AX118" i="2"/>
  <c r="AW118" i="2"/>
  <c r="AS118" i="2"/>
  <c r="AM118" i="2"/>
  <c r="AL118" i="2"/>
  <c r="AH118" i="2"/>
  <c r="AG118" i="2"/>
  <c r="AE118" i="2"/>
  <c r="AY118" i="2" s="1"/>
  <c r="AC118" i="2"/>
  <c r="AM117" i="2"/>
  <c r="AL117" i="2"/>
  <c r="AH117" i="2"/>
  <c r="AG117" i="2"/>
  <c r="AE117" i="2"/>
  <c r="AD117" i="2"/>
  <c r="AC117" i="2"/>
  <c r="AM116" i="2"/>
  <c r="AL116" i="2"/>
  <c r="AH116" i="2"/>
  <c r="AG116" i="2"/>
  <c r="AS116" i="2" s="1"/>
  <c r="AC116" i="2"/>
  <c r="AS115" i="2"/>
  <c r="AM115" i="2"/>
  <c r="AL115" i="2"/>
  <c r="AH115" i="2"/>
  <c r="AG115" i="2"/>
  <c r="AK115" i="2" s="1"/>
  <c r="AC115" i="2"/>
  <c r="AX114" i="2"/>
  <c r="AW114" i="2"/>
  <c r="AS114" i="2"/>
  <c r="AM114" i="2"/>
  <c r="AL114" i="2"/>
  <c r="AH114" i="2"/>
  <c r="AG114" i="2"/>
  <c r="AE114" i="2"/>
  <c r="AY114" i="2" s="1"/>
  <c r="AC114" i="2"/>
  <c r="AM113" i="2"/>
  <c r="AL113" i="2"/>
  <c r="AH113" i="2"/>
  <c r="AG113" i="2"/>
  <c r="AE113" i="2"/>
  <c r="AD113" i="2"/>
  <c r="AC113" i="2"/>
  <c r="AM112" i="2"/>
  <c r="AL112" i="2"/>
  <c r="AH112" i="2"/>
  <c r="AG112" i="2"/>
  <c r="AC112" i="2"/>
  <c r="AS111" i="2"/>
  <c r="AM111" i="2"/>
  <c r="AL111" i="2"/>
  <c r="AH111" i="2"/>
  <c r="AG111" i="2"/>
  <c r="AK111" i="2" s="1"/>
  <c r="AC111" i="2"/>
  <c r="AM110" i="2"/>
  <c r="AL110" i="2"/>
  <c r="AH110" i="2"/>
  <c r="AG110" i="2"/>
  <c r="AS110" i="2" s="1"/>
  <c r="AW110" i="2" s="1"/>
  <c r="AX110" i="2" s="1"/>
  <c r="AE110" i="2"/>
  <c r="AC110" i="2"/>
  <c r="AM109" i="2"/>
  <c r="AL109" i="2"/>
  <c r="AH109" i="2"/>
  <c r="AG109" i="2"/>
  <c r="AE109" i="2"/>
  <c r="AD109" i="2"/>
  <c r="AC109" i="2"/>
  <c r="AM108" i="2"/>
  <c r="AL108" i="2"/>
  <c r="AH108" i="2"/>
  <c r="AG108" i="2"/>
  <c r="AC108" i="2"/>
  <c r="AS107" i="2"/>
  <c r="AM107" i="2"/>
  <c r="AL107" i="2"/>
  <c r="AH107" i="2"/>
  <c r="AG107" i="2"/>
  <c r="AK107" i="2" s="1"/>
  <c r="AC107" i="2"/>
  <c r="AM106" i="2"/>
  <c r="AL106" i="2"/>
  <c r="AH106" i="2"/>
  <c r="AG106" i="2"/>
  <c r="AS106" i="2" s="1"/>
  <c r="AW106" i="2" s="1"/>
  <c r="AX106" i="2" s="1"/>
  <c r="AE106" i="2"/>
  <c r="AC106" i="2"/>
  <c r="AM105" i="2"/>
  <c r="AL105" i="2"/>
  <c r="AH105" i="2"/>
  <c r="AG105" i="2"/>
  <c r="AE105" i="2"/>
  <c r="AD105" i="2"/>
  <c r="AC105" i="2"/>
  <c r="AM104" i="2"/>
  <c r="AL104" i="2"/>
  <c r="AH104" i="2"/>
  <c r="AG104" i="2"/>
  <c r="AC104" i="2"/>
  <c r="AS103" i="2"/>
  <c r="AM103" i="2"/>
  <c r="AL103" i="2"/>
  <c r="AH103" i="2"/>
  <c r="AG103" i="2"/>
  <c r="AK103" i="2" s="1"/>
  <c r="AC103" i="2"/>
  <c r="AM102" i="2"/>
  <c r="AL102" i="2"/>
  <c r="AH102" i="2"/>
  <c r="AG102" i="2"/>
  <c r="AS102" i="2" s="1"/>
  <c r="AW102" i="2" s="1"/>
  <c r="AX102" i="2" s="1"/>
  <c r="AE102" i="2"/>
  <c r="AC102" i="2"/>
  <c r="AM101" i="2"/>
  <c r="AL101" i="2"/>
  <c r="AH101" i="2"/>
  <c r="AG101" i="2"/>
  <c r="AE101" i="2"/>
  <c r="AD101" i="2"/>
  <c r="AC101" i="2"/>
  <c r="AM100" i="2"/>
  <c r="AL100" i="2"/>
  <c r="AH100" i="2"/>
  <c r="AG100" i="2"/>
  <c r="AC100" i="2"/>
  <c r="AS99" i="2"/>
  <c r="AM99" i="2"/>
  <c r="AL99" i="2"/>
  <c r="AH99" i="2"/>
  <c r="AG99" i="2"/>
  <c r="AK99" i="2" s="1"/>
  <c r="AC99" i="2"/>
  <c r="AM98" i="2"/>
  <c r="AL98" i="2"/>
  <c r="AH98" i="2"/>
  <c r="AG98" i="2"/>
  <c r="AS98" i="2" s="1"/>
  <c r="AW98" i="2" s="1"/>
  <c r="AX98" i="2" s="1"/>
  <c r="AE98" i="2"/>
  <c r="AC98" i="2"/>
  <c r="AM97" i="2"/>
  <c r="AL97" i="2"/>
  <c r="AH97" i="2"/>
  <c r="AG97" i="2"/>
  <c r="AE97" i="2"/>
  <c r="AD97" i="2"/>
  <c r="AC97" i="2"/>
  <c r="AM96" i="2"/>
  <c r="AL96" i="2"/>
  <c r="AH96" i="2"/>
  <c r="AG96" i="2"/>
  <c r="AC96" i="2"/>
  <c r="AS95" i="2"/>
  <c r="AM95" i="2"/>
  <c r="AL95" i="2"/>
  <c r="AK95" i="2"/>
  <c r="AH95" i="2"/>
  <c r="AG95" i="2"/>
  <c r="AC95" i="2"/>
  <c r="AM94" i="2"/>
  <c r="AL94" i="2"/>
  <c r="AH94" i="2"/>
  <c r="AG94" i="2"/>
  <c r="AE94" i="2"/>
  <c r="AC94" i="2"/>
  <c r="AM93" i="2"/>
  <c r="AL93" i="2"/>
  <c r="AH93" i="2"/>
  <c r="AG93" i="2"/>
  <c r="AE93" i="2"/>
  <c r="AD93" i="2"/>
  <c r="AC93" i="2"/>
  <c r="AM92" i="2"/>
  <c r="AL92" i="2"/>
  <c r="AH92" i="2"/>
  <c r="AG92" i="2"/>
  <c r="AC92" i="2"/>
  <c r="AS91" i="2"/>
  <c r="AM91" i="2"/>
  <c r="AL91" i="2"/>
  <c r="AK91" i="2"/>
  <c r="AH91" i="2"/>
  <c r="AG91" i="2"/>
  <c r="AC91" i="2"/>
  <c r="AM90" i="2"/>
  <c r="AL90" i="2"/>
  <c r="AH90" i="2"/>
  <c r="AG90" i="2"/>
  <c r="AS90" i="2" s="1"/>
  <c r="AW90" i="2" s="1"/>
  <c r="AX90" i="2" s="1"/>
  <c r="AE90" i="2"/>
  <c r="AY90" i="2" s="1"/>
  <c r="AC90" i="2"/>
  <c r="AM89" i="2"/>
  <c r="AL89" i="2"/>
  <c r="AH89" i="2"/>
  <c r="AG89" i="2"/>
  <c r="AE89" i="2"/>
  <c r="AD89" i="2"/>
  <c r="AC89" i="2"/>
  <c r="AM88" i="2"/>
  <c r="AL88" i="2"/>
  <c r="AH88" i="2"/>
  <c r="AG88" i="2"/>
  <c r="AS88" i="2" s="1"/>
  <c r="AC88" i="2"/>
  <c r="AS87" i="2"/>
  <c r="AM87" i="2"/>
  <c r="AL87" i="2"/>
  <c r="AH87" i="2"/>
  <c r="AG87" i="2"/>
  <c r="AK87" i="2" s="1"/>
  <c r="AC87" i="2"/>
  <c r="AM86" i="2"/>
  <c r="AL86" i="2"/>
  <c r="AH86" i="2"/>
  <c r="AG86" i="2"/>
  <c r="AS86" i="2" s="1"/>
  <c r="AW86" i="2" s="1"/>
  <c r="AX86" i="2" s="1"/>
  <c r="AE86" i="2"/>
  <c r="AC86" i="2"/>
  <c r="AM85" i="2"/>
  <c r="AL85" i="2"/>
  <c r="AH85" i="2"/>
  <c r="AG85" i="2"/>
  <c r="AE85" i="2"/>
  <c r="AD85" i="2"/>
  <c r="AC85" i="2"/>
  <c r="AM84" i="2"/>
  <c r="AW84" i="2" s="1"/>
  <c r="AX84" i="2" s="1"/>
  <c r="AL84" i="2"/>
  <c r="AH84" i="2"/>
  <c r="AG84" i="2"/>
  <c r="AS84" i="2" s="1"/>
  <c r="AC84" i="2"/>
  <c r="AS83" i="2"/>
  <c r="AM83" i="2"/>
  <c r="AL83" i="2"/>
  <c r="AH83" i="2"/>
  <c r="AG83" i="2"/>
  <c r="AK83" i="2" s="1"/>
  <c r="AC83" i="2"/>
  <c r="AM82" i="2"/>
  <c r="AL82" i="2"/>
  <c r="AH82" i="2"/>
  <c r="AG82" i="2"/>
  <c r="AE82" i="2"/>
  <c r="AC82" i="2"/>
  <c r="AM81" i="2"/>
  <c r="AL81" i="2"/>
  <c r="AH81" i="2"/>
  <c r="AG81" i="2"/>
  <c r="AE81" i="2"/>
  <c r="AD81" i="2"/>
  <c r="AC81" i="2"/>
  <c r="AM80" i="2"/>
  <c r="AL80" i="2"/>
  <c r="AH80" i="2"/>
  <c r="AG80" i="2"/>
  <c r="AS80" i="2" s="1"/>
  <c r="AC80" i="2"/>
  <c r="AS79" i="2"/>
  <c r="AM79" i="2"/>
  <c r="AL79" i="2"/>
  <c r="AH79" i="2"/>
  <c r="AG79" i="2"/>
  <c r="AK79" i="2" s="1"/>
  <c r="AC79" i="2"/>
  <c r="AM78" i="2"/>
  <c r="AL78" i="2"/>
  <c r="AH78" i="2"/>
  <c r="AG78" i="2"/>
  <c r="AS78" i="2" s="1"/>
  <c r="AW78" i="2" s="1"/>
  <c r="AX78" i="2" s="1"/>
  <c r="AE78" i="2"/>
  <c r="AC78" i="2"/>
  <c r="AM77" i="2"/>
  <c r="AL77" i="2"/>
  <c r="AH77" i="2"/>
  <c r="AG77" i="2"/>
  <c r="AE77" i="2"/>
  <c r="AD77" i="2"/>
  <c r="AC77" i="2"/>
  <c r="AM76" i="2"/>
  <c r="AL76" i="2"/>
  <c r="AH76" i="2"/>
  <c r="AG76" i="2"/>
  <c r="AC76" i="2"/>
  <c r="AS75" i="2"/>
  <c r="AM75" i="2"/>
  <c r="AL75" i="2"/>
  <c r="AH75" i="2"/>
  <c r="AG75" i="2"/>
  <c r="AK75" i="2" s="1"/>
  <c r="AC75" i="2"/>
  <c r="AM74" i="2"/>
  <c r="AL74" i="2"/>
  <c r="AH74" i="2"/>
  <c r="AG74" i="2"/>
  <c r="AS74" i="2" s="1"/>
  <c r="AW74" i="2" s="1"/>
  <c r="AX74" i="2" s="1"/>
  <c r="AE74" i="2"/>
  <c r="AY74" i="2" s="1"/>
  <c r="AC74" i="2"/>
  <c r="AM73" i="2"/>
  <c r="AL73" i="2"/>
  <c r="AH73" i="2"/>
  <c r="AG73" i="2"/>
  <c r="AE73" i="2"/>
  <c r="AD73" i="2"/>
  <c r="AC73" i="2"/>
  <c r="AM72" i="2"/>
  <c r="AL72" i="2"/>
  <c r="AH72" i="2"/>
  <c r="AG72" i="2"/>
  <c r="AC72" i="2"/>
  <c r="AS71" i="2"/>
  <c r="AM71" i="2"/>
  <c r="AL71" i="2"/>
  <c r="AK71" i="2"/>
  <c r="AH71" i="2"/>
  <c r="AG71" i="2"/>
  <c r="AC71" i="2"/>
  <c r="AM70" i="2"/>
  <c r="AL70" i="2"/>
  <c r="AH70" i="2"/>
  <c r="AG70" i="2"/>
  <c r="AS70" i="2" s="1"/>
  <c r="AW70" i="2" s="1"/>
  <c r="AX70" i="2" s="1"/>
  <c r="AE70" i="2"/>
  <c r="AY70" i="2" s="1"/>
  <c r="AC70" i="2"/>
  <c r="AM69" i="2"/>
  <c r="AL69" i="2"/>
  <c r="AH69" i="2"/>
  <c r="AG69" i="2"/>
  <c r="AE69" i="2"/>
  <c r="AD69" i="2"/>
  <c r="AC69" i="2"/>
  <c r="AM68" i="2"/>
  <c r="AL68" i="2"/>
  <c r="AH68" i="2"/>
  <c r="AG68" i="2"/>
  <c r="AC68" i="2"/>
  <c r="AS67" i="2"/>
  <c r="AM67" i="2"/>
  <c r="AL67" i="2"/>
  <c r="AK67" i="2"/>
  <c r="AW67" i="2" s="1"/>
  <c r="AX67" i="2" s="1"/>
  <c r="AH67" i="2"/>
  <c r="AG67" i="2"/>
  <c r="AC67" i="2"/>
  <c r="AM66" i="2"/>
  <c r="AL66" i="2"/>
  <c r="AH66" i="2"/>
  <c r="AG66" i="2"/>
  <c r="AS66" i="2" s="1"/>
  <c r="AW66" i="2" s="1"/>
  <c r="AX66" i="2" s="1"/>
  <c r="AE66" i="2"/>
  <c r="AY66" i="2" s="1"/>
  <c r="AC66" i="2"/>
  <c r="AM65" i="2"/>
  <c r="AL65" i="2"/>
  <c r="AH65" i="2"/>
  <c r="AG65" i="2"/>
  <c r="AE65" i="2"/>
  <c r="AD65" i="2"/>
  <c r="AC65" i="2"/>
  <c r="AM64" i="2"/>
  <c r="AL64" i="2"/>
  <c r="AH64" i="2"/>
  <c r="AG64" i="2"/>
  <c r="AC64" i="2"/>
  <c r="AS63" i="2"/>
  <c r="AM63" i="2"/>
  <c r="AL63" i="2"/>
  <c r="AH63" i="2"/>
  <c r="AG63" i="2"/>
  <c r="AK63" i="2" s="1"/>
  <c r="AC63" i="2"/>
  <c r="AS62" i="2"/>
  <c r="AM62" i="2"/>
  <c r="AL62" i="2"/>
  <c r="AH62" i="2"/>
  <c r="AG62" i="2"/>
  <c r="AW62" i="2" s="1"/>
  <c r="AX62" i="2" s="1"/>
  <c r="AE62" i="2"/>
  <c r="AY62" i="2" s="1"/>
  <c r="AC62" i="2"/>
  <c r="AM61" i="2"/>
  <c r="AL61" i="2"/>
  <c r="AH61" i="2"/>
  <c r="AG61" i="2"/>
  <c r="AE61" i="2"/>
  <c r="AD61" i="2"/>
  <c r="AC61" i="2"/>
  <c r="AM60" i="2"/>
  <c r="AL60" i="2"/>
  <c r="AH60" i="2"/>
  <c r="AG60" i="2"/>
  <c r="AS60" i="2" s="1"/>
  <c r="AC60" i="2"/>
  <c r="AS59" i="2"/>
  <c r="AM59" i="2"/>
  <c r="AL59" i="2"/>
  <c r="AH59" i="2"/>
  <c r="AG59" i="2"/>
  <c r="AK59" i="2" s="1"/>
  <c r="AC59" i="2"/>
  <c r="AM58" i="2"/>
  <c r="AL58" i="2"/>
  <c r="AH58" i="2"/>
  <c r="AG58" i="2"/>
  <c r="AS58" i="2" s="1"/>
  <c r="AW58" i="2" s="1"/>
  <c r="AX58" i="2" s="1"/>
  <c r="AE58" i="2"/>
  <c r="AC58" i="2"/>
  <c r="AM57" i="2"/>
  <c r="AL57" i="2"/>
  <c r="AH57" i="2"/>
  <c r="AG57" i="2"/>
  <c r="AE57" i="2"/>
  <c r="AD57" i="2"/>
  <c r="AC57" i="2"/>
  <c r="AM56" i="2"/>
  <c r="AL56" i="2"/>
  <c r="AH56" i="2"/>
  <c r="AG56" i="2"/>
  <c r="AS56" i="2" s="1"/>
  <c r="AC56" i="2"/>
  <c r="AS55" i="2"/>
  <c r="AM55" i="2"/>
  <c r="AL55" i="2"/>
  <c r="AH55" i="2"/>
  <c r="AG55" i="2"/>
  <c r="AK55" i="2" s="1"/>
  <c r="AC55" i="2"/>
  <c r="AM54" i="2"/>
  <c r="AL54" i="2"/>
  <c r="AH54" i="2"/>
  <c r="AG54" i="2"/>
  <c r="AE54" i="2"/>
  <c r="AC54" i="2"/>
  <c r="AM53" i="2"/>
  <c r="AL53" i="2"/>
  <c r="AH53" i="2"/>
  <c r="AG53" i="2"/>
  <c r="AE53" i="2"/>
  <c r="AD53" i="2"/>
  <c r="AC53" i="2"/>
  <c r="AM52" i="2"/>
  <c r="AL52" i="2"/>
  <c r="AH52" i="2"/>
  <c r="AG52" i="2"/>
  <c r="AS52" i="2" s="1"/>
  <c r="AC52" i="2"/>
  <c r="AS51" i="2"/>
  <c r="AM51" i="2"/>
  <c r="AL51" i="2"/>
  <c r="AH51" i="2"/>
  <c r="AG51" i="2"/>
  <c r="AK51" i="2" s="1"/>
  <c r="AC51" i="2"/>
  <c r="AM50" i="2"/>
  <c r="AL50" i="2"/>
  <c r="AH50" i="2"/>
  <c r="AG50" i="2"/>
  <c r="AE50" i="2"/>
  <c r="AC50" i="2"/>
  <c r="AM49" i="2"/>
  <c r="AL49" i="2"/>
  <c r="AH49" i="2"/>
  <c r="AG49" i="2"/>
  <c r="AE49" i="2"/>
  <c r="AD49" i="2"/>
  <c r="AC49" i="2"/>
  <c r="AM48" i="2"/>
  <c r="AL48" i="2"/>
  <c r="AW48" i="2" s="1"/>
  <c r="AX48" i="2" s="1"/>
  <c r="AH48" i="2"/>
  <c r="AG48" i="2"/>
  <c r="AS48" i="2" s="1"/>
  <c r="AC48" i="2"/>
  <c r="AS47" i="2"/>
  <c r="AM47" i="2"/>
  <c r="AL47" i="2"/>
  <c r="AH47" i="2"/>
  <c r="AG47" i="2"/>
  <c r="AK47" i="2" s="1"/>
  <c r="AC47" i="2"/>
  <c r="AM46" i="2"/>
  <c r="AL46" i="2"/>
  <c r="AH46" i="2"/>
  <c r="AG46" i="2"/>
  <c r="AS46" i="2" s="1"/>
  <c r="AW46" i="2" s="1"/>
  <c r="AX46" i="2" s="1"/>
  <c r="AE46" i="2"/>
  <c r="AC46" i="2"/>
  <c r="AM45" i="2"/>
  <c r="AL45" i="2"/>
  <c r="AH45" i="2"/>
  <c r="AG45" i="2"/>
  <c r="AE45" i="2"/>
  <c r="AD45" i="2"/>
  <c r="AC45" i="2"/>
  <c r="AM44" i="2"/>
  <c r="AL44" i="2"/>
  <c r="AH44" i="2"/>
  <c r="AG44" i="2"/>
  <c r="AS44" i="2" s="1"/>
  <c r="AC44" i="2"/>
  <c r="AS43" i="2"/>
  <c r="AM43" i="2"/>
  <c r="AL43" i="2"/>
  <c r="AH43" i="2"/>
  <c r="AG43" i="2"/>
  <c r="AK43" i="2" s="1"/>
  <c r="AC43" i="2"/>
  <c r="AW42" i="2"/>
  <c r="AX42" i="2" s="1"/>
  <c r="AS42" i="2"/>
  <c r="AM42" i="2"/>
  <c r="AL42" i="2"/>
  <c r="AH42" i="2"/>
  <c r="AG42" i="2"/>
  <c r="AE42" i="2"/>
  <c r="AC42" i="2"/>
  <c r="AM41" i="2"/>
  <c r="AL41" i="2"/>
  <c r="AH41" i="2"/>
  <c r="AG41" i="2"/>
  <c r="AE41" i="2"/>
  <c r="AD41" i="2"/>
  <c r="AC41" i="2"/>
  <c r="AM40" i="2"/>
  <c r="AL40" i="2"/>
  <c r="AH40" i="2"/>
  <c r="AG40" i="2"/>
  <c r="AS40" i="2" s="1"/>
  <c r="AC40" i="2"/>
  <c r="AS39" i="2"/>
  <c r="AM39" i="2"/>
  <c r="AL39" i="2"/>
  <c r="AH39" i="2"/>
  <c r="AG39" i="2"/>
  <c r="AK39" i="2" s="1"/>
  <c r="AC39" i="2"/>
  <c r="AM38" i="2"/>
  <c r="AL38" i="2"/>
  <c r="AH38" i="2"/>
  <c r="AG38" i="2"/>
  <c r="AE38" i="2"/>
  <c r="AC38" i="2"/>
  <c r="AM37" i="2"/>
  <c r="AL37" i="2"/>
  <c r="AH37" i="2"/>
  <c r="AG37" i="2"/>
  <c r="AE37" i="2"/>
  <c r="AD37" i="2"/>
  <c r="AC37" i="2"/>
  <c r="AM36" i="2"/>
  <c r="AL36" i="2"/>
  <c r="AH36" i="2"/>
  <c r="AG36" i="2"/>
  <c r="AC36" i="2"/>
  <c r="AM35" i="2"/>
  <c r="AL35" i="2"/>
  <c r="AH35" i="2"/>
  <c r="AG35" i="2"/>
  <c r="AK35" i="2" s="1"/>
  <c r="AC35" i="2"/>
  <c r="AS34" i="2"/>
  <c r="AM34" i="2"/>
  <c r="AL34" i="2"/>
  <c r="AH34" i="2"/>
  <c r="AW34" i="2" s="1"/>
  <c r="AX34" i="2" s="1"/>
  <c r="AG34" i="2"/>
  <c r="AE34" i="2"/>
  <c r="AC34" i="2"/>
  <c r="AM33" i="2"/>
  <c r="AL33" i="2"/>
  <c r="AH33" i="2"/>
  <c r="AG33" i="2"/>
  <c r="AE33" i="2"/>
  <c r="AD33" i="2"/>
  <c r="AC33" i="2"/>
  <c r="AM32" i="2"/>
  <c r="AL32" i="2"/>
  <c r="AH32" i="2"/>
  <c r="AG32" i="2"/>
  <c r="AS32" i="2" s="1"/>
  <c r="AC32" i="2"/>
  <c r="AS31" i="2"/>
  <c r="AM31" i="2"/>
  <c r="AL31" i="2"/>
  <c r="AH31" i="2"/>
  <c r="AG31" i="2"/>
  <c r="AK31" i="2" s="1"/>
  <c r="AC31" i="2"/>
  <c r="AS30" i="2"/>
  <c r="AM30" i="2"/>
  <c r="AL30" i="2"/>
  <c r="AH30" i="2"/>
  <c r="AG30" i="2"/>
  <c r="AW30" i="2" s="1"/>
  <c r="AX30" i="2" s="1"/>
  <c r="AE30" i="2"/>
  <c r="AY30" i="2" s="1"/>
  <c r="AC30" i="2"/>
  <c r="AM29" i="2"/>
  <c r="AL29" i="2"/>
  <c r="AH29" i="2"/>
  <c r="AG29" i="2"/>
  <c r="AE29" i="2"/>
  <c r="AD29" i="2"/>
  <c r="AC29" i="2"/>
  <c r="AS28" i="2"/>
  <c r="AM28" i="2"/>
  <c r="AL28" i="2"/>
  <c r="AH28" i="2"/>
  <c r="AG28" i="2"/>
  <c r="AW28" i="2" s="1"/>
  <c r="AX28" i="2" s="1"/>
  <c r="AC28" i="2"/>
  <c r="AS27" i="2"/>
  <c r="AM27" i="2"/>
  <c r="AL27" i="2"/>
  <c r="AH27" i="2"/>
  <c r="AG27" i="2"/>
  <c r="AK27" i="2" s="1"/>
  <c r="AC27" i="2"/>
  <c r="AS26" i="2"/>
  <c r="AM26" i="2"/>
  <c r="AL26" i="2"/>
  <c r="AH26" i="2"/>
  <c r="AW26" i="2" s="1"/>
  <c r="AX26" i="2" s="1"/>
  <c r="AG26" i="2"/>
  <c r="AE26" i="2"/>
  <c r="AY26" i="2" s="1"/>
  <c r="AC26" i="2"/>
  <c r="AM25" i="2"/>
  <c r="AL25" i="2"/>
  <c r="AH25" i="2"/>
  <c r="AG25" i="2"/>
  <c r="AE25" i="2"/>
  <c r="AD25" i="2"/>
  <c r="AC25" i="2"/>
  <c r="AM24" i="2"/>
  <c r="AL24" i="2"/>
  <c r="AH24" i="2"/>
  <c r="AG24" i="2"/>
  <c r="AS24" i="2" s="1"/>
  <c r="AC24" i="2"/>
  <c r="AM23" i="2"/>
  <c r="AL23" i="2"/>
  <c r="AH23" i="2"/>
  <c r="AG23" i="2"/>
  <c r="AK23" i="2" s="1"/>
  <c r="AC23" i="2"/>
  <c r="AW22" i="2"/>
  <c r="AX22" i="2" s="1"/>
  <c r="AS22" i="2"/>
  <c r="AM22" i="2"/>
  <c r="AL22" i="2"/>
  <c r="AH22" i="2"/>
  <c r="AG22" i="2"/>
  <c r="AE22" i="2"/>
  <c r="AC22" i="2"/>
  <c r="AM21" i="2"/>
  <c r="AL21" i="2"/>
  <c r="AH21" i="2"/>
  <c r="AG21" i="2"/>
  <c r="AE21" i="2"/>
  <c r="AD21" i="2"/>
  <c r="AC21" i="2"/>
  <c r="AM20" i="2"/>
  <c r="AL20" i="2"/>
  <c r="AH20" i="2"/>
  <c r="AG20" i="2"/>
  <c r="AS20" i="2" s="1"/>
  <c r="AC20" i="2"/>
  <c r="AS19" i="2"/>
  <c r="AM19" i="2"/>
  <c r="AL19" i="2"/>
  <c r="AH19" i="2"/>
  <c r="AG19" i="2"/>
  <c r="AK19" i="2" s="1"/>
  <c r="AC19" i="2"/>
  <c r="AX18" i="2"/>
  <c r="AW18" i="2"/>
  <c r="AS18" i="2"/>
  <c r="AM18" i="2"/>
  <c r="AL18" i="2"/>
  <c r="AH18" i="2"/>
  <c r="AG18" i="2"/>
  <c r="AE18" i="2"/>
  <c r="AY18" i="2" s="1"/>
  <c r="AC18" i="2"/>
  <c r="AM17" i="2"/>
  <c r="AL17" i="2"/>
  <c r="AH17" i="2"/>
  <c r="AG17" i="2"/>
  <c r="AE17" i="2"/>
  <c r="AD17" i="2"/>
  <c r="AC17" i="2"/>
  <c r="AM16" i="2"/>
  <c r="AW16" i="2" s="1"/>
  <c r="AX16" i="2" s="1"/>
  <c r="AL16" i="2"/>
  <c r="AH16" i="2"/>
  <c r="AY16" i="2" s="1"/>
  <c r="AG16" i="2"/>
  <c r="AS16" i="2" s="1"/>
  <c r="AC16" i="2"/>
  <c r="AS15" i="2"/>
  <c r="AM15" i="2"/>
  <c r="AL15" i="2"/>
  <c r="AH15" i="2"/>
  <c r="AG15" i="2"/>
  <c r="AK15" i="2" s="1"/>
  <c r="AC15" i="2"/>
  <c r="AM14" i="2"/>
  <c r="AL14" i="2"/>
  <c r="AH14" i="2"/>
  <c r="AG14" i="2"/>
  <c r="AE14" i="2"/>
  <c r="AC14" i="2"/>
  <c r="AM13" i="2"/>
  <c r="AL13" i="2"/>
  <c r="AH13" i="2"/>
  <c r="AG13" i="2"/>
  <c r="AE13" i="2"/>
  <c r="AD13" i="2"/>
  <c r="AC13" i="2"/>
  <c r="AM12" i="2"/>
  <c r="AL12" i="2"/>
  <c r="AH12" i="2"/>
  <c r="AG12" i="2"/>
  <c r="AS12" i="2" s="1"/>
  <c r="AC12" i="2"/>
  <c r="AS11" i="2"/>
  <c r="AM11" i="2"/>
  <c r="AL11" i="2"/>
  <c r="AH11" i="2"/>
  <c r="AG11" i="2"/>
  <c r="AK11" i="2" s="1"/>
  <c r="AC11" i="2"/>
  <c r="AM10" i="2"/>
  <c r="AL10" i="2"/>
  <c r="AH10" i="2"/>
  <c r="AG10" i="2"/>
  <c r="AE10" i="2"/>
  <c r="AC10" i="2"/>
  <c r="AM9" i="2"/>
  <c r="AL9" i="2"/>
  <c r="AH9" i="2"/>
  <c r="AG9" i="2"/>
  <c r="AE9" i="2"/>
  <c r="AD9" i="2"/>
  <c r="AC9" i="2"/>
  <c r="AM8" i="2"/>
  <c r="AL8" i="2"/>
  <c r="AH8" i="2"/>
  <c r="AG8" i="2"/>
  <c r="AC8" i="2"/>
  <c r="AS7" i="2"/>
  <c r="AM7" i="2"/>
  <c r="AL7" i="2"/>
  <c r="AH7" i="2"/>
  <c r="AG7" i="2"/>
  <c r="AK7" i="2" s="1"/>
  <c r="AC7" i="2"/>
  <c r="AM6" i="2"/>
  <c r="AL6" i="2"/>
  <c r="AH6" i="2"/>
  <c r="AG6" i="2"/>
  <c r="AE6" i="2"/>
  <c r="AC6" i="2"/>
  <c r="AE2" i="2"/>
  <c r="AY2" i="2" s="1"/>
  <c r="AE5" i="2"/>
  <c r="AY5" i="2"/>
  <c r="AD5" i="2"/>
  <c r="AY4" i="2"/>
  <c r="AY3" i="2"/>
  <c r="AX5" i="2"/>
  <c r="AX4" i="2"/>
  <c r="AX3" i="2"/>
  <c r="AX2" i="2"/>
  <c r="AW5" i="2"/>
  <c r="AW4" i="2"/>
  <c r="AW3" i="2"/>
  <c r="AG5" i="2"/>
  <c r="AG4" i="2"/>
  <c r="AG3" i="2"/>
  <c r="AG2" i="2"/>
  <c r="AS5" i="2"/>
  <c r="AS4" i="2"/>
  <c r="AS3" i="2"/>
  <c r="AM5" i="2"/>
  <c r="AL5" i="2"/>
  <c r="AM4" i="2"/>
  <c r="AL4" i="2"/>
  <c r="AM3" i="2"/>
  <c r="AL3" i="2"/>
  <c r="AH5" i="2"/>
  <c r="AH4" i="2"/>
  <c r="AH3" i="2"/>
  <c r="AK3" i="2"/>
  <c r="AM2" i="2"/>
  <c r="AL2" i="2"/>
  <c r="AH2" i="2"/>
  <c r="AC5" i="2"/>
  <c r="AC4" i="2"/>
  <c r="AC3" i="2"/>
  <c r="AC2" i="2"/>
  <c r="V486" i="2"/>
  <c r="V485" i="2"/>
  <c r="V484" i="2"/>
  <c r="V483" i="2"/>
  <c r="V482" i="2"/>
  <c r="V481" i="2"/>
  <c r="V480" i="2"/>
  <c r="V479" i="2"/>
  <c r="V478" i="2"/>
  <c r="V477" i="2"/>
  <c r="V476" i="2"/>
  <c r="V501" i="2"/>
  <c r="V500" i="2"/>
  <c r="V499" i="2"/>
  <c r="V498" i="2"/>
  <c r="V497" i="2"/>
  <c r="V32" i="2"/>
  <c r="V31" i="2"/>
  <c r="V30" i="2"/>
  <c r="V29" i="2"/>
  <c r="V28" i="2"/>
  <c r="V27" i="2"/>
  <c r="V26" i="2"/>
  <c r="V14" i="2"/>
  <c r="V13" i="2"/>
  <c r="V12" i="2"/>
  <c r="V11" i="2"/>
  <c r="V2" i="2"/>
  <c r="E497" i="2"/>
  <c r="E492" i="2"/>
  <c r="E487" i="2"/>
  <c r="E482" i="2"/>
  <c r="E477" i="2"/>
  <c r="E472" i="2"/>
  <c r="E467" i="2"/>
  <c r="E462" i="2"/>
  <c r="E457" i="2"/>
  <c r="E452" i="2"/>
  <c r="E447" i="2"/>
  <c r="E442" i="2"/>
  <c r="E437" i="2"/>
  <c r="E432" i="2"/>
  <c r="E427" i="2"/>
  <c r="E422" i="2"/>
  <c r="E417" i="2"/>
  <c r="E412" i="2"/>
  <c r="E407" i="2"/>
  <c r="E402" i="2"/>
  <c r="E397" i="2"/>
  <c r="E392" i="2"/>
  <c r="E387" i="2"/>
  <c r="E382" i="2"/>
  <c r="E377" i="2"/>
  <c r="E372" i="2"/>
  <c r="E367" i="2"/>
  <c r="E362" i="2"/>
  <c r="E357" i="2"/>
  <c r="E352" i="2"/>
  <c r="E347" i="2"/>
  <c r="E342" i="2"/>
  <c r="E337" i="2"/>
  <c r="E332" i="2"/>
  <c r="E327" i="2"/>
  <c r="E322" i="2"/>
  <c r="E317" i="2"/>
  <c r="E312" i="2"/>
  <c r="E307" i="2"/>
  <c r="E302" i="2"/>
  <c r="E297" i="2"/>
  <c r="E292" i="2"/>
  <c r="E287" i="2"/>
  <c r="E282" i="2"/>
  <c r="E277" i="2"/>
  <c r="E272" i="2"/>
  <c r="E267" i="2"/>
  <c r="E262" i="2"/>
  <c r="E257" i="2"/>
  <c r="E252" i="2"/>
  <c r="E247" i="2"/>
  <c r="E242" i="2"/>
  <c r="E237" i="2"/>
  <c r="E232" i="2"/>
  <c r="E227" i="2"/>
  <c r="E222" i="2"/>
  <c r="E217" i="2"/>
  <c r="E212" i="2"/>
  <c r="E207" i="2"/>
  <c r="E202" i="2"/>
  <c r="E197" i="2"/>
  <c r="E192" i="2"/>
  <c r="E187" i="2"/>
  <c r="E182" i="2"/>
  <c r="E177" i="2"/>
  <c r="E175" i="2"/>
  <c r="E172" i="2"/>
  <c r="E167" i="2"/>
  <c r="E162" i="2"/>
  <c r="E157" i="2"/>
  <c r="E152" i="2"/>
  <c r="E147" i="2"/>
  <c r="E142" i="2"/>
  <c r="E137" i="2"/>
  <c r="E132" i="2"/>
  <c r="E127" i="2"/>
  <c r="E122" i="2"/>
  <c r="E117" i="2"/>
  <c r="E112" i="2"/>
  <c r="E107" i="2"/>
  <c r="E102" i="2"/>
  <c r="E97" i="2"/>
  <c r="E92" i="2"/>
  <c r="E87" i="2"/>
  <c r="E82" i="2"/>
  <c r="E77" i="2"/>
  <c r="E72" i="2"/>
  <c r="E67" i="2"/>
  <c r="E62" i="2"/>
  <c r="E57" i="2"/>
  <c r="E52" i="2"/>
  <c r="E47" i="2"/>
  <c r="E42" i="2"/>
  <c r="E37" i="2"/>
  <c r="E32" i="2"/>
  <c r="E27" i="2"/>
  <c r="E22" i="2"/>
  <c r="E17" i="2"/>
  <c r="E12" i="2"/>
  <c r="E7" i="2"/>
  <c r="E2" i="2"/>
  <c r="B498" i="2"/>
  <c r="B499" i="2" s="1"/>
  <c r="B500" i="2" s="1"/>
  <c r="B501" i="2" s="1"/>
  <c r="E501" i="2" s="1"/>
  <c r="B493" i="2"/>
  <c r="B494" i="2" s="1"/>
  <c r="B495" i="2" s="1"/>
  <c r="B496" i="2" s="1"/>
  <c r="E496" i="2" s="1"/>
  <c r="B488" i="2"/>
  <c r="B489" i="2" s="1"/>
  <c r="B490" i="2" s="1"/>
  <c r="B491" i="2" s="1"/>
  <c r="E491" i="2" s="1"/>
  <c r="B483" i="2"/>
  <c r="B484" i="2" s="1"/>
  <c r="B485" i="2" s="1"/>
  <c r="B486" i="2" s="1"/>
  <c r="E486" i="2" s="1"/>
  <c r="B478" i="2"/>
  <c r="B479" i="2" s="1"/>
  <c r="B480" i="2" s="1"/>
  <c r="B481" i="2" s="1"/>
  <c r="E481" i="2" s="1"/>
  <c r="B473" i="2"/>
  <c r="B474" i="2" s="1"/>
  <c r="B475" i="2" s="1"/>
  <c r="B476" i="2" s="1"/>
  <c r="E476" i="2" s="1"/>
  <c r="B468" i="2"/>
  <c r="B469" i="2" s="1"/>
  <c r="B470" i="2" s="1"/>
  <c r="B471" i="2" s="1"/>
  <c r="E471" i="2" s="1"/>
  <c r="B463" i="2"/>
  <c r="B464" i="2" s="1"/>
  <c r="B465" i="2" s="1"/>
  <c r="B466" i="2" s="1"/>
  <c r="E466" i="2" s="1"/>
  <c r="B458" i="2"/>
  <c r="B459" i="2" s="1"/>
  <c r="B460" i="2" s="1"/>
  <c r="B461" i="2" s="1"/>
  <c r="E461" i="2" s="1"/>
  <c r="B453" i="2"/>
  <c r="B454" i="2" s="1"/>
  <c r="B455" i="2" s="1"/>
  <c r="B456" i="2" s="1"/>
  <c r="E456" i="2" s="1"/>
  <c r="B448" i="2"/>
  <c r="B449" i="2" s="1"/>
  <c r="B450" i="2" s="1"/>
  <c r="B451" i="2" s="1"/>
  <c r="E451" i="2" s="1"/>
  <c r="B443" i="2"/>
  <c r="B444" i="2" s="1"/>
  <c r="B445" i="2" s="1"/>
  <c r="B446" i="2" s="1"/>
  <c r="E446" i="2" s="1"/>
  <c r="B438" i="2"/>
  <c r="B439" i="2" s="1"/>
  <c r="B440" i="2" s="1"/>
  <c r="B441" i="2" s="1"/>
  <c r="E441" i="2" s="1"/>
  <c r="B433" i="2"/>
  <c r="B434" i="2" s="1"/>
  <c r="B435" i="2" s="1"/>
  <c r="B436" i="2" s="1"/>
  <c r="E436" i="2" s="1"/>
  <c r="B428" i="2"/>
  <c r="B429" i="2" s="1"/>
  <c r="B430" i="2" s="1"/>
  <c r="B431" i="2" s="1"/>
  <c r="E431" i="2" s="1"/>
  <c r="B423" i="2"/>
  <c r="B424" i="2" s="1"/>
  <c r="B425" i="2" s="1"/>
  <c r="B426" i="2" s="1"/>
  <c r="E426" i="2" s="1"/>
  <c r="B418" i="2"/>
  <c r="B419" i="2" s="1"/>
  <c r="B420" i="2" s="1"/>
  <c r="B421" i="2" s="1"/>
  <c r="E421" i="2" s="1"/>
  <c r="B413" i="2"/>
  <c r="B414" i="2" s="1"/>
  <c r="B415" i="2" s="1"/>
  <c r="B416" i="2" s="1"/>
  <c r="E416" i="2" s="1"/>
  <c r="B408" i="2"/>
  <c r="B409" i="2" s="1"/>
  <c r="B410" i="2" s="1"/>
  <c r="B411" i="2" s="1"/>
  <c r="E411" i="2" s="1"/>
  <c r="B403" i="2"/>
  <c r="B404" i="2" s="1"/>
  <c r="B405" i="2" s="1"/>
  <c r="B406" i="2" s="1"/>
  <c r="E406" i="2" s="1"/>
  <c r="B398" i="2"/>
  <c r="B399" i="2" s="1"/>
  <c r="B400" i="2" s="1"/>
  <c r="B401" i="2" s="1"/>
  <c r="E401" i="2" s="1"/>
  <c r="B393" i="2"/>
  <c r="B394" i="2" s="1"/>
  <c r="B395" i="2" s="1"/>
  <c r="B396" i="2" s="1"/>
  <c r="E396" i="2" s="1"/>
  <c r="B388" i="2"/>
  <c r="B389" i="2" s="1"/>
  <c r="B390" i="2" s="1"/>
  <c r="B391" i="2" s="1"/>
  <c r="E391" i="2" s="1"/>
  <c r="B383" i="2"/>
  <c r="B384" i="2" s="1"/>
  <c r="B385" i="2" s="1"/>
  <c r="B386" i="2" s="1"/>
  <c r="E386" i="2" s="1"/>
  <c r="B378" i="2"/>
  <c r="B379" i="2" s="1"/>
  <c r="B380" i="2" s="1"/>
  <c r="B381" i="2" s="1"/>
  <c r="E381" i="2" s="1"/>
  <c r="B373" i="2"/>
  <c r="B374" i="2" s="1"/>
  <c r="B375" i="2" s="1"/>
  <c r="B376" i="2" s="1"/>
  <c r="E376" i="2" s="1"/>
  <c r="B368" i="2"/>
  <c r="B369" i="2" s="1"/>
  <c r="B370" i="2" s="1"/>
  <c r="B371" i="2" s="1"/>
  <c r="E371" i="2" s="1"/>
  <c r="B363" i="2"/>
  <c r="B364" i="2" s="1"/>
  <c r="B365" i="2" s="1"/>
  <c r="B366" i="2" s="1"/>
  <c r="E366" i="2" s="1"/>
  <c r="B358" i="2"/>
  <c r="B359" i="2" s="1"/>
  <c r="B360" i="2" s="1"/>
  <c r="B361" i="2" s="1"/>
  <c r="E361" i="2" s="1"/>
  <c r="B353" i="2"/>
  <c r="B354" i="2" s="1"/>
  <c r="B355" i="2" s="1"/>
  <c r="B356" i="2" s="1"/>
  <c r="E356" i="2" s="1"/>
  <c r="B348" i="2"/>
  <c r="B349" i="2" s="1"/>
  <c r="B350" i="2" s="1"/>
  <c r="B351" i="2" s="1"/>
  <c r="E351" i="2" s="1"/>
  <c r="B343" i="2"/>
  <c r="B344" i="2" s="1"/>
  <c r="B345" i="2" s="1"/>
  <c r="B346" i="2" s="1"/>
  <c r="E346" i="2" s="1"/>
  <c r="B338" i="2"/>
  <c r="B339" i="2" s="1"/>
  <c r="B340" i="2" s="1"/>
  <c r="B341" i="2" s="1"/>
  <c r="E341" i="2" s="1"/>
  <c r="B333" i="2"/>
  <c r="B334" i="2" s="1"/>
  <c r="B335" i="2" s="1"/>
  <c r="B336" i="2" s="1"/>
  <c r="E336" i="2" s="1"/>
  <c r="B328" i="2"/>
  <c r="B329" i="2" s="1"/>
  <c r="B330" i="2" s="1"/>
  <c r="B331" i="2" s="1"/>
  <c r="E331" i="2" s="1"/>
  <c r="B323" i="2"/>
  <c r="B324" i="2" s="1"/>
  <c r="B325" i="2" s="1"/>
  <c r="B326" i="2" s="1"/>
  <c r="E326" i="2" s="1"/>
  <c r="B318" i="2"/>
  <c r="B319" i="2" s="1"/>
  <c r="B320" i="2" s="1"/>
  <c r="B321" i="2" s="1"/>
  <c r="E321" i="2" s="1"/>
  <c r="B313" i="2"/>
  <c r="B314" i="2" s="1"/>
  <c r="B315" i="2" s="1"/>
  <c r="B316" i="2" s="1"/>
  <c r="E316" i="2" s="1"/>
  <c r="B308" i="2"/>
  <c r="B309" i="2" s="1"/>
  <c r="B310" i="2" s="1"/>
  <c r="B311" i="2" s="1"/>
  <c r="E311" i="2" s="1"/>
  <c r="B303" i="2"/>
  <c r="B304" i="2" s="1"/>
  <c r="B305" i="2" s="1"/>
  <c r="B306" i="2" s="1"/>
  <c r="E306" i="2" s="1"/>
  <c r="B298" i="2"/>
  <c r="B299" i="2" s="1"/>
  <c r="B300" i="2" s="1"/>
  <c r="B301" i="2" s="1"/>
  <c r="E301" i="2" s="1"/>
  <c r="B293" i="2"/>
  <c r="B294" i="2" s="1"/>
  <c r="B295" i="2" s="1"/>
  <c r="B296" i="2" s="1"/>
  <c r="E296" i="2" s="1"/>
  <c r="B288" i="2"/>
  <c r="B289" i="2" s="1"/>
  <c r="B290" i="2" s="1"/>
  <c r="B291" i="2" s="1"/>
  <c r="E291" i="2" s="1"/>
  <c r="B283" i="2"/>
  <c r="B284" i="2" s="1"/>
  <c r="B285" i="2" s="1"/>
  <c r="B286" i="2" s="1"/>
  <c r="E286" i="2" s="1"/>
  <c r="B278" i="2"/>
  <c r="B279" i="2" s="1"/>
  <c r="B280" i="2" s="1"/>
  <c r="B281" i="2" s="1"/>
  <c r="E281" i="2" s="1"/>
  <c r="B273" i="2"/>
  <c r="B274" i="2" s="1"/>
  <c r="B275" i="2" s="1"/>
  <c r="B276" i="2" s="1"/>
  <c r="E276" i="2" s="1"/>
  <c r="B268" i="2"/>
  <c r="B269" i="2" s="1"/>
  <c r="B270" i="2" s="1"/>
  <c r="B271" i="2" s="1"/>
  <c r="E271" i="2" s="1"/>
  <c r="B263" i="2"/>
  <c r="B264" i="2" s="1"/>
  <c r="B265" i="2" s="1"/>
  <c r="B266" i="2" s="1"/>
  <c r="E266" i="2" s="1"/>
  <c r="B258" i="2"/>
  <c r="B259" i="2" s="1"/>
  <c r="B260" i="2" s="1"/>
  <c r="B261" i="2" s="1"/>
  <c r="E261" i="2" s="1"/>
  <c r="B253" i="2"/>
  <c r="B254" i="2" s="1"/>
  <c r="B255" i="2" s="1"/>
  <c r="B256" i="2" s="1"/>
  <c r="E256" i="2" s="1"/>
  <c r="B248" i="2"/>
  <c r="B249" i="2" s="1"/>
  <c r="B250" i="2" s="1"/>
  <c r="B251" i="2" s="1"/>
  <c r="E251" i="2" s="1"/>
  <c r="B243" i="2"/>
  <c r="B244" i="2" s="1"/>
  <c r="B245" i="2" s="1"/>
  <c r="B246" i="2" s="1"/>
  <c r="E246" i="2" s="1"/>
  <c r="B238" i="2"/>
  <c r="B239" i="2" s="1"/>
  <c r="B240" i="2" s="1"/>
  <c r="B241" i="2" s="1"/>
  <c r="E241" i="2" s="1"/>
  <c r="B233" i="2"/>
  <c r="B234" i="2" s="1"/>
  <c r="B235" i="2" s="1"/>
  <c r="B236" i="2" s="1"/>
  <c r="E236" i="2" s="1"/>
  <c r="B228" i="2"/>
  <c r="B229" i="2" s="1"/>
  <c r="B230" i="2" s="1"/>
  <c r="B231" i="2" s="1"/>
  <c r="E231" i="2" s="1"/>
  <c r="B223" i="2"/>
  <c r="B224" i="2" s="1"/>
  <c r="B225" i="2" s="1"/>
  <c r="B226" i="2" s="1"/>
  <c r="E226" i="2" s="1"/>
  <c r="B218" i="2"/>
  <c r="B219" i="2" s="1"/>
  <c r="B220" i="2" s="1"/>
  <c r="B221" i="2" s="1"/>
  <c r="E221" i="2" s="1"/>
  <c r="B213" i="2"/>
  <c r="B214" i="2" s="1"/>
  <c r="B215" i="2" s="1"/>
  <c r="B216" i="2" s="1"/>
  <c r="E216" i="2" s="1"/>
  <c r="B208" i="2"/>
  <c r="B209" i="2" s="1"/>
  <c r="B210" i="2" s="1"/>
  <c r="B211" i="2" s="1"/>
  <c r="E211" i="2" s="1"/>
  <c r="B203" i="2"/>
  <c r="B204" i="2" s="1"/>
  <c r="B205" i="2" s="1"/>
  <c r="B206" i="2" s="1"/>
  <c r="E206" i="2" s="1"/>
  <c r="B198" i="2"/>
  <c r="B199" i="2" s="1"/>
  <c r="B200" i="2" s="1"/>
  <c r="B201" i="2" s="1"/>
  <c r="E201" i="2" s="1"/>
  <c r="B193" i="2"/>
  <c r="B194" i="2" s="1"/>
  <c r="B195" i="2" s="1"/>
  <c r="B196" i="2" s="1"/>
  <c r="E196" i="2" s="1"/>
  <c r="B188" i="2"/>
  <c r="B189" i="2" s="1"/>
  <c r="B190" i="2" s="1"/>
  <c r="B191" i="2" s="1"/>
  <c r="E191" i="2" s="1"/>
  <c r="B183" i="2"/>
  <c r="B184" i="2" s="1"/>
  <c r="B185" i="2" s="1"/>
  <c r="B186" i="2" s="1"/>
  <c r="E186" i="2" s="1"/>
  <c r="B178" i="2"/>
  <c r="B179" i="2" s="1"/>
  <c r="B180" i="2" s="1"/>
  <c r="B181" i="2" s="1"/>
  <c r="E181" i="2" s="1"/>
  <c r="B173" i="2"/>
  <c r="B174" i="2" s="1"/>
  <c r="B175" i="2" s="1"/>
  <c r="B176" i="2" s="1"/>
  <c r="E176" i="2" s="1"/>
  <c r="B168" i="2"/>
  <c r="B169" i="2" s="1"/>
  <c r="B170" i="2" s="1"/>
  <c r="B171" i="2" s="1"/>
  <c r="E171" i="2" s="1"/>
  <c r="B163" i="2"/>
  <c r="B164" i="2" s="1"/>
  <c r="B165" i="2" s="1"/>
  <c r="B166" i="2" s="1"/>
  <c r="E166" i="2" s="1"/>
  <c r="B158" i="2"/>
  <c r="B159" i="2" s="1"/>
  <c r="B160" i="2" s="1"/>
  <c r="B161" i="2" s="1"/>
  <c r="E161" i="2" s="1"/>
  <c r="B153" i="2"/>
  <c r="B154" i="2" s="1"/>
  <c r="B155" i="2" s="1"/>
  <c r="B156" i="2" s="1"/>
  <c r="E156" i="2" s="1"/>
  <c r="B148" i="2"/>
  <c r="B149" i="2" s="1"/>
  <c r="B150" i="2" s="1"/>
  <c r="B151" i="2" s="1"/>
  <c r="E151" i="2" s="1"/>
  <c r="B143" i="2"/>
  <c r="B144" i="2" s="1"/>
  <c r="B145" i="2" s="1"/>
  <c r="B146" i="2" s="1"/>
  <c r="E146" i="2" s="1"/>
  <c r="B138" i="2"/>
  <c r="B139" i="2" s="1"/>
  <c r="B140" i="2" s="1"/>
  <c r="B141" i="2" s="1"/>
  <c r="E141" i="2" s="1"/>
  <c r="B133" i="2"/>
  <c r="B134" i="2" s="1"/>
  <c r="B135" i="2" s="1"/>
  <c r="B136" i="2" s="1"/>
  <c r="E136" i="2" s="1"/>
  <c r="B128" i="2"/>
  <c r="B129" i="2" s="1"/>
  <c r="B130" i="2" s="1"/>
  <c r="B131" i="2" s="1"/>
  <c r="E131" i="2" s="1"/>
  <c r="B123" i="2"/>
  <c r="B124" i="2" s="1"/>
  <c r="B125" i="2" s="1"/>
  <c r="B126" i="2" s="1"/>
  <c r="E126" i="2" s="1"/>
  <c r="B118" i="2"/>
  <c r="B119" i="2" s="1"/>
  <c r="B120" i="2" s="1"/>
  <c r="B121" i="2" s="1"/>
  <c r="E121" i="2" s="1"/>
  <c r="B113" i="2"/>
  <c r="B114" i="2" s="1"/>
  <c r="B115" i="2" s="1"/>
  <c r="B116" i="2" s="1"/>
  <c r="E116" i="2" s="1"/>
  <c r="B108" i="2"/>
  <c r="B109" i="2" s="1"/>
  <c r="B110" i="2" s="1"/>
  <c r="B111" i="2" s="1"/>
  <c r="E111" i="2" s="1"/>
  <c r="B103" i="2"/>
  <c r="B104" i="2" s="1"/>
  <c r="B105" i="2" s="1"/>
  <c r="B106" i="2" s="1"/>
  <c r="E106" i="2" s="1"/>
  <c r="B98" i="2"/>
  <c r="B99" i="2" s="1"/>
  <c r="B100" i="2" s="1"/>
  <c r="B101" i="2" s="1"/>
  <c r="E101" i="2" s="1"/>
  <c r="B93" i="2"/>
  <c r="B94" i="2" s="1"/>
  <c r="B95" i="2" s="1"/>
  <c r="B96" i="2" s="1"/>
  <c r="E96" i="2" s="1"/>
  <c r="B88" i="2"/>
  <c r="B89" i="2" s="1"/>
  <c r="B90" i="2" s="1"/>
  <c r="B91" i="2" s="1"/>
  <c r="E91" i="2" s="1"/>
  <c r="B83" i="2"/>
  <c r="B84" i="2" s="1"/>
  <c r="B85" i="2" s="1"/>
  <c r="B86" i="2" s="1"/>
  <c r="E86" i="2" s="1"/>
  <c r="B78" i="2"/>
  <c r="B79" i="2" s="1"/>
  <c r="B80" i="2" s="1"/>
  <c r="B81" i="2" s="1"/>
  <c r="E81" i="2" s="1"/>
  <c r="B73" i="2"/>
  <c r="B74" i="2" s="1"/>
  <c r="B75" i="2" s="1"/>
  <c r="B76" i="2" s="1"/>
  <c r="E76" i="2" s="1"/>
  <c r="B68" i="2"/>
  <c r="B69" i="2" s="1"/>
  <c r="B70" i="2" s="1"/>
  <c r="B71" i="2" s="1"/>
  <c r="E71" i="2" s="1"/>
  <c r="B63" i="2"/>
  <c r="B64" i="2" s="1"/>
  <c r="B65" i="2" s="1"/>
  <c r="B66" i="2" s="1"/>
  <c r="E66" i="2" s="1"/>
  <c r="B58" i="2"/>
  <c r="B59" i="2" s="1"/>
  <c r="B60" i="2" s="1"/>
  <c r="B61" i="2" s="1"/>
  <c r="E61" i="2" s="1"/>
  <c r="B53" i="2"/>
  <c r="B54" i="2" s="1"/>
  <c r="B55" i="2" s="1"/>
  <c r="B56" i="2" s="1"/>
  <c r="E56" i="2" s="1"/>
  <c r="B48" i="2"/>
  <c r="B49" i="2" s="1"/>
  <c r="B50" i="2" s="1"/>
  <c r="B51" i="2" s="1"/>
  <c r="E51" i="2" s="1"/>
  <c r="B43" i="2"/>
  <c r="B44" i="2" s="1"/>
  <c r="B45" i="2" s="1"/>
  <c r="B46" i="2" s="1"/>
  <c r="E46" i="2" s="1"/>
  <c r="B38" i="2"/>
  <c r="B39" i="2" s="1"/>
  <c r="B40" i="2" s="1"/>
  <c r="B41" i="2" s="1"/>
  <c r="E41" i="2" s="1"/>
  <c r="B33" i="2"/>
  <c r="B34" i="2" s="1"/>
  <c r="B35" i="2" s="1"/>
  <c r="B36" i="2" s="1"/>
  <c r="E36" i="2" s="1"/>
  <c r="B28" i="2"/>
  <c r="B29" i="2" s="1"/>
  <c r="B30" i="2" s="1"/>
  <c r="B31" i="2" s="1"/>
  <c r="E31" i="2" s="1"/>
  <c r="B23" i="2"/>
  <c r="B24" i="2" s="1"/>
  <c r="B25" i="2" s="1"/>
  <c r="B26" i="2" s="1"/>
  <c r="E26" i="2" s="1"/>
  <c r="B18" i="2"/>
  <c r="E18" i="2" s="1"/>
  <c r="B13" i="2"/>
  <c r="B14" i="2" s="1"/>
  <c r="B15" i="2" s="1"/>
  <c r="B16" i="2" s="1"/>
  <c r="E16" i="2" s="1"/>
  <c r="B8" i="2"/>
  <c r="B9" i="2" s="1"/>
  <c r="B10" i="2" s="1"/>
  <c r="B11" i="2" s="1"/>
  <c r="E11" i="2" s="1"/>
  <c r="B3" i="2"/>
  <c r="B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W449" i="2" l="1"/>
  <c r="AX449" i="2" s="1"/>
  <c r="AY434" i="2"/>
  <c r="AY470" i="2"/>
  <c r="AY474" i="2"/>
  <c r="AW490" i="2"/>
  <c r="AX490" i="2" s="1"/>
  <c r="AY493" i="2"/>
  <c r="AW494" i="2"/>
  <c r="AX494" i="2" s="1"/>
  <c r="AY442" i="2"/>
  <c r="AW461" i="2"/>
  <c r="AX461" i="2" s="1"/>
  <c r="AW465" i="2"/>
  <c r="AX465" i="2" s="1"/>
  <c r="AY432" i="2"/>
  <c r="AY446" i="2"/>
  <c r="AY460" i="2"/>
  <c r="AW481" i="2"/>
  <c r="AX481" i="2" s="1"/>
  <c r="AW493" i="2"/>
  <c r="AX493" i="2" s="1"/>
  <c r="AY404" i="2"/>
  <c r="AY408" i="2"/>
  <c r="AY412" i="2"/>
  <c r="AY416" i="2"/>
  <c r="AY420" i="2"/>
  <c r="AY424" i="2"/>
  <c r="AY436" i="2"/>
  <c r="AY450" i="2"/>
  <c r="AY464" i="2"/>
  <c r="AY440" i="2"/>
  <c r="AY454" i="2"/>
  <c r="AY468" i="2"/>
  <c r="AY472" i="2"/>
  <c r="AY476" i="2"/>
  <c r="AY480" i="2"/>
  <c r="AY484" i="2"/>
  <c r="AY488" i="2"/>
  <c r="AY492" i="2"/>
  <c r="AY496" i="2"/>
  <c r="AY500" i="2"/>
  <c r="AY449" i="2"/>
  <c r="AY458" i="2"/>
  <c r="AW403" i="2"/>
  <c r="AX403" i="2" s="1"/>
  <c r="AW407" i="2"/>
  <c r="AX407" i="2" s="1"/>
  <c r="AW411" i="2"/>
  <c r="AX411" i="2" s="1"/>
  <c r="AW415" i="2"/>
  <c r="AX415" i="2" s="1"/>
  <c r="AW419" i="2"/>
  <c r="AX419" i="2" s="1"/>
  <c r="AW423" i="2"/>
  <c r="AX423" i="2" s="1"/>
  <c r="AW427" i="2"/>
  <c r="AX427" i="2" s="1"/>
  <c r="AS428" i="2"/>
  <c r="AW428" i="2" s="1"/>
  <c r="AW431" i="2"/>
  <c r="AX431" i="2" s="1"/>
  <c r="AW435" i="2"/>
  <c r="AX435" i="2" s="1"/>
  <c r="AW439" i="2"/>
  <c r="AX439" i="2" s="1"/>
  <c r="AW443" i="2"/>
  <c r="AX443" i="2" s="1"/>
  <c r="AW447" i="2"/>
  <c r="AX447" i="2" s="1"/>
  <c r="AW451" i="2"/>
  <c r="AX451" i="2" s="1"/>
  <c r="AW455" i="2"/>
  <c r="AX455" i="2" s="1"/>
  <c r="AW459" i="2"/>
  <c r="AX459" i="2" s="1"/>
  <c r="AW463" i="2"/>
  <c r="AX463" i="2" s="1"/>
  <c r="AW467" i="2"/>
  <c r="AX467" i="2" s="1"/>
  <c r="AW471" i="2"/>
  <c r="AX471" i="2" s="1"/>
  <c r="AW475" i="2"/>
  <c r="AX475" i="2" s="1"/>
  <c r="AW479" i="2"/>
  <c r="AX479" i="2" s="1"/>
  <c r="AW483" i="2"/>
  <c r="AX483" i="2" s="1"/>
  <c r="AW487" i="2"/>
  <c r="AX487" i="2" s="1"/>
  <c r="AW491" i="2"/>
  <c r="AX491" i="2" s="1"/>
  <c r="AW495" i="2"/>
  <c r="AX495" i="2" s="1"/>
  <c r="AW499" i="2"/>
  <c r="AX499" i="2" s="1"/>
  <c r="AW500" i="2"/>
  <c r="AX500" i="2" s="1"/>
  <c r="AY403" i="2"/>
  <c r="AY407" i="2"/>
  <c r="AY411" i="2"/>
  <c r="AY415" i="2"/>
  <c r="AY431" i="2"/>
  <c r="AY435" i="2"/>
  <c r="AY439" i="2"/>
  <c r="AY443" i="2"/>
  <c r="AY459" i="2"/>
  <c r="AY463" i="2"/>
  <c r="AY467" i="2"/>
  <c r="AY471" i="2"/>
  <c r="AY475" i="2"/>
  <c r="AY491" i="2"/>
  <c r="AY495" i="2"/>
  <c r="AY499" i="2"/>
  <c r="AS405" i="2"/>
  <c r="AW405" i="2" s="1"/>
  <c r="AX405" i="2" s="1"/>
  <c r="AS409" i="2"/>
  <c r="AW409" i="2" s="1"/>
  <c r="AX409" i="2" s="1"/>
  <c r="AS413" i="2"/>
  <c r="AW413" i="2" s="1"/>
  <c r="AX413" i="2" s="1"/>
  <c r="AS417" i="2"/>
  <c r="AW417" i="2" s="1"/>
  <c r="AX417" i="2" s="1"/>
  <c r="AS421" i="2"/>
  <c r="AW421" i="2" s="1"/>
  <c r="AX421" i="2" s="1"/>
  <c r="AS425" i="2"/>
  <c r="AW425" i="2" s="1"/>
  <c r="AX425" i="2" s="1"/>
  <c r="AS429" i="2"/>
  <c r="AW429" i="2" s="1"/>
  <c r="AS433" i="2"/>
  <c r="AW433" i="2" s="1"/>
  <c r="AX433" i="2" s="1"/>
  <c r="AS437" i="2"/>
  <c r="AS441" i="2"/>
  <c r="AS445" i="2"/>
  <c r="AW445" i="2" s="1"/>
  <c r="AX445" i="2" s="1"/>
  <c r="AS449" i="2"/>
  <c r="AS453" i="2"/>
  <c r="AW453" i="2" s="1"/>
  <c r="AS457" i="2"/>
  <c r="AW457" i="2" s="1"/>
  <c r="AX457" i="2" s="1"/>
  <c r="AS461" i="2"/>
  <c r="AS465" i="2"/>
  <c r="AY465" i="2" s="1"/>
  <c r="AS469" i="2"/>
  <c r="AS473" i="2"/>
  <c r="AW473" i="2" s="1"/>
  <c r="AX473" i="2" s="1"/>
  <c r="AS477" i="2"/>
  <c r="AW477" i="2" s="1"/>
  <c r="AX477" i="2" s="1"/>
  <c r="AS481" i="2"/>
  <c r="AY481" i="2" s="1"/>
  <c r="AS485" i="2"/>
  <c r="AW485" i="2" s="1"/>
  <c r="AS489" i="2"/>
  <c r="AW489" i="2" s="1"/>
  <c r="AX489" i="2" s="1"/>
  <c r="AS493" i="2"/>
  <c r="AS497" i="2"/>
  <c r="AS501" i="2"/>
  <c r="AS478" i="2"/>
  <c r="AW478" i="2" s="1"/>
  <c r="AX478" i="2" s="1"/>
  <c r="AS482" i="2"/>
  <c r="AS486" i="2"/>
  <c r="AW486" i="2" s="1"/>
  <c r="AS490" i="2"/>
  <c r="AS494" i="2"/>
  <c r="AY494" i="2" s="1"/>
  <c r="AS498" i="2"/>
  <c r="AW312" i="2"/>
  <c r="AX312" i="2" s="1"/>
  <c r="AW330" i="2"/>
  <c r="AX330" i="2" s="1"/>
  <c r="AW341" i="2"/>
  <c r="AX341" i="2" s="1"/>
  <c r="AS341" i="2"/>
  <c r="AS357" i="2"/>
  <c r="AW357" i="2" s="1"/>
  <c r="AW394" i="2"/>
  <c r="AX394" i="2" s="1"/>
  <c r="AW305" i="2"/>
  <c r="AX305" i="2" s="1"/>
  <c r="AS305" i="2"/>
  <c r="AY305" i="2" s="1"/>
  <c r="AY312" i="2"/>
  <c r="AS313" i="2"/>
  <c r="AW313" i="2" s="1"/>
  <c r="AX313" i="2" s="1"/>
  <c r="AY323" i="2"/>
  <c r="AW372" i="2"/>
  <c r="AX372" i="2" s="1"/>
  <c r="AW389" i="2"/>
  <c r="AX389" i="2" s="1"/>
  <c r="AW350" i="2"/>
  <c r="AX350" i="2" s="1"/>
  <c r="AW361" i="2"/>
  <c r="AX361" i="2" s="1"/>
  <c r="AS361" i="2"/>
  <c r="AY361" i="2" s="1"/>
  <c r="AW370" i="2"/>
  <c r="AX370" i="2" s="1"/>
  <c r="AW302" i="2"/>
  <c r="AX302" i="2" s="1"/>
  <c r="AS302" i="2"/>
  <c r="AW310" i="2"/>
  <c r="AX310" i="2" s="1"/>
  <c r="AS310" i="2"/>
  <c r="AS317" i="2"/>
  <c r="AW317" i="2" s="1"/>
  <c r="AW324" i="2"/>
  <c r="AX324" i="2" s="1"/>
  <c r="AW374" i="2"/>
  <c r="AX374" i="2" s="1"/>
  <c r="AY387" i="2"/>
  <c r="AW397" i="2"/>
  <c r="AX397" i="2" s="1"/>
  <c r="AW329" i="2"/>
  <c r="AX329" i="2" s="1"/>
  <c r="AS329" i="2"/>
  <c r="AY329" i="2" s="1"/>
  <c r="AS333" i="2"/>
  <c r="AW340" i="2"/>
  <c r="AX340" i="2" s="1"/>
  <c r="AS349" i="2"/>
  <c r="AW349" i="2" s="1"/>
  <c r="AW369" i="2"/>
  <c r="AX369" i="2" s="1"/>
  <c r="AY302" i="2"/>
  <c r="AY339" i="2"/>
  <c r="AW345" i="2"/>
  <c r="AX345" i="2" s="1"/>
  <c r="AS345" i="2"/>
  <c r="AY345" i="2" s="1"/>
  <c r="AY355" i="2"/>
  <c r="AY374" i="2"/>
  <c r="AW376" i="2"/>
  <c r="AX376" i="2" s="1"/>
  <c r="AY307" i="2"/>
  <c r="AS309" i="2"/>
  <c r="AW321" i="2"/>
  <c r="AX321" i="2" s="1"/>
  <c r="AS321" i="2"/>
  <c r="AW382" i="2"/>
  <c r="AX382" i="2" s="1"/>
  <c r="AW328" i="2"/>
  <c r="AX328" i="2" s="1"/>
  <c r="AW337" i="2"/>
  <c r="AX337" i="2" s="1"/>
  <c r="AS337" i="2"/>
  <c r="AY337" i="2" s="1"/>
  <c r="AW344" i="2"/>
  <c r="AX344" i="2" s="1"/>
  <c r="AS353" i="2"/>
  <c r="AW360" i="2"/>
  <c r="AX360" i="2" s="1"/>
  <c r="AW377" i="2"/>
  <c r="AX377" i="2" s="1"/>
  <c r="AY399" i="2"/>
  <c r="AW306" i="2"/>
  <c r="AX306" i="2" s="1"/>
  <c r="AS306" i="2"/>
  <c r="AY306" i="2" s="1"/>
  <c r="AY319" i="2"/>
  <c r="AW325" i="2"/>
  <c r="AX325" i="2" s="1"/>
  <c r="AS325" i="2"/>
  <c r="AY330" i="2"/>
  <c r="AY371" i="2"/>
  <c r="AY394" i="2"/>
  <c r="AW303" i="2"/>
  <c r="AX303" i="2" s="1"/>
  <c r="AS304" i="2"/>
  <c r="AW304" i="2" s="1"/>
  <c r="AX304" i="2" s="1"/>
  <c r="AW307" i="2"/>
  <c r="AX307" i="2" s="1"/>
  <c r="AS308" i="2"/>
  <c r="AW308" i="2" s="1"/>
  <c r="AX308" i="2" s="1"/>
  <c r="AW311" i="2"/>
  <c r="AX311" i="2" s="1"/>
  <c r="AS312" i="2"/>
  <c r="AW315" i="2"/>
  <c r="AX315" i="2" s="1"/>
  <c r="AS316" i="2"/>
  <c r="AW319" i="2"/>
  <c r="AX319" i="2" s="1"/>
  <c r="AS320" i="2"/>
  <c r="AW320" i="2" s="1"/>
  <c r="AX320" i="2" s="1"/>
  <c r="AW323" i="2"/>
  <c r="AX323" i="2" s="1"/>
  <c r="AS324" i="2"/>
  <c r="AY324" i="2" s="1"/>
  <c r="AW327" i="2"/>
  <c r="AX327" i="2" s="1"/>
  <c r="AS328" i="2"/>
  <c r="AY328" i="2" s="1"/>
  <c r="AW331" i="2"/>
  <c r="AX331" i="2" s="1"/>
  <c r="AS332" i="2"/>
  <c r="AW332" i="2" s="1"/>
  <c r="AX332" i="2" s="1"/>
  <c r="AW335" i="2"/>
  <c r="AX335" i="2" s="1"/>
  <c r="AS336" i="2"/>
  <c r="AW339" i="2"/>
  <c r="AX339" i="2" s="1"/>
  <c r="AS340" i="2"/>
  <c r="AW343" i="2"/>
  <c r="AX343" i="2" s="1"/>
  <c r="AS344" i="2"/>
  <c r="AW347" i="2"/>
  <c r="AX347" i="2" s="1"/>
  <c r="AS348" i="2"/>
  <c r="AW351" i="2"/>
  <c r="AX351" i="2" s="1"/>
  <c r="AS352" i="2"/>
  <c r="AW355" i="2"/>
  <c r="AX355" i="2" s="1"/>
  <c r="AS356" i="2"/>
  <c r="AW359" i="2"/>
  <c r="AX359" i="2" s="1"/>
  <c r="AS360" i="2"/>
  <c r="AW363" i="2"/>
  <c r="AX363" i="2" s="1"/>
  <c r="AS364" i="2"/>
  <c r="AW364" i="2" s="1"/>
  <c r="AX364" i="2" s="1"/>
  <c r="AW367" i="2"/>
  <c r="AX367" i="2" s="1"/>
  <c r="AS368" i="2"/>
  <c r="AW368" i="2" s="1"/>
  <c r="AX368" i="2" s="1"/>
  <c r="AW371" i="2"/>
  <c r="AX371" i="2" s="1"/>
  <c r="AS372" i="2"/>
  <c r="AY372" i="2" s="1"/>
  <c r="AW375" i="2"/>
  <c r="AX375" i="2" s="1"/>
  <c r="AS376" i="2"/>
  <c r="AW379" i="2"/>
  <c r="AX379" i="2" s="1"/>
  <c r="AS380" i="2"/>
  <c r="AW383" i="2"/>
  <c r="AX383" i="2" s="1"/>
  <c r="AS384" i="2"/>
  <c r="AW387" i="2"/>
  <c r="AX387" i="2" s="1"/>
  <c r="AS388" i="2"/>
  <c r="AW388" i="2" s="1"/>
  <c r="AW391" i="2"/>
  <c r="AX391" i="2" s="1"/>
  <c r="AS392" i="2"/>
  <c r="AW395" i="2"/>
  <c r="AX395" i="2" s="1"/>
  <c r="AS396" i="2"/>
  <c r="AW396" i="2" s="1"/>
  <c r="AX396" i="2" s="1"/>
  <c r="AW399" i="2"/>
  <c r="AX399" i="2" s="1"/>
  <c r="AS400" i="2"/>
  <c r="AW400" i="2" s="1"/>
  <c r="AX400" i="2" s="1"/>
  <c r="AS365" i="2"/>
  <c r="AW365" i="2" s="1"/>
  <c r="AX365" i="2" s="1"/>
  <c r="AS369" i="2"/>
  <c r="AY369" i="2" s="1"/>
  <c r="AS373" i="2"/>
  <c r="AS377" i="2"/>
  <c r="AY377" i="2" s="1"/>
  <c r="AS381" i="2"/>
  <c r="AW381" i="2" s="1"/>
  <c r="AX381" i="2" s="1"/>
  <c r="AS385" i="2"/>
  <c r="AS389" i="2"/>
  <c r="AS393" i="2"/>
  <c r="AS397" i="2"/>
  <c r="AY397" i="2" s="1"/>
  <c r="AS401" i="2"/>
  <c r="AS314" i="2"/>
  <c r="AW314" i="2" s="1"/>
  <c r="AX314" i="2" s="1"/>
  <c r="AS318" i="2"/>
  <c r="AW318" i="2" s="1"/>
  <c r="AS322" i="2"/>
  <c r="AW322" i="2" s="1"/>
  <c r="AX322" i="2" s="1"/>
  <c r="AS326" i="2"/>
  <c r="AS330" i="2"/>
  <c r="AS334" i="2"/>
  <c r="AW334" i="2" s="1"/>
  <c r="AX334" i="2" s="1"/>
  <c r="AS338" i="2"/>
  <c r="AS342" i="2"/>
  <c r="AW342" i="2" s="1"/>
  <c r="AS346" i="2"/>
  <c r="AW346" i="2" s="1"/>
  <c r="AX346" i="2" s="1"/>
  <c r="AS350" i="2"/>
  <c r="AS354" i="2"/>
  <c r="AS358" i="2"/>
  <c r="AW358" i="2" s="1"/>
  <c r="AX358" i="2" s="1"/>
  <c r="AS362" i="2"/>
  <c r="AW362" i="2" s="1"/>
  <c r="AS366" i="2"/>
  <c r="AS370" i="2"/>
  <c r="AY370" i="2" s="1"/>
  <c r="AS374" i="2"/>
  <c r="AS378" i="2"/>
  <c r="AW378" i="2" s="1"/>
  <c r="AX378" i="2" s="1"/>
  <c r="AS382" i="2"/>
  <c r="AS386" i="2"/>
  <c r="AS390" i="2"/>
  <c r="AS394" i="2"/>
  <c r="AS398" i="2"/>
  <c r="AY224" i="2"/>
  <c r="AY214" i="2"/>
  <c r="AW224" i="2"/>
  <c r="AX224" i="2" s="1"/>
  <c r="AY236" i="2"/>
  <c r="AW249" i="2"/>
  <c r="AX249" i="2" s="1"/>
  <c r="AY257" i="2"/>
  <c r="AY266" i="2"/>
  <c r="AY270" i="2"/>
  <c r="AY274" i="2"/>
  <c r="AY278" i="2"/>
  <c r="AY282" i="2"/>
  <c r="AY286" i="2"/>
  <c r="AY290" i="2"/>
  <c r="AY294" i="2"/>
  <c r="AY218" i="2"/>
  <c r="AW232" i="2"/>
  <c r="AX232" i="2" s="1"/>
  <c r="AY240" i="2"/>
  <c r="AY244" i="2"/>
  <c r="AY248" i="2"/>
  <c r="AW257" i="2"/>
  <c r="AX257" i="2" s="1"/>
  <c r="AY204" i="2"/>
  <c r="AW213" i="2"/>
  <c r="AX213" i="2" s="1"/>
  <c r="AY230" i="2"/>
  <c r="AY234" i="2"/>
  <c r="AY256" i="2"/>
  <c r="AY260" i="2"/>
  <c r="AW277" i="2"/>
  <c r="AX277" i="2" s="1"/>
  <c r="AW281" i="2"/>
  <c r="AX281" i="2" s="1"/>
  <c r="AW285" i="2"/>
  <c r="AX285" i="2" s="1"/>
  <c r="AY208" i="2"/>
  <c r="AY212" i="2"/>
  <c r="AW217" i="2"/>
  <c r="AX217" i="2" s="1"/>
  <c r="AY221" i="2"/>
  <c r="AY238" i="2"/>
  <c r="AY242" i="2"/>
  <c r="AY246" i="2"/>
  <c r="AY264" i="2"/>
  <c r="AW221" i="2"/>
  <c r="AX221" i="2" s="1"/>
  <c r="AW225" i="2"/>
  <c r="AX225" i="2" s="1"/>
  <c r="AY288" i="2"/>
  <c r="AY292" i="2"/>
  <c r="AY202" i="2"/>
  <c r="AY220" i="2"/>
  <c r="AY254" i="2"/>
  <c r="AY258" i="2"/>
  <c r="AW268" i="2"/>
  <c r="AX268" i="2" s="1"/>
  <c r="AW272" i="2"/>
  <c r="AX272" i="2" s="1"/>
  <c r="AW276" i="2"/>
  <c r="AX276" i="2" s="1"/>
  <c r="AW280" i="2"/>
  <c r="AX280" i="2" s="1"/>
  <c r="AW284" i="2"/>
  <c r="AX284" i="2" s="1"/>
  <c r="AW288" i="2"/>
  <c r="AX288" i="2" s="1"/>
  <c r="AW292" i="2"/>
  <c r="AX292" i="2" s="1"/>
  <c r="AW296" i="2"/>
  <c r="AX296" i="2" s="1"/>
  <c r="AW203" i="2"/>
  <c r="AX203" i="2" s="1"/>
  <c r="AW207" i="2"/>
  <c r="AX207" i="2" s="1"/>
  <c r="AW211" i="2"/>
  <c r="AX211" i="2" s="1"/>
  <c r="AW215" i="2"/>
  <c r="AX215" i="2" s="1"/>
  <c r="AW219" i="2"/>
  <c r="AX219" i="2" s="1"/>
  <c r="AW223" i="2"/>
  <c r="AX223" i="2" s="1"/>
  <c r="AW227" i="2"/>
  <c r="AX227" i="2" s="1"/>
  <c r="AW231" i="2"/>
  <c r="AX231" i="2" s="1"/>
  <c r="AW235" i="2"/>
  <c r="AX235" i="2" s="1"/>
  <c r="AW239" i="2"/>
  <c r="AX239" i="2" s="1"/>
  <c r="AW243" i="2"/>
  <c r="AX243" i="2" s="1"/>
  <c r="AW247" i="2"/>
  <c r="AX247" i="2" s="1"/>
  <c r="AW251" i="2"/>
  <c r="AX251" i="2" s="1"/>
  <c r="AW255" i="2"/>
  <c r="AX255" i="2" s="1"/>
  <c r="AW259" i="2"/>
  <c r="AX259" i="2" s="1"/>
  <c r="AW263" i="2"/>
  <c r="AX263" i="2" s="1"/>
  <c r="AW267" i="2"/>
  <c r="AX267" i="2" s="1"/>
  <c r="AW271" i="2"/>
  <c r="AX271" i="2" s="1"/>
  <c r="AW275" i="2"/>
  <c r="AX275" i="2" s="1"/>
  <c r="AW279" i="2"/>
  <c r="AX279" i="2" s="1"/>
  <c r="AW283" i="2"/>
  <c r="AX283" i="2" s="1"/>
  <c r="AW287" i="2"/>
  <c r="AX287" i="2" s="1"/>
  <c r="AW291" i="2"/>
  <c r="AX291" i="2" s="1"/>
  <c r="AW295" i="2"/>
  <c r="AX295" i="2" s="1"/>
  <c r="AW299" i="2"/>
  <c r="AX299" i="2" s="1"/>
  <c r="AW300" i="2"/>
  <c r="AX300" i="2" s="1"/>
  <c r="AY203" i="2"/>
  <c r="AY207" i="2"/>
  <c r="AY211" i="2"/>
  <c r="AY223" i="2"/>
  <c r="AY227" i="2"/>
  <c r="AY231" i="2"/>
  <c r="AY235" i="2"/>
  <c r="AY239" i="2"/>
  <c r="AY243" i="2"/>
  <c r="AY255" i="2"/>
  <c r="AY259" i="2"/>
  <c r="AY263" i="2"/>
  <c r="AY267" i="2"/>
  <c r="AY271" i="2"/>
  <c r="AY275" i="2"/>
  <c r="AY287" i="2"/>
  <c r="AY291" i="2"/>
  <c r="AY295" i="2"/>
  <c r="AY299" i="2"/>
  <c r="AS205" i="2"/>
  <c r="AW205" i="2" s="1"/>
  <c r="AX205" i="2" s="1"/>
  <c r="AS209" i="2"/>
  <c r="AW209" i="2" s="1"/>
  <c r="AX209" i="2" s="1"/>
  <c r="AS213" i="2"/>
  <c r="AY213" i="2" s="1"/>
  <c r="AS217" i="2"/>
  <c r="AS221" i="2"/>
  <c r="AS225" i="2"/>
  <c r="AY225" i="2" s="1"/>
  <c r="AS229" i="2"/>
  <c r="AW229" i="2" s="1"/>
  <c r="AS233" i="2"/>
  <c r="AS237" i="2"/>
  <c r="AW237" i="2" s="1"/>
  <c r="AX237" i="2" s="1"/>
  <c r="AS241" i="2"/>
  <c r="AW241" i="2" s="1"/>
  <c r="AX241" i="2" s="1"/>
  <c r="AS245" i="2"/>
  <c r="AS249" i="2"/>
  <c r="AY249" i="2" s="1"/>
  <c r="AS253" i="2"/>
  <c r="AW253" i="2" s="1"/>
  <c r="AS257" i="2"/>
  <c r="AS261" i="2"/>
  <c r="AW261" i="2" s="1"/>
  <c r="AX261" i="2" s="1"/>
  <c r="AS265" i="2"/>
  <c r="AW265" i="2" s="1"/>
  <c r="AX265" i="2" s="1"/>
  <c r="AS269" i="2"/>
  <c r="AW269" i="2" s="1"/>
  <c r="AX269" i="2" s="1"/>
  <c r="AS273" i="2"/>
  <c r="AS277" i="2"/>
  <c r="AS281" i="2"/>
  <c r="AS285" i="2"/>
  <c r="AY285" i="2" s="1"/>
  <c r="AS289" i="2"/>
  <c r="AW289" i="2" s="1"/>
  <c r="AX289" i="2" s="1"/>
  <c r="AS293" i="2"/>
  <c r="AW293" i="2" s="1"/>
  <c r="AX293" i="2" s="1"/>
  <c r="AS297" i="2"/>
  <c r="AW297" i="2" s="1"/>
  <c r="AX297" i="2" s="1"/>
  <c r="AS301" i="2"/>
  <c r="AS298" i="2"/>
  <c r="AW108" i="2"/>
  <c r="AX108" i="2" s="1"/>
  <c r="AW117" i="2"/>
  <c r="AX117" i="2" s="1"/>
  <c r="AY102" i="2"/>
  <c r="AY106" i="2"/>
  <c r="AY110" i="2"/>
  <c r="AY137" i="2"/>
  <c r="AY146" i="2"/>
  <c r="AW165" i="2"/>
  <c r="AX165" i="2" s="1"/>
  <c r="AY178" i="2"/>
  <c r="AW197" i="2"/>
  <c r="AX197" i="2" s="1"/>
  <c r="AW128" i="2"/>
  <c r="AX128" i="2" s="1"/>
  <c r="AW137" i="2"/>
  <c r="AX137" i="2" s="1"/>
  <c r="AY150" i="2"/>
  <c r="AW169" i="2"/>
  <c r="AX169" i="2" s="1"/>
  <c r="AY169" i="2" s="1"/>
  <c r="AY182" i="2"/>
  <c r="AY196" i="2"/>
  <c r="AW164" i="2"/>
  <c r="AX164" i="2" s="1"/>
  <c r="AW196" i="2"/>
  <c r="AX196" i="2" s="1"/>
  <c r="AY120" i="2"/>
  <c r="AY158" i="2"/>
  <c r="AY190" i="2"/>
  <c r="AY140" i="2"/>
  <c r="AW103" i="2"/>
  <c r="AX103" i="2" s="1"/>
  <c r="AS104" i="2"/>
  <c r="AW104" i="2" s="1"/>
  <c r="AX104" i="2" s="1"/>
  <c r="AW107" i="2"/>
  <c r="AX107" i="2" s="1"/>
  <c r="AS108" i="2"/>
  <c r="AY108" i="2" s="1"/>
  <c r="AW111" i="2"/>
  <c r="AX111" i="2" s="1"/>
  <c r="AS112" i="2"/>
  <c r="AW112" i="2" s="1"/>
  <c r="AW115" i="2"/>
  <c r="AX115" i="2" s="1"/>
  <c r="AW119" i="2"/>
  <c r="AX119" i="2" s="1"/>
  <c r="AW123" i="2"/>
  <c r="AX123" i="2" s="1"/>
  <c r="AW127" i="2"/>
  <c r="AX127" i="2" s="1"/>
  <c r="AS128" i="2"/>
  <c r="AY128" i="2" s="1"/>
  <c r="AW131" i="2"/>
  <c r="AX131" i="2" s="1"/>
  <c r="AW135" i="2"/>
  <c r="AX135" i="2" s="1"/>
  <c r="AW139" i="2"/>
  <c r="AX139" i="2" s="1"/>
  <c r="AW143" i="2"/>
  <c r="AX143" i="2" s="1"/>
  <c r="AW147" i="2"/>
  <c r="AX147" i="2" s="1"/>
  <c r="AW151" i="2"/>
  <c r="AX151" i="2" s="1"/>
  <c r="AW155" i="2"/>
  <c r="AX155" i="2" s="1"/>
  <c r="AW159" i="2"/>
  <c r="AX159" i="2" s="1"/>
  <c r="AS160" i="2"/>
  <c r="AW160" i="2" s="1"/>
  <c r="AW163" i="2"/>
  <c r="AX163" i="2" s="1"/>
  <c r="AS164" i="2"/>
  <c r="AY164" i="2" s="1"/>
  <c r="AW167" i="2"/>
  <c r="AX167" i="2" s="1"/>
  <c r="AW171" i="2"/>
  <c r="AX171" i="2" s="1"/>
  <c r="AW175" i="2"/>
  <c r="AX175" i="2" s="1"/>
  <c r="AS176" i="2"/>
  <c r="AW176" i="2" s="1"/>
  <c r="AX176" i="2" s="1"/>
  <c r="AW179" i="2"/>
  <c r="AX179" i="2" s="1"/>
  <c r="AW183" i="2"/>
  <c r="AX183" i="2" s="1"/>
  <c r="AS184" i="2"/>
  <c r="AW187" i="2"/>
  <c r="AX187" i="2" s="1"/>
  <c r="AS188" i="2"/>
  <c r="AW188" i="2" s="1"/>
  <c r="AW191" i="2"/>
  <c r="AX191" i="2" s="1"/>
  <c r="AS192" i="2"/>
  <c r="AW192" i="2" s="1"/>
  <c r="AX192" i="2" s="1"/>
  <c r="AW195" i="2"/>
  <c r="AX195" i="2" s="1"/>
  <c r="AS196" i="2"/>
  <c r="AW199" i="2"/>
  <c r="AX199" i="2" s="1"/>
  <c r="AS200" i="2"/>
  <c r="AW200" i="2" s="1"/>
  <c r="AX200" i="2" s="1"/>
  <c r="AW116" i="2"/>
  <c r="AX116" i="2" s="1"/>
  <c r="AW120" i="2"/>
  <c r="AX120" i="2" s="1"/>
  <c r="AW124" i="2"/>
  <c r="AX124" i="2" s="1"/>
  <c r="AW132" i="2"/>
  <c r="AX132" i="2" s="1"/>
  <c r="AW136" i="2"/>
  <c r="AX136" i="2" s="1"/>
  <c r="AW140" i="2"/>
  <c r="AX140" i="2" s="1"/>
  <c r="AW144" i="2"/>
  <c r="AX144" i="2" s="1"/>
  <c r="AW148" i="2"/>
  <c r="AX148" i="2" s="1"/>
  <c r="AW152" i="2"/>
  <c r="AX152" i="2" s="1"/>
  <c r="AW156" i="2"/>
  <c r="AX156" i="2" s="1"/>
  <c r="AW168" i="2"/>
  <c r="AX168" i="2" s="1"/>
  <c r="AW172" i="2"/>
  <c r="AX172" i="2" s="1"/>
  <c r="AW180" i="2"/>
  <c r="AX180" i="2" s="1"/>
  <c r="AY107" i="2"/>
  <c r="AY111" i="2"/>
  <c r="AY115" i="2"/>
  <c r="AY123" i="2"/>
  <c r="AY131" i="2"/>
  <c r="AY143" i="2"/>
  <c r="AY155" i="2"/>
  <c r="AY159" i="2"/>
  <c r="AY163" i="2"/>
  <c r="AY167" i="2"/>
  <c r="AY175" i="2"/>
  <c r="AY179" i="2"/>
  <c r="AY183" i="2"/>
  <c r="AY187" i="2"/>
  <c r="AY195" i="2"/>
  <c r="AY199" i="2"/>
  <c r="AS105" i="2"/>
  <c r="AS109" i="2"/>
  <c r="AS113" i="2"/>
  <c r="AW113" i="2" s="1"/>
  <c r="AX113" i="2" s="1"/>
  <c r="AS117" i="2"/>
  <c r="AY117" i="2" s="1"/>
  <c r="AS121" i="2"/>
  <c r="AS125" i="2"/>
  <c r="AW125" i="2" s="1"/>
  <c r="AX125" i="2" s="1"/>
  <c r="AS129" i="2"/>
  <c r="AS133" i="2"/>
  <c r="AW133" i="2" s="1"/>
  <c r="AS137" i="2"/>
  <c r="AS141" i="2"/>
  <c r="AS145" i="2"/>
  <c r="AS149" i="2"/>
  <c r="AW149" i="2" s="1"/>
  <c r="AS153" i="2"/>
  <c r="AW153" i="2" s="1"/>
  <c r="AX153" i="2" s="1"/>
  <c r="AS157" i="2"/>
  <c r="AS161" i="2"/>
  <c r="AS165" i="2"/>
  <c r="AY165" i="2" s="1"/>
  <c r="AS169" i="2"/>
  <c r="AS173" i="2"/>
  <c r="AS177" i="2"/>
  <c r="AW177" i="2" s="1"/>
  <c r="AX177" i="2" s="1"/>
  <c r="AS181" i="2"/>
  <c r="AS185" i="2"/>
  <c r="AS189" i="2"/>
  <c r="AW189" i="2" s="1"/>
  <c r="AX189" i="2" s="1"/>
  <c r="AS193" i="2"/>
  <c r="AW193" i="2" s="1"/>
  <c r="AX193" i="2" s="1"/>
  <c r="AS197" i="2"/>
  <c r="AY197" i="2" s="1"/>
  <c r="AS201" i="2"/>
  <c r="AW201" i="2" s="1"/>
  <c r="AX201" i="2" s="1"/>
  <c r="AY98" i="2"/>
  <c r="AW99" i="2"/>
  <c r="AX99" i="2" s="1"/>
  <c r="AS100" i="2"/>
  <c r="AW100" i="2" s="1"/>
  <c r="AS101" i="2"/>
  <c r="AY95" i="2"/>
  <c r="AW95" i="2"/>
  <c r="AX95" i="2" s="1"/>
  <c r="AS96" i="2"/>
  <c r="AW96" i="2" s="1"/>
  <c r="AX96" i="2" s="1"/>
  <c r="AS97" i="2"/>
  <c r="AS94" i="2"/>
  <c r="AW93" i="2"/>
  <c r="AX93" i="2" s="1"/>
  <c r="AW91" i="2"/>
  <c r="AX91" i="2" s="1"/>
  <c r="AS92" i="2"/>
  <c r="AW92" i="2" s="1"/>
  <c r="AS93" i="2"/>
  <c r="AY86" i="2"/>
  <c r="AW88" i="2"/>
  <c r="AX88" i="2" s="1"/>
  <c r="AW87" i="2"/>
  <c r="AX87" i="2" s="1"/>
  <c r="AS89" i="2"/>
  <c r="AY84" i="2"/>
  <c r="AW83" i="2"/>
  <c r="AX83" i="2" s="1"/>
  <c r="AS85" i="2"/>
  <c r="AW85" i="2" s="1"/>
  <c r="AX85" i="2" s="1"/>
  <c r="AS82" i="2"/>
  <c r="AW82" i="2" s="1"/>
  <c r="AX82" i="2" s="1"/>
  <c r="AY78" i="2"/>
  <c r="AW81" i="2"/>
  <c r="AX81" i="2" s="1"/>
  <c r="AW79" i="2"/>
  <c r="AX79" i="2" s="1"/>
  <c r="AW80" i="2"/>
  <c r="AX80" i="2" s="1"/>
  <c r="AS81" i="2"/>
  <c r="AW75" i="2"/>
  <c r="AX75" i="2" s="1"/>
  <c r="AS76" i="2"/>
  <c r="AY75" i="2"/>
  <c r="AS77" i="2"/>
  <c r="AW71" i="2"/>
  <c r="AX71" i="2" s="1"/>
  <c r="AS72" i="2"/>
  <c r="AW72" i="2"/>
  <c r="AX72" i="2" s="1"/>
  <c r="AY72" i="2" s="1"/>
  <c r="AS73" i="2"/>
  <c r="AW73" i="2" s="1"/>
  <c r="AY68" i="2"/>
  <c r="AY67" i="2"/>
  <c r="AS68" i="2"/>
  <c r="AW68" i="2"/>
  <c r="AX68" i="2" s="1"/>
  <c r="AS69" i="2"/>
  <c r="AW69" i="2" s="1"/>
  <c r="AW65" i="2"/>
  <c r="AX65" i="2" s="1"/>
  <c r="AW63" i="2"/>
  <c r="AX63" i="2" s="1"/>
  <c r="AS64" i="2"/>
  <c r="AY63" i="2"/>
  <c r="AS65" i="2"/>
  <c r="AY58" i="2"/>
  <c r="AW60" i="2"/>
  <c r="AX60" i="2" s="1"/>
  <c r="AW59" i="2"/>
  <c r="AX59" i="2" s="1"/>
  <c r="AS61" i="2"/>
  <c r="AW61" i="2" s="1"/>
  <c r="AW56" i="2"/>
  <c r="AX56" i="2" s="1"/>
  <c r="AW55" i="2"/>
  <c r="AX55" i="2" s="1"/>
  <c r="AY55" i="2"/>
  <c r="AS57" i="2"/>
  <c r="AS54" i="2"/>
  <c r="AW54" i="2" s="1"/>
  <c r="AW50" i="2"/>
  <c r="AX50" i="2" s="1"/>
  <c r="AW51" i="2"/>
  <c r="AX51" i="2" s="1"/>
  <c r="AW52" i="2"/>
  <c r="AX52" i="2" s="1"/>
  <c r="AY52" i="2" s="1"/>
  <c r="AY51" i="2"/>
  <c r="AS53" i="2"/>
  <c r="AW53" i="2" s="1"/>
  <c r="AS50" i="2"/>
  <c r="AY50" i="2" s="1"/>
  <c r="AY46" i="2"/>
  <c r="AY48" i="2"/>
  <c r="AW47" i="2"/>
  <c r="AX47" i="2" s="1"/>
  <c r="AY47" i="2"/>
  <c r="AS49" i="2"/>
  <c r="AW49" i="2" s="1"/>
  <c r="AW45" i="2"/>
  <c r="AX45" i="2" s="1"/>
  <c r="AY42" i="2"/>
  <c r="AW43" i="2"/>
  <c r="AX43" i="2" s="1"/>
  <c r="AW44" i="2"/>
  <c r="AX44" i="2" s="1"/>
  <c r="AY43" i="2"/>
  <c r="AS45" i="2"/>
  <c r="AW40" i="2"/>
  <c r="AX40" i="2" s="1"/>
  <c r="AY40" i="2"/>
  <c r="AW39" i="2"/>
  <c r="AX39" i="2" s="1"/>
  <c r="AY39" i="2"/>
  <c r="AS41" i="2"/>
  <c r="AS38" i="2"/>
  <c r="AW38" i="2" s="1"/>
  <c r="AX38" i="2" s="1"/>
  <c r="AY34" i="2"/>
  <c r="AW37" i="2"/>
  <c r="AX37" i="2" s="1"/>
  <c r="AS35" i="2"/>
  <c r="AW35" i="2" s="1"/>
  <c r="AS36" i="2"/>
  <c r="AW36" i="2" s="1"/>
  <c r="AS37" i="2"/>
  <c r="AY37" i="2" s="1"/>
  <c r="AW33" i="2"/>
  <c r="AX33" i="2" s="1"/>
  <c r="AY32" i="2"/>
  <c r="AW31" i="2"/>
  <c r="AX31" i="2" s="1"/>
  <c r="AW32" i="2"/>
  <c r="AX32" i="2" s="1"/>
  <c r="AY31" i="2"/>
  <c r="AS33" i="2"/>
  <c r="AW29" i="2"/>
  <c r="AX29" i="2" s="1"/>
  <c r="AY28" i="2"/>
  <c r="AW27" i="2"/>
  <c r="AX27" i="2" s="1"/>
  <c r="AS29" i="2"/>
  <c r="AY22" i="2"/>
  <c r="AY24" i="2"/>
  <c r="AS23" i="2"/>
  <c r="AW23" i="2" s="1"/>
  <c r="AX23" i="2" s="1"/>
  <c r="AW24" i="2"/>
  <c r="AX24" i="2" s="1"/>
  <c r="AS25" i="2"/>
  <c r="AW25" i="2" s="1"/>
  <c r="AW19" i="2"/>
  <c r="AX19" i="2" s="1"/>
  <c r="AW20" i="2"/>
  <c r="AX20" i="2" s="1"/>
  <c r="AS21" i="2"/>
  <c r="AW21" i="2" s="1"/>
  <c r="AW14" i="2"/>
  <c r="AX14" i="2" s="1"/>
  <c r="AW15" i="2"/>
  <c r="AX15" i="2" s="1"/>
  <c r="AY15" i="2"/>
  <c r="AS17" i="2"/>
  <c r="AW17" i="2" s="1"/>
  <c r="AS14" i="2"/>
  <c r="AW12" i="2"/>
  <c r="AX12" i="2" s="1"/>
  <c r="AY12" i="2" s="1"/>
  <c r="AW11" i="2"/>
  <c r="AX11" i="2" s="1"/>
  <c r="AY11" i="2"/>
  <c r="AS13" i="2"/>
  <c r="AS10" i="2"/>
  <c r="AW10" i="2" s="1"/>
  <c r="AX10" i="2" s="1"/>
  <c r="AW8" i="2"/>
  <c r="AX8" i="2" s="1"/>
  <c r="AW6" i="2"/>
  <c r="AX6" i="2" s="1"/>
  <c r="AW7" i="2"/>
  <c r="AX7" i="2" s="1"/>
  <c r="AS8" i="2"/>
  <c r="AY8" i="2" s="1"/>
  <c r="AY7" i="2"/>
  <c r="AS9" i="2"/>
  <c r="AS6" i="2"/>
  <c r="AY6" i="2" s="1"/>
  <c r="AS2" i="2"/>
  <c r="AW2" i="2" s="1"/>
  <c r="E279" i="2"/>
  <c r="E415" i="2"/>
  <c r="E119" i="2"/>
  <c r="E319" i="2"/>
  <c r="E255" i="2"/>
  <c r="E359" i="2"/>
  <c r="E399" i="2"/>
  <c r="E39" i="2"/>
  <c r="E199" i="2"/>
  <c r="E335" i="2"/>
  <c r="E79" i="2"/>
  <c r="E239" i="2"/>
  <c r="E439" i="2"/>
  <c r="E55" i="2"/>
  <c r="E95" i="2"/>
  <c r="E135" i="2"/>
  <c r="E54" i="2"/>
  <c r="E94" i="2"/>
  <c r="E134" i="2"/>
  <c r="E38" i="2"/>
  <c r="E78" i="2"/>
  <c r="E118" i="2"/>
  <c r="E159" i="2"/>
  <c r="E183" i="2"/>
  <c r="E263" i="2"/>
  <c r="E343" i="2"/>
  <c r="E423" i="2"/>
  <c r="E479" i="2"/>
  <c r="E375" i="2"/>
  <c r="E455" i="2"/>
  <c r="E215" i="2"/>
  <c r="E295" i="2"/>
  <c r="E23" i="2"/>
  <c r="E63" i="2"/>
  <c r="E103" i="2"/>
  <c r="E143" i="2"/>
  <c r="E65" i="2"/>
  <c r="E105" i="2"/>
  <c r="E25" i="2"/>
  <c r="E145" i="2"/>
  <c r="B19" i="2"/>
  <c r="B20" i="2" s="1"/>
  <c r="B21" i="2" s="1"/>
  <c r="E21" i="2" s="1"/>
  <c r="E223" i="2"/>
  <c r="E303" i="2"/>
  <c r="E383" i="2"/>
  <c r="E463" i="2"/>
  <c r="B5" i="2"/>
  <c r="E4" i="2"/>
  <c r="E14" i="2"/>
  <c r="E30" i="2"/>
  <c r="E70" i="2"/>
  <c r="E110" i="2"/>
  <c r="E150" i="2"/>
  <c r="E158" i="2"/>
  <c r="E174" i="2"/>
  <c r="E190" i="2"/>
  <c r="E198" i="2"/>
  <c r="E214" i="2"/>
  <c r="E230" i="2"/>
  <c r="E238" i="2"/>
  <c r="E254" i="2"/>
  <c r="E270" i="2"/>
  <c r="E278" i="2"/>
  <c r="E294" i="2"/>
  <c r="E310" i="2"/>
  <c r="E318" i="2"/>
  <c r="E334" i="2"/>
  <c r="E350" i="2"/>
  <c r="E358" i="2"/>
  <c r="E374" i="2"/>
  <c r="E390" i="2"/>
  <c r="E398" i="2"/>
  <c r="E414" i="2"/>
  <c r="E430" i="2"/>
  <c r="E438" i="2"/>
  <c r="E454" i="2"/>
  <c r="E470" i="2"/>
  <c r="E478" i="2"/>
  <c r="E494" i="2"/>
  <c r="E495" i="2"/>
  <c r="E8" i="2"/>
  <c r="E24" i="2"/>
  <c r="E40" i="2"/>
  <c r="E48" i="2"/>
  <c r="E64" i="2"/>
  <c r="E80" i="2"/>
  <c r="E88" i="2"/>
  <c r="E104" i="2"/>
  <c r="E120" i="2"/>
  <c r="E128" i="2"/>
  <c r="E144" i="2"/>
  <c r="E160" i="2"/>
  <c r="E168" i="2"/>
  <c r="E184" i="2"/>
  <c r="E200" i="2"/>
  <c r="E208" i="2"/>
  <c r="E224" i="2"/>
  <c r="E240" i="2"/>
  <c r="E248" i="2"/>
  <c r="E264" i="2"/>
  <c r="E280" i="2"/>
  <c r="E288" i="2"/>
  <c r="E304" i="2"/>
  <c r="E320" i="2"/>
  <c r="E328" i="2"/>
  <c r="E344" i="2"/>
  <c r="E360" i="2"/>
  <c r="E368" i="2"/>
  <c r="E384" i="2"/>
  <c r="E400" i="2"/>
  <c r="E408" i="2"/>
  <c r="E424" i="2"/>
  <c r="E440" i="2"/>
  <c r="E448" i="2"/>
  <c r="E464" i="2"/>
  <c r="E480" i="2"/>
  <c r="E488" i="2"/>
  <c r="E33" i="2"/>
  <c r="E49" i="2"/>
  <c r="E73" i="2"/>
  <c r="E89" i="2"/>
  <c r="E153" i="2"/>
  <c r="E169" i="2"/>
  <c r="E185" i="2"/>
  <c r="E193" i="2"/>
  <c r="E209" i="2"/>
  <c r="E225" i="2"/>
  <c r="E233" i="2"/>
  <c r="E249" i="2"/>
  <c r="E265" i="2"/>
  <c r="E273" i="2"/>
  <c r="E289" i="2"/>
  <c r="E305" i="2"/>
  <c r="E313" i="2"/>
  <c r="E329" i="2"/>
  <c r="E345" i="2"/>
  <c r="E353" i="2"/>
  <c r="E369" i="2"/>
  <c r="E385" i="2"/>
  <c r="E393" i="2"/>
  <c r="E409" i="2"/>
  <c r="E425" i="2"/>
  <c r="E433" i="2"/>
  <c r="E449" i="2"/>
  <c r="E465" i="2"/>
  <c r="E473" i="2"/>
  <c r="E489" i="2"/>
  <c r="E15" i="2"/>
  <c r="E9" i="2"/>
  <c r="E113" i="2"/>
  <c r="E129" i="2"/>
  <c r="E10" i="2"/>
  <c r="E34" i="2"/>
  <c r="E50" i="2"/>
  <c r="E58" i="2"/>
  <c r="E74" i="2"/>
  <c r="E90" i="2"/>
  <c r="E98" i="2"/>
  <c r="E114" i="2"/>
  <c r="E130" i="2"/>
  <c r="E138" i="2"/>
  <c r="E154" i="2"/>
  <c r="E170" i="2"/>
  <c r="E178" i="2"/>
  <c r="E194" i="2"/>
  <c r="E210" i="2"/>
  <c r="E218" i="2"/>
  <c r="E234" i="2"/>
  <c r="E250" i="2"/>
  <c r="E258" i="2"/>
  <c r="E274" i="2"/>
  <c r="E290" i="2"/>
  <c r="E298" i="2"/>
  <c r="E314" i="2"/>
  <c r="E330" i="2"/>
  <c r="E338" i="2"/>
  <c r="E354" i="2"/>
  <c r="E370" i="2"/>
  <c r="E378" i="2"/>
  <c r="E394" i="2"/>
  <c r="E410" i="2"/>
  <c r="E418" i="2"/>
  <c r="E434" i="2"/>
  <c r="E450" i="2"/>
  <c r="E458" i="2"/>
  <c r="E474" i="2"/>
  <c r="E490" i="2"/>
  <c r="E498" i="2"/>
  <c r="E3" i="2"/>
  <c r="E19" i="2"/>
  <c r="E35" i="2"/>
  <c r="E43" i="2"/>
  <c r="E59" i="2"/>
  <c r="E75" i="2"/>
  <c r="E83" i="2"/>
  <c r="E99" i="2"/>
  <c r="E115" i="2"/>
  <c r="E123" i="2"/>
  <c r="E139" i="2"/>
  <c r="E155" i="2"/>
  <c r="E163" i="2"/>
  <c r="E179" i="2"/>
  <c r="E195" i="2"/>
  <c r="E203" i="2"/>
  <c r="E219" i="2"/>
  <c r="E235" i="2"/>
  <c r="E243" i="2"/>
  <c r="E259" i="2"/>
  <c r="E275" i="2"/>
  <c r="E283" i="2"/>
  <c r="E299" i="2"/>
  <c r="E315" i="2"/>
  <c r="E323" i="2"/>
  <c r="E339" i="2"/>
  <c r="E355" i="2"/>
  <c r="E363" i="2"/>
  <c r="E379" i="2"/>
  <c r="E395" i="2"/>
  <c r="E403" i="2"/>
  <c r="E419" i="2"/>
  <c r="E435" i="2"/>
  <c r="E443" i="2"/>
  <c r="E459" i="2"/>
  <c r="E475" i="2"/>
  <c r="E483" i="2"/>
  <c r="E499" i="2"/>
  <c r="E28" i="2"/>
  <c r="E68" i="2"/>
  <c r="E108" i="2"/>
  <c r="E124" i="2"/>
  <c r="E140" i="2"/>
  <c r="E148" i="2"/>
  <c r="E164" i="2"/>
  <c r="E180" i="2"/>
  <c r="E188" i="2"/>
  <c r="E204" i="2"/>
  <c r="E220" i="2"/>
  <c r="E228" i="2"/>
  <c r="E244" i="2"/>
  <c r="E260" i="2"/>
  <c r="E268" i="2"/>
  <c r="E284" i="2"/>
  <c r="E300" i="2"/>
  <c r="E308" i="2"/>
  <c r="E324" i="2"/>
  <c r="E340" i="2"/>
  <c r="E348" i="2"/>
  <c r="E364" i="2"/>
  <c r="E380" i="2"/>
  <c r="E388" i="2"/>
  <c r="E404" i="2"/>
  <c r="E420" i="2"/>
  <c r="E428" i="2"/>
  <c r="E444" i="2"/>
  <c r="E460" i="2"/>
  <c r="E468" i="2"/>
  <c r="E484" i="2"/>
  <c r="E500" i="2"/>
  <c r="E20" i="2"/>
  <c r="E44" i="2"/>
  <c r="E60" i="2"/>
  <c r="E84" i="2"/>
  <c r="E100" i="2"/>
  <c r="E13" i="2"/>
  <c r="E29" i="2"/>
  <c r="E45" i="2"/>
  <c r="E53" i="2"/>
  <c r="E69" i="2"/>
  <c r="E85" i="2"/>
  <c r="E93" i="2"/>
  <c r="E109" i="2"/>
  <c r="E125" i="2"/>
  <c r="E133" i="2"/>
  <c r="E149" i="2"/>
  <c r="E165" i="2"/>
  <c r="E173" i="2"/>
  <c r="E189" i="2"/>
  <c r="E205" i="2"/>
  <c r="E213" i="2"/>
  <c r="E229" i="2"/>
  <c r="E245" i="2"/>
  <c r="E253" i="2"/>
  <c r="E269" i="2"/>
  <c r="E285" i="2"/>
  <c r="E293" i="2"/>
  <c r="E309" i="2"/>
  <c r="E325" i="2"/>
  <c r="E333" i="2"/>
  <c r="E349" i="2"/>
  <c r="E365" i="2"/>
  <c r="E373" i="2"/>
  <c r="E389" i="2"/>
  <c r="E405" i="2"/>
  <c r="E413" i="2"/>
  <c r="E429" i="2"/>
  <c r="E445" i="2"/>
  <c r="E453" i="2"/>
  <c r="E469" i="2"/>
  <c r="E485" i="2"/>
  <c r="E493" i="2"/>
  <c r="AY498" i="2" l="1"/>
  <c r="AX429" i="2"/>
  <c r="AY429" i="2"/>
  <c r="AY469" i="2"/>
  <c r="AX485" i="2"/>
  <c r="AY485" i="2"/>
  <c r="AX453" i="2"/>
  <c r="AY453" i="2"/>
  <c r="AX428" i="2"/>
  <c r="AY428" i="2" s="1"/>
  <c r="AX486" i="2"/>
  <c r="AY486" i="2"/>
  <c r="AW437" i="2"/>
  <c r="AX437" i="2" s="1"/>
  <c r="AW501" i="2"/>
  <c r="AX501" i="2" s="1"/>
  <c r="AW469" i="2"/>
  <c r="AX469" i="2" s="1"/>
  <c r="AY433" i="2"/>
  <c r="AY489" i="2"/>
  <c r="AY425" i="2"/>
  <c r="AY478" i="2"/>
  <c r="AY445" i="2"/>
  <c r="AW497" i="2"/>
  <c r="AX497" i="2" s="1"/>
  <c r="AY421" i="2"/>
  <c r="AY417" i="2"/>
  <c r="AY413" i="2"/>
  <c r="AW441" i="2"/>
  <c r="AX441" i="2" s="1"/>
  <c r="AY477" i="2"/>
  <c r="AW482" i="2"/>
  <c r="AX482" i="2" s="1"/>
  <c r="AY487" i="2"/>
  <c r="AY455" i="2"/>
  <c r="AY423" i="2"/>
  <c r="AY473" i="2"/>
  <c r="AW498" i="2"/>
  <c r="AX498" i="2" s="1"/>
  <c r="AY457" i="2"/>
  <c r="AY427" i="2"/>
  <c r="AY409" i="2"/>
  <c r="AY483" i="2"/>
  <c r="AY451" i="2"/>
  <c r="AY419" i="2"/>
  <c r="AY479" i="2"/>
  <c r="AY447" i="2"/>
  <c r="AY461" i="2"/>
  <c r="AY490" i="2"/>
  <c r="AY405" i="2"/>
  <c r="AX318" i="2"/>
  <c r="AY318" i="2"/>
  <c r="AX342" i="2"/>
  <c r="AY342" i="2"/>
  <c r="AX388" i="2"/>
  <c r="AY388" i="2"/>
  <c r="AY356" i="2"/>
  <c r="AY338" i="2"/>
  <c r="AX349" i="2"/>
  <c r="AY349" i="2"/>
  <c r="AX317" i="2"/>
  <c r="AY317" i="2" s="1"/>
  <c r="AX362" i="2"/>
  <c r="AY362" i="2"/>
  <c r="AX357" i="2"/>
  <c r="AY357" i="2"/>
  <c r="AY390" i="2"/>
  <c r="AY326" i="2"/>
  <c r="AW386" i="2"/>
  <c r="AX386" i="2" s="1"/>
  <c r="AW353" i="2"/>
  <c r="AX353" i="2" s="1"/>
  <c r="AY325" i="2"/>
  <c r="AW309" i="2"/>
  <c r="AX309" i="2" s="1"/>
  <c r="AW352" i="2"/>
  <c r="AX352" i="2" s="1"/>
  <c r="AW380" i="2"/>
  <c r="AX380" i="2" s="1"/>
  <c r="AY344" i="2"/>
  <c r="AY334" i="2"/>
  <c r="AY311" i="2"/>
  <c r="AY389" i="2"/>
  <c r="AW390" i="2"/>
  <c r="AX390" i="2" s="1"/>
  <c r="AW316" i="2"/>
  <c r="AX316" i="2" s="1"/>
  <c r="AY381" i="2"/>
  <c r="AY347" i="2"/>
  <c r="AY320" i="2"/>
  <c r="AY308" i="2"/>
  <c r="AY365" i="2"/>
  <c r="AW401" i="2"/>
  <c r="AX401" i="2" s="1"/>
  <c r="AY364" i="2"/>
  <c r="AW338" i="2"/>
  <c r="AX338" i="2" s="1"/>
  <c r="AY378" i="2"/>
  <c r="AW336" i="2"/>
  <c r="AX336" i="2" s="1"/>
  <c r="AW385" i="2"/>
  <c r="AX385" i="2" s="1"/>
  <c r="AY351" i="2"/>
  <c r="AY346" i="2"/>
  <c r="AY314" i="2"/>
  <c r="AY332" i="2"/>
  <c r="AY359" i="2"/>
  <c r="AY322" i="2"/>
  <c r="AW366" i="2"/>
  <c r="AX366" i="2" s="1"/>
  <c r="AY341" i="2"/>
  <c r="AY368" i="2"/>
  <c r="AW326" i="2"/>
  <c r="AX326" i="2" s="1"/>
  <c r="AY391" i="2"/>
  <c r="AW356" i="2"/>
  <c r="AX356" i="2" s="1"/>
  <c r="AW333" i="2"/>
  <c r="AX333" i="2" s="1"/>
  <c r="AY310" i="2"/>
  <c r="AW398" i="2"/>
  <c r="AX398" i="2" s="1"/>
  <c r="AY304" i="2"/>
  <c r="AY375" i="2"/>
  <c r="AY313" i="2"/>
  <c r="AW373" i="2"/>
  <c r="AX373" i="2" s="1"/>
  <c r="AY396" i="2"/>
  <c r="AW348" i="2"/>
  <c r="AX348" i="2" s="1"/>
  <c r="AY376" i="2"/>
  <c r="AY367" i="2"/>
  <c r="AY400" i="2"/>
  <c r="AY363" i="2"/>
  <c r="AW393" i="2"/>
  <c r="AX393" i="2" s="1"/>
  <c r="AW384" i="2"/>
  <c r="AX384" i="2" s="1"/>
  <c r="AW354" i="2"/>
  <c r="AX354" i="2" s="1"/>
  <c r="AY327" i="2"/>
  <c r="AY303" i="2"/>
  <c r="AY395" i="2"/>
  <c r="AY350" i="2"/>
  <c r="AY358" i="2"/>
  <c r="AY382" i="2"/>
  <c r="AY321" i="2"/>
  <c r="AY360" i="2"/>
  <c r="AW392" i="2"/>
  <c r="AX392" i="2" s="1"/>
  <c r="AY331" i="2"/>
  <c r="AY315" i="2"/>
  <c r="AY383" i="2"/>
  <c r="AY335" i="2"/>
  <c r="AY343" i="2"/>
  <c r="AY379" i="2"/>
  <c r="AY340" i="2"/>
  <c r="AX253" i="2"/>
  <c r="AY253" i="2"/>
  <c r="AY245" i="2"/>
  <c r="AX229" i="2"/>
  <c r="AY229" i="2"/>
  <c r="AY284" i="2"/>
  <c r="AY217" i="2"/>
  <c r="AY280" i="2"/>
  <c r="AW273" i="2"/>
  <c r="AX273" i="2" s="1"/>
  <c r="AY269" i="2"/>
  <c r="AY297" i="2"/>
  <c r="AY276" i="2"/>
  <c r="AW301" i="2"/>
  <c r="AX301" i="2" s="1"/>
  <c r="AY265" i="2"/>
  <c r="AY261" i="2"/>
  <c r="AY209" i="2"/>
  <c r="AY232" i="2"/>
  <c r="AW233" i="2"/>
  <c r="AX233" i="2" s="1"/>
  <c r="AY272" i="2"/>
  <c r="AY293" i="2"/>
  <c r="AY205" i="2"/>
  <c r="AY283" i="2"/>
  <c r="AY251" i="2"/>
  <c r="AY219" i="2"/>
  <c r="AY300" i="2"/>
  <c r="AY268" i="2"/>
  <c r="AY289" i="2"/>
  <c r="AW245" i="2"/>
  <c r="AX245" i="2" s="1"/>
  <c r="AW298" i="2"/>
  <c r="AX298" i="2" s="1"/>
  <c r="AY279" i="2"/>
  <c r="AY247" i="2"/>
  <c r="AY215" i="2"/>
  <c r="AY296" i="2"/>
  <c r="AY241" i="2"/>
  <c r="AY281" i="2"/>
  <c r="AY237" i="2"/>
  <c r="AY277" i="2"/>
  <c r="AY105" i="2"/>
  <c r="AX133" i="2"/>
  <c r="AY133" i="2" s="1"/>
  <c r="AX188" i="2"/>
  <c r="AY188" i="2"/>
  <c r="AX149" i="2"/>
  <c r="AY149" i="2"/>
  <c r="AX112" i="2"/>
  <c r="AY112" i="2"/>
  <c r="AY145" i="2"/>
  <c r="AX160" i="2"/>
  <c r="AY160" i="2"/>
  <c r="AY189" i="2"/>
  <c r="AW109" i="2"/>
  <c r="AX109" i="2" s="1"/>
  <c r="AW141" i="2"/>
  <c r="AX141" i="2" s="1"/>
  <c r="AY180" i="2"/>
  <c r="AY193" i="2"/>
  <c r="AY151" i="2"/>
  <c r="AY119" i="2"/>
  <c r="AW181" i="2"/>
  <c r="AX181" i="2" s="1"/>
  <c r="AY153" i="2"/>
  <c r="AW105" i="2"/>
  <c r="AX105" i="2" s="1"/>
  <c r="AY132" i="2"/>
  <c r="AY177" i="2"/>
  <c r="AW121" i="2"/>
  <c r="AX121" i="2" s="1"/>
  <c r="AY156" i="2"/>
  <c r="AW161" i="2"/>
  <c r="AX161" i="2" s="1"/>
  <c r="AW185" i="2"/>
  <c r="AX185" i="2" s="1"/>
  <c r="AY147" i="2"/>
  <c r="AY176" i="2"/>
  <c r="AY104" i="2"/>
  <c r="AY200" i="2"/>
  <c r="AY113" i="2"/>
  <c r="AY152" i="2"/>
  <c r="AW157" i="2"/>
  <c r="AX157" i="2" s="1"/>
  <c r="AW145" i="2"/>
  <c r="AX145" i="2" s="1"/>
  <c r="AY192" i="2"/>
  <c r="AW129" i="2"/>
  <c r="AX129" i="2" s="1"/>
  <c r="AY171" i="2"/>
  <c r="AY139" i="2"/>
  <c r="AY136" i="2"/>
  <c r="AY201" i="2"/>
  <c r="AY172" i="2"/>
  <c r="AY148" i="2"/>
  <c r="AY135" i="2"/>
  <c r="AY103" i="2"/>
  <c r="AY125" i="2"/>
  <c r="AW173" i="2"/>
  <c r="AX173" i="2" s="1"/>
  <c r="AY124" i="2"/>
  <c r="AY144" i="2"/>
  <c r="AY191" i="2"/>
  <c r="AY127" i="2"/>
  <c r="AY168" i="2"/>
  <c r="AY116" i="2"/>
  <c r="AW184" i="2"/>
  <c r="AX184" i="2" s="1"/>
  <c r="AX100" i="2"/>
  <c r="AY100" i="2" s="1"/>
  <c r="AY99" i="2"/>
  <c r="AW101" i="2"/>
  <c r="AX101" i="2" s="1"/>
  <c r="AY101" i="2" s="1"/>
  <c r="AW97" i="2"/>
  <c r="AX97" i="2" s="1"/>
  <c r="AY96" i="2"/>
  <c r="AW94" i="2"/>
  <c r="AX94" i="2" s="1"/>
  <c r="AY94" i="2" s="1"/>
  <c r="AX92" i="2"/>
  <c r="AY92" i="2" s="1"/>
  <c r="AY93" i="2"/>
  <c r="AY91" i="2"/>
  <c r="AY89" i="2"/>
  <c r="AY87" i="2"/>
  <c r="AY88" i="2"/>
  <c r="AW89" i="2"/>
  <c r="AX89" i="2" s="1"/>
  <c r="AY82" i="2"/>
  <c r="AY83" i="2"/>
  <c r="AY85" i="2"/>
  <c r="AY79" i="2"/>
  <c r="AY81" i="2"/>
  <c r="AY80" i="2"/>
  <c r="AY77" i="2"/>
  <c r="AW76" i="2"/>
  <c r="AX76" i="2" s="1"/>
  <c r="AW77" i="2"/>
  <c r="AX77" i="2" s="1"/>
  <c r="AX73" i="2"/>
  <c r="AY73" i="2"/>
  <c r="AY71" i="2"/>
  <c r="AX69" i="2"/>
  <c r="AY69" i="2" s="1"/>
  <c r="AY64" i="2"/>
  <c r="AY65" i="2"/>
  <c r="AW64" i="2"/>
  <c r="AX64" i="2" s="1"/>
  <c r="AX61" i="2"/>
  <c r="AY61" i="2"/>
  <c r="AY59" i="2"/>
  <c r="AY60" i="2"/>
  <c r="AX54" i="2"/>
  <c r="AY54" i="2"/>
  <c r="AY56" i="2"/>
  <c r="AW57" i="2"/>
  <c r="AX57" i="2" s="1"/>
  <c r="AX53" i="2"/>
  <c r="AY53" i="2"/>
  <c r="AX49" i="2"/>
  <c r="AY49" i="2"/>
  <c r="AY45" i="2"/>
  <c r="AY44" i="2"/>
  <c r="AY41" i="2"/>
  <c r="AY38" i="2"/>
  <c r="AW41" i="2"/>
  <c r="AX41" i="2" s="1"/>
  <c r="AX35" i="2"/>
  <c r="AY35" i="2"/>
  <c r="AX36" i="2"/>
  <c r="AY36" i="2" s="1"/>
  <c r="AY33" i="2"/>
  <c r="AY29" i="2"/>
  <c r="AY27" i="2"/>
  <c r="AX25" i="2"/>
  <c r="AY25" i="2"/>
  <c r="AY23" i="2"/>
  <c r="AX21" i="2"/>
  <c r="AY21" i="2" s="1"/>
  <c r="AY20" i="2"/>
  <c r="AY19" i="2"/>
  <c r="AX17" i="2"/>
  <c r="AY17" i="2" s="1"/>
  <c r="AY14" i="2"/>
  <c r="AY13" i="2"/>
  <c r="AY10" i="2"/>
  <c r="AW13" i="2"/>
  <c r="AX13" i="2" s="1"/>
  <c r="AW9" i="2"/>
  <c r="AX9" i="2" s="1"/>
  <c r="B6" i="2"/>
  <c r="E6" i="2" s="1"/>
  <c r="E5" i="2"/>
  <c r="AY437" i="2" l="1"/>
  <c r="AY441" i="2"/>
  <c r="AY497" i="2"/>
  <c r="AY501" i="2"/>
  <c r="AY482" i="2"/>
  <c r="AY398" i="2"/>
  <c r="AY353" i="2"/>
  <c r="AY384" i="2"/>
  <c r="AY373" i="2"/>
  <c r="AY393" i="2"/>
  <c r="AY352" i="2"/>
  <c r="AY333" i="2"/>
  <c r="AY348" i="2"/>
  <c r="AY392" i="2"/>
  <c r="AY336" i="2"/>
  <c r="AY366" i="2"/>
  <c r="AY354" i="2"/>
  <c r="AY380" i="2"/>
  <c r="AY316" i="2"/>
  <c r="AY401" i="2"/>
  <c r="AY386" i="2"/>
  <c r="AY385" i="2"/>
  <c r="AY309" i="2"/>
  <c r="AY233" i="2"/>
  <c r="AY273" i="2"/>
  <c r="AY301" i="2"/>
  <c r="AY298" i="2"/>
  <c r="AY121" i="2"/>
  <c r="AY185" i="2"/>
  <c r="AY157" i="2"/>
  <c r="AY173" i="2"/>
  <c r="AY161" i="2"/>
  <c r="AY129" i="2"/>
  <c r="AY109" i="2"/>
  <c r="AY181" i="2"/>
  <c r="AY184" i="2"/>
  <c r="AY141" i="2"/>
  <c r="AY97" i="2"/>
  <c r="AY76" i="2"/>
  <c r="AY57" i="2"/>
  <c r="AY9" i="2"/>
</calcChain>
</file>

<file path=xl/sharedStrings.xml><?xml version="1.0" encoding="utf-8"?>
<sst xmlns="http://schemas.openxmlformats.org/spreadsheetml/2006/main" count="4629" uniqueCount="2033">
  <si>
    <t>SR. NO.</t>
  </si>
  <si>
    <t xml:space="preserve">FLAT NOS. </t>
  </si>
  <si>
    <t>PROPERTY SECTORS / SEGMENTS (Drop Down from society profile)</t>
  </si>
  <si>
    <t>PROPERTY WINGS / SUBDIVISION (Drop Down from society profile)</t>
  </si>
  <si>
    <t>AUTO CONCATENATE SECTOR - WING - FLAT NO. ( UNIQ ID'S)</t>
  </si>
  <si>
    <t>MEMBERSHIP NO.</t>
  </si>
  <si>
    <t>MEMBER TYPE - MEMBER / MC MEMBERS  / MC STAFF</t>
  </si>
  <si>
    <t>TICK MARK BOX FOR PART OF MAINTAINANCE BILL -  If yes then will be part of monthly bill generation</t>
  </si>
  <si>
    <t>TITLE -  DROPDOWN</t>
  </si>
  <si>
    <t xml:space="preserve">FULL NAME - </t>
  </si>
  <si>
    <t xml:space="preserve">MOBILE NUMBER - </t>
  </si>
  <si>
    <t xml:space="preserve">SHARE HOLDING NO. - </t>
  </si>
  <si>
    <t xml:space="preserve">SHARE CERTIFICATE NOS. - </t>
  </si>
  <si>
    <t xml:space="preserve">SHARE CERTIFICATE PLEDGE WITH BANK NAME - </t>
  </si>
  <si>
    <t>EMAIL ID -  THIS CAN BE UPDATED LATER IN PROFILE ONLY EDIT OPTION NO DELETE  (INPUT VALIDATION)</t>
  </si>
  <si>
    <t>PAN NO. -  THIS CAN BE UPDATED LATER IN PROFILE ONLY EDIT OPTION NO DELETE  (INPUT VALIDATION)</t>
  </si>
  <si>
    <t>ADHAAR NO. -  THIS CAN BE UPDATED LATER IN PROFILE ONLY EDIT OPTION NO DELETE  (INPUT VALIDATION)</t>
  </si>
  <si>
    <t>KIDS COUNT (INFO POPUP) - THIS CAN BE UPDATED LATER IN PROFILE (INPUT VALIDATION)</t>
  </si>
  <si>
    <t>SENIOR CITIZEN COUNT (INFO POPUP)  - THIS CAN BE UPDATED LATER IN PROFILE (INPUT VALIDATION)</t>
  </si>
  <si>
    <t>MALE COUNT (INFO POPUP)  - THIS CAN BE UPDATED LATER IN PROFILE (INPUT VALIDATION)</t>
  </si>
  <si>
    <t>FEMALE COUNT (INFO POPUP)  - THIS CAN BE UPDATED LATER IN PROFILE (INPUT VALIDATION)</t>
  </si>
  <si>
    <t>TOTAL PEOPLE COUNT (INFO POPUP)  -  THIS CAN BE UPDATED LATER IN PROFILE (INPUT VALIDATION)</t>
  </si>
  <si>
    <t xml:space="preserve">ALLOTED 4 WHEELER PARKING COUNT - </t>
  </si>
  <si>
    <t xml:space="preserve">ALLOTED 2 WHEELER PARKING COUNT - </t>
  </si>
  <si>
    <t>NOMINEE NAME &amp; %</t>
  </si>
  <si>
    <t>DUE DATE (FOR CLUB)</t>
  </si>
  <si>
    <t>SHARE CAPITAL AMOUNT</t>
  </si>
  <si>
    <t>SQ. FT AREA CARPET</t>
  </si>
  <si>
    <t>SQ. FT AREA BUILD UP</t>
  </si>
  <si>
    <t>OPENING BALANCE</t>
  </si>
  <si>
    <t>OPENING INTEREST</t>
  </si>
  <si>
    <t>OPENING PENALTY</t>
  </si>
  <si>
    <t>PROPERTY TAX CHARGES</t>
  </si>
  <si>
    <t>PARKING CHARGES - 4 WHEELER</t>
  </si>
  <si>
    <t>PARKING CHARGES - 2 WHEELER</t>
  </si>
  <si>
    <t>NON-OCCUPANCY CHARGES</t>
  </si>
  <si>
    <t>SINKING FUND CHARGES</t>
  </si>
  <si>
    <t>REPAIR FUND CHARGES</t>
  </si>
  <si>
    <t>WATER CHARGES</t>
  </si>
  <si>
    <t>OTHER CHARGES</t>
  </si>
  <si>
    <t>CHEQUE RETURN CHARGES REIMBURSEMENT</t>
  </si>
  <si>
    <t>POSTAL CHARGES</t>
  </si>
  <si>
    <t>LEGAL CHARGES</t>
  </si>
  <si>
    <t>INSURANCE CHARGES</t>
  </si>
  <si>
    <t>LATE PAYMENT INTEREST</t>
  </si>
  <si>
    <t>PENALTY CHARGES</t>
  </si>
  <si>
    <t>Other 1, 2, 3, (What if we want to add more heads)</t>
  </si>
  <si>
    <t>TOTAL  DUES - Total of all above</t>
  </si>
  <si>
    <t>RECEIPT GST (CGST + SGST) - Auto Calculation as per defined rate in setting</t>
  </si>
  <si>
    <t>A</t>
  </si>
  <si>
    <t>B</t>
  </si>
  <si>
    <t>C</t>
  </si>
  <si>
    <t>D</t>
  </si>
  <si>
    <t>MC Member</t>
  </si>
  <si>
    <t>Member</t>
  </si>
  <si>
    <t>Mr.</t>
  </si>
  <si>
    <t>Amit Verma</t>
  </si>
  <si>
    <t>Vikram &amp; Vikram Nair</t>
  </si>
  <si>
    <t>Ritu Bose</t>
  </si>
  <si>
    <t>Mrs.</t>
  </si>
  <si>
    <t>Vikram &amp; Aditya Malhotra</t>
  </si>
  <si>
    <t>Simran &amp; Neha Agarwal</t>
  </si>
  <si>
    <t>Pooja Sharma</t>
  </si>
  <si>
    <t>Sunita Malhotra</t>
  </si>
  <si>
    <t>Amit Kapoor</t>
  </si>
  <si>
    <t>Rajesh Saxena</t>
  </si>
  <si>
    <t>Neha &amp; Rohit Bose</t>
  </si>
  <si>
    <t>Sunita Saxena</t>
  </si>
  <si>
    <t>Amit &amp; Anjali Singh</t>
  </si>
  <si>
    <t>Ritu Saxena</t>
  </si>
  <si>
    <t>Vikram &amp; Neha Malhotra</t>
  </si>
  <si>
    <t>Neha &amp; Rajesh Kapoor</t>
  </si>
  <si>
    <t>Neha &amp; Neha Singh</t>
  </si>
  <si>
    <t>Pooja Singh</t>
  </si>
  <si>
    <t>Vikram Malhotra</t>
  </si>
  <si>
    <t>Anjali Bose</t>
  </si>
  <si>
    <t>Rajesh Kapoor</t>
  </si>
  <si>
    <t>Simran Patel</t>
  </si>
  <si>
    <t>Suresh &amp; Simran Sharma</t>
  </si>
  <si>
    <t>Vikram Singh</t>
  </si>
  <si>
    <t>Anjali Sharma</t>
  </si>
  <si>
    <t>Simran Malhotra</t>
  </si>
  <si>
    <t>Suresh Joshi</t>
  </si>
  <si>
    <t>Neha Saxena</t>
  </si>
  <si>
    <t>Karan Agarwal</t>
  </si>
  <si>
    <t>Vikram &amp; Neha Gupta</t>
  </si>
  <si>
    <t>Pooja Bose</t>
  </si>
  <si>
    <t>Neha Gupta</t>
  </si>
  <si>
    <t>Ritu &amp; Simran Kapoor</t>
  </si>
  <si>
    <t>Suresh Singh</t>
  </si>
  <si>
    <t>Vikram Nair</t>
  </si>
  <si>
    <t>Vikram Kapoor</t>
  </si>
  <si>
    <t>Priya &amp; Aditya Sharma</t>
  </si>
  <si>
    <t>Rajesh Singh</t>
  </si>
  <si>
    <t>Neha &amp; Simran Agarwal</t>
  </si>
  <si>
    <t>Ritu &amp; Karan Agarwal</t>
  </si>
  <si>
    <t>Simran Agarwal</t>
  </si>
  <si>
    <t>Suresh &amp; Anjali Verma</t>
  </si>
  <si>
    <t>Rohit Bose</t>
  </si>
  <si>
    <t>Suresh Saxena</t>
  </si>
  <si>
    <t>Vikram &amp; Anjali Malhotra</t>
  </si>
  <si>
    <t>Aditya Bose</t>
  </si>
  <si>
    <t>Sunita Kapoor</t>
  </si>
  <si>
    <t>Amit Nair</t>
  </si>
  <si>
    <t>Sunita Sharma</t>
  </si>
  <si>
    <t>Neha Verma</t>
  </si>
  <si>
    <t>Rajesh &amp; Ritu Chopra</t>
  </si>
  <si>
    <t>Neha &amp; Ritu Saxena</t>
  </si>
  <si>
    <t>Sunita Patel</t>
  </si>
  <si>
    <t>Pooja &amp; Karan Kapoor</t>
  </si>
  <si>
    <t>Aditya Agarwal</t>
  </si>
  <si>
    <t>Ritu &amp; Neha Patel</t>
  </si>
  <si>
    <t>Vikram Sharma</t>
  </si>
  <si>
    <t>Pooja Agarwal</t>
  </si>
  <si>
    <t>Amit &amp; Vikram Chopra</t>
  </si>
  <si>
    <t>Ritu &amp; Sunita Kapoor</t>
  </si>
  <si>
    <t>Priya Nair</t>
  </si>
  <si>
    <t>Simran &amp; Simran Chopra</t>
  </si>
  <si>
    <t>Karan Malhotra</t>
  </si>
  <si>
    <t>Vikram &amp; Suresh Sharma</t>
  </si>
  <si>
    <t>Pooja &amp; Rajesh Kapoor</t>
  </si>
  <si>
    <t>Simran Singh</t>
  </si>
  <si>
    <t>Neha &amp; Vikram Chopra</t>
  </si>
  <si>
    <t>Vikram Joshi</t>
  </si>
  <si>
    <t>Anjali &amp; Amit Sharma</t>
  </si>
  <si>
    <t>Ritu Verma</t>
  </si>
  <si>
    <t>Pooja Kapoor</t>
  </si>
  <si>
    <t>Priya Bose</t>
  </si>
  <si>
    <t>Rajesh &amp; Simran Singh</t>
  </si>
  <si>
    <t>Priya &amp; Priya Nair</t>
  </si>
  <si>
    <t>Rajesh &amp; Vikram Mehta</t>
  </si>
  <si>
    <t>Rajesh &amp; Neha Joshi</t>
  </si>
  <si>
    <t>Aditya Verma</t>
  </si>
  <si>
    <t>Neha &amp; Anjali Bose</t>
  </si>
  <si>
    <t>Priya Saxena</t>
  </si>
  <si>
    <t>Sunita &amp; Vikram Mehta</t>
  </si>
  <si>
    <t>Suresh &amp; Vikram Patel</t>
  </si>
  <si>
    <t>Pooja Joshi</t>
  </si>
  <si>
    <t>Pooja Nair</t>
  </si>
  <si>
    <t>Ritu &amp; Vikram Singh</t>
  </si>
  <si>
    <t>Simran Kapoor</t>
  </si>
  <si>
    <t>Rajesh Joshi</t>
  </si>
  <si>
    <t>Anjali Saxena</t>
  </si>
  <si>
    <t>Neha Sharma</t>
  </si>
  <si>
    <t>Neha &amp; Aditya Singh</t>
  </si>
  <si>
    <t>Aditya Malhotra</t>
  </si>
  <si>
    <t>Amit &amp; Neha Mehta</t>
  </si>
  <si>
    <t>Priya &amp; Sunita Malhotra</t>
  </si>
  <si>
    <t>Ritu &amp; Aditya Patel</t>
  </si>
  <si>
    <t>Rajesh &amp; Vikram Bose</t>
  </si>
  <si>
    <t>Neha Mehta</t>
  </si>
  <si>
    <t>Anjali &amp; Aditya Malhotra</t>
  </si>
  <si>
    <t>Amit Patel</t>
  </si>
  <si>
    <t>Ritu Sharma</t>
  </si>
  <si>
    <t>Karan Verma</t>
  </si>
  <si>
    <t>Ritu &amp; Amit Singh</t>
  </si>
  <si>
    <t>Neha &amp; Vikram Verma</t>
  </si>
  <si>
    <t>Suresh Gupta</t>
  </si>
  <si>
    <t>Karan &amp; Neha Saxena</t>
  </si>
  <si>
    <t>Priya &amp; Amit Bose</t>
  </si>
  <si>
    <t>Anjali Singh</t>
  </si>
  <si>
    <t>Anjali Chopra</t>
  </si>
  <si>
    <t>Aditya Chopra</t>
  </si>
  <si>
    <t>Priya Malhotra</t>
  </si>
  <si>
    <t>Anjali Patel</t>
  </si>
  <si>
    <t>Amit Chopra</t>
  </si>
  <si>
    <t>Ritu Kapoor</t>
  </si>
  <si>
    <t>Karan &amp; Simran Joshi</t>
  </si>
  <si>
    <t>Priya Patel</t>
  </si>
  <si>
    <t>Priya &amp; Pooja Chopra</t>
  </si>
  <si>
    <t>Amit &amp; Simran Sharma</t>
  </si>
  <si>
    <t>Karan Joshi</t>
  </si>
  <si>
    <t>Pooja &amp; Amit Kapoor</t>
  </si>
  <si>
    <t>Aditya &amp; Rajesh Kapoor</t>
  </si>
  <si>
    <t>Priya &amp; Rajesh Sharma</t>
  </si>
  <si>
    <t>Suresh Mehta</t>
  </si>
  <si>
    <t>Karan Saxena</t>
  </si>
  <si>
    <t>Ritu Agarwal</t>
  </si>
  <si>
    <t>Ritu &amp; Priya Singh</t>
  </si>
  <si>
    <t>Suresh &amp; Pooja Singh</t>
  </si>
  <si>
    <t>Simran Bose</t>
  </si>
  <si>
    <t>Rajesh &amp; Aditya Joshi</t>
  </si>
  <si>
    <t>Simran Nair</t>
  </si>
  <si>
    <t>Rohit Malhotra</t>
  </si>
  <si>
    <t>Vikram Saxena</t>
  </si>
  <si>
    <t>Priya &amp; Anjali Chopra</t>
  </si>
  <si>
    <t>Neha &amp; Sunita Mehta</t>
  </si>
  <si>
    <t>Pooja Mehta</t>
  </si>
  <si>
    <t>Suresh Agarwal</t>
  </si>
  <si>
    <t>Rajesh Verma</t>
  </si>
  <si>
    <t>Anjali &amp; Amit Saxena</t>
  </si>
  <si>
    <t>Ritu Nair</t>
  </si>
  <si>
    <t>Pooja Malhotra</t>
  </si>
  <si>
    <t>Priya Sharma</t>
  </si>
  <si>
    <t>Sunita Mehta</t>
  </si>
  <si>
    <t>Pooja Patel</t>
  </si>
  <si>
    <t>Karan &amp; Aditya Bose</t>
  </si>
  <si>
    <t>Vikram &amp; Rohit Gupta</t>
  </si>
  <si>
    <t>Simran Chopra</t>
  </si>
  <si>
    <t>Priya Chopra</t>
  </si>
  <si>
    <t>Sunita Bose</t>
  </si>
  <si>
    <t>Vikram Chopra</t>
  </si>
  <si>
    <t>Ritu Mehta</t>
  </si>
  <si>
    <t>Rajesh &amp; Sunita Malhotra</t>
  </si>
  <si>
    <t>Aditya Joshi</t>
  </si>
  <si>
    <t>Vikram &amp; Vikram Gupta</t>
  </si>
  <si>
    <t>Rohit Saxena</t>
  </si>
  <si>
    <t>Sunita Nair</t>
  </si>
  <si>
    <t>Rohit Joshi</t>
  </si>
  <si>
    <t>Amit Sharma</t>
  </si>
  <si>
    <t>Rajesh Gupta</t>
  </si>
  <si>
    <t>Priya &amp; Sunita Gupta</t>
  </si>
  <si>
    <t>Rohit Gupta</t>
  </si>
  <si>
    <t>Neha &amp; Suresh Singh</t>
  </si>
  <si>
    <t>Pooja Saxena</t>
  </si>
  <si>
    <t>Anjali &amp; Simran Joshi</t>
  </si>
  <si>
    <t>Priya Mehta</t>
  </si>
  <si>
    <t>Neha &amp; Amit Agarwal</t>
  </si>
  <si>
    <t>Rohit &amp; Ritu Gupta</t>
  </si>
  <si>
    <t>Rohit Kapoor</t>
  </si>
  <si>
    <t>Simran Saxena</t>
  </si>
  <si>
    <t>Suresh &amp; Simran Patel</t>
  </si>
  <si>
    <t>Priya Singh</t>
  </si>
  <si>
    <t>Rohit &amp; Ritu Verma</t>
  </si>
  <si>
    <t>Sunita &amp; Rajesh Nair</t>
  </si>
  <si>
    <t>Priya &amp; Simran Kapoor</t>
  </si>
  <si>
    <t>Priya &amp; Priya Singh</t>
  </si>
  <si>
    <t>Aditya Gupta</t>
  </si>
  <si>
    <t>Amit Agarwal</t>
  </si>
  <si>
    <t>Aditya &amp; Simran Sharma</t>
  </si>
  <si>
    <t>Sunita &amp; Rohit Saxena</t>
  </si>
  <si>
    <t>Karan Bose</t>
  </si>
  <si>
    <t>Vikram Verma</t>
  </si>
  <si>
    <t>Suresh Chopra</t>
  </si>
  <si>
    <t>Neha &amp; Amit Sharma</t>
  </si>
  <si>
    <t>Simran &amp; Simran Mehta</t>
  </si>
  <si>
    <t>Aditya &amp; Suresh Bose</t>
  </si>
  <si>
    <t>Priya &amp; Rajesh Malhotra</t>
  </si>
  <si>
    <t>Pooja &amp; Amit Sharma</t>
  </si>
  <si>
    <t>Pooja &amp; Priya Verma</t>
  </si>
  <si>
    <t>Ritu Gupta</t>
  </si>
  <si>
    <t>Ritu &amp; Vikram Joshi</t>
  </si>
  <si>
    <t>Sunita &amp; Amit Bose</t>
  </si>
  <si>
    <t>Priya &amp; Karan Verma</t>
  </si>
  <si>
    <t>Amit &amp; Simran Verma</t>
  </si>
  <si>
    <t>Priya &amp; Karan Sharma</t>
  </si>
  <si>
    <t>Pooja &amp; Simran Patel</t>
  </si>
  <si>
    <t>Rohit &amp; Ritu Kapoor</t>
  </si>
  <si>
    <t>Simran Gupta</t>
  </si>
  <si>
    <t>Rajesh Bose</t>
  </si>
  <si>
    <t>Karan Chopra</t>
  </si>
  <si>
    <t>Ritu Patel</t>
  </si>
  <si>
    <t>Aditya &amp; Suresh Nair</t>
  </si>
  <si>
    <t>Sunita Joshi</t>
  </si>
  <si>
    <t>Simran Verma</t>
  </si>
  <si>
    <t>Rajesh Sharma</t>
  </si>
  <si>
    <t>Vikram &amp; Anjali Nair</t>
  </si>
  <si>
    <t>Aditya Saxena</t>
  </si>
  <si>
    <t>Aditya Kapoor</t>
  </si>
  <si>
    <t>Priya &amp; Vikram Sharma</t>
  </si>
  <si>
    <t>Vikram Bose</t>
  </si>
  <si>
    <t>Amit &amp; Vikram Nair</t>
  </si>
  <si>
    <t>Vikram &amp; Amit Mehta</t>
  </si>
  <si>
    <t>Amit Gupta</t>
  </si>
  <si>
    <t>Rohit Mehta</t>
  </si>
  <si>
    <t>Aditya Mehta</t>
  </si>
  <si>
    <t>Anjali &amp; Pooja Bose</t>
  </si>
  <si>
    <t>Rohit Sharma</t>
  </si>
  <si>
    <t>Pooja Verma</t>
  </si>
  <si>
    <t>Neha Kapoor</t>
  </si>
  <si>
    <t>Karan Singh</t>
  </si>
  <si>
    <t>Rohit Patel</t>
  </si>
  <si>
    <t>Pooja Chopra</t>
  </si>
  <si>
    <t>Rohit &amp; Simran Malhotra</t>
  </si>
  <si>
    <t>Karan Nair</t>
  </si>
  <si>
    <t>Amit Joshi</t>
  </si>
  <si>
    <t>Simran Mehta</t>
  </si>
  <si>
    <t>Vikram Patel</t>
  </si>
  <si>
    <t>Rohit &amp; Vikram Joshi</t>
  </si>
  <si>
    <t>Priya Kapoor</t>
  </si>
  <si>
    <t>Suresh Kapoor</t>
  </si>
  <si>
    <t>Ritu Singh</t>
  </si>
  <si>
    <t>Rohit Chopra</t>
  </si>
  <si>
    <t>Amit Saxena</t>
  </si>
  <si>
    <t>Sunita Gupta</t>
  </si>
  <si>
    <t>Aditya Patel</t>
  </si>
  <si>
    <t>Priya &amp; Neha Saxena</t>
  </si>
  <si>
    <t>Sunita Chopra</t>
  </si>
  <si>
    <t>Simran Sharma</t>
  </si>
  <si>
    <t>Anjali &amp; Neha Kapoor</t>
  </si>
  <si>
    <t>Ritu &amp; Vikram Verma</t>
  </si>
  <si>
    <t>Rajesh Patel</t>
  </si>
  <si>
    <t>Sunita Agarwal</t>
  </si>
  <si>
    <t>Rohit &amp; Priya Joshi</t>
  </si>
  <si>
    <t>Vikram &amp; Ritu Mehta</t>
  </si>
  <si>
    <t>Vikram &amp; Rajesh Chopra</t>
  </si>
  <si>
    <t>Anjali Mehta</t>
  </si>
  <si>
    <t>Priya &amp; Rajesh Patel</t>
  </si>
  <si>
    <t>Simran &amp; Ritu Malhotra</t>
  </si>
  <si>
    <t>Aditya &amp; Priya Agarwal</t>
  </si>
  <si>
    <t>Rohit Verma</t>
  </si>
  <si>
    <t>Neha Malhotra</t>
  </si>
  <si>
    <t>Aditya &amp; Rajesh Nair</t>
  </si>
  <si>
    <t>Ritu &amp; Ritu Singh</t>
  </si>
  <si>
    <t>Anjali Verma</t>
  </si>
  <si>
    <t>Ritu &amp; Suresh Mehta</t>
  </si>
  <si>
    <t>Anjali &amp; Suresh Chopra</t>
  </si>
  <si>
    <t>Anjali Nair</t>
  </si>
  <si>
    <t>Vikram &amp; Anjali Bose</t>
  </si>
  <si>
    <t>Anjali &amp; Simran Kapoor</t>
  </si>
  <si>
    <t>Suresh &amp; Amit Joshi</t>
  </si>
  <si>
    <t>Sunita &amp; Sunita Chopra</t>
  </si>
  <si>
    <t>Rajesh &amp; Aditya Singh</t>
  </si>
  <si>
    <t>Karan Patel</t>
  </si>
  <si>
    <t>Karan Kapoor</t>
  </si>
  <si>
    <t>Neha Joshi</t>
  </si>
  <si>
    <t>Priya &amp; Sunita Agarwal</t>
  </si>
  <si>
    <t>Rajesh &amp; Sunita Bose</t>
  </si>
  <si>
    <t>Vikram &amp; Rajesh Joshi</t>
  </si>
  <si>
    <t>Rajesh &amp; Rajesh Singh</t>
  </si>
  <si>
    <t>Ritu Malhotra</t>
  </si>
  <si>
    <t>Aditya &amp; Simran Saxena</t>
  </si>
  <si>
    <t>Ritu &amp; Rajesh Kapoor</t>
  </si>
  <si>
    <t>Priya &amp; Vikram Chopra</t>
  </si>
  <si>
    <t>Rohit &amp; Suresh Joshi</t>
  </si>
  <si>
    <t>Suresh &amp; Suresh Chopra</t>
  </si>
  <si>
    <t>Ritu &amp; Neha Bose</t>
  </si>
  <si>
    <t>Aditya Sharma</t>
  </si>
  <si>
    <t>Sunita Singh</t>
  </si>
  <si>
    <t>Vikram &amp; Rajesh Singh</t>
  </si>
  <si>
    <t>Simran &amp; Anjali Chopra</t>
  </si>
  <si>
    <t>Vikram Agarwal</t>
  </si>
  <si>
    <t>Rajesh &amp; Rohit Sharma</t>
  </si>
  <si>
    <t>Rajesh Malhotra</t>
  </si>
  <si>
    <t>Anjali Joshi</t>
  </si>
  <si>
    <t>Rajesh &amp; Suresh Mehta</t>
  </si>
  <si>
    <t>Pooja &amp; Sunita Patel</t>
  </si>
  <si>
    <t>Pooja &amp; Ritu Bose</t>
  </si>
  <si>
    <t>Anjali &amp; Simran Nair</t>
  </si>
  <si>
    <t>Simran &amp; Suresh Mehta</t>
  </si>
  <si>
    <t>Ritu &amp; Priya Sharma</t>
  </si>
  <si>
    <t>Pooja &amp; Karan Chopra</t>
  </si>
  <si>
    <t>Aditya &amp; Amit Agarwal</t>
  </si>
  <si>
    <t>Sunita &amp; Amit Verma</t>
  </si>
  <si>
    <t>Suresh &amp; Neha Agarwal</t>
  </si>
  <si>
    <t>Aditya &amp; Simran Gupta</t>
  </si>
  <si>
    <t>Sunita &amp; Amit Chopra</t>
  </si>
  <si>
    <t>Anjali &amp; Sunita Gupta</t>
  </si>
  <si>
    <t>Amit &amp; Amit Joshi</t>
  </si>
  <si>
    <t>Ritu &amp; Sunita Agarwal</t>
  </si>
  <si>
    <t>Ritu &amp; Anjali Joshi</t>
  </si>
  <si>
    <t>Priya Agarwal</t>
  </si>
  <si>
    <t>Priya &amp; Aditya Verma</t>
  </si>
  <si>
    <t>Aditya Singh</t>
  </si>
  <si>
    <t>Priya &amp; Suresh Verma</t>
  </si>
  <si>
    <t>Neha Nair</t>
  </si>
  <si>
    <t>Rohit &amp; Neha Sharma</t>
  </si>
  <si>
    <t>Pooja &amp; Karan Verma</t>
  </si>
  <si>
    <t>Ritu &amp; Pooja Patel</t>
  </si>
  <si>
    <t>Suresh Patel</t>
  </si>
  <si>
    <t>Suresh Malhotra</t>
  </si>
  <si>
    <t>Suresh &amp; Ritu Singh</t>
  </si>
  <si>
    <t>Sunita &amp; Rohit Nair</t>
  </si>
  <si>
    <t>Sunita &amp; Neha Patel</t>
  </si>
  <si>
    <t>Simran Joshi</t>
  </si>
  <si>
    <t>Karan &amp; Rajesh Saxena</t>
  </si>
  <si>
    <t>Amit Singh</t>
  </si>
  <si>
    <t>Simran &amp; Ritu Mehta</t>
  </si>
  <si>
    <t>Karan &amp; Pooja Agarwal</t>
  </si>
  <si>
    <t>Neha Bose</t>
  </si>
  <si>
    <t>Sunita &amp; Anjali Kapoor</t>
  </si>
  <si>
    <t>Simran &amp; Suresh Verma</t>
  </si>
  <si>
    <t>Priya &amp; Suresh Agarwal</t>
  </si>
  <si>
    <t>Karan &amp; Sunita Kapoor</t>
  </si>
  <si>
    <t>Aditya &amp; Priya Joshi</t>
  </si>
  <si>
    <t>Anjali &amp; Aditya Bose</t>
  </si>
  <si>
    <t>Rajesh &amp; Anjali Sharma</t>
  </si>
  <si>
    <t>Neha &amp; Pooja Mehta</t>
  </si>
  <si>
    <t>Amit &amp; Sunita Verma</t>
  </si>
  <si>
    <t>Priya &amp; Anjali Kapoor</t>
  </si>
  <si>
    <t>Simran &amp; Simran Joshi</t>
  </si>
  <si>
    <t>Karan Gupta</t>
  </si>
  <si>
    <t>Canra Bank</t>
  </si>
  <si>
    <t>SBI</t>
  </si>
  <si>
    <t>P&amp;B Bank</t>
  </si>
  <si>
    <t>ICICI</t>
  </si>
  <si>
    <t>HDFC</t>
  </si>
  <si>
    <t>amitverma35@gmail.com</t>
  </si>
  <si>
    <t>LXQBP6885I</t>
  </si>
  <si>
    <t>1152 1530 8331</t>
  </si>
  <si>
    <t>vikramvikramnair25@yahoo.com</t>
  </si>
  <si>
    <t>AWXSW2581J</t>
  </si>
  <si>
    <t>2316 7245 5692</t>
  </si>
  <si>
    <t>ritubose42@rediffmail.com</t>
  </si>
  <si>
    <t>PIBFV1084I</t>
  </si>
  <si>
    <t>9734 2444 3227</t>
  </si>
  <si>
    <t>vikramadityamalhotra43@gmail.com</t>
  </si>
  <si>
    <t>DEEMA5447V</t>
  </si>
  <si>
    <t>1786 1773 2031</t>
  </si>
  <si>
    <t>simrannehaagarwal76@gmail.com</t>
  </si>
  <si>
    <t>AQBPS1195G</t>
  </si>
  <si>
    <t>1172 5123 6576</t>
  </si>
  <si>
    <t>poojasharma14@yahoo.com</t>
  </si>
  <si>
    <t>OQMBK6670D</t>
  </si>
  <si>
    <t>8289 4896 4354</t>
  </si>
  <si>
    <t>sunitamalhotra26@rediffmail.com</t>
  </si>
  <si>
    <t>YVBBY1758N</t>
  </si>
  <si>
    <t>1758 9561 7486</t>
  </si>
  <si>
    <t>amitkapoor24@outlook.com</t>
  </si>
  <si>
    <t>AUOFN8310C</t>
  </si>
  <si>
    <t>1181 2374 1179</t>
  </si>
  <si>
    <t>rajeshsaxena46@rediffmail.com</t>
  </si>
  <si>
    <t>AQROW2032D</t>
  </si>
  <si>
    <t>1066 8836 3995</t>
  </si>
  <si>
    <t>neharohitbose39@gmail.com</t>
  </si>
  <si>
    <t>HNOLG3012C</t>
  </si>
  <si>
    <t>8307 8407 5444</t>
  </si>
  <si>
    <t>sunitasaxena29@outlook.com</t>
  </si>
  <si>
    <t>BHJQM3596K</t>
  </si>
  <si>
    <t>6505 7828 5815</t>
  </si>
  <si>
    <t>amitanjalisingh37@rediffmail.com</t>
  </si>
  <si>
    <t>ZIHQZ2361L</t>
  </si>
  <si>
    <t>2905 8890 6016</t>
  </si>
  <si>
    <t>ritusaxena66@gmail.com</t>
  </si>
  <si>
    <t>ZNZYR8883Q</t>
  </si>
  <si>
    <t>8785 8749 1572</t>
  </si>
  <si>
    <t>vikramnehamalhotra88@rediffmail.com</t>
  </si>
  <si>
    <t>FVZTC6067U</t>
  </si>
  <si>
    <t>3369 6453 1447</t>
  </si>
  <si>
    <t>neharajeshkapoor23@rediffmail.com</t>
  </si>
  <si>
    <t>YCUFY8562Q</t>
  </si>
  <si>
    <t>6011 4866 5086</t>
  </si>
  <si>
    <t>nehanehasingh73@gmail.com</t>
  </si>
  <si>
    <t>DBJVT3099Y</t>
  </si>
  <si>
    <t>7725 5418 7745</t>
  </si>
  <si>
    <t>poojasingh74@yahoo.com</t>
  </si>
  <si>
    <t>QSCJD2760O</t>
  </si>
  <si>
    <t>4141 8402 1451</t>
  </si>
  <si>
    <t>vikrammalhotra48@rediffmail.com</t>
  </si>
  <si>
    <t>THQMF9417P</t>
  </si>
  <si>
    <t>7288 1443 7923</t>
  </si>
  <si>
    <t>anjalibose49@yahoo.com</t>
  </si>
  <si>
    <t>BAPDL4118G</t>
  </si>
  <si>
    <t>5302 1445 6321</t>
  </si>
  <si>
    <t>rajeshkapoor13@yahoo.com</t>
  </si>
  <si>
    <t>MYUKR4224Y</t>
  </si>
  <si>
    <t>5885 4623 7576</t>
  </si>
  <si>
    <t>simranpatel19@yahoo.com</t>
  </si>
  <si>
    <t>IFDAW2525R</t>
  </si>
  <si>
    <t>7521 4181 1185</t>
  </si>
  <si>
    <t>sureshsimransharma42@rediffmail.com</t>
  </si>
  <si>
    <t>RSNAB4174Y</t>
  </si>
  <si>
    <t>7200 9396 4441</t>
  </si>
  <si>
    <t>vikramsingh52@rediffmail.com</t>
  </si>
  <si>
    <t>JEWBB3065V</t>
  </si>
  <si>
    <t>6904 9347 5285</t>
  </si>
  <si>
    <t>anjalisharma99@gmail.com</t>
  </si>
  <si>
    <t>LPUBH4172A</t>
  </si>
  <si>
    <t>2488 6454 4591</t>
  </si>
  <si>
    <t>simranmalhotra39@rediffmail.com</t>
  </si>
  <si>
    <t>AJZDL3810P</t>
  </si>
  <si>
    <t>1865 6002 3993</t>
  </si>
  <si>
    <t>sureshjoshi60@rediffmail.com</t>
  </si>
  <si>
    <t>SRWRC1034Y</t>
  </si>
  <si>
    <t>6961 9823 1108</t>
  </si>
  <si>
    <t>nehasaxena48@yahoo.com</t>
  </si>
  <si>
    <t>DQBQF7792Q</t>
  </si>
  <si>
    <t>7298 6776 2577</t>
  </si>
  <si>
    <t>rajeshsaxena26@yahoo.com</t>
  </si>
  <si>
    <t>QWVAT2993V</t>
  </si>
  <si>
    <t>9524 7274 7703</t>
  </si>
  <si>
    <t>karanagarwal62@yahoo.com</t>
  </si>
  <si>
    <t>EBYUE6311R</t>
  </si>
  <si>
    <t>1411 7002 9171</t>
  </si>
  <si>
    <t>vikramnehagupta99@outlook.com</t>
  </si>
  <si>
    <t>PRFOY1988F</t>
  </si>
  <si>
    <t>1208 2987 9828</t>
  </si>
  <si>
    <t>poojabose30@gmail.com</t>
  </si>
  <si>
    <t>WWYWG9801K</t>
  </si>
  <si>
    <t>3493 7705 5501</t>
  </si>
  <si>
    <t>nehagupta29@yahoo.com</t>
  </si>
  <si>
    <t>NJVGJ5376D</t>
  </si>
  <si>
    <t>5472 7361 5235</t>
  </si>
  <si>
    <t>ritusimrankapoor38@outlook.com</t>
  </si>
  <si>
    <t>DSRAB9938N</t>
  </si>
  <si>
    <t>9143 5904 9459</t>
  </si>
  <si>
    <t>sureshsingh20@gmail.com</t>
  </si>
  <si>
    <t>XEHBH2915O</t>
  </si>
  <si>
    <t>2606 8100 9415</t>
  </si>
  <si>
    <t>vikramnair63@outlook.com</t>
  </si>
  <si>
    <t>DPJKU4043C</t>
  </si>
  <si>
    <t>8883 6655 4185</t>
  </si>
  <si>
    <t>vikramkapoor95@rediffmail.com</t>
  </si>
  <si>
    <t>DZXJB9191Q</t>
  </si>
  <si>
    <t>9050 5782 9565</t>
  </si>
  <si>
    <t>priyaadityasharma21@outlook.com</t>
  </si>
  <si>
    <t>TQZMQ7158B</t>
  </si>
  <si>
    <t>1163 1998 4836</t>
  </si>
  <si>
    <t>rajeshsingh58@gmail.com</t>
  </si>
  <si>
    <t>BMZYL9188L</t>
  </si>
  <si>
    <t>8309 7598 4494</t>
  </si>
  <si>
    <t>amitverma24@outlook.com</t>
  </si>
  <si>
    <t>SLPWK3379R</t>
  </si>
  <si>
    <t>9077 4120 8827</t>
  </si>
  <si>
    <t>nehasimranagarwal19@rediffmail.com</t>
  </si>
  <si>
    <t>RVBZU7808I</t>
  </si>
  <si>
    <t>8396 5464 5069</t>
  </si>
  <si>
    <t>ritukaranagarwal32@rediffmail.com</t>
  </si>
  <si>
    <t>GRBAH5474T</t>
  </si>
  <si>
    <t>4906 6387 1565</t>
  </si>
  <si>
    <t>simranagarwal68@outlook.com</t>
  </si>
  <si>
    <t>NKPRP8050A</t>
  </si>
  <si>
    <t>3947 8904 5588</t>
  </si>
  <si>
    <t>sureshanjaliverma49@outlook.com</t>
  </si>
  <si>
    <t>DYJDD7240Q</t>
  </si>
  <si>
    <t>9189 2764 6385</t>
  </si>
  <si>
    <t>rohitbose78@yahoo.com</t>
  </si>
  <si>
    <t>EOJDN8339E</t>
  </si>
  <si>
    <t>7957 8149 3647</t>
  </si>
  <si>
    <t>anjalibose76@gmail.com</t>
  </si>
  <si>
    <t>YCIWF3660Y</t>
  </si>
  <si>
    <t>7287 3037 6514</t>
  </si>
  <si>
    <t>sureshsaxena31@yahoo.com</t>
  </si>
  <si>
    <t>HIUBI2214I</t>
  </si>
  <si>
    <t>7616 4352 6654</t>
  </si>
  <si>
    <t>nehagupta86@yahoo.com</t>
  </si>
  <si>
    <t>QYJWJ6949L</t>
  </si>
  <si>
    <t>1568 8297 7254</t>
  </si>
  <si>
    <t>amitkapoor68@rediffmail.com</t>
  </si>
  <si>
    <t>NPYIA9579A</t>
  </si>
  <si>
    <t>8534 9889 6490</t>
  </si>
  <si>
    <t>vikramanjalimalhotra91@gmail.com</t>
  </si>
  <si>
    <t>OPQEO6243I</t>
  </si>
  <si>
    <t>4737 6770 7317</t>
  </si>
  <si>
    <t>adityabose36@gmail.com</t>
  </si>
  <si>
    <t>ZOCHM6132M</t>
  </si>
  <si>
    <t>1073 3990 2143</t>
  </si>
  <si>
    <t>nehasaxena61@rediffmail.com</t>
  </si>
  <si>
    <t>IQDPB7995D</t>
  </si>
  <si>
    <t>5005 5953 6864</t>
  </si>
  <si>
    <t>sunitakapoor15@rediffmail.com</t>
  </si>
  <si>
    <t>HVBAO2676Q</t>
  </si>
  <si>
    <t>6566 8612 2236</t>
  </si>
  <si>
    <t>amitnair12@gmail.com</t>
  </si>
  <si>
    <t>PGTUM6821J</t>
  </si>
  <si>
    <t>7569 7703 1930</t>
  </si>
  <si>
    <t>sunitasharma75@rediffmail.com</t>
  </si>
  <si>
    <t>ANGWV4933I</t>
  </si>
  <si>
    <t>1685 5960 5682</t>
  </si>
  <si>
    <t>vikrammalhotra30@outlook.com</t>
  </si>
  <si>
    <t>NGGGY9799O</t>
  </si>
  <si>
    <t>8105 5779 7304</t>
  </si>
  <si>
    <t>nehaverma54@rediffmail.com</t>
  </si>
  <si>
    <t>EBQWR9645O</t>
  </si>
  <si>
    <t>5021 8782 9340</t>
  </si>
  <si>
    <t>rajeshrituchopra67@outlook.com</t>
  </si>
  <si>
    <t>VKYLG2860K</t>
  </si>
  <si>
    <t>2503 3943 3539</t>
  </si>
  <si>
    <t>neharitusaxena24@rediffmail.com</t>
  </si>
  <si>
    <t>YYZQL2256A</t>
  </si>
  <si>
    <t>5843 3808 6868</t>
  </si>
  <si>
    <t>nehagupta85@rediffmail.com</t>
  </si>
  <si>
    <t>BNSIY6436F</t>
  </si>
  <si>
    <t>3679 9637 4177</t>
  </si>
  <si>
    <t>sunitapatel13@yahoo.com</t>
  </si>
  <si>
    <t>BEJFH7632Q</t>
  </si>
  <si>
    <t>9192 5437 3730</t>
  </si>
  <si>
    <t>poojakarankapoor86@gmail.com</t>
  </si>
  <si>
    <t>MJMRP7748Y</t>
  </si>
  <si>
    <t>6830 6476 6398</t>
  </si>
  <si>
    <t>adityaagarwal89@gmail.com</t>
  </si>
  <si>
    <t>SSPVN1530F</t>
  </si>
  <si>
    <t>2104 5383 8837</t>
  </si>
  <si>
    <t>ritunehapatel99@gmail.com</t>
  </si>
  <si>
    <t>SCCNP6239Z</t>
  </si>
  <si>
    <t>9951 2686 1312</t>
  </si>
  <si>
    <t>vikramsharma39@rediffmail.com</t>
  </si>
  <si>
    <t>FYBEL6677M</t>
  </si>
  <si>
    <t>6460 3810 2588</t>
  </si>
  <si>
    <t>poojaagarwal62@rediffmail.com</t>
  </si>
  <si>
    <t>CKIAM7394D</t>
  </si>
  <si>
    <t>3794 2771 5988</t>
  </si>
  <si>
    <t>amitvikramchopra16@gmail.com</t>
  </si>
  <si>
    <t>YMWXL4666B</t>
  </si>
  <si>
    <t>3783 9163 1947</t>
  </si>
  <si>
    <t>ritusunitakapoor11@rediffmail.com</t>
  </si>
  <si>
    <t>LBVSS3242U</t>
  </si>
  <si>
    <t>5505 6552 7331</t>
  </si>
  <si>
    <t>nehagupta20@rediffmail.com</t>
  </si>
  <si>
    <t>TIRKA7852Q</t>
  </si>
  <si>
    <t>3689 7069 8953</t>
  </si>
  <si>
    <t>priyanair96@gmail.com</t>
  </si>
  <si>
    <t>ITHEO9367F</t>
  </si>
  <si>
    <t>8508 1992 2688</t>
  </si>
  <si>
    <t>simransimranchopra68@gmail.com</t>
  </si>
  <si>
    <t>QCUJD3896Y</t>
  </si>
  <si>
    <t>6687 7177 1591</t>
  </si>
  <si>
    <t>karanmalhotra82@yahoo.com</t>
  </si>
  <si>
    <t>XYHXH3309R</t>
  </si>
  <si>
    <t>9032 9202 3595</t>
  </si>
  <si>
    <t>vikramsureshsharma71@gmail.com</t>
  </si>
  <si>
    <t>SZDLL6115L</t>
  </si>
  <si>
    <t>6947 1839 4333</t>
  </si>
  <si>
    <t>poojarajeshkapoor39@gmail.com</t>
  </si>
  <si>
    <t>UQTLF3485B</t>
  </si>
  <si>
    <t>1065 2374 7617</t>
  </si>
  <si>
    <t>simransingh98@yahoo.com</t>
  </si>
  <si>
    <t>VHEWL3821U</t>
  </si>
  <si>
    <t>9598 2661 5143</t>
  </si>
  <si>
    <t>nehavikramchopra52@rediffmail.com</t>
  </si>
  <si>
    <t>KICQN9490K</t>
  </si>
  <si>
    <t>3451 8422 7297</t>
  </si>
  <si>
    <t>vikramjoshi68@yahoo.com</t>
  </si>
  <si>
    <t>RBXLI7384M</t>
  </si>
  <si>
    <t>6632 5493 7844</t>
  </si>
  <si>
    <t>anjaliamitsharma90@rediffmail.com</t>
  </si>
  <si>
    <t>IPQMS3247P</t>
  </si>
  <si>
    <t>3493 1363 7404</t>
  </si>
  <si>
    <t>rituverma91@gmail.com</t>
  </si>
  <si>
    <t>LNCQC4968C</t>
  </si>
  <si>
    <t>5218 7189 7882</t>
  </si>
  <si>
    <t>poojakapoor42@outlook.com</t>
  </si>
  <si>
    <t>ZLYJY7634H</t>
  </si>
  <si>
    <t>1480 5858 9480</t>
  </si>
  <si>
    <t>priyabose59@yahoo.com</t>
  </si>
  <si>
    <t>KXNVD3999M</t>
  </si>
  <si>
    <t>7778 4327 9534</t>
  </si>
  <si>
    <t>nehagupta17@gmail.com</t>
  </si>
  <si>
    <t>JPLUZ2140R</t>
  </si>
  <si>
    <t>9357 8458 2325</t>
  </si>
  <si>
    <t>rajeshsimransingh53@gmail.com</t>
  </si>
  <si>
    <t>YILKD6471Q</t>
  </si>
  <si>
    <t>2014 5211 7099</t>
  </si>
  <si>
    <t>priyapriyanair64@yahoo.com</t>
  </si>
  <si>
    <t>QREOH3611G</t>
  </si>
  <si>
    <t>7111 3864 6148</t>
  </si>
  <si>
    <t>rajeshvikrammehta90@yahoo.com</t>
  </si>
  <si>
    <t>HCTCN7754H</t>
  </si>
  <si>
    <t>7328 2225 3622</t>
  </si>
  <si>
    <t>rajeshnehajoshi15@outlook.com</t>
  </si>
  <si>
    <t>MNSRN6889P</t>
  </si>
  <si>
    <t>9156 6715 1740</t>
  </si>
  <si>
    <t>adityaverma36@gmail.com</t>
  </si>
  <si>
    <t>ZVVNT9566E</t>
  </si>
  <si>
    <t>3289 3133 7404</t>
  </si>
  <si>
    <t>nehaanjalibose39@outlook.com</t>
  </si>
  <si>
    <t>ZRWSA9894D</t>
  </si>
  <si>
    <t>7675 6498 2180</t>
  </si>
  <si>
    <t>priyasaxena57@rediffmail.com</t>
  </si>
  <si>
    <t>YDZSK2359L</t>
  </si>
  <si>
    <t>6650 8102 5749</t>
  </si>
  <si>
    <t>vikramsharma69@outlook.com</t>
  </si>
  <si>
    <t>GZNMG6435L</t>
  </si>
  <si>
    <t>1670 7100 4768</t>
  </si>
  <si>
    <t>sunitavikrammehta10@rediffmail.com</t>
  </si>
  <si>
    <t>VNLNU4460L</t>
  </si>
  <si>
    <t>9607 2766 5389</t>
  </si>
  <si>
    <t>sureshvikrampatel56@gmail.com</t>
  </si>
  <si>
    <t>DGQVP6170V</t>
  </si>
  <si>
    <t>4152 4587 7027</t>
  </si>
  <si>
    <t>poojajoshi51@rediffmail.com</t>
  </si>
  <si>
    <t>KOCKY3890U</t>
  </si>
  <si>
    <t>4706 4406 5003</t>
  </si>
  <si>
    <t>poojanair13@rediffmail.com</t>
  </si>
  <si>
    <t>GTQGR1893P</t>
  </si>
  <si>
    <t>3936 6616 8283</t>
  </si>
  <si>
    <t>rituvikramsingh38@outlook.com</t>
  </si>
  <si>
    <t>TSRNE7526B</t>
  </si>
  <si>
    <t>8864 7681 6189</t>
  </si>
  <si>
    <t>simrankapoor75@yahoo.com</t>
  </si>
  <si>
    <t>WKUHD3591R</t>
  </si>
  <si>
    <t>2000 7480 7210</t>
  </si>
  <si>
    <t>rajeshjoshi52@yahoo.com</t>
  </si>
  <si>
    <t>HEEBK8804X</t>
  </si>
  <si>
    <t>8153 1480 8232</t>
  </si>
  <si>
    <t>anjalisaxena36@outlook.com</t>
  </si>
  <si>
    <t>MJBBN8914T</t>
  </si>
  <si>
    <t>3280 5539 4121</t>
  </si>
  <si>
    <t>nehasharma78@outlook.com</t>
  </si>
  <si>
    <t>BZFPG2541J</t>
  </si>
  <si>
    <t>5767 3575 6750</t>
  </si>
  <si>
    <t>nehaadityasingh16@outlook.com</t>
  </si>
  <si>
    <t>UBHZZ2518T</t>
  </si>
  <si>
    <t>2453 4715 9044</t>
  </si>
  <si>
    <t>poojakapoor28@outlook.com</t>
  </si>
  <si>
    <t>YAKVF1494A</t>
  </si>
  <si>
    <t>1657 8690 9727</t>
  </si>
  <si>
    <t>adityamalhotra29@outlook.com</t>
  </si>
  <si>
    <t>ZXXUI3853I</t>
  </si>
  <si>
    <t>2500 3435 7768</t>
  </si>
  <si>
    <t>amitnehamehta37@rediffmail.com</t>
  </si>
  <si>
    <t>KJJFQ4902Z</t>
  </si>
  <si>
    <t>2594 2417 4382</t>
  </si>
  <si>
    <t>adityamalhotra42@yahoo.com</t>
  </si>
  <si>
    <t>ZUBLW2008U</t>
  </si>
  <si>
    <t>9517 6399 5933</t>
  </si>
  <si>
    <t>priyasunitamalhotra19@rediffmail.com</t>
  </si>
  <si>
    <t>UYWFU4006D</t>
  </si>
  <si>
    <t>7428 2246 7449</t>
  </si>
  <si>
    <t>rituadityapatel71@gmail.com</t>
  </si>
  <si>
    <t>WFGGS6737O</t>
  </si>
  <si>
    <t>7019 3944 8641</t>
  </si>
  <si>
    <t>rajeshvikrambose15@outlook.com</t>
  </si>
  <si>
    <t>OXCBR8450Y</t>
  </si>
  <si>
    <t>5760 9520 8089</t>
  </si>
  <si>
    <t>nehamehta44@rediffmail.com</t>
  </si>
  <si>
    <t>GIPEB7587B</t>
  </si>
  <si>
    <t>1437 7989 4216</t>
  </si>
  <si>
    <t>anjaliadityamalhotra77@outlook.com</t>
  </si>
  <si>
    <t>IWVUH8316K</t>
  </si>
  <si>
    <t>7943 2434 5409</t>
  </si>
  <si>
    <t>amitpatel97@rediffmail.com</t>
  </si>
  <si>
    <t>DANUS1674G</t>
  </si>
  <si>
    <t>5997 1704 1571</t>
  </si>
  <si>
    <t>adityabose77@yahoo.com</t>
  </si>
  <si>
    <t>AYDKK5366G</t>
  </si>
  <si>
    <t>6304 2925 8232</t>
  </si>
  <si>
    <t>ritusharma25@rediffmail.com</t>
  </si>
  <si>
    <t>VDLKR4435L</t>
  </si>
  <si>
    <t>2448 3983 5381</t>
  </si>
  <si>
    <t>karanverma28@yahoo.com</t>
  </si>
  <si>
    <t>WESEM1711E</t>
  </si>
  <si>
    <t>6467 3548 7882</t>
  </si>
  <si>
    <t>simranagarwal62@yahoo.com</t>
  </si>
  <si>
    <t>ETLUO2934B</t>
  </si>
  <si>
    <t>4457 8465 2165</t>
  </si>
  <si>
    <t>rituamitsingh77@rediffmail.com</t>
  </si>
  <si>
    <t>BGIYX2950D</t>
  </si>
  <si>
    <t>3832 7840 1941</t>
  </si>
  <si>
    <t>nehavikramverma27@yahoo.com</t>
  </si>
  <si>
    <t>WKGUT9829P</t>
  </si>
  <si>
    <t>6499 7089 3241</t>
  </si>
  <si>
    <t>sureshgupta15@gmail.com</t>
  </si>
  <si>
    <t>WKQDC4279O</t>
  </si>
  <si>
    <t>6200 9156 2614</t>
  </si>
  <si>
    <t>karannehasaxena33@gmail.com</t>
  </si>
  <si>
    <t>ICVIH8006P</t>
  </si>
  <si>
    <t>4666 9064 9523</t>
  </si>
  <si>
    <t>priyaamitbose50@outlook.com</t>
  </si>
  <si>
    <t>NQSZB3993S</t>
  </si>
  <si>
    <t>6486 9954 2190</t>
  </si>
  <si>
    <t>anjalisingh42@gmail.com</t>
  </si>
  <si>
    <t>QGHJE9331Q</t>
  </si>
  <si>
    <t>2932 7763 7960</t>
  </si>
  <si>
    <t>anjalichopra62@yahoo.com</t>
  </si>
  <si>
    <t>FSQNZ8782K</t>
  </si>
  <si>
    <t>3714 4659 8346</t>
  </si>
  <si>
    <t>adityachopra50@yahoo.com</t>
  </si>
  <si>
    <t>NPTTM2766H</t>
  </si>
  <si>
    <t>4755 5761 8252</t>
  </si>
  <si>
    <t>priyamalhotra49@rediffmail.com</t>
  </si>
  <si>
    <t>EQMQQ1580A</t>
  </si>
  <si>
    <t>3954 3975 8874</t>
  </si>
  <si>
    <t>anjalipatel88@rediffmail.com</t>
  </si>
  <si>
    <t>ISJRA6723S</t>
  </si>
  <si>
    <t>3861 4280 5894</t>
  </si>
  <si>
    <t>simranagarwal47@rediffmail.com</t>
  </si>
  <si>
    <t>CAHND7296I</t>
  </si>
  <si>
    <t>8821 2863 3969</t>
  </si>
  <si>
    <t>amitchopra99@yahoo.com</t>
  </si>
  <si>
    <t>JANXI2725V</t>
  </si>
  <si>
    <t>9512 8545 1483</t>
  </si>
  <si>
    <t>ritukapoor45@gmail.com</t>
  </si>
  <si>
    <t>NXNNW8262R</t>
  </si>
  <si>
    <t>2683 6370 1746</t>
  </si>
  <si>
    <t>karansimranjoshi30@gmail.com</t>
  </si>
  <si>
    <t>DLOVX4645V</t>
  </si>
  <si>
    <t>5641 8284 8552</t>
  </si>
  <si>
    <t>priyapatel92@gmail.com</t>
  </si>
  <si>
    <t>DJBVJ6217I</t>
  </si>
  <si>
    <t>7111 6820 8635</t>
  </si>
  <si>
    <t>priyapoojachopra15@gmail.com</t>
  </si>
  <si>
    <t>WZJGZ8900L</t>
  </si>
  <si>
    <t>7629 6775 1118</t>
  </si>
  <si>
    <t>nehasharma95@yahoo.com</t>
  </si>
  <si>
    <t>JKQGA8019R</t>
  </si>
  <si>
    <t>2807 6167 7807</t>
  </si>
  <si>
    <t>amitsimransharma13@rediffmail.com</t>
  </si>
  <si>
    <t>DXRHR7793S</t>
  </si>
  <si>
    <t>7801 6415 6495</t>
  </si>
  <si>
    <t>karanjoshi43@rediffmail.com</t>
  </si>
  <si>
    <t>GYXUT7423Y</t>
  </si>
  <si>
    <t>8970 4235 8046</t>
  </si>
  <si>
    <t>ritusaxena41@rediffmail.com</t>
  </si>
  <si>
    <t>GHXAH9574X</t>
  </si>
  <si>
    <t>8910 1109 7896</t>
  </si>
  <si>
    <t>poojaamitkapoor68@yahoo.com</t>
  </si>
  <si>
    <t>LTBDP9841K</t>
  </si>
  <si>
    <t>2025 9193 8856</t>
  </si>
  <si>
    <t>adityarajeshkapoor81@rediffmail.com</t>
  </si>
  <si>
    <t>QBBSW6971Y</t>
  </si>
  <si>
    <t>3337 7639 2436</t>
  </si>
  <si>
    <t>priyarajeshsharma24@outlook.com</t>
  </si>
  <si>
    <t>OMFOB6155F</t>
  </si>
  <si>
    <t>2273 3098 4803</t>
  </si>
  <si>
    <t>sureshmehta99@yahoo.com</t>
  </si>
  <si>
    <t>FNRDT8443X</t>
  </si>
  <si>
    <t>7965 8829 6483</t>
  </si>
  <si>
    <t>karansaxena27@rediffmail.com</t>
  </si>
  <si>
    <t>PRSUK1694P</t>
  </si>
  <si>
    <t>1191 1797 9671</t>
  </si>
  <si>
    <t>ritukapoor23@outlook.com</t>
  </si>
  <si>
    <t>GULWV4627F</t>
  </si>
  <si>
    <t>2601 2580 8078</t>
  </si>
  <si>
    <t>rituagarwal26@gmail.com</t>
  </si>
  <si>
    <t>EPECU1405I</t>
  </si>
  <si>
    <t>2535 7143 1618</t>
  </si>
  <si>
    <t>ritupriyasingh96@gmail.com</t>
  </si>
  <si>
    <t>UBPGI5863U</t>
  </si>
  <si>
    <t>8391 7890 2052</t>
  </si>
  <si>
    <t>nehagupta89@gmail.com</t>
  </si>
  <si>
    <t>WQFXZ6529Q</t>
  </si>
  <si>
    <t>3261 9413 4656</t>
  </si>
  <si>
    <t>sureshpoojasingh64@yahoo.com</t>
  </si>
  <si>
    <t>IDCNV8508B</t>
  </si>
  <si>
    <t>1264 8857 4264</t>
  </si>
  <si>
    <t>simranbose32@rediffmail.com</t>
  </si>
  <si>
    <t>RFMYA9202W</t>
  </si>
  <si>
    <t>3027 7847 8890</t>
  </si>
  <si>
    <t>vikramsingh23@yahoo.com</t>
  </si>
  <si>
    <t>AUSRI7368S</t>
  </si>
  <si>
    <t>9047 1700 7134</t>
  </si>
  <si>
    <t>nehagupta77@yahoo.com</t>
  </si>
  <si>
    <t>DHTSB1997T</t>
  </si>
  <si>
    <t>8044 6540 2577</t>
  </si>
  <si>
    <t>rajeshadityajoshi75@yahoo.com</t>
  </si>
  <si>
    <t>FFRTN9757E</t>
  </si>
  <si>
    <t>1200 4630 8411</t>
  </si>
  <si>
    <t>simrannair56@gmail.com</t>
  </si>
  <si>
    <t>QSGSZ3618C</t>
  </si>
  <si>
    <t>1470 3711 6596</t>
  </si>
  <si>
    <t>rohitmalhotra92@gmail.com</t>
  </si>
  <si>
    <t>GNHGV5541I</t>
  </si>
  <si>
    <t>4035 7078 4227</t>
  </si>
  <si>
    <t>vikramsaxena51@outlook.com</t>
  </si>
  <si>
    <t>PMJAC4127E</t>
  </si>
  <si>
    <t>6725 8860 7971</t>
  </si>
  <si>
    <t>amitchopra44@gmail.com</t>
  </si>
  <si>
    <t>RBYKB8848Z</t>
  </si>
  <si>
    <t>7397 2615 7761</t>
  </si>
  <si>
    <t>sunitasaxena31@outlook.com</t>
  </si>
  <si>
    <t>PJMZU1075W</t>
  </si>
  <si>
    <t>7023 3824 5393</t>
  </si>
  <si>
    <t>rohitbose30@rediffmail.com</t>
  </si>
  <si>
    <t>HMXAO2281I</t>
  </si>
  <si>
    <t>3383 9553 1821</t>
  </si>
  <si>
    <t>poojanair43@outlook.com</t>
  </si>
  <si>
    <t>SESZA6219M</t>
  </si>
  <si>
    <t>3012 1159 2861</t>
  </si>
  <si>
    <t>priyaanjalichopra24@rediffmail.com</t>
  </si>
  <si>
    <t>HORUP1607I</t>
  </si>
  <si>
    <t>2832 2440 7070</t>
  </si>
  <si>
    <t>nehasunitamehta27@outlook.com</t>
  </si>
  <si>
    <t>EXLNH4522M</t>
  </si>
  <si>
    <t>1899 9413 7639</t>
  </si>
  <si>
    <t>poojamehta35@gmail.com</t>
  </si>
  <si>
    <t>TCLTN8777U</t>
  </si>
  <si>
    <t>8603 6596 3685</t>
  </si>
  <si>
    <t>vikramsharma48@yahoo.com</t>
  </si>
  <si>
    <t>KCBOJ9471K</t>
  </si>
  <si>
    <t>4061 9382 5633</t>
  </si>
  <si>
    <t>sureshagarwal57@outlook.com</t>
  </si>
  <si>
    <t>PZWHW6367D</t>
  </si>
  <si>
    <t>8613 8157 4006</t>
  </si>
  <si>
    <t>rajeshsingh58@outlook.com</t>
  </si>
  <si>
    <t>NBUGY9860M</t>
  </si>
  <si>
    <t>9911 2510 7959</t>
  </si>
  <si>
    <t>rajeshverma54@yahoo.com</t>
  </si>
  <si>
    <t>OHTGB2132F</t>
  </si>
  <si>
    <t>2167 1110 1433</t>
  </si>
  <si>
    <t>anjaliamitsaxena18@yahoo.com</t>
  </si>
  <si>
    <t>CCAXH8773C</t>
  </si>
  <si>
    <t>9132 8749 4316</t>
  </si>
  <si>
    <t>ritunair26@rediffmail.com</t>
  </si>
  <si>
    <t>VKGCA7692C</t>
  </si>
  <si>
    <t>2982 6580 8844</t>
  </si>
  <si>
    <t>poojamalhotra28@gmail.com</t>
  </si>
  <si>
    <t>IXBED5444E</t>
  </si>
  <si>
    <t>5806 1518 2059</t>
  </si>
  <si>
    <t>anjalisharma49@outlook.com</t>
  </si>
  <si>
    <t>ILNNM4816E</t>
  </si>
  <si>
    <t>9588 8282 2119</t>
  </si>
  <si>
    <t>priyasharma96@outlook.com</t>
  </si>
  <si>
    <t>DVXXS3829T</t>
  </si>
  <si>
    <t>9005 7758 4051</t>
  </si>
  <si>
    <t>ritubose35@rediffmail.com</t>
  </si>
  <si>
    <t>ZHMIR1881H</t>
  </si>
  <si>
    <t>6237 4706 1820</t>
  </si>
  <si>
    <t>ritubose85@yahoo.com</t>
  </si>
  <si>
    <t>QXQMD4450H</t>
  </si>
  <si>
    <t>2048 5083 5455</t>
  </si>
  <si>
    <t>sunitamehta50@yahoo.com</t>
  </si>
  <si>
    <t>FDQCC3612E</t>
  </si>
  <si>
    <t>8951 6074 8461</t>
  </si>
  <si>
    <t>poojapatel30@yahoo.com</t>
  </si>
  <si>
    <t>PGYDC4990T</t>
  </si>
  <si>
    <t>3639 5129 9708</t>
  </si>
  <si>
    <t>rohitmalhotra90@gmail.com</t>
  </si>
  <si>
    <t>IHJBR5781S</t>
  </si>
  <si>
    <t>4603 4217 7091</t>
  </si>
  <si>
    <t>karanadityabose86@yahoo.com</t>
  </si>
  <si>
    <t>SAICV3036X</t>
  </si>
  <si>
    <t>8842 1414 7884</t>
  </si>
  <si>
    <t>karanverma56@gmail.com</t>
  </si>
  <si>
    <t>UTNPJ5093T</t>
  </si>
  <si>
    <t>6010 1404 4776</t>
  </si>
  <si>
    <t>vikramrohitgupta95@gmail.com</t>
  </si>
  <si>
    <t>RBTXX2214G</t>
  </si>
  <si>
    <t>3779 6067 7394</t>
  </si>
  <si>
    <t>nehaverma13@outlook.com</t>
  </si>
  <si>
    <t>UELGW7339K</t>
  </si>
  <si>
    <t>9653 8185 6018</t>
  </si>
  <si>
    <t>simranchopra34@yahoo.com</t>
  </si>
  <si>
    <t>POUIF8822H</t>
  </si>
  <si>
    <t>7940 4099 1622</t>
  </si>
  <si>
    <t>priyachopra35@outlook.com</t>
  </si>
  <si>
    <t>SOJOA9135D</t>
  </si>
  <si>
    <t>5678 8532 5452</t>
  </si>
  <si>
    <t>adityaagarwal60@gmail.com</t>
  </si>
  <si>
    <t>EWHXR5157V</t>
  </si>
  <si>
    <t>8691 2816 3549</t>
  </si>
  <si>
    <t>sunitabose32@outlook.com</t>
  </si>
  <si>
    <t>CTQHI1191A</t>
  </si>
  <si>
    <t>3288 4249 6222</t>
  </si>
  <si>
    <t>vikramchopra40@rediffmail.com</t>
  </si>
  <si>
    <t>HLSHP5927K</t>
  </si>
  <si>
    <t>4701 2522 4266</t>
  </si>
  <si>
    <t>ritumehta31@yahoo.com</t>
  </si>
  <si>
    <t>YWBJS3173V</t>
  </si>
  <si>
    <t>4808 7672 6960</t>
  </si>
  <si>
    <t>rajeshsunitamalhotra54@outlook.com</t>
  </si>
  <si>
    <t>IAPIV3125B</t>
  </si>
  <si>
    <t>8485 1748 2595</t>
  </si>
  <si>
    <t>vikramkapoor58@outlook.com</t>
  </si>
  <si>
    <t>WLLZE9307L</t>
  </si>
  <si>
    <t>5722 7777 7184</t>
  </si>
  <si>
    <t>adityajoshi48@rediffmail.com</t>
  </si>
  <si>
    <t>RQPGA7556Z</t>
  </si>
  <si>
    <t>4853 5553 1195</t>
  </si>
  <si>
    <t>vikramsingh74@outlook.com</t>
  </si>
  <si>
    <t>FPNEI6910N</t>
  </si>
  <si>
    <t>1701 4455 6015</t>
  </si>
  <si>
    <t>vikramvikramgupta64@yahoo.com</t>
  </si>
  <si>
    <t>QJHKP9819E</t>
  </si>
  <si>
    <t>7913 1591 5685</t>
  </si>
  <si>
    <t>rohitsaxena70@rediffmail.com</t>
  </si>
  <si>
    <t>LBYEF6210C</t>
  </si>
  <si>
    <t>9817 7781 1739</t>
  </si>
  <si>
    <t>sunitanair83@yahoo.com</t>
  </si>
  <si>
    <t>EOKTK1981X</t>
  </si>
  <si>
    <t>1758 8399 2610</t>
  </si>
  <si>
    <t>priyamalhotra40@gmail.com</t>
  </si>
  <si>
    <t>LDZMT1947N</t>
  </si>
  <si>
    <t>5195 4815 4693</t>
  </si>
  <si>
    <t>rohitjoshi45@outlook.com</t>
  </si>
  <si>
    <t>ZHNQX2606B</t>
  </si>
  <si>
    <t>9022 6789 1126</t>
  </si>
  <si>
    <t>amitsharma49@gmail.com</t>
  </si>
  <si>
    <t>OYUWF9893A</t>
  </si>
  <si>
    <t>4653 6807 1417</t>
  </si>
  <si>
    <t>rajeshgupta14@yahoo.com</t>
  </si>
  <si>
    <t>ECBDG2792N</t>
  </si>
  <si>
    <t>2747 1778 1265</t>
  </si>
  <si>
    <t>priyasunitagupta88@gmail.com</t>
  </si>
  <si>
    <t>SUVAL3304B</t>
  </si>
  <si>
    <t>6484 1371 8315</t>
  </si>
  <si>
    <t>rohitgupta65@gmail.com</t>
  </si>
  <si>
    <t>NXTYJ2847V</t>
  </si>
  <si>
    <t>1272 3141 2211</t>
  </si>
  <si>
    <t>nehasureshsingh50@gmail.com</t>
  </si>
  <si>
    <t>LAOBK9377I</t>
  </si>
  <si>
    <t>5576 3248 7967</t>
  </si>
  <si>
    <t>poojasaxena99@gmail.com</t>
  </si>
  <si>
    <t>XGYCT6293L</t>
  </si>
  <si>
    <t>2019 7234 6720</t>
  </si>
  <si>
    <t>anjalisimranjoshi15@rediffmail.com</t>
  </si>
  <si>
    <t>TTEKU7291M</t>
  </si>
  <si>
    <t>8420 3540 1932</t>
  </si>
  <si>
    <t>priyamehta57@gmail.com</t>
  </si>
  <si>
    <t>UJVEO5961Q</t>
  </si>
  <si>
    <t>5857 4961 1963</t>
  </si>
  <si>
    <t>nehaamitagarwal28@yahoo.com</t>
  </si>
  <si>
    <t>TGAJB5280A</t>
  </si>
  <si>
    <t>4255 7635 5968</t>
  </si>
  <si>
    <t>rohitritugupta81@rediffmail.com</t>
  </si>
  <si>
    <t>GTXYM8091R</t>
  </si>
  <si>
    <t>7345 9281 1765</t>
  </si>
  <si>
    <t>rohitkapoor50@yahoo.com</t>
  </si>
  <si>
    <t>OKNHV8508W</t>
  </si>
  <si>
    <t>8800 9311 4274</t>
  </si>
  <si>
    <t>poojanair52@outlook.com</t>
  </si>
  <si>
    <t>HFOAM4786J</t>
  </si>
  <si>
    <t>8989 2673 7256</t>
  </si>
  <si>
    <t>simransaxena92@outlook.com</t>
  </si>
  <si>
    <t>SLNDZ8360E</t>
  </si>
  <si>
    <t>1005 3350 5169</t>
  </si>
  <si>
    <t>sureshsimranpatel22@outlook.com</t>
  </si>
  <si>
    <t>VJYJT6486R</t>
  </si>
  <si>
    <t>4833 3234 9174</t>
  </si>
  <si>
    <t>karanverma63@rediffmail.com</t>
  </si>
  <si>
    <t>LZSDR7545W</t>
  </si>
  <si>
    <t>9084 4309 4443</t>
  </si>
  <si>
    <t>priyasingh24@yahoo.com</t>
  </si>
  <si>
    <t>HGGJV5505B</t>
  </si>
  <si>
    <t>6695 5874 8875</t>
  </si>
  <si>
    <t>rohitrituverma35@rediffmail.com</t>
  </si>
  <si>
    <t>XSBQX8945L</t>
  </si>
  <si>
    <t>3560 5551 6809</t>
  </si>
  <si>
    <t>sunitarajeshnair55@rediffmail.com</t>
  </si>
  <si>
    <t>UBRNN5012K</t>
  </si>
  <si>
    <t>1393 4241 6010</t>
  </si>
  <si>
    <t>priyasimrankapoor19@outlook.com</t>
  </si>
  <si>
    <t>COHHQ5955F</t>
  </si>
  <si>
    <t>2375 1320 8351</t>
  </si>
  <si>
    <t>sunitamalhotra56@outlook.com</t>
  </si>
  <si>
    <t>TNAGM6565M</t>
  </si>
  <si>
    <t>1433 5605 9356</t>
  </si>
  <si>
    <t>priyapriyasingh47@yahoo.com</t>
  </si>
  <si>
    <t>IJMOQ5805S</t>
  </si>
  <si>
    <t>5055 8097 2020</t>
  </si>
  <si>
    <t>adityagupta52@outlook.com</t>
  </si>
  <si>
    <t>ABGUF8026A</t>
  </si>
  <si>
    <t>1595 3322 2290</t>
  </si>
  <si>
    <t>adityagupta37@gmail.com</t>
  </si>
  <si>
    <t>XWXJA6302Z</t>
  </si>
  <si>
    <t>9208 8636 4877</t>
  </si>
  <si>
    <t>amitagarwal32@gmail.com</t>
  </si>
  <si>
    <t>AXFSD3769S</t>
  </si>
  <si>
    <t>4040 7083 9434</t>
  </si>
  <si>
    <t>adityasimransharma63@outlook.com</t>
  </si>
  <si>
    <t>IRGKI9741P</t>
  </si>
  <si>
    <t>2159 2463 2485</t>
  </si>
  <si>
    <t>sunitarohitsaxena76@rediffmail.com</t>
  </si>
  <si>
    <t>AKMYJ5081E</t>
  </si>
  <si>
    <t>9319 4540 9104</t>
  </si>
  <si>
    <t>karanbose15@rediffmail.com</t>
  </si>
  <si>
    <t>DLHSK1351F</t>
  </si>
  <si>
    <t>2766 8488 9133</t>
  </si>
  <si>
    <t>vikramverma58@outlook.com</t>
  </si>
  <si>
    <t>LKPLN3940R</t>
  </si>
  <si>
    <t>2236 5153 9328</t>
  </si>
  <si>
    <t>sureshchopra49@gmail.com</t>
  </si>
  <si>
    <t>KEDGI1997T</t>
  </si>
  <si>
    <t>1304 6621 6279</t>
  </si>
  <si>
    <t>adityabose41@gmail.com</t>
  </si>
  <si>
    <t>WFCLL1019J</t>
  </si>
  <si>
    <t>7516 6849 7709</t>
  </si>
  <si>
    <t>nehaamitsharma10@yahoo.com</t>
  </si>
  <si>
    <t>BLZKY1209Z</t>
  </si>
  <si>
    <t>2471 8794 7769</t>
  </si>
  <si>
    <t>simransimranmehta28@rediffmail.com</t>
  </si>
  <si>
    <t>FTQGC4628G</t>
  </si>
  <si>
    <t>8091 5678 6323</t>
  </si>
  <si>
    <t>adityasureshbose77@rediffmail.com</t>
  </si>
  <si>
    <t>UBYBV3234S</t>
  </si>
  <si>
    <t>3995 1349 4036</t>
  </si>
  <si>
    <t>priyachopra79@yahoo.com</t>
  </si>
  <si>
    <t>YQBOY4756Z</t>
  </si>
  <si>
    <t>8584 1611 1959</t>
  </si>
  <si>
    <t>karansimranjoshi18@rediffmail.com</t>
  </si>
  <si>
    <t>AICFO3032E</t>
  </si>
  <si>
    <t>1031 9872 4853</t>
  </si>
  <si>
    <t>priyarajeshmalhotra94@yahoo.com</t>
  </si>
  <si>
    <t>WKMWH3140W</t>
  </si>
  <si>
    <t>6829 5772 8338</t>
  </si>
  <si>
    <t>poojaamitsharma79@rediffmail.com</t>
  </si>
  <si>
    <t>UUSCA1388I</t>
  </si>
  <si>
    <t>5913 4923 3192</t>
  </si>
  <si>
    <t>poojapriyaverma52@outlook.com</t>
  </si>
  <si>
    <t>OULQL5274Z</t>
  </si>
  <si>
    <t>9035 8564 2273</t>
  </si>
  <si>
    <t>rohitmalhotra26@outlook.com</t>
  </si>
  <si>
    <t>JCFZV2247D</t>
  </si>
  <si>
    <t>3373 6228 4920</t>
  </si>
  <si>
    <t>ritugupta59@gmail.com</t>
  </si>
  <si>
    <t>TAGKL5642Z</t>
  </si>
  <si>
    <t>9018 6884 2905</t>
  </si>
  <si>
    <t>vikramsharma90@yahoo.com</t>
  </si>
  <si>
    <t>GYBMI1701H</t>
  </si>
  <si>
    <t>3680 8240 1565</t>
  </si>
  <si>
    <t>rituvikramjoshi89@gmail.com</t>
  </si>
  <si>
    <t>NUHYT1478P</t>
  </si>
  <si>
    <t>5332 6738 2363</t>
  </si>
  <si>
    <t>sunitaamitbose43@outlook.com</t>
  </si>
  <si>
    <t>VKWCN4301H</t>
  </si>
  <si>
    <t>9525 6765 1295</t>
  </si>
  <si>
    <t>priyakaranverma71@outlook.com</t>
  </si>
  <si>
    <t>TUADC4449H</t>
  </si>
  <si>
    <t>6415 6062 8666</t>
  </si>
  <si>
    <t>amitsimranverma41@gmail.com</t>
  </si>
  <si>
    <t>UWVCZ4979X</t>
  </si>
  <si>
    <t>8327 6938 1400</t>
  </si>
  <si>
    <t>priyakaransharma22@yahoo.com</t>
  </si>
  <si>
    <t>BDBRN7339X</t>
  </si>
  <si>
    <t>5941 7211 6734</t>
  </si>
  <si>
    <t>poojasimranpatel44@yahoo.com</t>
  </si>
  <si>
    <t>LZDSC1258L</t>
  </si>
  <si>
    <t>2909 7187 4751</t>
  </si>
  <si>
    <t>rohitritukapoor39@gmail.com</t>
  </si>
  <si>
    <t>RSIMO2930H</t>
  </si>
  <si>
    <t>7602 9001 2551</t>
  </si>
  <si>
    <t>anjalisharma38@gmail.com</t>
  </si>
  <si>
    <t>CBFPQ3868E</t>
  </si>
  <si>
    <t>3503 7207 4325</t>
  </si>
  <si>
    <t>simrangupta97@gmail.com</t>
  </si>
  <si>
    <t>AWPVE9549O</t>
  </si>
  <si>
    <t>9380 1954 2991</t>
  </si>
  <si>
    <t>rajeshbose74@gmail.com</t>
  </si>
  <si>
    <t>VIJWR3279V</t>
  </si>
  <si>
    <t>3220 5999 1653</t>
  </si>
  <si>
    <t>karanchopra63@yahoo.com</t>
  </si>
  <si>
    <t>POSBZ2387U</t>
  </si>
  <si>
    <t>3284 6341 1705</t>
  </si>
  <si>
    <t>ritupatel93@outlook.com</t>
  </si>
  <si>
    <t>DYNNA3468F</t>
  </si>
  <si>
    <t>2041 8976 4212</t>
  </si>
  <si>
    <t>adityasureshnair84@rediffmail.com</t>
  </si>
  <si>
    <t>ARQWU8251D</t>
  </si>
  <si>
    <t>3273 4067 8286</t>
  </si>
  <si>
    <t>vikramjoshi35@rediffmail.com</t>
  </si>
  <si>
    <t>TGAXL1168V</t>
  </si>
  <si>
    <t>1095 8226 9405</t>
  </si>
  <si>
    <t>sunitajoshi18@rediffmail.com</t>
  </si>
  <si>
    <t>OKUXJ9499T</t>
  </si>
  <si>
    <t>7094 7227 7316</t>
  </si>
  <si>
    <t>simranverma83@yahoo.com</t>
  </si>
  <si>
    <t>KHSVF9179U</t>
  </si>
  <si>
    <t>2579 2009 8156</t>
  </si>
  <si>
    <t>ritusharma60@outlook.com</t>
  </si>
  <si>
    <t>TSNBY5473J</t>
  </si>
  <si>
    <t>9609 4717 1281</t>
  </si>
  <si>
    <t>rajeshsharma87@gmail.com</t>
  </si>
  <si>
    <t>XFVFP4188C</t>
  </si>
  <si>
    <t>9161 3640 5160</t>
  </si>
  <si>
    <t>vikramanjalinair27@yahoo.com</t>
  </si>
  <si>
    <t>JQMLW4940K</t>
  </si>
  <si>
    <t>8167 5982 8959</t>
  </si>
  <si>
    <t>sureshsaxena59@rediffmail.com</t>
  </si>
  <si>
    <t>BJNGD7271S</t>
  </si>
  <si>
    <t>7123 5170 7718</t>
  </si>
  <si>
    <t>adityasaxena69@rediffmail.com</t>
  </si>
  <si>
    <t>DCDEX7343F</t>
  </si>
  <si>
    <t>5428 2618 9128</t>
  </si>
  <si>
    <t>adityakapoor84@rediffmail.com</t>
  </si>
  <si>
    <t>VPFQW9442A</t>
  </si>
  <si>
    <t>1829 4920 6583</t>
  </si>
  <si>
    <t>anjalibose72@outlook.com</t>
  </si>
  <si>
    <t>ZMTBH1456C</t>
  </si>
  <si>
    <t>4246 4712 8283</t>
  </si>
  <si>
    <t>priyavikramsharma72@yahoo.com</t>
  </si>
  <si>
    <t>YSTJD8712G</t>
  </si>
  <si>
    <t>9997 9280 7378</t>
  </si>
  <si>
    <t>vikrambose86@yahoo.com</t>
  </si>
  <si>
    <t>SBAWP3384H</t>
  </si>
  <si>
    <t>8125 2641 4783</t>
  </si>
  <si>
    <t>amitvikramnair30@outlook.com</t>
  </si>
  <si>
    <t>PPOAP3467V</t>
  </si>
  <si>
    <t>5016 6310 1205</t>
  </si>
  <si>
    <t>poojabose12@yahoo.com</t>
  </si>
  <si>
    <t>MVVHP1092E</t>
  </si>
  <si>
    <t>4878 1606 6215</t>
  </si>
  <si>
    <t>vikramsharma51@rediffmail.com</t>
  </si>
  <si>
    <t>HZDCY9599Z</t>
  </si>
  <si>
    <t>2825 9091 1764</t>
  </si>
  <si>
    <t>vikramamitmehta60@gmail.com</t>
  </si>
  <si>
    <t>APDEB5451W</t>
  </si>
  <si>
    <t>9783 2057 4072</t>
  </si>
  <si>
    <t>amitgupta95@gmail.com</t>
  </si>
  <si>
    <t>BECZH1389M</t>
  </si>
  <si>
    <t>8546 1565 3660</t>
  </si>
  <si>
    <t>rohitmehta61@outlook.com</t>
  </si>
  <si>
    <t>MVQWG8162Z</t>
  </si>
  <si>
    <t>4976 3113 1589</t>
  </si>
  <si>
    <t>adityamehta98@yahoo.com</t>
  </si>
  <si>
    <t>HCVKR1133I</t>
  </si>
  <si>
    <t>2279 3649 1699</t>
  </si>
  <si>
    <t>anjalipoojabose79@outlook.com</t>
  </si>
  <si>
    <t>DEOES4690M</t>
  </si>
  <si>
    <t>9898 7674 5281</t>
  </si>
  <si>
    <t>rohitsharma66@gmail.com</t>
  </si>
  <si>
    <t>PCHKD4832C</t>
  </si>
  <si>
    <t>2768 6255 2642</t>
  </si>
  <si>
    <t>simranchopra20@outlook.com</t>
  </si>
  <si>
    <t>DWKBZ2476N</t>
  </si>
  <si>
    <t>1670 2590 6247</t>
  </si>
  <si>
    <t>poojaagarwal56@outlook.com</t>
  </si>
  <si>
    <t>KIUID4539D</t>
  </si>
  <si>
    <t>8499 9519 8979</t>
  </si>
  <si>
    <t>poojaverma95@yahoo.com</t>
  </si>
  <si>
    <t>HJOMB5940U</t>
  </si>
  <si>
    <t>6548 2066 2805</t>
  </si>
  <si>
    <t>nehakapoor20@rediffmail.com</t>
  </si>
  <si>
    <t>OGJBM4103T</t>
  </si>
  <si>
    <t>1500 6535 5806</t>
  </si>
  <si>
    <t>sureshgupta78@yahoo.com</t>
  </si>
  <si>
    <t>NDTQQ1401P</t>
  </si>
  <si>
    <t>2064 9719 2387</t>
  </si>
  <si>
    <t>karansingh67@gmail.com</t>
  </si>
  <si>
    <t>QRYAS9112I</t>
  </si>
  <si>
    <t>5895 3126 1311</t>
  </si>
  <si>
    <t>rohitpatel59@outlook.com</t>
  </si>
  <si>
    <t>CUGBT7157O</t>
  </si>
  <si>
    <t>1993 9564 4461</t>
  </si>
  <si>
    <t>poojachopra30@gmail.com</t>
  </si>
  <si>
    <t>GBCSH4040R</t>
  </si>
  <si>
    <t>8839 3086 9462</t>
  </si>
  <si>
    <t>ritusaxena40@outlook.com</t>
  </si>
  <si>
    <t>QZYJP8970Y</t>
  </si>
  <si>
    <t>7181 8735 7325</t>
  </si>
  <si>
    <t>ritusaxena38@yahoo.com</t>
  </si>
  <si>
    <t>MWCNS9424M</t>
  </si>
  <si>
    <t>2530 5936 1326</t>
  </si>
  <si>
    <t>rohitsimranmalhotra33@rediffmail.com</t>
  </si>
  <si>
    <t>SHVNB9155I</t>
  </si>
  <si>
    <t>9745 7244 4762</t>
  </si>
  <si>
    <t>rajeshsaxena27@outlook.com</t>
  </si>
  <si>
    <t>TDWZP2154G</t>
  </si>
  <si>
    <t>6787 2168 2006</t>
  </si>
  <si>
    <t>poojamehta91@rediffmail.com</t>
  </si>
  <si>
    <t>EMCXQ4172V</t>
  </si>
  <si>
    <t>7119 6074 3498</t>
  </si>
  <si>
    <t>karannair16@outlook.com</t>
  </si>
  <si>
    <t>VKMKC9099H</t>
  </si>
  <si>
    <t>3691 1397 3741</t>
  </si>
  <si>
    <t>sureshgupta30@rediffmail.com</t>
  </si>
  <si>
    <t>TVLWH5659J</t>
  </si>
  <si>
    <t>5033 7798 3381</t>
  </si>
  <si>
    <t>amitjoshi99@yahoo.com</t>
  </si>
  <si>
    <t>ZUSDU9993P</t>
  </si>
  <si>
    <t>6281 4327 5744</t>
  </si>
  <si>
    <t>simranmehta72@gmail.com</t>
  </si>
  <si>
    <t>TFECL8918Z</t>
  </si>
  <si>
    <t>3042 7719 9965</t>
  </si>
  <si>
    <t>vikrampatel54@rediffmail.com</t>
  </si>
  <si>
    <t>XEHPD5325K</t>
  </si>
  <si>
    <t>3755 5736 7949</t>
  </si>
  <si>
    <t>rohitvikramjoshi38@gmail.com</t>
  </si>
  <si>
    <t>DXKTE2609Z</t>
  </si>
  <si>
    <t>3649 9873 9664</t>
  </si>
  <si>
    <t>priyakapoor79@yahoo.com</t>
  </si>
  <si>
    <t>DAFOF8546M</t>
  </si>
  <si>
    <t>8273 4339 1663</t>
  </si>
  <si>
    <t>sureshkapoor23@outlook.com</t>
  </si>
  <si>
    <t>WCWRF9967I</t>
  </si>
  <si>
    <t>8541 8870 7562</t>
  </si>
  <si>
    <t>ritusingh47@outlook.com</t>
  </si>
  <si>
    <t>IAUUQ3064J</t>
  </si>
  <si>
    <t>1077 8689 7380</t>
  </si>
  <si>
    <t>rohitchopra96@rediffmail.com</t>
  </si>
  <si>
    <t>RSHCU4844Q</t>
  </si>
  <si>
    <t>9010 8722 6518</t>
  </si>
  <si>
    <t>amitsaxena95@outlook.com</t>
  </si>
  <si>
    <t>NYVMD9878C</t>
  </si>
  <si>
    <t>8086 5393 9323</t>
  </si>
  <si>
    <t>sunitagupta17@rediffmail.com</t>
  </si>
  <si>
    <t>SRCIW5294J</t>
  </si>
  <si>
    <t>8588 7896 9275</t>
  </si>
  <si>
    <t>priyasharma35@gmail.com</t>
  </si>
  <si>
    <t>NGWDU3395N</t>
  </si>
  <si>
    <t>4103 8217 7696</t>
  </si>
  <si>
    <t>adityapatel11@rediffmail.com</t>
  </si>
  <si>
    <t>ORQOP9098E</t>
  </si>
  <si>
    <t>8149 9228 7665</t>
  </si>
  <si>
    <t>priyanehasaxena96@yahoo.com</t>
  </si>
  <si>
    <t>QSGRX8765H</t>
  </si>
  <si>
    <t>5824 3239 8799</t>
  </si>
  <si>
    <t>sunitachopra34@gmail.com</t>
  </si>
  <si>
    <t>SOMHI2626S</t>
  </si>
  <si>
    <t>1278 9633 9910</t>
  </si>
  <si>
    <t>simransharma71@gmail.com</t>
  </si>
  <si>
    <t>ELZDG8991G</t>
  </si>
  <si>
    <t>3280 9393 9573</t>
  </si>
  <si>
    <t>rohitkapoor68@rediffmail.com</t>
  </si>
  <si>
    <t>RKDFH7092Q</t>
  </si>
  <si>
    <t>3117 5862 1589</t>
  </si>
  <si>
    <t>priyachopra38@gmail.com</t>
  </si>
  <si>
    <t>UFNDJ2605T</t>
  </si>
  <si>
    <t>4307 8464 6484</t>
  </si>
  <si>
    <t>karanagarwal29@rediffmail.com</t>
  </si>
  <si>
    <t>TRZXE1809L</t>
  </si>
  <si>
    <t>4639 3108 1624</t>
  </si>
  <si>
    <t>vikramsaxena38@gmail.com</t>
  </si>
  <si>
    <t>PUGXB5811U</t>
  </si>
  <si>
    <t>9627 3354 7104</t>
  </si>
  <si>
    <t>anjalinehakapoor36@rediffmail.com</t>
  </si>
  <si>
    <t>LTVNY1391N</t>
  </si>
  <si>
    <t>5988 8166 3182</t>
  </si>
  <si>
    <t>rituvikramverma90@gmail.com</t>
  </si>
  <si>
    <t>QWWPD6162I</t>
  </si>
  <si>
    <t>6018 1047 7575</t>
  </si>
  <si>
    <t>rajeshbose27@outlook.com</t>
  </si>
  <si>
    <t>WATBP8214T</t>
  </si>
  <si>
    <t>6214 1396 2251</t>
  </si>
  <si>
    <t>priyamehta39@outlook.com</t>
  </si>
  <si>
    <t>WEHDU8960K</t>
  </si>
  <si>
    <t>2831 2329 2311</t>
  </si>
  <si>
    <t>rajeshpatel16@rediffmail.com</t>
  </si>
  <si>
    <t>YOJYC4250C</t>
  </si>
  <si>
    <t>3117 6458 6823</t>
  </si>
  <si>
    <t>adityamalhotra56@gmail.com</t>
  </si>
  <si>
    <t>UUBFA4692K</t>
  </si>
  <si>
    <t>1973 1246 4990</t>
  </si>
  <si>
    <t>rajeshsaxena15@rediffmail.com</t>
  </si>
  <si>
    <t>DFSWZ9562G</t>
  </si>
  <si>
    <t>2300 8430 9982</t>
  </si>
  <si>
    <t>sunitaagarwal22@yahoo.com</t>
  </si>
  <si>
    <t>JLMMF6731D</t>
  </si>
  <si>
    <t>1094 8974 8752</t>
  </si>
  <si>
    <t>rohitpriyajoshi29@gmail.com</t>
  </si>
  <si>
    <t>NAQCE8224O</t>
  </si>
  <si>
    <t>8634 6721 6923</t>
  </si>
  <si>
    <t>priyamehta90@yahoo.com</t>
  </si>
  <si>
    <t>BYVAL1141C</t>
  </si>
  <si>
    <t>3826 8867 4989</t>
  </si>
  <si>
    <t>vikramritumehta96@gmail.com</t>
  </si>
  <si>
    <t>XEOBN7832C</t>
  </si>
  <si>
    <t>6703 9221 5006</t>
  </si>
  <si>
    <t>simransharma66@outlook.com</t>
  </si>
  <si>
    <t>VMYMQ9269Z</t>
  </si>
  <si>
    <t>6439 8306 7010</t>
  </si>
  <si>
    <t>ritupatel95@gmail.com</t>
  </si>
  <si>
    <t>DPSJI7975A</t>
  </si>
  <si>
    <t>3009 5114 5325</t>
  </si>
  <si>
    <t>poojakapoor36@rediffmail.com</t>
  </si>
  <si>
    <t>RQIYH5879Q</t>
  </si>
  <si>
    <t>1519 4402 7509</t>
  </si>
  <si>
    <t>vikramrajeshchopra42@gmail.com</t>
  </si>
  <si>
    <t>TXNJC3967S</t>
  </si>
  <si>
    <t>8499 9494 6450</t>
  </si>
  <si>
    <t>anjalimehta89@gmail.com</t>
  </si>
  <si>
    <t>IWCYF8895L</t>
  </si>
  <si>
    <t>8048 8961 5972</t>
  </si>
  <si>
    <t>priyarajeshpatel14@rediffmail.com</t>
  </si>
  <si>
    <t>DDNWX6679F</t>
  </si>
  <si>
    <t>9347 1144 7726</t>
  </si>
  <si>
    <t>simransingh10@yahoo.com</t>
  </si>
  <si>
    <t>WKYYA9598Y</t>
  </si>
  <si>
    <t>2962 2959 2899</t>
  </si>
  <si>
    <t>simranritumalhotra40@rediffmail.com</t>
  </si>
  <si>
    <t>XXSXQ3468Z</t>
  </si>
  <si>
    <t>8656 5843 1866</t>
  </si>
  <si>
    <t>adityakapoor94@gmail.com</t>
  </si>
  <si>
    <t>ZARHJ8133H</t>
  </si>
  <si>
    <t>9687 1796 3723</t>
  </si>
  <si>
    <t>adityapriyaagarwal18@gmail.com</t>
  </si>
  <si>
    <t>BUMPY3381J</t>
  </si>
  <si>
    <t>5501 7538 2280</t>
  </si>
  <si>
    <t>rohitverma81@rediffmail.com</t>
  </si>
  <si>
    <t>GKULA2782W</t>
  </si>
  <si>
    <t>4866 4282 8379</t>
  </si>
  <si>
    <t>nehamalhotra86@gmail.com</t>
  </si>
  <si>
    <t>YJAJA8968V</t>
  </si>
  <si>
    <t>6643 4863 5209</t>
  </si>
  <si>
    <t>ritusingh26@yahoo.com</t>
  </si>
  <si>
    <t>GMRES7600H</t>
  </si>
  <si>
    <t>1837 4776 4861</t>
  </si>
  <si>
    <t>poojamalhotra11@outlook.com</t>
  </si>
  <si>
    <t>BMGXP1328V</t>
  </si>
  <si>
    <t>5323 6292 1090</t>
  </si>
  <si>
    <t>adityarajeshnair88@yahoo.com</t>
  </si>
  <si>
    <t>DQYIT1406R</t>
  </si>
  <si>
    <t>9859 8145 8947</t>
  </si>
  <si>
    <t>rituritusingh29@outlook.com</t>
  </si>
  <si>
    <t>GGQCT8502D</t>
  </si>
  <si>
    <t>7524 8678 5020</t>
  </si>
  <si>
    <t>rajeshgupta45@yahoo.com</t>
  </si>
  <si>
    <t>UXXSY9451F</t>
  </si>
  <si>
    <t>3512 6100 3391</t>
  </si>
  <si>
    <t>simranmalhotra10@outlook.com</t>
  </si>
  <si>
    <t>ZVICT8987C</t>
  </si>
  <si>
    <t>2370 6055 6220</t>
  </si>
  <si>
    <t>vikramkapoor98@rediffmail.com</t>
  </si>
  <si>
    <t>LFAHH6543G</t>
  </si>
  <si>
    <t>8252 4603 1537</t>
  </si>
  <si>
    <t>adityapatel83@rediffmail.com</t>
  </si>
  <si>
    <t>OECBF3822W</t>
  </si>
  <si>
    <t>2442 7036 1109</t>
  </si>
  <si>
    <t>simranverma52@outlook.com</t>
  </si>
  <si>
    <t>QYMTE1850A</t>
  </si>
  <si>
    <t>1960 7358 7726</t>
  </si>
  <si>
    <t>anjaliverma89@gmail.com</t>
  </si>
  <si>
    <t>UFYAI7565K</t>
  </si>
  <si>
    <t>3865 6313 1723</t>
  </si>
  <si>
    <t>ritusureshmehta57@outlook.com</t>
  </si>
  <si>
    <t>UDCWF3397A</t>
  </si>
  <si>
    <t>5603 7232 9233</t>
  </si>
  <si>
    <t>anjalisureshchopra56@outlook.com</t>
  </si>
  <si>
    <t>FZQRE2365R</t>
  </si>
  <si>
    <t>6785 9757 8896</t>
  </si>
  <si>
    <t>ritusingh14@gmail.com</t>
  </si>
  <si>
    <t>RCWZR6463K</t>
  </si>
  <si>
    <t>6880 5851 3351</t>
  </si>
  <si>
    <t>ritusharma36@rediffmail.com</t>
  </si>
  <si>
    <t>MEYEJ2415S</t>
  </si>
  <si>
    <t>4438 6063 4668</t>
  </si>
  <si>
    <t>ritupatel52@gmail.com</t>
  </si>
  <si>
    <t>FIOGJ7987L</t>
  </si>
  <si>
    <t>4384 5104 3396</t>
  </si>
  <si>
    <t>priyabose50@yahoo.com</t>
  </si>
  <si>
    <t>QYZHZ9654K</t>
  </si>
  <si>
    <t>7051 9459 1489</t>
  </si>
  <si>
    <t>rajeshkapoor71@rediffmail.com</t>
  </si>
  <si>
    <t>ZLELK9198I</t>
  </si>
  <si>
    <t>3795 4773 8289</t>
  </si>
  <si>
    <t>priyanair27@rediffmail.com</t>
  </si>
  <si>
    <t>VJHEQ6998B</t>
  </si>
  <si>
    <t>4116 3343 7957</t>
  </si>
  <si>
    <t>anjalinair24@yahoo.com</t>
  </si>
  <si>
    <t>YMQTN1330I</t>
  </si>
  <si>
    <t>1083 7079 9651</t>
  </si>
  <si>
    <t>adityasaxena77@rediffmail.com</t>
  </si>
  <si>
    <t>UOYGT8335I</t>
  </si>
  <si>
    <t>6730 4458 2420</t>
  </si>
  <si>
    <t>vikramanjalibose15@yahoo.com</t>
  </si>
  <si>
    <t>ZYTBV5528S</t>
  </si>
  <si>
    <t>1659 9197 9245</t>
  </si>
  <si>
    <t>sunitamehta66@yahoo.com</t>
  </si>
  <si>
    <t>NJVEM5552W</t>
  </si>
  <si>
    <t>5314 4525 7891</t>
  </si>
  <si>
    <t>anjalisimrankapoor87@outlook.com</t>
  </si>
  <si>
    <t>JEJZA3830C</t>
  </si>
  <si>
    <t>3216 7770 6108</t>
  </si>
  <si>
    <t>sunitaagarwal62@yahoo.com</t>
  </si>
  <si>
    <t>MKXOQ5151Q</t>
  </si>
  <si>
    <t>4696 8898 1006</t>
  </si>
  <si>
    <t>sureshamitjoshi42@gmail.com</t>
  </si>
  <si>
    <t>MFHGI3747F</t>
  </si>
  <si>
    <t>4549 2946 2253</t>
  </si>
  <si>
    <t>sunitasunitachopra21@yahoo.com</t>
  </si>
  <si>
    <t>RPXBE2981P</t>
  </si>
  <si>
    <t>4512 8703 9501</t>
  </si>
  <si>
    <t>rajeshadityasingh67@gmail.com</t>
  </si>
  <si>
    <t>NSMRT2247Q</t>
  </si>
  <si>
    <t>5616 5092 2419</t>
  </si>
  <si>
    <t>karanpatel11@gmail.com</t>
  </si>
  <si>
    <t>VNDYR9753P</t>
  </si>
  <si>
    <t>1933 6306 1681</t>
  </si>
  <si>
    <t>nehasharma18@gmail.com</t>
  </si>
  <si>
    <t>CRXSM5884B</t>
  </si>
  <si>
    <t>8194 7747 9757</t>
  </si>
  <si>
    <t>karankapoor27@gmail.com</t>
  </si>
  <si>
    <t>NPNYV4494M</t>
  </si>
  <si>
    <t>2182 9587 8617</t>
  </si>
  <si>
    <t>nehajoshi78@outlook.com</t>
  </si>
  <si>
    <t>XLMTU8480A</t>
  </si>
  <si>
    <t>7114 6677 3181</t>
  </si>
  <si>
    <t>amitgupta46@rediffmail.com</t>
  </si>
  <si>
    <t>OZRBO7604Q</t>
  </si>
  <si>
    <t>3234 7539 3620</t>
  </si>
  <si>
    <t>priyasunitaagarwal82@outlook.com</t>
  </si>
  <si>
    <t>FKBHP9058W</t>
  </si>
  <si>
    <t>9753 9844 8176</t>
  </si>
  <si>
    <t>rajeshsunitabose99@yahoo.com</t>
  </si>
  <si>
    <t>KYJOO3715G</t>
  </si>
  <si>
    <t>8882 7221 7124</t>
  </si>
  <si>
    <t>vikramrajeshjoshi10@outlook.com</t>
  </si>
  <si>
    <t>SQOUJ1009L</t>
  </si>
  <si>
    <t>3613 4965 3469</t>
  </si>
  <si>
    <t>sunitaagarwal87@outlook.com</t>
  </si>
  <si>
    <t>MARTI4729O</t>
  </si>
  <si>
    <t>4513 6359 3811</t>
  </si>
  <si>
    <t>rajeshrajeshsingh21@outlook.com</t>
  </si>
  <si>
    <t>DXRMJ9692W</t>
  </si>
  <si>
    <t>2353 8364 9780</t>
  </si>
  <si>
    <t>amitgupta58@yahoo.com</t>
  </si>
  <si>
    <t>PTPFS1603K</t>
  </si>
  <si>
    <t>6572 9820 6099</t>
  </si>
  <si>
    <t>ritumalhotra31@rediffmail.com</t>
  </si>
  <si>
    <t>YKDTR4994W</t>
  </si>
  <si>
    <t>3337 4339 8307</t>
  </si>
  <si>
    <t>adityagupta85@yahoo.com</t>
  </si>
  <si>
    <t>ZHRHB2073K</t>
  </si>
  <si>
    <t>4231 6780 8146</t>
  </si>
  <si>
    <t>adityasimransaxena37@rediffmail.com</t>
  </si>
  <si>
    <t>AEIZR8630E</t>
  </si>
  <si>
    <t>4419 5723 6496</t>
  </si>
  <si>
    <t>riturajeshkapoor96@rediffmail.com</t>
  </si>
  <si>
    <t>MEURE3080H</t>
  </si>
  <si>
    <t>2956 3948 3539</t>
  </si>
  <si>
    <t>simranpatel74@gmail.com</t>
  </si>
  <si>
    <t>FDPHC8810P</t>
  </si>
  <si>
    <t>5510 6248 3972</t>
  </si>
  <si>
    <t>amitverma14@yahoo.com</t>
  </si>
  <si>
    <t>SFDVT3243P</t>
  </si>
  <si>
    <t>7648 7647 9803</t>
  </si>
  <si>
    <t>priyavikramchopra43@yahoo.com</t>
  </si>
  <si>
    <t>WONUW3309X</t>
  </si>
  <si>
    <t>4877 6533 3883</t>
  </si>
  <si>
    <t>adityaverma50@yahoo.com</t>
  </si>
  <si>
    <t>KXOJT3351U</t>
  </si>
  <si>
    <t>2871 8643 2029</t>
  </si>
  <si>
    <t>karanverma13@gmail.com</t>
  </si>
  <si>
    <t>HJMZR5288L</t>
  </si>
  <si>
    <t>2909 9290 1914</t>
  </si>
  <si>
    <t>rohitsureshjoshi21@yahoo.com</t>
  </si>
  <si>
    <t>QDLVM1462H</t>
  </si>
  <si>
    <t>8936 1287 7237</t>
  </si>
  <si>
    <t>anjalichopra99@rediffmail.com</t>
  </si>
  <si>
    <t>PVSEC8690C</t>
  </si>
  <si>
    <t>6293 1748 9549</t>
  </si>
  <si>
    <t>adityapatel25@gmail.com</t>
  </si>
  <si>
    <t>EZDUY9413C</t>
  </si>
  <si>
    <t>6946 4973 9498</t>
  </si>
  <si>
    <t>adityamehta78@yahoo.com</t>
  </si>
  <si>
    <t>ZPFNV4537B</t>
  </si>
  <si>
    <t>9377 7379 5569</t>
  </si>
  <si>
    <t>nehaverma72@rediffmail.com</t>
  </si>
  <si>
    <t>ANPVX6482D</t>
  </si>
  <si>
    <t>2980 8707 9132</t>
  </si>
  <si>
    <t>adityaverma59@rediffmail.com</t>
  </si>
  <si>
    <t>PQELU9973F</t>
  </si>
  <si>
    <t>1092 6969 1851</t>
  </si>
  <si>
    <t>nehasaxena14@yahoo.com</t>
  </si>
  <si>
    <t>YIGQA4599S</t>
  </si>
  <si>
    <t>2931 7717 3835</t>
  </si>
  <si>
    <t>sureshsureshchopra41@yahoo.com</t>
  </si>
  <si>
    <t>FFVOC2552R</t>
  </si>
  <si>
    <t>5414 8909 4522</t>
  </si>
  <si>
    <t>ritunehabose20@outlook.com</t>
  </si>
  <si>
    <t>MTLPY3965E</t>
  </si>
  <si>
    <t>8336 7762 9047</t>
  </si>
  <si>
    <t>sunitagupta89@outlook.com</t>
  </si>
  <si>
    <t>IKQEF3210C</t>
  </si>
  <si>
    <t>6874 2180 4352</t>
  </si>
  <si>
    <t>vikramsingh86@rediffmail.com</t>
  </si>
  <si>
    <t>QTNSV9165F</t>
  </si>
  <si>
    <t>2383 3341 7190</t>
  </si>
  <si>
    <t>adityasharma88@yahoo.com</t>
  </si>
  <si>
    <t>UWABS9524U</t>
  </si>
  <si>
    <t>1577 2349 2408</t>
  </si>
  <si>
    <t>priyasaxena50@gmail.com</t>
  </si>
  <si>
    <t>IEUKD9470I</t>
  </si>
  <si>
    <t>2837 3555 1911</t>
  </si>
  <si>
    <t>rohitbose54@gmail.com</t>
  </si>
  <si>
    <t>RSQAD7684A</t>
  </si>
  <si>
    <t>3855 5652 5175</t>
  </si>
  <si>
    <t>sunitasingh68@yahoo.com</t>
  </si>
  <si>
    <t>YLOFF6208O</t>
  </si>
  <si>
    <t>5454 1417 4965</t>
  </si>
  <si>
    <t>poojaagarwal80@outlook.com</t>
  </si>
  <si>
    <t>XQFEA4854Z</t>
  </si>
  <si>
    <t>3432 9519 1402</t>
  </si>
  <si>
    <t>vikramrajeshsingh39@outlook.com</t>
  </si>
  <si>
    <t>JGOWG9497E</t>
  </si>
  <si>
    <t>3167 3001 6734</t>
  </si>
  <si>
    <t>simrananjalichopra13@outlook.com</t>
  </si>
  <si>
    <t>UMRVG6344B</t>
  </si>
  <si>
    <t>7605 2015 5663</t>
  </si>
  <si>
    <t>vikramagarwal15@yahoo.com</t>
  </si>
  <si>
    <t>FFCMM8874P</t>
  </si>
  <si>
    <t>5426 8331 5686</t>
  </si>
  <si>
    <t>rajeshrohitsharma62@outlook.com</t>
  </si>
  <si>
    <t>GCNPH9059F</t>
  </si>
  <si>
    <t>8944 8683 3670</t>
  </si>
  <si>
    <t>rajeshmalhotra32@rediffmail.com</t>
  </si>
  <si>
    <t>JTZQR8570H</t>
  </si>
  <si>
    <t>6133 7250 7233</t>
  </si>
  <si>
    <t>rohitsaxena63@rediffmail.com</t>
  </si>
  <si>
    <t>TIKJH9153H</t>
  </si>
  <si>
    <t>7015 9038 5385</t>
  </si>
  <si>
    <t>anjalijoshi73@gmail.com</t>
  </si>
  <si>
    <t>FGEHP8342S</t>
  </si>
  <si>
    <t>3928 5347 5046</t>
  </si>
  <si>
    <t>amitagarwal41@gmail.com</t>
  </si>
  <si>
    <t>PYFBN8366Q</t>
  </si>
  <si>
    <t>1306 7278 9828</t>
  </si>
  <si>
    <t>rajeshsureshmehta16@gmail.com</t>
  </si>
  <si>
    <t>OPLCE4773P</t>
  </si>
  <si>
    <t>1869 5873 2107</t>
  </si>
  <si>
    <t>sunitasaxena99@rediffmail.com</t>
  </si>
  <si>
    <t>GXHWQ4913I</t>
  </si>
  <si>
    <t>1938 2155 4926</t>
  </si>
  <si>
    <t>poojakapoor57@gmail.com</t>
  </si>
  <si>
    <t>PTQJR5954S</t>
  </si>
  <si>
    <t>6407 1655 6226</t>
  </si>
  <si>
    <t>poojasunitapatel75@outlook.com</t>
  </si>
  <si>
    <t>HDTDG9219Y</t>
  </si>
  <si>
    <t>1119 7268 7904</t>
  </si>
  <si>
    <t>poojaritubose95@outlook.com</t>
  </si>
  <si>
    <t>YHXAE4981A</t>
  </si>
  <si>
    <t>6105 9230 1102</t>
  </si>
  <si>
    <t>nehaverma66@yahoo.com</t>
  </si>
  <si>
    <t>ZDWZV4209J</t>
  </si>
  <si>
    <t>9736 8077 1521</t>
  </si>
  <si>
    <t>anjaliverma57@rediffmail.com</t>
  </si>
  <si>
    <t>OATVW7771Z</t>
  </si>
  <si>
    <t>2767 6354 7298</t>
  </si>
  <si>
    <t>anjalisimrannair31@yahoo.com</t>
  </si>
  <si>
    <t>QJRFK7098U</t>
  </si>
  <si>
    <t>2838 2958 4175</t>
  </si>
  <si>
    <t>simransureshmehta54@rediffmail.com</t>
  </si>
  <si>
    <t>NSQBF8079K</t>
  </si>
  <si>
    <t>5928 7248 7536</t>
  </si>
  <si>
    <t>sunitagupta19@outlook.com</t>
  </si>
  <si>
    <t>NSJIV7650R</t>
  </si>
  <si>
    <t>1728 3706 2808</t>
  </si>
  <si>
    <t>priyamehta17@rediffmail.com</t>
  </si>
  <si>
    <t>NMTKZ8476K</t>
  </si>
  <si>
    <t>5129 1431 1914</t>
  </si>
  <si>
    <t>ritupriyasharma74@outlook.com</t>
  </si>
  <si>
    <t>CDHAG3568B</t>
  </si>
  <si>
    <t>4679 9692 6968</t>
  </si>
  <si>
    <t>sunitapatel16@outlook.com</t>
  </si>
  <si>
    <t>YTRNL8348E</t>
  </si>
  <si>
    <t>3286 2966 4225</t>
  </si>
  <si>
    <t>poojakaranchopra28@rediffmail.com</t>
  </si>
  <si>
    <t>SPEVK1945O</t>
  </si>
  <si>
    <t>6995 3198 3167</t>
  </si>
  <si>
    <t>adityaamitagarwal87@rediffmail.com</t>
  </si>
  <si>
    <t>AYKPS9413O</t>
  </si>
  <si>
    <t>3505 5350 7856</t>
  </si>
  <si>
    <t>sunitakapoor94@gmail.com</t>
  </si>
  <si>
    <t>ITGED9811P</t>
  </si>
  <si>
    <t>3544 3135 7821</t>
  </si>
  <si>
    <t>amitsharma35@yahoo.com</t>
  </si>
  <si>
    <t>MFNGA6277R</t>
  </si>
  <si>
    <t>7902 2847 6479</t>
  </si>
  <si>
    <t>sunitaamitverma39@yahoo.com</t>
  </si>
  <si>
    <t>IPYKY2945H</t>
  </si>
  <si>
    <t>9645 8079 4759</t>
  </si>
  <si>
    <t>amitjoshi31@rediffmail.com</t>
  </si>
  <si>
    <t>MZLHP7780G</t>
  </si>
  <si>
    <t>1310 1144 4160</t>
  </si>
  <si>
    <t>sureshnehaagarwal11@outlook.com</t>
  </si>
  <si>
    <t>QLSDB3390Q</t>
  </si>
  <si>
    <t>1490 3720 6278</t>
  </si>
  <si>
    <t>adityasimrangupta74@outlook.com</t>
  </si>
  <si>
    <t>IRMZS5072Q</t>
  </si>
  <si>
    <t>8397 2528 4473</t>
  </si>
  <si>
    <t>rohitverma16@rediffmail.com</t>
  </si>
  <si>
    <t>QJTRN3684F</t>
  </si>
  <si>
    <t>3562 8848 4533</t>
  </si>
  <si>
    <t>amitsharma85@yahoo.com</t>
  </si>
  <si>
    <t>DDOXX4419D</t>
  </si>
  <si>
    <t>9002 6978 4032</t>
  </si>
  <si>
    <t>karanbose17@yahoo.com</t>
  </si>
  <si>
    <t>PHLQE1990D</t>
  </si>
  <si>
    <t>8451 2278 7924</t>
  </si>
  <si>
    <t>priyapatel79@yahoo.com</t>
  </si>
  <si>
    <t>TDZCM7259Q</t>
  </si>
  <si>
    <t>4745 8828 2867</t>
  </si>
  <si>
    <t>sunitaamitchopra76@gmail.com</t>
  </si>
  <si>
    <t>BBDPQ4385K</t>
  </si>
  <si>
    <t>1091 6340 3490</t>
  </si>
  <si>
    <t>anjalisunitagupta90@yahoo.com</t>
  </si>
  <si>
    <t>SWWZE5256R</t>
  </si>
  <si>
    <t>7988 5163 6760</t>
  </si>
  <si>
    <t>amitamitjoshi92@outlook.com</t>
  </si>
  <si>
    <t>DUTNU2644H</t>
  </si>
  <si>
    <t>2262 2770 2292</t>
  </si>
  <si>
    <t>ritusunitaagarwal94@gmail.com</t>
  </si>
  <si>
    <t>LPYUX6899S</t>
  </si>
  <si>
    <t>4760 2459 1960</t>
  </si>
  <si>
    <t>rituanjalijoshi56@gmail.com</t>
  </si>
  <si>
    <t>AGAVV8073J</t>
  </si>
  <si>
    <t>1164 9952 5964</t>
  </si>
  <si>
    <t>vikramsharma55@rediffmail.com</t>
  </si>
  <si>
    <t>DYTUN3210X</t>
  </si>
  <si>
    <t>6394 8438 3161</t>
  </si>
  <si>
    <t>priyaagarwal18@rediffmail.com</t>
  </si>
  <si>
    <t>KLLYK8044A</t>
  </si>
  <si>
    <t>9129 7920 9919</t>
  </si>
  <si>
    <t>rohitjoshi15@gmail.com</t>
  </si>
  <si>
    <t>TFWOM6946L</t>
  </si>
  <si>
    <t>6190 2092 6604</t>
  </si>
  <si>
    <t>priyaadityaverma79@gmail.com</t>
  </si>
  <si>
    <t>GZPNJ3619X</t>
  </si>
  <si>
    <t>7242 7972 9233</t>
  </si>
  <si>
    <t>adityasingh62@rediffmail.com</t>
  </si>
  <si>
    <t>ITBLL9372G</t>
  </si>
  <si>
    <t>3283 3094 5941</t>
  </si>
  <si>
    <t>rohitpatel36@yahoo.com</t>
  </si>
  <si>
    <t>VPDDT9008P</t>
  </si>
  <si>
    <t>8451 7296 5998</t>
  </si>
  <si>
    <t>simrankapoor19@rediffmail.com</t>
  </si>
  <si>
    <t>PLASG9172I</t>
  </si>
  <si>
    <t>9627 5143 9874</t>
  </si>
  <si>
    <t>priyasaxena80@rediffmail.com</t>
  </si>
  <si>
    <t>NGINI3829G</t>
  </si>
  <si>
    <t>3719 1822 4926</t>
  </si>
  <si>
    <t>simrankapoor14@gmail.com</t>
  </si>
  <si>
    <t>XIXPN3947Q</t>
  </si>
  <si>
    <t>6683 1811 4850</t>
  </si>
  <si>
    <t>riturajeshkapoor96@gmail.com</t>
  </si>
  <si>
    <t>VDETG3502E</t>
  </si>
  <si>
    <t>2734 4282 9274</t>
  </si>
  <si>
    <t>priyasureshverma48@rediffmail.com</t>
  </si>
  <si>
    <t>IKWQF7979E</t>
  </si>
  <si>
    <t>2908 4695 5147</t>
  </si>
  <si>
    <t>nehanair59@outlook.com</t>
  </si>
  <si>
    <t>JGGXZ7163I</t>
  </si>
  <si>
    <t>8102 9222 4776</t>
  </si>
  <si>
    <t>amitsaxena55@outlook.com</t>
  </si>
  <si>
    <t>CNCCT7343X</t>
  </si>
  <si>
    <t>4585 1139 8014</t>
  </si>
  <si>
    <t>rohitnehasharma79@outlook.com</t>
  </si>
  <si>
    <t>IDSBS2484X</t>
  </si>
  <si>
    <t>1334 4299 7582</t>
  </si>
  <si>
    <t>vikrambose19@rediffmail.com</t>
  </si>
  <si>
    <t>RFLSM7735D</t>
  </si>
  <si>
    <t>9111 8428 7119</t>
  </si>
  <si>
    <t>poojakaranverma94@outlook.com</t>
  </si>
  <si>
    <t>PSFQL4671J</t>
  </si>
  <si>
    <t>8614 6608 8514</t>
  </si>
  <si>
    <t>ritupoojapatel94@gmail.com</t>
  </si>
  <si>
    <t>PCWEU2899R</t>
  </si>
  <si>
    <t>6543 3972 5249</t>
  </si>
  <si>
    <t>amitsharma62@outlook.com</t>
  </si>
  <si>
    <t>IAXDD2695P</t>
  </si>
  <si>
    <t>2836 9237 1133</t>
  </si>
  <si>
    <t>ITRQF8563R</t>
  </si>
  <si>
    <t>6814 8407 3093</t>
  </si>
  <si>
    <t>sureshpatel62@rediffmail.com</t>
  </si>
  <si>
    <t>OEYKP4559Z</t>
  </si>
  <si>
    <t>6997 8629 7632</t>
  </si>
  <si>
    <t>ritusharma56@rediffmail.com</t>
  </si>
  <si>
    <t>VXKSO9762B</t>
  </si>
  <si>
    <t>9356 4821 7318</t>
  </si>
  <si>
    <t>adityasingh57@yahoo.com</t>
  </si>
  <si>
    <t>NYSTG5890A</t>
  </si>
  <si>
    <t>5231 8704 1293</t>
  </si>
  <si>
    <t>vikramagarwal61@outlook.com</t>
  </si>
  <si>
    <t>KSIUP3955E</t>
  </si>
  <si>
    <t>4529 4451 5315</t>
  </si>
  <si>
    <t>sunitabose48@yahoo.com</t>
  </si>
  <si>
    <t>AVTSH6530V</t>
  </si>
  <si>
    <t>7243 4361 5763</t>
  </si>
  <si>
    <t>ritunair81@gmail.com</t>
  </si>
  <si>
    <t>UWNAM4587S</t>
  </si>
  <si>
    <t>3528 9448 1410</t>
  </si>
  <si>
    <t>sunitasingh87@yahoo.com</t>
  </si>
  <si>
    <t>SORJC6112J</t>
  </si>
  <si>
    <t>1545 4045 8869</t>
  </si>
  <si>
    <t>rajeshkapoor58@rediffmail.com</t>
  </si>
  <si>
    <t>JYWYC4715T</t>
  </si>
  <si>
    <t>8931 3924 9593</t>
  </si>
  <si>
    <t>simranagarwal97@outlook.com</t>
  </si>
  <si>
    <t>ZWUCX2388E</t>
  </si>
  <si>
    <t>4547 7182 1001</t>
  </si>
  <si>
    <t>sureshmalhotra41@outlook.com</t>
  </si>
  <si>
    <t>EZMWB5123Q</t>
  </si>
  <si>
    <t>7479 5529 6914</t>
  </si>
  <si>
    <t>poojakapoor71@rediffmail.com</t>
  </si>
  <si>
    <t>CINGQ8176S</t>
  </si>
  <si>
    <t>6832 3827 2608</t>
  </si>
  <si>
    <t>rajeshsaxena99@yahoo.com</t>
  </si>
  <si>
    <t>TFUTX5115X</t>
  </si>
  <si>
    <t>8497 2176 9807</t>
  </si>
  <si>
    <t>sureshritusingh53@gmail.com</t>
  </si>
  <si>
    <t>ZCYSJ9880E</t>
  </si>
  <si>
    <t>8145 1724 2730</t>
  </si>
  <si>
    <t>sunitagupta79@yahoo.com</t>
  </si>
  <si>
    <t>FAGCJ5553O</t>
  </si>
  <si>
    <t>2493 7033 1056</t>
  </si>
  <si>
    <t>vikramsaxena66@yahoo.com</t>
  </si>
  <si>
    <t>YOPJY9965B</t>
  </si>
  <si>
    <t>7738 6545 6044</t>
  </si>
  <si>
    <t>simranchopra28@gmail.com</t>
  </si>
  <si>
    <t>YCRDX6261S</t>
  </si>
  <si>
    <t>9745 2630 6881</t>
  </si>
  <si>
    <t>karanchopra96@outlook.com</t>
  </si>
  <si>
    <t>YHETS7402G</t>
  </si>
  <si>
    <t>8484 6203 2954</t>
  </si>
  <si>
    <t>sunitarohitnair91@rediffmail.com</t>
  </si>
  <si>
    <t>LAHOQ3085P</t>
  </si>
  <si>
    <t>2025 8634 1849</t>
  </si>
  <si>
    <t>sunitanehapatel65@yahoo.com</t>
  </si>
  <si>
    <t>USHDX3507T</t>
  </si>
  <si>
    <t>3486 6356 5316</t>
  </si>
  <si>
    <t>anjalinair77@gmail.com</t>
  </si>
  <si>
    <t>MOJIA8948K</t>
  </si>
  <si>
    <t>4727 4681 7636</t>
  </si>
  <si>
    <t>poojakapoor69@gmail.com</t>
  </si>
  <si>
    <t>TEMCE5287T</t>
  </si>
  <si>
    <t>5349 6405 7579</t>
  </si>
  <si>
    <t>nehasharma58@rediffmail.com</t>
  </si>
  <si>
    <t>HOOFP3771Q</t>
  </si>
  <si>
    <t>8245 6641 4301</t>
  </si>
  <si>
    <t>anjalibose83@outlook.com</t>
  </si>
  <si>
    <t>ESOJL9812B</t>
  </si>
  <si>
    <t>3344 6939 7364</t>
  </si>
  <si>
    <t>poojajoshi86@yahoo.com</t>
  </si>
  <si>
    <t>PYZDY7134N</t>
  </si>
  <si>
    <t>3284 8226 8740</t>
  </si>
  <si>
    <t>simranjoshi28@rediffmail.com</t>
  </si>
  <si>
    <t>CZRTV8454K</t>
  </si>
  <si>
    <t>7504 8717 5307</t>
  </si>
  <si>
    <t>vikramagarwal53@outlook.com</t>
  </si>
  <si>
    <t>RKMFY7458A</t>
  </si>
  <si>
    <t>2103 4650 9678</t>
  </si>
  <si>
    <t>karanrajeshsaxena46@rediffmail.com</t>
  </si>
  <si>
    <t>SGRDB1592B</t>
  </si>
  <si>
    <t>6243 5119 3298</t>
  </si>
  <si>
    <t>karanjoshi44@gmail.com</t>
  </si>
  <si>
    <t>RTDOJ3898Z</t>
  </si>
  <si>
    <t>3569 1869 1045</t>
  </si>
  <si>
    <t>sureshchopra96@rediffmail.com</t>
  </si>
  <si>
    <t>NICFC7424C</t>
  </si>
  <si>
    <t>2000 8987 9097</t>
  </si>
  <si>
    <t>anjalisingh90@gmail.com</t>
  </si>
  <si>
    <t>DGJOU3695Q</t>
  </si>
  <si>
    <t>4146 4752 2490</t>
  </si>
  <si>
    <t>sunitaagarwal86@outlook.com</t>
  </si>
  <si>
    <t>TMKKC1345O</t>
  </si>
  <si>
    <t>5892 1334 2583</t>
  </si>
  <si>
    <t>simransaxena25@yahoo.com</t>
  </si>
  <si>
    <t>RVBSJ7245K</t>
  </si>
  <si>
    <t>1930 2245 5876</t>
  </si>
  <si>
    <t>simranmehta45@rediffmail.com</t>
  </si>
  <si>
    <t>GFSBD7095I</t>
  </si>
  <si>
    <t>5533 4500 9901</t>
  </si>
  <si>
    <t>amitsingh63@gmail.com</t>
  </si>
  <si>
    <t>DDRCV2528P</t>
  </si>
  <si>
    <t>6188 3110 5937</t>
  </si>
  <si>
    <t>adityachopra14@outlook.com</t>
  </si>
  <si>
    <t>XXKUA4092A</t>
  </si>
  <si>
    <t>8126 1818 9335</t>
  </si>
  <si>
    <t>simranritumehta28@yahoo.com</t>
  </si>
  <si>
    <t>YGYFI8752Y</t>
  </si>
  <si>
    <t>3567 7055 2957</t>
  </si>
  <si>
    <t>karanpoojaagarwal13@yahoo.com</t>
  </si>
  <si>
    <t>SBEHL5496G</t>
  </si>
  <si>
    <t>7505 3810 9534</t>
  </si>
  <si>
    <t>nehabose22@gmail.com</t>
  </si>
  <si>
    <t>YOWHM2566F</t>
  </si>
  <si>
    <t>2978 1455 9449</t>
  </si>
  <si>
    <t>sunitaanjalikapoor87@yahoo.com</t>
  </si>
  <si>
    <t>ASFKA3899T</t>
  </si>
  <si>
    <t>6766 7717 7561</t>
  </si>
  <si>
    <t>simransureshverma11@rediffmail.com</t>
  </si>
  <si>
    <t>HSHGV5340V</t>
  </si>
  <si>
    <t>6666 8320 7835</t>
  </si>
  <si>
    <t>priyasureshagarwal65@yahoo.com</t>
  </si>
  <si>
    <t>NBJJV2346A</t>
  </si>
  <si>
    <t>6774 2861 9701</t>
  </si>
  <si>
    <t>karansunitakapoor48@outlook.com</t>
  </si>
  <si>
    <t>UIIMJ9813O</t>
  </si>
  <si>
    <t>5469 3451 1090</t>
  </si>
  <si>
    <t>adityapriyajoshi36@yahoo.com</t>
  </si>
  <si>
    <t>TOHFP9432H</t>
  </si>
  <si>
    <t>7576 1864 1105</t>
  </si>
  <si>
    <t>anjaliverma30@outlook.com</t>
  </si>
  <si>
    <t>WUZGN5207L</t>
  </si>
  <si>
    <t>8098 3551 4780</t>
  </si>
  <si>
    <t>anjaliadityabose71@outlook.com</t>
  </si>
  <si>
    <t>NTYPL7485B</t>
  </si>
  <si>
    <t>9758 5714 2512</t>
  </si>
  <si>
    <t>karanverma63@yahoo.com</t>
  </si>
  <si>
    <t>QOZNZ5666A</t>
  </si>
  <si>
    <t>8318 9443 7905</t>
  </si>
  <si>
    <t>rajeshsaxena27@gmail.com</t>
  </si>
  <si>
    <t>AXYHL6731K</t>
  </si>
  <si>
    <t>4720 4825 9038</t>
  </si>
  <si>
    <t>simrannair13@yahoo.com</t>
  </si>
  <si>
    <t>TSCVA7087V</t>
  </si>
  <si>
    <t>3909 6029 8236</t>
  </si>
  <si>
    <t>rajeshanjalisharma75@yahoo.com</t>
  </si>
  <si>
    <t>WNJGO9686Z</t>
  </si>
  <si>
    <t>2901 7900 4174</t>
  </si>
  <si>
    <t>nehapoojamehta56@rediffmail.com</t>
  </si>
  <si>
    <t>FGTGD3644G</t>
  </si>
  <si>
    <t>2113 8573 2110</t>
  </si>
  <si>
    <t>amitsunitaverma38@rediffmail.com</t>
  </si>
  <si>
    <t>WZDMF8936D</t>
  </si>
  <si>
    <t>1448 4867 7577</t>
  </si>
  <si>
    <t>vikramkapoor68@outlook.com</t>
  </si>
  <si>
    <t>IEWKA4100K</t>
  </si>
  <si>
    <t>5855 8202 5086</t>
  </si>
  <si>
    <t>simrannair31@yahoo.com</t>
  </si>
  <si>
    <t>EMZCK9030E</t>
  </si>
  <si>
    <t>6333 7250 3725</t>
  </si>
  <si>
    <t>priyaanjalikapoor12@yahoo.com</t>
  </si>
  <si>
    <t>AUXXL7059H</t>
  </si>
  <si>
    <t>4406 1172 2963</t>
  </si>
  <si>
    <t>sunitaagarwal31@outlook.com</t>
  </si>
  <si>
    <t>IKWNL7965S</t>
  </si>
  <si>
    <t>8527 9345 6669</t>
  </si>
  <si>
    <t>simransimranjoshi42@gmail.com</t>
  </si>
  <si>
    <t>FYDXN8269S</t>
  </si>
  <si>
    <t>8674 2829 1939</t>
  </si>
  <si>
    <t>karangupta99@outlook.com</t>
  </si>
  <si>
    <t>BWTZT3727N</t>
  </si>
  <si>
    <t>3268 1294 8220</t>
  </si>
  <si>
    <t>amitverma89@gmail.com</t>
  </si>
  <si>
    <t>WWLOD6709X</t>
  </si>
  <si>
    <t>8531 7226 5654</t>
  </si>
  <si>
    <t>Vivaan Mehta - 100%</t>
  </si>
  <si>
    <t>Kavya Verma - 100%</t>
  </si>
  <si>
    <t>Diya Verma - 100%</t>
  </si>
  <si>
    <t>Rohan Joshi - 100%</t>
  </si>
  <si>
    <t>Pranav Mehta - 100%</t>
  </si>
  <si>
    <t>Ananya Gupta - 100%</t>
  </si>
  <si>
    <t>Ananya Singh - 100%</t>
  </si>
  <si>
    <t>Ishaan Mehta - 100%</t>
  </si>
  <si>
    <t>Kavya Mehta - 100%</t>
  </si>
  <si>
    <t>Vivaan Kapoor - 100%</t>
  </si>
  <si>
    <t>Ishaan Singh - 100%</t>
  </si>
  <si>
    <t>Aryan Nair - 100%</t>
  </si>
  <si>
    <t>Diya Sharma - 100%</t>
  </si>
  <si>
    <t>Rohan Verma - 100%</t>
  </si>
  <si>
    <t>Ishaan Saxena - 100%</t>
  </si>
  <si>
    <t>Ananya Mehta - 100%</t>
  </si>
  <si>
    <t>Aryan Agarwal - 100%</t>
  </si>
  <si>
    <t>Aryan Mehta - 100%</t>
  </si>
  <si>
    <t>Aryan Malhotra - 100%</t>
  </si>
  <si>
    <t>Pranav Agarwal - 100%</t>
  </si>
  <si>
    <t>Diya Malhotra - 100%</t>
  </si>
  <si>
    <t>Ishaan Joshi - 100%</t>
  </si>
  <si>
    <t>Aarav Saxena - 100%</t>
  </si>
  <si>
    <t>Rohan Nair - 100%</t>
  </si>
  <si>
    <t>Ishaan Sharma - 100%</t>
  </si>
  <si>
    <t>Sanya Sharma - 100%</t>
  </si>
  <si>
    <t>Kavya Singh - 100%</t>
  </si>
  <si>
    <t>Ishaan Patel - 100%</t>
  </si>
  <si>
    <t>Aditi Mehta - 100%</t>
  </si>
  <si>
    <t>Aditi Joshi - 100%</t>
  </si>
  <si>
    <t>Aryan Joshi - 100%</t>
  </si>
  <si>
    <t>Pranav Gupta - 100%</t>
  </si>
  <si>
    <t>Ishaan Verma - 100%</t>
  </si>
  <si>
    <t>Sanya Agarwal - 100%</t>
  </si>
  <si>
    <t>Diya Joshi - 100%</t>
  </si>
  <si>
    <t>Ishaan Malhotra - 100%</t>
  </si>
  <si>
    <t>Rohan Kapoor - 100%</t>
  </si>
  <si>
    <t>Aryan Gupta - 100%</t>
  </si>
  <si>
    <t>Aarav Joshi - 100%</t>
  </si>
  <si>
    <t>Vivaan Gupta - 100%</t>
  </si>
  <si>
    <t>Pranav Malhotra - 100%</t>
  </si>
  <si>
    <t>Riya Agarwal - 100%</t>
  </si>
  <si>
    <t>Sanya Gupta - 100%</t>
  </si>
  <si>
    <t>Pranav Singh - 100%</t>
  </si>
  <si>
    <t>Kavya Patel - 100%</t>
  </si>
  <si>
    <t>Sanya Mehta - 100%</t>
  </si>
  <si>
    <t>Ishaan Agarwal - 100%</t>
  </si>
  <si>
    <t>Diya Gupta - 100%</t>
  </si>
  <si>
    <t>Ananya Agarwal - 100%</t>
  </si>
  <si>
    <t>Vivaan Joshi - 100%</t>
  </si>
  <si>
    <t>Rohan Mehta - 100%</t>
  </si>
  <si>
    <t>Aditi Malhotra - 100%</t>
  </si>
  <si>
    <t>Sanya Kapoor - 100%</t>
  </si>
  <si>
    <t>Aryan Saxena - 100%</t>
  </si>
  <si>
    <t>Aditi Gupta - 100%</t>
  </si>
  <si>
    <t>Kavya Agarwal - 100%</t>
  </si>
  <si>
    <t>Vivaan Saxena - 100%</t>
  </si>
  <si>
    <t>Ananya Sharma - 100%</t>
  </si>
  <si>
    <t>Rohan Sharma - 100%</t>
  </si>
  <si>
    <t>Pranav Sharma - 100%</t>
  </si>
  <si>
    <t>Pranav Kapoor - 100%</t>
  </si>
  <si>
    <t>Sanya Saxena - 100%</t>
  </si>
  <si>
    <t>Vivaan Patel - 100%</t>
  </si>
  <si>
    <t>Vivaan Nair - 100%</t>
  </si>
  <si>
    <t>Riya Kapoor - 100%</t>
  </si>
  <si>
    <t>Pranav Joshi - 100%</t>
  </si>
  <si>
    <t>Riya Gupta - 100%</t>
  </si>
  <si>
    <t>Sanya Patel - 100%</t>
  </si>
  <si>
    <t>Aditi Kapoor - 100%</t>
  </si>
  <si>
    <t>Aditi Sharma - 100%</t>
  </si>
  <si>
    <t>Aarav Kapoor - 100%</t>
  </si>
  <si>
    <t>Aarav Patel - 100%</t>
  </si>
  <si>
    <t>Rohan Saxena - 100%</t>
  </si>
  <si>
    <t>Ishaan Kapoor - 100%</t>
  </si>
  <si>
    <t>Ananya Kapoor - 100%</t>
  </si>
  <si>
    <t>Pranav Patel - 100%</t>
  </si>
  <si>
    <t>Kavya Saxena - 100%</t>
  </si>
  <si>
    <t>Vivaan Sharma - 100%</t>
  </si>
  <si>
    <t>Rohan Patel - 100%</t>
  </si>
  <si>
    <t>Sanya Verma - 100%</t>
  </si>
  <si>
    <t>Riya Mehta - 100%</t>
  </si>
  <si>
    <t>Rohan Malhotra - 100%</t>
  </si>
  <si>
    <t>Aarav Gupta - 100%</t>
  </si>
  <si>
    <t>Aryan Verma - 100%</t>
  </si>
  <si>
    <t>Rohan Agarwal - 100%</t>
  </si>
  <si>
    <t>Diya Kapoor - 100%</t>
  </si>
  <si>
    <t>Diya Mehta - 100%</t>
  </si>
  <si>
    <t>Rohan Gupta - 100%</t>
  </si>
  <si>
    <t>Riya Singh - 100%</t>
  </si>
  <si>
    <t>Vivaan Singh - 100%</t>
  </si>
  <si>
    <t>Kavya Nair - 100%</t>
  </si>
  <si>
    <t>Riya Malhotra - 100%</t>
  </si>
  <si>
    <t>Riya Saxena - 100%</t>
  </si>
  <si>
    <t>Vivaan Agarwal - 100%</t>
  </si>
  <si>
    <t>Riya Nair - 100%</t>
  </si>
  <si>
    <t>Aditi Saxena - 100%</t>
  </si>
  <si>
    <t>Pranav Verma - 100%</t>
  </si>
  <si>
    <t>Aditi Agarwal - 100%</t>
  </si>
  <si>
    <t>Kavya Gupta - 100%</t>
  </si>
  <si>
    <t>Kavya Sharma - 100%</t>
  </si>
  <si>
    <t>Kavya Kapoor - 100%</t>
  </si>
  <si>
    <t>Aarav Verma - 100%</t>
  </si>
  <si>
    <t>Kavya Joshi - 100%</t>
  </si>
  <si>
    <t>Diya Nair - 100%</t>
  </si>
  <si>
    <t>Aditi Nair - 100%</t>
  </si>
  <si>
    <t>Aditi Singh - 100%</t>
  </si>
  <si>
    <t>Diya Patel - 100%</t>
  </si>
  <si>
    <t>Aarav Singh - 100%</t>
  </si>
  <si>
    <t>Riya Verma - 100%</t>
  </si>
  <si>
    <t>Rohan Singh - 100%</t>
  </si>
  <si>
    <t>Aarav Mehta - 100%</t>
  </si>
  <si>
    <t>Ananya Patel - 100%</t>
  </si>
  <si>
    <t>Pranav Nair - 100%</t>
  </si>
  <si>
    <t>Sanya Singh - 100%</t>
  </si>
  <si>
    <t>Aryan Sharma - 100%</t>
  </si>
  <si>
    <t>Aditi Patel - 100%</t>
  </si>
  <si>
    <t>Ananya Malhotra - 100%</t>
  </si>
  <si>
    <t>Riya Patel - 100%</t>
  </si>
  <si>
    <t>Aarav Nair - 100%</t>
  </si>
  <si>
    <t>Sanya Malhotra - 100%</t>
  </si>
  <si>
    <t>Diya Agarwal - 100%</t>
  </si>
  <si>
    <t>Pranav Saxena - 100%</t>
  </si>
  <si>
    <t>Aryan Singh - 100%</t>
  </si>
  <si>
    <t>Riya Joshi - 100%</t>
  </si>
  <si>
    <t>Diya Singh - 100%</t>
  </si>
  <si>
    <t>Vivaan Malhotra - 100%</t>
  </si>
  <si>
    <t>Aryan Kapoor - 100%</t>
  </si>
  <si>
    <t>Aarav Sharma - 100%</t>
  </si>
  <si>
    <t>Ishaan Nair - 100%</t>
  </si>
  <si>
    <t>Ananya Verma - 100%</t>
  </si>
  <si>
    <t>Riya Sharma - 100%</t>
  </si>
  <si>
    <t>Sanya Nair - 100%</t>
  </si>
  <si>
    <t>Ananya Saxena - 100%</t>
  </si>
  <si>
    <t>Ananya Joshi - 100%</t>
  </si>
  <si>
    <t>Aditi Verma - 100%</t>
  </si>
  <si>
    <t>Ishaan Gupta - 100%</t>
  </si>
  <si>
    <t>Aarav Malhotra - 100%</t>
  </si>
  <si>
    <t>Aarav Agarwal - 100%</t>
  </si>
  <si>
    <t>Sanya Joshi - 100%</t>
  </si>
  <si>
    <t>MAINTENANCE CHARGES (Monthly / Qtrlyu / Half Yeraly / Yearly) Based on billing cycle</t>
  </si>
  <si>
    <t>Billing cycle</t>
  </si>
  <si>
    <t>TOTDAL DUES PAYBALE</t>
  </si>
  <si>
    <t>Monthly</t>
  </si>
  <si>
    <t>MC Staff</t>
  </si>
  <si>
    <t>John - Accountant</t>
  </si>
  <si>
    <t>Jeson - Manager</t>
  </si>
  <si>
    <t>Ryan - Care taker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</si>
</sst>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3" fontId="0" fillId="0" borderId="1" xfId="1" applyFont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right" vertical="center" wrapText="1"/>
    </xf>
    <xf numFmtId="165" fontId="0" fillId="0" borderId="1" xfId="1" applyNumberFormat="1" applyFont="1" applyBorder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43" fontId="0" fillId="2" borderId="1" xfId="1" applyFont="1" applyFill="1" applyBorder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43" fontId="0" fillId="2" borderId="0" xfId="1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1326-B8C2-42A4-A78C-2E57B94634CF}">
  <dimension ref="A1:AZ50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1.46484375" defaultRowHeight="14.25" x14ac:dyDescent="0.45"/>
  <cols>
    <col min="1" max="9" width="11.46484375" style="1"/>
    <col min="10" max="10" width="20.19921875" style="4" bestFit="1" customWidth="1"/>
    <col min="11" max="11" width="14" style="1" customWidth="1"/>
    <col min="12" max="14" width="11.46484375" style="1"/>
    <col min="15" max="15" width="25" style="1" customWidth="1"/>
    <col min="16" max="17" width="17.6640625" style="1" customWidth="1"/>
    <col min="18" max="24" width="11.46484375" style="1"/>
    <col min="25" max="25" width="19.53125" style="1" bestFit="1" customWidth="1"/>
    <col min="26" max="29" width="11.46484375" style="1"/>
    <col min="30" max="47" width="11.46484375" style="12"/>
    <col min="48" max="48" width="11.46484375" style="15"/>
    <col min="49" max="50" width="11.46484375" style="12"/>
    <col min="51" max="51" width="11.46484375" style="14"/>
    <col min="52" max="16384" width="11.46484375" style="1"/>
  </cols>
  <sheetData>
    <row r="1" spans="1:52" s="2" customFormat="1" ht="142.5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9" t="s">
        <v>29</v>
      </c>
      <c r="AE1" s="9" t="s">
        <v>30</v>
      </c>
      <c r="AF1" s="9" t="s">
        <v>31</v>
      </c>
      <c r="AG1" s="9" t="s">
        <v>2025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13" t="s">
        <v>46</v>
      </c>
      <c r="AW1" s="9" t="s">
        <v>47</v>
      </c>
      <c r="AX1" s="9" t="s">
        <v>48</v>
      </c>
      <c r="AY1" s="11" t="s">
        <v>2027</v>
      </c>
      <c r="AZ1" s="2" t="s">
        <v>2026</v>
      </c>
    </row>
    <row r="2" spans="1:52" s="2" customFormat="1" x14ac:dyDescent="0.45">
      <c r="A2" s="2">
        <v>1</v>
      </c>
      <c r="B2" s="2">
        <v>101</v>
      </c>
      <c r="C2" s="2">
        <v>1</v>
      </c>
      <c r="D2" s="2" t="s">
        <v>49</v>
      </c>
      <c r="E2" s="2" t="str">
        <f>CONCATENATE(C2,D2,B2)</f>
        <v>1A101</v>
      </c>
      <c r="F2" s="5">
        <v>28</v>
      </c>
      <c r="G2" s="2" t="s">
        <v>54</v>
      </c>
      <c r="H2" s="6" t="b">
        <v>1</v>
      </c>
      <c r="I2" s="7" t="s">
        <v>55</v>
      </c>
      <c r="J2" s="8" t="s">
        <v>56</v>
      </c>
      <c r="K2" s="2">
        <v>9826507980</v>
      </c>
      <c r="L2" s="5">
        <v>28</v>
      </c>
      <c r="M2" s="5">
        <v>28</v>
      </c>
      <c r="N2" s="2" t="s">
        <v>382</v>
      </c>
      <c r="O2" s="8" t="s">
        <v>387</v>
      </c>
      <c r="P2" s="8" t="s">
        <v>388</v>
      </c>
      <c r="Q2" s="8" t="s">
        <v>389</v>
      </c>
      <c r="R2" s="2">
        <v>2</v>
      </c>
      <c r="S2" s="2">
        <v>1</v>
      </c>
      <c r="T2" s="2">
        <v>1</v>
      </c>
      <c r="U2" s="2">
        <v>1</v>
      </c>
      <c r="V2" s="2">
        <f>SUM(R2:U2)</f>
        <v>5</v>
      </c>
      <c r="W2" s="2">
        <v>1</v>
      </c>
      <c r="X2" s="2">
        <v>1</v>
      </c>
      <c r="Y2" s="8" t="s">
        <v>1886</v>
      </c>
      <c r="AA2" s="9">
        <v>100</v>
      </c>
      <c r="AB2" s="11">
        <v>1000</v>
      </c>
      <c r="AC2" s="10">
        <f>AB2*130%</f>
        <v>1300</v>
      </c>
      <c r="AD2" s="9">
        <v>18966</v>
      </c>
      <c r="AE2" s="9">
        <f>(18966*21%)/12</f>
        <v>331.90499999999997</v>
      </c>
      <c r="AF2" s="9"/>
      <c r="AG2" s="9">
        <f>AB2*5</f>
        <v>5000</v>
      </c>
      <c r="AH2" s="9">
        <f>AB2*2</f>
        <v>2000</v>
      </c>
      <c r="AI2" s="9"/>
      <c r="AJ2" s="9"/>
      <c r="AK2" s="9"/>
      <c r="AL2" s="9">
        <f>((AB2*1500)*0.25%)/12</f>
        <v>312.5</v>
      </c>
      <c r="AM2" s="9">
        <f>((AB2*1500)*0.75%)/12</f>
        <v>937.5</v>
      </c>
      <c r="AN2" s="9">
        <v>400</v>
      </c>
      <c r="AO2" s="9"/>
      <c r="AP2" s="9"/>
      <c r="AQ2" s="9"/>
      <c r="AR2" s="9"/>
      <c r="AS2" s="9">
        <f>AG2*1%</f>
        <v>50</v>
      </c>
      <c r="AT2" s="9"/>
      <c r="AU2" s="9"/>
      <c r="AV2" s="13"/>
      <c r="AW2" s="9">
        <f>SUM(AG2:AV2)</f>
        <v>8700</v>
      </c>
      <c r="AX2" s="9">
        <f>AW2*18%</f>
        <v>1566</v>
      </c>
      <c r="AY2" s="11">
        <f>SUM(AD2:AX2)</f>
        <v>38263.904999999999</v>
      </c>
      <c r="AZ2" s="2" t="s">
        <v>2028</v>
      </c>
    </row>
    <row r="3" spans="1:52" s="2" customFormat="1" x14ac:dyDescent="0.45">
      <c r="A3" s="2">
        <f>A2+1</f>
        <v>2</v>
      </c>
      <c r="B3" s="2">
        <f>B2+1</f>
        <v>102</v>
      </c>
      <c r="C3" s="2">
        <v>1</v>
      </c>
      <c r="D3" s="2" t="s">
        <v>49</v>
      </c>
      <c r="E3" s="2" t="str">
        <f t="shared" ref="E3:E66" si="0">CONCATENATE(C3,D3,B3)</f>
        <v>1A102</v>
      </c>
      <c r="F3" s="5">
        <v>29</v>
      </c>
      <c r="G3" s="2" t="s">
        <v>54</v>
      </c>
      <c r="H3" s="6" t="b">
        <v>1</v>
      </c>
      <c r="I3" s="7" t="s">
        <v>55</v>
      </c>
      <c r="J3" s="8" t="s">
        <v>57</v>
      </c>
      <c r="K3" s="2">
        <v>9322411425</v>
      </c>
      <c r="L3" s="5">
        <v>29</v>
      </c>
      <c r="M3" s="5">
        <v>29</v>
      </c>
      <c r="N3" s="2" t="s">
        <v>383</v>
      </c>
      <c r="O3" s="8" t="s">
        <v>390</v>
      </c>
      <c r="P3" s="8" t="s">
        <v>391</v>
      </c>
      <c r="Q3" s="8" t="s">
        <v>392</v>
      </c>
      <c r="W3" s="2">
        <v>1</v>
      </c>
      <c r="X3" s="2">
        <v>1</v>
      </c>
      <c r="Y3" s="8" t="s">
        <v>1887</v>
      </c>
      <c r="AA3" s="9">
        <v>100</v>
      </c>
      <c r="AB3" s="11">
        <v>800</v>
      </c>
      <c r="AC3" s="10">
        <f t="shared" ref="AC3:AC67" si="1">AB3*130%</f>
        <v>1040</v>
      </c>
      <c r="AD3" s="9">
        <v>0</v>
      </c>
      <c r="AE3" s="9"/>
      <c r="AF3" s="9"/>
      <c r="AG3" s="9">
        <f>AB3*5</f>
        <v>4000</v>
      </c>
      <c r="AH3" s="9">
        <f t="shared" ref="AH3:AH5" si="2">AB3*2</f>
        <v>1600</v>
      </c>
      <c r="AI3" s="9"/>
      <c r="AJ3" s="9"/>
      <c r="AK3" s="9">
        <f>AG3*10%</f>
        <v>400</v>
      </c>
      <c r="AL3" s="9">
        <f t="shared" ref="AL3:AL5" si="3">((AB3*1500)*0.25%)/12</f>
        <v>250</v>
      </c>
      <c r="AM3" s="9">
        <f t="shared" ref="AM3:AM5" si="4">((AB3*1500)*0.75%)/12</f>
        <v>750</v>
      </c>
      <c r="AN3" s="9">
        <v>300</v>
      </c>
      <c r="AO3" s="9"/>
      <c r="AP3" s="9"/>
      <c r="AQ3" s="9"/>
      <c r="AR3" s="9"/>
      <c r="AS3" s="9">
        <f t="shared" ref="AS3:AS5" si="5">AG3*1%</f>
        <v>40</v>
      </c>
      <c r="AT3" s="9"/>
      <c r="AU3" s="9"/>
      <c r="AV3" s="13"/>
      <c r="AW3" s="9">
        <f t="shared" ref="AW3:AW5" si="6">SUM(AG3:AV3)</f>
        <v>7340</v>
      </c>
      <c r="AX3" s="9">
        <f t="shared" ref="AX3:AX67" si="7">AW3*18%</f>
        <v>1321.2</v>
      </c>
      <c r="AY3" s="11">
        <f t="shared" ref="AY3:AY5" si="8">SUM(AD3:AX3)</f>
        <v>16001.2</v>
      </c>
      <c r="AZ3" s="2" t="s">
        <v>2028</v>
      </c>
    </row>
    <row r="4" spans="1:52" s="2" customFormat="1" x14ac:dyDescent="0.45">
      <c r="A4" s="2">
        <f t="shared" ref="A4:B67" si="9">A3+1</f>
        <v>3</v>
      </c>
      <c r="B4" s="2">
        <f t="shared" ref="B4:B6" si="10">B3+1</f>
        <v>103</v>
      </c>
      <c r="C4" s="2">
        <v>1</v>
      </c>
      <c r="D4" s="2" t="s">
        <v>49</v>
      </c>
      <c r="E4" s="2" t="str">
        <f t="shared" si="0"/>
        <v>1A103</v>
      </c>
      <c r="F4" s="5">
        <v>30</v>
      </c>
      <c r="G4" s="2" t="s">
        <v>54</v>
      </c>
      <c r="H4" s="6" t="b">
        <v>1</v>
      </c>
      <c r="I4" s="7" t="s">
        <v>55</v>
      </c>
      <c r="J4" s="8" t="s">
        <v>58</v>
      </c>
      <c r="K4" s="2">
        <v>8980854343</v>
      </c>
      <c r="L4" s="5">
        <v>30</v>
      </c>
      <c r="M4" s="5">
        <v>30</v>
      </c>
      <c r="O4" s="8" t="s">
        <v>393</v>
      </c>
      <c r="P4" s="8" t="s">
        <v>394</v>
      </c>
      <c r="Q4" s="8" t="s">
        <v>395</v>
      </c>
      <c r="W4" s="2">
        <v>1</v>
      </c>
      <c r="X4" s="2">
        <v>1</v>
      </c>
      <c r="Y4" s="8" t="s">
        <v>1888</v>
      </c>
      <c r="AA4" s="9">
        <v>100</v>
      </c>
      <c r="AB4" s="11">
        <v>1200</v>
      </c>
      <c r="AC4" s="10">
        <f t="shared" si="1"/>
        <v>1560</v>
      </c>
      <c r="AD4" s="9">
        <v>0</v>
      </c>
      <c r="AE4" s="9">
        <v>0</v>
      </c>
      <c r="AF4" s="9"/>
      <c r="AG4" s="9">
        <f>AB4*5</f>
        <v>6000</v>
      </c>
      <c r="AH4" s="9">
        <f t="shared" si="2"/>
        <v>2400</v>
      </c>
      <c r="AI4" s="9">
        <v>3000</v>
      </c>
      <c r="AJ4" s="9"/>
      <c r="AK4" s="9"/>
      <c r="AL4" s="9">
        <f t="shared" si="3"/>
        <v>375</v>
      </c>
      <c r="AM4" s="9">
        <f t="shared" si="4"/>
        <v>1125</v>
      </c>
      <c r="AN4" s="9">
        <v>500</v>
      </c>
      <c r="AO4" s="9"/>
      <c r="AP4" s="9"/>
      <c r="AQ4" s="9"/>
      <c r="AR4" s="9"/>
      <c r="AS4" s="9">
        <f t="shared" si="5"/>
        <v>60</v>
      </c>
      <c r="AT4" s="9"/>
      <c r="AU4" s="9"/>
      <c r="AV4" s="13"/>
      <c r="AW4" s="9">
        <f t="shared" si="6"/>
        <v>13460</v>
      </c>
      <c r="AX4" s="9">
        <f t="shared" si="7"/>
        <v>2422.7999999999997</v>
      </c>
      <c r="AY4" s="11">
        <f t="shared" si="8"/>
        <v>29342.799999999999</v>
      </c>
      <c r="AZ4" s="2" t="s">
        <v>2028</v>
      </c>
    </row>
    <row r="5" spans="1:52" s="2" customFormat="1" x14ac:dyDescent="0.45">
      <c r="A5" s="2">
        <f t="shared" si="9"/>
        <v>4</v>
      </c>
      <c r="B5" s="2">
        <f t="shared" si="10"/>
        <v>104</v>
      </c>
      <c r="C5" s="2">
        <v>1</v>
      </c>
      <c r="D5" s="2" t="s">
        <v>49</v>
      </c>
      <c r="E5" s="2" t="str">
        <f t="shared" si="0"/>
        <v>1A104</v>
      </c>
      <c r="F5" s="5">
        <v>31</v>
      </c>
      <c r="G5" s="2" t="s">
        <v>54</v>
      </c>
      <c r="H5" s="6" t="b">
        <v>1</v>
      </c>
      <c r="I5" s="7" t="s">
        <v>59</v>
      </c>
      <c r="J5" s="8" t="s">
        <v>60</v>
      </c>
      <c r="K5" s="2">
        <v>7981537023</v>
      </c>
      <c r="L5" s="5">
        <v>31</v>
      </c>
      <c r="M5" s="5">
        <v>31</v>
      </c>
      <c r="O5" s="8" t="s">
        <v>396</v>
      </c>
      <c r="P5" s="8" t="s">
        <v>397</v>
      </c>
      <c r="Q5" s="8" t="s">
        <v>398</v>
      </c>
      <c r="W5" s="2">
        <v>1</v>
      </c>
      <c r="X5" s="2">
        <v>1</v>
      </c>
      <c r="Y5" s="8" t="s">
        <v>1889</v>
      </c>
      <c r="AA5" s="9">
        <v>100</v>
      </c>
      <c r="AB5" s="11">
        <v>1500</v>
      </c>
      <c r="AC5" s="10">
        <f t="shared" si="1"/>
        <v>1950</v>
      </c>
      <c r="AD5" s="9">
        <f>28885*2</f>
        <v>57770</v>
      </c>
      <c r="AE5" s="9">
        <f>((28885*21%)/12)+((28885*21%)/12)*2</f>
        <v>1516.4624999999999</v>
      </c>
      <c r="AF5" s="9"/>
      <c r="AG5" s="9">
        <f>AB5*5</f>
        <v>7500</v>
      </c>
      <c r="AH5" s="9">
        <f t="shared" si="2"/>
        <v>3000</v>
      </c>
      <c r="AI5" s="9"/>
      <c r="AJ5" s="9">
        <v>200</v>
      </c>
      <c r="AK5" s="9"/>
      <c r="AL5" s="9">
        <f t="shared" si="3"/>
        <v>468.75</v>
      </c>
      <c r="AM5" s="9">
        <f t="shared" si="4"/>
        <v>1406.25</v>
      </c>
      <c r="AN5" s="9">
        <v>600</v>
      </c>
      <c r="AO5" s="9"/>
      <c r="AP5" s="9"/>
      <c r="AQ5" s="9"/>
      <c r="AR5" s="9"/>
      <c r="AS5" s="9">
        <f t="shared" si="5"/>
        <v>75</v>
      </c>
      <c r="AT5" s="9"/>
      <c r="AU5" s="9"/>
      <c r="AV5" s="13"/>
      <c r="AW5" s="9">
        <f t="shared" si="6"/>
        <v>13250</v>
      </c>
      <c r="AX5" s="9">
        <f t="shared" si="7"/>
        <v>2385</v>
      </c>
      <c r="AY5" s="11">
        <f>SUM(AD5:AX5)</f>
        <v>88171.462499999994</v>
      </c>
      <c r="AZ5" s="2" t="s">
        <v>2028</v>
      </c>
    </row>
    <row r="6" spans="1:52" s="2" customFormat="1" x14ac:dyDescent="0.45">
      <c r="A6" s="2">
        <f t="shared" si="9"/>
        <v>5</v>
      </c>
      <c r="B6" s="2">
        <f t="shared" si="10"/>
        <v>105</v>
      </c>
      <c r="C6" s="2">
        <v>1</v>
      </c>
      <c r="D6" s="2" t="s">
        <v>49</v>
      </c>
      <c r="E6" s="2" t="str">
        <f t="shared" si="0"/>
        <v>1A105</v>
      </c>
      <c r="F6" s="5">
        <v>32</v>
      </c>
      <c r="G6" s="2" t="s">
        <v>54</v>
      </c>
      <c r="H6" s="6" t="b">
        <v>1</v>
      </c>
      <c r="I6" s="7" t="s">
        <v>55</v>
      </c>
      <c r="J6" s="8" t="s">
        <v>61</v>
      </c>
      <c r="K6" s="2">
        <v>7586381211</v>
      </c>
      <c r="L6" s="5">
        <v>32</v>
      </c>
      <c r="M6" s="5">
        <v>32</v>
      </c>
      <c r="O6" s="8" t="s">
        <v>399</v>
      </c>
      <c r="P6" s="8" t="s">
        <v>400</v>
      </c>
      <c r="Q6" s="8" t="s">
        <v>401</v>
      </c>
      <c r="W6" s="2">
        <v>1</v>
      </c>
      <c r="X6" s="2">
        <v>1</v>
      </c>
      <c r="Y6" s="8" t="s">
        <v>1890</v>
      </c>
      <c r="AA6" s="9">
        <v>100</v>
      </c>
      <c r="AB6" s="11">
        <v>1000</v>
      </c>
      <c r="AC6" s="10">
        <f>AB6*130%</f>
        <v>1300</v>
      </c>
      <c r="AD6" s="9">
        <v>18966</v>
      </c>
      <c r="AE6" s="9">
        <f>(18966*21%)/12</f>
        <v>331.90499999999997</v>
      </c>
      <c r="AF6" s="9"/>
      <c r="AG6" s="9">
        <f>AB6*5</f>
        <v>5000</v>
      </c>
      <c r="AH6" s="9">
        <f>AB6*2</f>
        <v>2000</v>
      </c>
      <c r="AI6" s="9"/>
      <c r="AJ6" s="9"/>
      <c r="AK6" s="9"/>
      <c r="AL6" s="9">
        <f>((AB6*1500)*0.25%)/12</f>
        <v>312.5</v>
      </c>
      <c r="AM6" s="9">
        <f>((AB6*1500)*0.75%)/12</f>
        <v>937.5</v>
      </c>
      <c r="AN6" s="9">
        <v>400</v>
      </c>
      <c r="AO6" s="9"/>
      <c r="AP6" s="9"/>
      <c r="AQ6" s="9"/>
      <c r="AR6" s="9"/>
      <c r="AS6" s="9">
        <f>AG6*1%</f>
        <v>50</v>
      </c>
      <c r="AT6" s="9"/>
      <c r="AU6" s="9"/>
      <c r="AV6" s="13"/>
      <c r="AW6" s="9">
        <f>SUM(AG6:AV6)</f>
        <v>8700</v>
      </c>
      <c r="AX6" s="9">
        <f>AW6*18%</f>
        <v>1566</v>
      </c>
      <c r="AY6" s="11">
        <f>SUM(AD6:AX6)</f>
        <v>38263.904999999999</v>
      </c>
      <c r="AZ6" s="2" t="s">
        <v>2028</v>
      </c>
    </row>
    <row r="7" spans="1:52" s="2" customFormat="1" x14ac:dyDescent="0.45">
      <c r="A7" s="2">
        <f t="shared" si="9"/>
        <v>6</v>
      </c>
      <c r="B7" s="2">
        <v>201</v>
      </c>
      <c r="C7" s="2">
        <v>1</v>
      </c>
      <c r="D7" s="2" t="s">
        <v>49</v>
      </c>
      <c r="E7" s="2" t="str">
        <f t="shared" si="0"/>
        <v>1A201</v>
      </c>
      <c r="F7" s="5">
        <v>33</v>
      </c>
      <c r="G7" s="2" t="s">
        <v>53</v>
      </c>
      <c r="H7" s="6" t="b">
        <v>1</v>
      </c>
      <c r="I7" s="7" t="s">
        <v>59</v>
      </c>
      <c r="J7" s="8" t="s">
        <v>62</v>
      </c>
      <c r="K7" s="2">
        <v>6827049100</v>
      </c>
      <c r="L7" s="5">
        <v>33</v>
      </c>
      <c r="M7" s="5">
        <v>33</v>
      </c>
      <c r="O7" s="8" t="s">
        <v>402</v>
      </c>
      <c r="P7" s="8" t="s">
        <v>403</v>
      </c>
      <c r="Q7" s="8" t="s">
        <v>404</v>
      </c>
      <c r="W7" s="2">
        <v>1</v>
      </c>
      <c r="X7" s="2">
        <v>1</v>
      </c>
      <c r="Y7" s="8" t="s">
        <v>1891</v>
      </c>
      <c r="AA7" s="9">
        <v>100</v>
      </c>
      <c r="AB7" s="11">
        <v>800</v>
      </c>
      <c r="AC7" s="10">
        <f t="shared" si="1"/>
        <v>1040</v>
      </c>
      <c r="AD7" s="9">
        <v>0</v>
      </c>
      <c r="AE7" s="9"/>
      <c r="AF7" s="9"/>
      <c r="AG7" s="9">
        <f>AB7*5</f>
        <v>4000</v>
      </c>
      <c r="AH7" s="9">
        <f t="shared" ref="AH7:AH9" si="11">AB7*2</f>
        <v>1600</v>
      </c>
      <c r="AI7" s="9"/>
      <c r="AJ7" s="9"/>
      <c r="AK7" s="9">
        <f>AG7*10%</f>
        <v>400</v>
      </c>
      <c r="AL7" s="9">
        <f t="shared" ref="AL7:AL9" si="12">((AB7*1500)*0.25%)/12</f>
        <v>250</v>
      </c>
      <c r="AM7" s="9">
        <f t="shared" ref="AM7:AM9" si="13">((AB7*1500)*0.75%)/12</f>
        <v>750</v>
      </c>
      <c r="AN7" s="9">
        <v>300</v>
      </c>
      <c r="AO7" s="9"/>
      <c r="AP7" s="9"/>
      <c r="AQ7" s="9"/>
      <c r="AR7" s="9"/>
      <c r="AS7" s="9">
        <f t="shared" ref="AS7:AS9" si="14">AG7*1%</f>
        <v>40</v>
      </c>
      <c r="AT7" s="9"/>
      <c r="AU7" s="9"/>
      <c r="AV7" s="13"/>
      <c r="AW7" s="9">
        <f t="shared" ref="AW7:AW9" si="15">SUM(AG7:AV7)</f>
        <v>7340</v>
      </c>
      <c r="AX7" s="9">
        <f t="shared" si="7"/>
        <v>1321.2</v>
      </c>
      <c r="AY7" s="11">
        <f t="shared" ref="AY7:AY8" si="16">SUM(AD7:AX7)</f>
        <v>16001.2</v>
      </c>
      <c r="AZ7" s="2" t="s">
        <v>2028</v>
      </c>
    </row>
    <row r="8" spans="1:52" s="2" customFormat="1" x14ac:dyDescent="0.45">
      <c r="A8" s="2">
        <f t="shared" si="9"/>
        <v>7</v>
      </c>
      <c r="B8" s="2">
        <f>B7+1</f>
        <v>202</v>
      </c>
      <c r="C8" s="2">
        <v>1</v>
      </c>
      <c r="D8" s="2" t="s">
        <v>49</v>
      </c>
      <c r="E8" s="2" t="str">
        <f t="shared" si="0"/>
        <v>1A202</v>
      </c>
      <c r="F8" s="5">
        <v>34</v>
      </c>
      <c r="G8" s="2" t="s">
        <v>54</v>
      </c>
      <c r="H8" s="6" t="b">
        <v>1</v>
      </c>
      <c r="I8" s="7" t="s">
        <v>59</v>
      </c>
      <c r="J8" s="8" t="s">
        <v>63</v>
      </c>
      <c r="K8" s="2">
        <v>7730766657</v>
      </c>
      <c r="L8" s="5">
        <v>34</v>
      </c>
      <c r="M8" s="5">
        <v>34</v>
      </c>
      <c r="O8" s="8" t="s">
        <v>405</v>
      </c>
      <c r="P8" s="8" t="s">
        <v>406</v>
      </c>
      <c r="Q8" s="8" t="s">
        <v>407</v>
      </c>
      <c r="W8" s="2">
        <v>1</v>
      </c>
      <c r="X8" s="2">
        <v>1</v>
      </c>
      <c r="Y8" s="8" t="s">
        <v>1892</v>
      </c>
      <c r="AA8" s="9">
        <v>100</v>
      </c>
      <c r="AB8" s="11">
        <v>1200</v>
      </c>
      <c r="AC8" s="10">
        <f t="shared" si="1"/>
        <v>1560</v>
      </c>
      <c r="AD8" s="9">
        <v>0</v>
      </c>
      <c r="AE8" s="9">
        <v>0</v>
      </c>
      <c r="AF8" s="9"/>
      <c r="AG8" s="9">
        <f>AB8*5</f>
        <v>6000</v>
      </c>
      <c r="AH8" s="9">
        <f t="shared" si="11"/>
        <v>2400</v>
      </c>
      <c r="AI8" s="9">
        <v>3000</v>
      </c>
      <c r="AJ8" s="9"/>
      <c r="AK8" s="9"/>
      <c r="AL8" s="9">
        <f t="shared" si="12"/>
        <v>375</v>
      </c>
      <c r="AM8" s="9">
        <f t="shared" si="13"/>
        <v>1125</v>
      </c>
      <c r="AN8" s="9">
        <v>500</v>
      </c>
      <c r="AO8" s="9"/>
      <c r="AP8" s="9"/>
      <c r="AQ8" s="9"/>
      <c r="AR8" s="9"/>
      <c r="AS8" s="9">
        <f t="shared" si="14"/>
        <v>60</v>
      </c>
      <c r="AT8" s="9"/>
      <c r="AU8" s="9"/>
      <c r="AV8" s="13"/>
      <c r="AW8" s="9">
        <f t="shared" si="15"/>
        <v>13460</v>
      </c>
      <c r="AX8" s="9">
        <f t="shared" si="7"/>
        <v>2422.7999999999997</v>
      </c>
      <c r="AY8" s="11">
        <f t="shared" si="16"/>
        <v>29342.799999999999</v>
      </c>
      <c r="AZ8" s="2" t="s">
        <v>2028</v>
      </c>
    </row>
    <row r="9" spans="1:52" s="2" customFormat="1" x14ac:dyDescent="0.45">
      <c r="A9" s="2">
        <f t="shared" si="9"/>
        <v>8</v>
      </c>
      <c r="B9" s="2">
        <f t="shared" si="9"/>
        <v>203</v>
      </c>
      <c r="C9" s="2">
        <v>1</v>
      </c>
      <c r="D9" s="2" t="s">
        <v>49</v>
      </c>
      <c r="E9" s="2" t="str">
        <f t="shared" si="0"/>
        <v>1A203</v>
      </c>
      <c r="F9" s="5">
        <v>35</v>
      </c>
      <c r="G9" s="2" t="s">
        <v>54</v>
      </c>
      <c r="H9" s="6" t="b">
        <v>1</v>
      </c>
      <c r="I9" s="7" t="s">
        <v>55</v>
      </c>
      <c r="J9" s="8" t="s">
        <v>64</v>
      </c>
      <c r="K9" s="2">
        <v>7538012979</v>
      </c>
      <c r="L9" s="5">
        <v>35</v>
      </c>
      <c r="M9" s="5">
        <v>35</v>
      </c>
      <c r="O9" s="8" t="s">
        <v>408</v>
      </c>
      <c r="P9" s="8" t="s">
        <v>409</v>
      </c>
      <c r="Q9" s="8" t="s">
        <v>410</v>
      </c>
      <c r="W9" s="2">
        <v>1</v>
      </c>
      <c r="X9" s="2">
        <v>1</v>
      </c>
      <c r="Y9" s="8" t="s">
        <v>1893</v>
      </c>
      <c r="AA9" s="9">
        <v>100</v>
      </c>
      <c r="AB9" s="11">
        <v>1500</v>
      </c>
      <c r="AC9" s="10">
        <f t="shared" si="1"/>
        <v>1950</v>
      </c>
      <c r="AD9" s="9">
        <f>28885*2</f>
        <v>57770</v>
      </c>
      <c r="AE9" s="9">
        <f>((28885*21%)/12)+((28885*21%)/12)*2</f>
        <v>1516.4624999999999</v>
      </c>
      <c r="AF9" s="9"/>
      <c r="AG9" s="9">
        <f>AB9*5</f>
        <v>7500</v>
      </c>
      <c r="AH9" s="9">
        <f t="shared" si="11"/>
        <v>3000</v>
      </c>
      <c r="AI9" s="9"/>
      <c r="AJ9" s="9">
        <v>200</v>
      </c>
      <c r="AK9" s="9"/>
      <c r="AL9" s="9">
        <f t="shared" si="12"/>
        <v>468.75</v>
      </c>
      <c r="AM9" s="9">
        <f t="shared" si="13"/>
        <v>1406.25</v>
      </c>
      <c r="AN9" s="9">
        <v>600</v>
      </c>
      <c r="AO9" s="9"/>
      <c r="AP9" s="9"/>
      <c r="AQ9" s="9"/>
      <c r="AR9" s="9"/>
      <c r="AS9" s="9">
        <f t="shared" si="14"/>
        <v>75</v>
      </c>
      <c r="AT9" s="9"/>
      <c r="AU9" s="9"/>
      <c r="AV9" s="13"/>
      <c r="AW9" s="9">
        <f t="shared" si="15"/>
        <v>13250</v>
      </c>
      <c r="AX9" s="9">
        <f t="shared" si="7"/>
        <v>2385</v>
      </c>
      <c r="AY9" s="11">
        <f>SUM(AD9:AX9)</f>
        <v>88171.462499999994</v>
      </c>
      <c r="AZ9" s="2" t="s">
        <v>2028</v>
      </c>
    </row>
    <row r="10" spans="1:52" s="2" customFormat="1" x14ac:dyDescent="0.45">
      <c r="A10" s="2">
        <f t="shared" si="9"/>
        <v>9</v>
      </c>
      <c r="B10" s="2">
        <f t="shared" si="9"/>
        <v>204</v>
      </c>
      <c r="C10" s="2">
        <v>1</v>
      </c>
      <c r="D10" s="2" t="s">
        <v>49</v>
      </c>
      <c r="E10" s="2" t="str">
        <f t="shared" si="0"/>
        <v>1A204</v>
      </c>
      <c r="F10" s="5">
        <v>36</v>
      </c>
      <c r="G10" s="2" t="s">
        <v>54</v>
      </c>
      <c r="H10" s="6" t="b">
        <v>1</v>
      </c>
      <c r="I10" s="7" t="s">
        <v>59</v>
      </c>
      <c r="J10" s="8" t="s">
        <v>65</v>
      </c>
      <c r="K10" s="2">
        <v>6505792179</v>
      </c>
      <c r="L10" s="5">
        <v>36</v>
      </c>
      <c r="M10" s="5">
        <v>36</v>
      </c>
      <c r="O10" s="8" t="s">
        <v>411</v>
      </c>
      <c r="P10" s="8" t="s">
        <v>412</v>
      </c>
      <c r="Q10" s="8" t="s">
        <v>413</v>
      </c>
      <c r="W10" s="2">
        <v>1</v>
      </c>
      <c r="X10" s="2">
        <v>1</v>
      </c>
      <c r="Y10" s="8" t="s">
        <v>1894</v>
      </c>
      <c r="AA10" s="9">
        <v>100</v>
      </c>
      <c r="AB10" s="11">
        <v>1000</v>
      </c>
      <c r="AC10" s="10">
        <f>AB10*130%</f>
        <v>1300</v>
      </c>
      <c r="AD10" s="9">
        <v>18966</v>
      </c>
      <c r="AE10" s="9">
        <f>(18966*21%)/12</f>
        <v>331.90499999999997</v>
      </c>
      <c r="AF10" s="9"/>
      <c r="AG10" s="9">
        <f>AB10*5</f>
        <v>5000</v>
      </c>
      <c r="AH10" s="9">
        <f>AB10*2</f>
        <v>2000</v>
      </c>
      <c r="AI10" s="9"/>
      <c r="AJ10" s="9"/>
      <c r="AK10" s="9"/>
      <c r="AL10" s="9">
        <f>((AB10*1500)*0.25%)/12</f>
        <v>312.5</v>
      </c>
      <c r="AM10" s="9">
        <f>((AB10*1500)*0.75%)/12</f>
        <v>937.5</v>
      </c>
      <c r="AN10" s="9">
        <v>400</v>
      </c>
      <c r="AO10" s="9"/>
      <c r="AP10" s="9"/>
      <c r="AQ10" s="9"/>
      <c r="AR10" s="9"/>
      <c r="AS10" s="9">
        <f>AG10*1%</f>
        <v>50</v>
      </c>
      <c r="AT10" s="9"/>
      <c r="AU10" s="9"/>
      <c r="AV10" s="13"/>
      <c r="AW10" s="9">
        <f>SUM(AG10:AV10)</f>
        <v>8700</v>
      </c>
      <c r="AX10" s="9">
        <f>AW10*18%</f>
        <v>1566</v>
      </c>
      <c r="AY10" s="11">
        <f>SUM(AD10:AX10)</f>
        <v>38263.904999999999</v>
      </c>
      <c r="AZ10" s="2" t="s">
        <v>2028</v>
      </c>
    </row>
    <row r="11" spans="1:52" s="2" customFormat="1" x14ac:dyDescent="0.45">
      <c r="A11" s="2">
        <f t="shared" si="9"/>
        <v>10</v>
      </c>
      <c r="B11" s="2">
        <f t="shared" si="9"/>
        <v>205</v>
      </c>
      <c r="C11" s="2">
        <v>1</v>
      </c>
      <c r="D11" s="2" t="s">
        <v>49</v>
      </c>
      <c r="E11" s="2" t="str">
        <f t="shared" si="0"/>
        <v>1A205</v>
      </c>
      <c r="F11" s="5">
        <v>37</v>
      </c>
      <c r="G11" s="2" t="s">
        <v>54</v>
      </c>
      <c r="H11" s="6" t="b">
        <v>1</v>
      </c>
      <c r="I11" s="7" t="s">
        <v>55</v>
      </c>
      <c r="J11" s="8" t="s">
        <v>66</v>
      </c>
      <c r="K11" s="2">
        <v>8930232877</v>
      </c>
      <c r="L11" s="5">
        <v>37</v>
      </c>
      <c r="M11" s="5">
        <v>37</v>
      </c>
      <c r="O11" s="8" t="s">
        <v>414</v>
      </c>
      <c r="P11" s="8" t="s">
        <v>415</v>
      </c>
      <c r="Q11" s="8" t="s">
        <v>416</v>
      </c>
      <c r="R11" s="2">
        <v>2</v>
      </c>
      <c r="S11" s="2">
        <v>1</v>
      </c>
      <c r="T11" s="2">
        <v>1</v>
      </c>
      <c r="U11" s="2">
        <v>1</v>
      </c>
      <c r="V11" s="2">
        <f t="shared" ref="V11:V14" si="17">SUM(R11:U11)</f>
        <v>5</v>
      </c>
      <c r="W11" s="2">
        <v>1</v>
      </c>
      <c r="X11" s="2">
        <v>1</v>
      </c>
      <c r="Y11" s="8" t="s">
        <v>1895</v>
      </c>
      <c r="AA11" s="9">
        <v>100</v>
      </c>
      <c r="AB11" s="11">
        <v>800</v>
      </c>
      <c r="AC11" s="10">
        <f t="shared" si="1"/>
        <v>1040</v>
      </c>
      <c r="AD11" s="9">
        <v>0</v>
      </c>
      <c r="AE11" s="9"/>
      <c r="AF11" s="9"/>
      <c r="AG11" s="9">
        <f>AB11*5</f>
        <v>4000</v>
      </c>
      <c r="AH11" s="9">
        <f t="shared" ref="AH11:AH13" si="18">AB11*2</f>
        <v>1600</v>
      </c>
      <c r="AI11" s="9"/>
      <c r="AJ11" s="9"/>
      <c r="AK11" s="9">
        <f>AG11*10%</f>
        <v>400</v>
      </c>
      <c r="AL11" s="9">
        <f t="shared" ref="AL11:AL13" si="19">((AB11*1500)*0.25%)/12</f>
        <v>250</v>
      </c>
      <c r="AM11" s="9">
        <f t="shared" ref="AM11:AM13" si="20">((AB11*1500)*0.75%)/12</f>
        <v>750</v>
      </c>
      <c r="AN11" s="9">
        <v>300</v>
      </c>
      <c r="AO11" s="9"/>
      <c r="AP11" s="9"/>
      <c r="AQ11" s="9"/>
      <c r="AR11" s="9"/>
      <c r="AS11" s="9">
        <f t="shared" ref="AS11:AS13" si="21">AG11*1%</f>
        <v>40</v>
      </c>
      <c r="AT11" s="9"/>
      <c r="AU11" s="9"/>
      <c r="AV11" s="13"/>
      <c r="AW11" s="9">
        <f t="shared" ref="AW11:AW13" si="22">SUM(AG11:AV11)</f>
        <v>7340</v>
      </c>
      <c r="AX11" s="9">
        <f t="shared" si="7"/>
        <v>1321.2</v>
      </c>
      <c r="AY11" s="11">
        <f t="shared" ref="AY11:AY12" si="23">SUM(AD11:AX11)</f>
        <v>16001.2</v>
      </c>
      <c r="AZ11" s="2" t="s">
        <v>2028</v>
      </c>
    </row>
    <row r="12" spans="1:52" s="2" customFormat="1" x14ac:dyDescent="0.45">
      <c r="A12" s="2">
        <f t="shared" si="9"/>
        <v>11</v>
      </c>
      <c r="B12" s="2">
        <v>301</v>
      </c>
      <c r="C12" s="2">
        <v>1</v>
      </c>
      <c r="D12" s="2" t="s">
        <v>49</v>
      </c>
      <c r="E12" s="2" t="str">
        <f t="shared" si="0"/>
        <v>1A301</v>
      </c>
      <c r="F12" s="5">
        <v>38</v>
      </c>
      <c r="G12" s="2" t="s">
        <v>54</v>
      </c>
      <c r="H12" s="6" t="b">
        <v>1</v>
      </c>
      <c r="I12" s="7" t="s">
        <v>55</v>
      </c>
      <c r="J12" s="8" t="s">
        <v>67</v>
      </c>
      <c r="K12" s="2">
        <v>8302461061</v>
      </c>
      <c r="L12" s="5">
        <v>38</v>
      </c>
      <c r="M12" s="5">
        <v>38</v>
      </c>
      <c r="O12" s="8" t="s">
        <v>417</v>
      </c>
      <c r="P12" s="8" t="s">
        <v>418</v>
      </c>
      <c r="Q12" s="8" t="s">
        <v>419</v>
      </c>
      <c r="R12" s="2">
        <v>2</v>
      </c>
      <c r="S12" s="2">
        <v>1</v>
      </c>
      <c r="T12" s="2">
        <v>1</v>
      </c>
      <c r="U12" s="2">
        <v>1</v>
      </c>
      <c r="V12" s="2">
        <f t="shared" si="17"/>
        <v>5</v>
      </c>
      <c r="W12" s="2">
        <v>1</v>
      </c>
      <c r="X12" s="2">
        <v>1</v>
      </c>
      <c r="Y12" s="8" t="s">
        <v>1896</v>
      </c>
      <c r="AA12" s="9">
        <v>100</v>
      </c>
      <c r="AB12" s="11">
        <v>1200</v>
      </c>
      <c r="AC12" s="10">
        <f t="shared" si="1"/>
        <v>1560</v>
      </c>
      <c r="AD12" s="9">
        <v>0</v>
      </c>
      <c r="AE12" s="9">
        <v>0</v>
      </c>
      <c r="AF12" s="9"/>
      <c r="AG12" s="9">
        <f>AB12*5</f>
        <v>6000</v>
      </c>
      <c r="AH12" s="9">
        <f t="shared" si="18"/>
        <v>2400</v>
      </c>
      <c r="AI12" s="9">
        <v>3000</v>
      </c>
      <c r="AJ12" s="9"/>
      <c r="AK12" s="9"/>
      <c r="AL12" s="9">
        <f t="shared" si="19"/>
        <v>375</v>
      </c>
      <c r="AM12" s="9">
        <f t="shared" si="20"/>
        <v>1125</v>
      </c>
      <c r="AN12" s="9">
        <v>500</v>
      </c>
      <c r="AO12" s="9"/>
      <c r="AP12" s="9"/>
      <c r="AQ12" s="9"/>
      <c r="AR12" s="9"/>
      <c r="AS12" s="9">
        <f t="shared" si="21"/>
        <v>60</v>
      </c>
      <c r="AT12" s="9"/>
      <c r="AU12" s="9"/>
      <c r="AV12" s="13"/>
      <c r="AW12" s="9">
        <f t="shared" si="22"/>
        <v>13460</v>
      </c>
      <c r="AX12" s="9">
        <f t="shared" si="7"/>
        <v>2422.7999999999997</v>
      </c>
      <c r="AY12" s="11">
        <f t="shared" si="23"/>
        <v>29342.799999999999</v>
      </c>
      <c r="AZ12" s="2" t="s">
        <v>2028</v>
      </c>
    </row>
    <row r="13" spans="1:52" s="2" customFormat="1" x14ac:dyDescent="0.45">
      <c r="A13" s="2">
        <f t="shared" si="9"/>
        <v>12</v>
      </c>
      <c r="B13" s="2">
        <f>B12+1</f>
        <v>302</v>
      </c>
      <c r="C13" s="2">
        <v>1</v>
      </c>
      <c r="D13" s="2" t="s">
        <v>49</v>
      </c>
      <c r="E13" s="2" t="str">
        <f t="shared" si="0"/>
        <v>1A302</v>
      </c>
      <c r="F13" s="5">
        <v>39</v>
      </c>
      <c r="G13" s="2" t="s">
        <v>54</v>
      </c>
      <c r="H13" s="6" t="b">
        <v>1</v>
      </c>
      <c r="I13" s="7" t="s">
        <v>59</v>
      </c>
      <c r="J13" s="8" t="s">
        <v>68</v>
      </c>
      <c r="K13" s="2">
        <v>6481500282</v>
      </c>
      <c r="L13" s="5">
        <v>39</v>
      </c>
      <c r="M13" s="5">
        <v>39</v>
      </c>
      <c r="N13" s="2" t="s">
        <v>383</v>
      </c>
      <c r="O13" s="8" t="s">
        <v>420</v>
      </c>
      <c r="P13" s="8" t="s">
        <v>421</v>
      </c>
      <c r="Q13" s="8" t="s">
        <v>422</v>
      </c>
      <c r="R13" s="2">
        <v>2</v>
      </c>
      <c r="S13" s="2">
        <v>1</v>
      </c>
      <c r="T13" s="2">
        <v>1</v>
      </c>
      <c r="U13" s="2">
        <v>1</v>
      </c>
      <c r="V13" s="2">
        <f t="shared" si="17"/>
        <v>5</v>
      </c>
      <c r="W13" s="2">
        <v>1</v>
      </c>
      <c r="X13" s="2">
        <v>1</v>
      </c>
      <c r="Y13" s="8" t="s">
        <v>1897</v>
      </c>
      <c r="AA13" s="9">
        <v>100</v>
      </c>
      <c r="AB13" s="11">
        <v>1500</v>
      </c>
      <c r="AC13" s="10">
        <f t="shared" si="1"/>
        <v>1950</v>
      </c>
      <c r="AD13" s="9">
        <f>28885*2</f>
        <v>57770</v>
      </c>
      <c r="AE13" s="9">
        <f>((28885*21%)/12)+((28885*21%)/12)*2</f>
        <v>1516.4624999999999</v>
      </c>
      <c r="AF13" s="9"/>
      <c r="AG13" s="9">
        <f>AB13*5</f>
        <v>7500</v>
      </c>
      <c r="AH13" s="9">
        <f t="shared" si="18"/>
        <v>3000</v>
      </c>
      <c r="AI13" s="9"/>
      <c r="AJ13" s="9">
        <v>200</v>
      </c>
      <c r="AK13" s="9"/>
      <c r="AL13" s="9">
        <f t="shared" si="19"/>
        <v>468.75</v>
      </c>
      <c r="AM13" s="9">
        <f t="shared" si="20"/>
        <v>1406.25</v>
      </c>
      <c r="AN13" s="9">
        <v>600</v>
      </c>
      <c r="AO13" s="9"/>
      <c r="AP13" s="9"/>
      <c r="AQ13" s="9"/>
      <c r="AR13" s="9"/>
      <c r="AS13" s="9">
        <f t="shared" si="21"/>
        <v>75</v>
      </c>
      <c r="AT13" s="9"/>
      <c r="AU13" s="9"/>
      <c r="AV13" s="13"/>
      <c r="AW13" s="9">
        <f t="shared" si="22"/>
        <v>13250</v>
      </c>
      <c r="AX13" s="9">
        <f t="shared" si="7"/>
        <v>2385</v>
      </c>
      <c r="AY13" s="11">
        <f>SUM(AD13:AX13)</f>
        <v>88171.462499999994</v>
      </c>
      <c r="AZ13" s="2" t="s">
        <v>2028</v>
      </c>
    </row>
    <row r="14" spans="1:52" s="2" customFormat="1" x14ac:dyDescent="0.45">
      <c r="A14" s="2">
        <f t="shared" si="9"/>
        <v>13</v>
      </c>
      <c r="B14" s="2">
        <f t="shared" si="9"/>
        <v>303</v>
      </c>
      <c r="C14" s="2">
        <v>1</v>
      </c>
      <c r="D14" s="2" t="s">
        <v>49</v>
      </c>
      <c r="E14" s="2" t="str">
        <f t="shared" si="0"/>
        <v>1A303</v>
      </c>
      <c r="F14" s="5">
        <v>40</v>
      </c>
      <c r="G14" s="2" t="s">
        <v>54</v>
      </c>
      <c r="H14" s="6" t="b">
        <v>1</v>
      </c>
      <c r="I14" s="7" t="s">
        <v>55</v>
      </c>
      <c r="J14" s="8" t="s">
        <v>69</v>
      </c>
      <c r="K14" s="2">
        <v>9086111559</v>
      </c>
      <c r="L14" s="5">
        <v>40</v>
      </c>
      <c r="M14" s="5">
        <v>40</v>
      </c>
      <c r="N14" s="2" t="s">
        <v>383</v>
      </c>
      <c r="O14" s="8" t="s">
        <v>423</v>
      </c>
      <c r="P14" s="8" t="s">
        <v>424</v>
      </c>
      <c r="Q14" s="8" t="s">
        <v>425</v>
      </c>
      <c r="R14" s="2">
        <v>2</v>
      </c>
      <c r="S14" s="2">
        <v>1</v>
      </c>
      <c r="T14" s="2">
        <v>1</v>
      </c>
      <c r="U14" s="2">
        <v>1</v>
      </c>
      <c r="V14" s="2">
        <f t="shared" si="17"/>
        <v>5</v>
      </c>
      <c r="W14" s="2">
        <v>1</v>
      </c>
      <c r="X14" s="2">
        <v>1</v>
      </c>
      <c r="Y14" s="8" t="s">
        <v>1898</v>
      </c>
      <c r="AA14" s="9">
        <v>100</v>
      </c>
      <c r="AB14" s="11">
        <v>1000</v>
      </c>
      <c r="AC14" s="10">
        <f>AB14*130%</f>
        <v>1300</v>
      </c>
      <c r="AD14" s="9">
        <v>18966</v>
      </c>
      <c r="AE14" s="9">
        <f>(18966*21%)/12</f>
        <v>331.90499999999997</v>
      </c>
      <c r="AF14" s="9"/>
      <c r="AG14" s="9">
        <f>AB14*5</f>
        <v>5000</v>
      </c>
      <c r="AH14" s="9">
        <f>AB14*2</f>
        <v>2000</v>
      </c>
      <c r="AI14" s="9"/>
      <c r="AJ14" s="9"/>
      <c r="AK14" s="9"/>
      <c r="AL14" s="9">
        <f>((AB14*1500)*0.25%)/12</f>
        <v>312.5</v>
      </c>
      <c r="AM14" s="9">
        <f>((AB14*1500)*0.75%)/12</f>
        <v>937.5</v>
      </c>
      <c r="AN14" s="9">
        <v>400</v>
      </c>
      <c r="AO14" s="9"/>
      <c r="AP14" s="9"/>
      <c r="AQ14" s="9"/>
      <c r="AR14" s="9"/>
      <c r="AS14" s="9">
        <f>AG14*1%</f>
        <v>50</v>
      </c>
      <c r="AT14" s="9"/>
      <c r="AU14" s="9"/>
      <c r="AV14" s="13"/>
      <c r="AW14" s="9">
        <f>SUM(AG14:AV14)</f>
        <v>8700</v>
      </c>
      <c r="AX14" s="9">
        <f>AW14*18%</f>
        <v>1566</v>
      </c>
      <c r="AY14" s="11">
        <f>SUM(AD14:AX14)</f>
        <v>38263.904999999999</v>
      </c>
      <c r="AZ14" s="2" t="s">
        <v>2028</v>
      </c>
    </row>
    <row r="15" spans="1:52" s="2" customFormat="1" x14ac:dyDescent="0.45">
      <c r="A15" s="2">
        <f t="shared" si="9"/>
        <v>14</v>
      </c>
      <c r="B15" s="2">
        <f t="shared" si="9"/>
        <v>304</v>
      </c>
      <c r="C15" s="2">
        <v>1</v>
      </c>
      <c r="D15" s="2" t="s">
        <v>49</v>
      </c>
      <c r="E15" s="2" t="str">
        <f t="shared" si="0"/>
        <v>1A304</v>
      </c>
      <c r="F15" s="5">
        <v>41</v>
      </c>
      <c r="G15" s="2" t="s">
        <v>54</v>
      </c>
      <c r="H15" s="6" t="b">
        <v>1</v>
      </c>
      <c r="I15" s="7" t="s">
        <v>59</v>
      </c>
      <c r="J15" s="8" t="s">
        <v>70</v>
      </c>
      <c r="K15" s="2">
        <v>6466549283</v>
      </c>
      <c r="L15" s="5">
        <v>41</v>
      </c>
      <c r="M15" s="5">
        <v>41</v>
      </c>
      <c r="O15" s="8" t="s">
        <v>426</v>
      </c>
      <c r="P15" s="8" t="s">
        <v>427</v>
      </c>
      <c r="Q15" s="8" t="s">
        <v>428</v>
      </c>
      <c r="W15" s="2">
        <v>1</v>
      </c>
      <c r="X15" s="2">
        <v>1</v>
      </c>
      <c r="Y15" s="8" t="s">
        <v>1899</v>
      </c>
      <c r="AA15" s="9">
        <v>100</v>
      </c>
      <c r="AB15" s="11">
        <v>800</v>
      </c>
      <c r="AC15" s="10">
        <f t="shared" si="1"/>
        <v>1040</v>
      </c>
      <c r="AD15" s="9">
        <v>0</v>
      </c>
      <c r="AE15" s="9"/>
      <c r="AF15" s="9"/>
      <c r="AG15" s="9">
        <f>AB15*5</f>
        <v>4000</v>
      </c>
      <c r="AH15" s="9">
        <f t="shared" ref="AH15:AH17" si="24">AB15*2</f>
        <v>1600</v>
      </c>
      <c r="AI15" s="9"/>
      <c r="AJ15" s="9"/>
      <c r="AK15" s="9">
        <f>AG15*10%</f>
        <v>400</v>
      </c>
      <c r="AL15" s="9">
        <f t="shared" ref="AL15:AL17" si="25">((AB15*1500)*0.25%)/12</f>
        <v>250</v>
      </c>
      <c r="AM15" s="9">
        <f t="shared" ref="AM15:AM17" si="26">((AB15*1500)*0.75%)/12</f>
        <v>750</v>
      </c>
      <c r="AN15" s="9">
        <v>300</v>
      </c>
      <c r="AO15" s="9"/>
      <c r="AP15" s="9"/>
      <c r="AQ15" s="9"/>
      <c r="AR15" s="9"/>
      <c r="AS15" s="9">
        <f t="shared" ref="AS15:AS17" si="27">AG15*1%</f>
        <v>40</v>
      </c>
      <c r="AT15" s="9"/>
      <c r="AU15" s="9"/>
      <c r="AV15" s="13"/>
      <c r="AW15" s="9">
        <f t="shared" ref="AW15:AW17" si="28">SUM(AG15:AV15)</f>
        <v>7340</v>
      </c>
      <c r="AX15" s="9">
        <f t="shared" si="7"/>
        <v>1321.2</v>
      </c>
      <c r="AY15" s="11">
        <f t="shared" ref="AY15:AY16" si="29">SUM(AD15:AX15)</f>
        <v>16001.2</v>
      </c>
      <c r="AZ15" s="2" t="s">
        <v>2028</v>
      </c>
    </row>
    <row r="16" spans="1:52" s="2" customFormat="1" x14ac:dyDescent="0.45">
      <c r="A16" s="2">
        <f t="shared" si="9"/>
        <v>15</v>
      </c>
      <c r="B16" s="2">
        <f t="shared" si="9"/>
        <v>305</v>
      </c>
      <c r="C16" s="2">
        <v>1</v>
      </c>
      <c r="D16" s="2" t="s">
        <v>49</v>
      </c>
      <c r="E16" s="2" t="str">
        <f t="shared" si="0"/>
        <v>1A305</v>
      </c>
      <c r="F16" s="5">
        <v>42</v>
      </c>
      <c r="G16" s="2" t="s">
        <v>54</v>
      </c>
      <c r="H16" s="6" t="b">
        <v>1</v>
      </c>
      <c r="I16" s="7" t="s">
        <v>59</v>
      </c>
      <c r="J16" s="8" t="s">
        <v>71</v>
      </c>
      <c r="K16" s="2">
        <v>7960556528</v>
      </c>
      <c r="L16" s="5">
        <v>42</v>
      </c>
      <c r="M16" s="5">
        <v>42</v>
      </c>
      <c r="O16" s="8" t="s">
        <v>429</v>
      </c>
      <c r="P16" s="8" t="s">
        <v>430</v>
      </c>
      <c r="Q16" s="8" t="s">
        <v>431</v>
      </c>
      <c r="W16" s="2">
        <v>1</v>
      </c>
      <c r="X16" s="2">
        <v>1</v>
      </c>
      <c r="Y16" s="8" t="s">
        <v>1900</v>
      </c>
      <c r="AA16" s="9">
        <v>100</v>
      </c>
      <c r="AB16" s="11">
        <v>1200</v>
      </c>
      <c r="AC16" s="10">
        <f t="shared" si="1"/>
        <v>1560</v>
      </c>
      <c r="AD16" s="9">
        <v>0</v>
      </c>
      <c r="AE16" s="9">
        <v>0</v>
      </c>
      <c r="AF16" s="9"/>
      <c r="AG16" s="9">
        <f>AB16*5</f>
        <v>6000</v>
      </c>
      <c r="AH16" s="9">
        <f t="shared" si="24"/>
        <v>2400</v>
      </c>
      <c r="AI16" s="9">
        <v>3000</v>
      </c>
      <c r="AJ16" s="9"/>
      <c r="AK16" s="9"/>
      <c r="AL16" s="9">
        <f t="shared" si="25"/>
        <v>375</v>
      </c>
      <c r="AM16" s="9">
        <f t="shared" si="26"/>
        <v>1125</v>
      </c>
      <c r="AN16" s="9">
        <v>500</v>
      </c>
      <c r="AO16" s="9"/>
      <c r="AP16" s="9"/>
      <c r="AQ16" s="9"/>
      <c r="AR16" s="9"/>
      <c r="AS16" s="9">
        <f t="shared" si="27"/>
        <v>60</v>
      </c>
      <c r="AT16" s="9"/>
      <c r="AU16" s="9"/>
      <c r="AV16" s="13"/>
      <c r="AW16" s="9">
        <f t="shared" si="28"/>
        <v>13460</v>
      </c>
      <c r="AX16" s="9">
        <f t="shared" si="7"/>
        <v>2422.7999999999997</v>
      </c>
      <c r="AY16" s="11">
        <f t="shared" si="29"/>
        <v>29342.799999999999</v>
      </c>
      <c r="AZ16" s="2" t="s">
        <v>2028</v>
      </c>
    </row>
    <row r="17" spans="1:52" s="2" customFormat="1" x14ac:dyDescent="0.45">
      <c r="A17" s="2">
        <f t="shared" si="9"/>
        <v>16</v>
      </c>
      <c r="B17" s="2">
        <v>401</v>
      </c>
      <c r="C17" s="2">
        <v>1</v>
      </c>
      <c r="D17" s="2" t="s">
        <v>49</v>
      </c>
      <c r="E17" s="2" t="str">
        <f t="shared" si="0"/>
        <v>1A401</v>
      </c>
      <c r="F17" s="5">
        <v>43</v>
      </c>
      <c r="G17" s="2" t="s">
        <v>54</v>
      </c>
      <c r="H17" s="6" t="b">
        <v>1</v>
      </c>
      <c r="I17" s="7" t="s">
        <v>59</v>
      </c>
      <c r="J17" s="8" t="s">
        <v>72</v>
      </c>
      <c r="K17" s="2">
        <v>7146417678</v>
      </c>
      <c r="L17" s="5">
        <v>43</v>
      </c>
      <c r="M17" s="5">
        <v>43</v>
      </c>
      <c r="O17" s="8" t="s">
        <v>432</v>
      </c>
      <c r="P17" s="8" t="s">
        <v>433</v>
      </c>
      <c r="Q17" s="8" t="s">
        <v>434</v>
      </c>
      <c r="W17" s="2">
        <v>1</v>
      </c>
      <c r="X17" s="2">
        <v>1</v>
      </c>
      <c r="Y17" s="8" t="s">
        <v>1901</v>
      </c>
      <c r="AA17" s="9">
        <v>100</v>
      </c>
      <c r="AB17" s="11">
        <v>1500</v>
      </c>
      <c r="AC17" s="10">
        <f t="shared" si="1"/>
        <v>1950</v>
      </c>
      <c r="AD17" s="9">
        <f>28885*2</f>
        <v>57770</v>
      </c>
      <c r="AE17" s="9">
        <f>((28885*21%)/12)+((28885*21%)/12)*2</f>
        <v>1516.4624999999999</v>
      </c>
      <c r="AF17" s="9"/>
      <c r="AG17" s="9">
        <f>AB17*5</f>
        <v>7500</v>
      </c>
      <c r="AH17" s="9">
        <f t="shared" si="24"/>
        <v>3000</v>
      </c>
      <c r="AI17" s="9"/>
      <c r="AJ17" s="9">
        <v>200</v>
      </c>
      <c r="AK17" s="9"/>
      <c r="AL17" s="9">
        <f t="shared" si="25"/>
        <v>468.75</v>
      </c>
      <c r="AM17" s="9">
        <f t="shared" si="26"/>
        <v>1406.25</v>
      </c>
      <c r="AN17" s="9">
        <v>600</v>
      </c>
      <c r="AO17" s="9"/>
      <c r="AP17" s="9"/>
      <c r="AQ17" s="9"/>
      <c r="AR17" s="9"/>
      <c r="AS17" s="9">
        <f t="shared" si="27"/>
        <v>75</v>
      </c>
      <c r="AT17" s="9"/>
      <c r="AU17" s="9"/>
      <c r="AV17" s="13"/>
      <c r="AW17" s="9">
        <f t="shared" si="28"/>
        <v>13250</v>
      </c>
      <c r="AX17" s="9">
        <f t="shared" si="7"/>
        <v>2385</v>
      </c>
      <c r="AY17" s="11">
        <f>SUM(AD17:AX17)</f>
        <v>88171.462499999994</v>
      </c>
      <c r="AZ17" s="2" t="s">
        <v>2028</v>
      </c>
    </row>
    <row r="18" spans="1:52" s="2" customFormat="1" x14ac:dyDescent="0.45">
      <c r="A18" s="2">
        <f t="shared" si="9"/>
        <v>17</v>
      </c>
      <c r="B18" s="2">
        <f>B17+1</f>
        <v>402</v>
      </c>
      <c r="C18" s="2">
        <v>1</v>
      </c>
      <c r="D18" s="2" t="s">
        <v>49</v>
      </c>
      <c r="E18" s="2" t="str">
        <f t="shared" si="0"/>
        <v>1A402</v>
      </c>
      <c r="F18" s="5">
        <v>44</v>
      </c>
      <c r="G18" s="2" t="s">
        <v>54</v>
      </c>
      <c r="H18" s="6" t="b">
        <v>1</v>
      </c>
      <c r="I18" s="7" t="s">
        <v>55</v>
      </c>
      <c r="J18" s="8" t="s">
        <v>73</v>
      </c>
      <c r="K18" s="2">
        <v>7640261563</v>
      </c>
      <c r="L18" s="5">
        <v>44</v>
      </c>
      <c r="M18" s="5">
        <v>44</v>
      </c>
      <c r="O18" s="8" t="s">
        <v>435</v>
      </c>
      <c r="P18" s="8" t="s">
        <v>436</v>
      </c>
      <c r="Q18" s="8" t="s">
        <v>437</v>
      </c>
      <c r="W18" s="2">
        <v>1</v>
      </c>
      <c r="X18" s="2">
        <v>1</v>
      </c>
      <c r="Y18" s="8" t="s">
        <v>1902</v>
      </c>
      <c r="AA18" s="9">
        <v>100</v>
      </c>
      <c r="AB18" s="11">
        <v>1000</v>
      </c>
      <c r="AC18" s="10">
        <f>AB18*130%</f>
        <v>1300</v>
      </c>
      <c r="AD18" s="9">
        <v>18966</v>
      </c>
      <c r="AE18" s="9">
        <f>(18966*21%)/12</f>
        <v>331.90499999999997</v>
      </c>
      <c r="AF18" s="9"/>
      <c r="AG18" s="9">
        <f>AB18*5</f>
        <v>5000</v>
      </c>
      <c r="AH18" s="9">
        <f>AB18*2</f>
        <v>2000</v>
      </c>
      <c r="AI18" s="9"/>
      <c r="AJ18" s="9"/>
      <c r="AK18" s="9"/>
      <c r="AL18" s="9">
        <f>((AB18*1500)*0.25%)/12</f>
        <v>312.5</v>
      </c>
      <c r="AM18" s="9">
        <f>((AB18*1500)*0.75%)/12</f>
        <v>937.5</v>
      </c>
      <c r="AN18" s="9">
        <v>400</v>
      </c>
      <c r="AO18" s="9"/>
      <c r="AP18" s="9"/>
      <c r="AQ18" s="9"/>
      <c r="AR18" s="9"/>
      <c r="AS18" s="9">
        <f>AG18*1%</f>
        <v>50</v>
      </c>
      <c r="AT18" s="9"/>
      <c r="AU18" s="9"/>
      <c r="AV18" s="13"/>
      <c r="AW18" s="9">
        <f>SUM(AG18:AV18)</f>
        <v>8700</v>
      </c>
      <c r="AX18" s="9">
        <f>AW18*18%</f>
        <v>1566</v>
      </c>
      <c r="AY18" s="11">
        <f>SUM(AD18:AX18)</f>
        <v>38263.904999999999</v>
      </c>
      <c r="AZ18" s="2" t="s">
        <v>2028</v>
      </c>
    </row>
    <row r="19" spans="1:52" s="2" customFormat="1" x14ac:dyDescent="0.45">
      <c r="A19" s="2">
        <f t="shared" si="9"/>
        <v>18</v>
      </c>
      <c r="B19" s="2">
        <f t="shared" si="9"/>
        <v>403</v>
      </c>
      <c r="C19" s="2">
        <v>1</v>
      </c>
      <c r="D19" s="2" t="s">
        <v>49</v>
      </c>
      <c r="E19" s="2" t="str">
        <f t="shared" si="0"/>
        <v>1A403</v>
      </c>
      <c r="F19" s="5">
        <v>45</v>
      </c>
      <c r="G19" s="2" t="s">
        <v>54</v>
      </c>
      <c r="H19" s="6" t="b">
        <v>1</v>
      </c>
      <c r="I19" s="7" t="s">
        <v>59</v>
      </c>
      <c r="J19" s="8" t="s">
        <v>74</v>
      </c>
      <c r="K19" s="2">
        <v>6827708398</v>
      </c>
      <c r="L19" s="5">
        <v>45</v>
      </c>
      <c r="M19" s="5">
        <v>45</v>
      </c>
      <c r="N19" s="2" t="s">
        <v>384</v>
      </c>
      <c r="O19" s="8" t="s">
        <v>438</v>
      </c>
      <c r="P19" s="8" t="s">
        <v>439</v>
      </c>
      <c r="Q19" s="8" t="s">
        <v>440</v>
      </c>
      <c r="W19" s="2">
        <v>1</v>
      </c>
      <c r="X19" s="2">
        <v>1</v>
      </c>
      <c r="Y19" s="8" t="s">
        <v>1903</v>
      </c>
      <c r="AA19" s="9">
        <v>100</v>
      </c>
      <c r="AB19" s="11">
        <v>800</v>
      </c>
      <c r="AC19" s="10">
        <f t="shared" si="1"/>
        <v>1040</v>
      </c>
      <c r="AD19" s="9">
        <v>0</v>
      </c>
      <c r="AE19" s="9"/>
      <c r="AF19" s="9"/>
      <c r="AG19" s="9">
        <f>AB19*5</f>
        <v>4000</v>
      </c>
      <c r="AH19" s="9">
        <f t="shared" ref="AH19:AH21" si="30">AB19*2</f>
        <v>1600</v>
      </c>
      <c r="AI19" s="9"/>
      <c r="AJ19" s="9"/>
      <c r="AK19" s="9">
        <f>AG19*10%</f>
        <v>400</v>
      </c>
      <c r="AL19" s="9">
        <f t="shared" ref="AL19:AL21" si="31">((AB19*1500)*0.25%)/12</f>
        <v>250</v>
      </c>
      <c r="AM19" s="9">
        <f t="shared" ref="AM19:AM21" si="32">((AB19*1500)*0.75%)/12</f>
        <v>750</v>
      </c>
      <c r="AN19" s="9">
        <v>300</v>
      </c>
      <c r="AO19" s="9"/>
      <c r="AP19" s="9"/>
      <c r="AQ19" s="9"/>
      <c r="AR19" s="9"/>
      <c r="AS19" s="9">
        <f t="shared" ref="AS19:AS21" si="33">AG19*1%</f>
        <v>40</v>
      </c>
      <c r="AT19" s="9"/>
      <c r="AU19" s="9"/>
      <c r="AV19" s="13"/>
      <c r="AW19" s="9">
        <f t="shared" ref="AW19:AW21" si="34">SUM(AG19:AV19)</f>
        <v>7340</v>
      </c>
      <c r="AX19" s="9">
        <f t="shared" si="7"/>
        <v>1321.2</v>
      </c>
      <c r="AY19" s="11">
        <f t="shared" ref="AY19:AY20" si="35">SUM(AD19:AX19)</f>
        <v>16001.2</v>
      </c>
      <c r="AZ19" s="2" t="s">
        <v>2028</v>
      </c>
    </row>
    <row r="20" spans="1:52" s="2" customFormat="1" x14ac:dyDescent="0.45">
      <c r="A20" s="2">
        <f t="shared" si="9"/>
        <v>19</v>
      </c>
      <c r="B20" s="2">
        <f t="shared" si="9"/>
        <v>404</v>
      </c>
      <c r="C20" s="2">
        <v>1</v>
      </c>
      <c r="D20" s="2" t="s">
        <v>49</v>
      </c>
      <c r="E20" s="2" t="str">
        <f t="shared" si="0"/>
        <v>1A404</v>
      </c>
      <c r="F20" s="5">
        <v>46</v>
      </c>
      <c r="G20" s="2" t="s">
        <v>54</v>
      </c>
      <c r="H20" s="6" t="b">
        <v>1</v>
      </c>
      <c r="I20" s="7" t="s">
        <v>59</v>
      </c>
      <c r="J20" s="8" t="s">
        <v>75</v>
      </c>
      <c r="K20" s="2">
        <v>9724513658</v>
      </c>
      <c r="L20" s="5">
        <v>46</v>
      </c>
      <c r="M20" s="5">
        <v>46</v>
      </c>
      <c r="O20" s="8" t="s">
        <v>441</v>
      </c>
      <c r="P20" s="8" t="s">
        <v>442</v>
      </c>
      <c r="Q20" s="8" t="s">
        <v>443</v>
      </c>
      <c r="W20" s="2">
        <v>1</v>
      </c>
      <c r="X20" s="2">
        <v>1</v>
      </c>
      <c r="Y20" s="8" t="s">
        <v>1904</v>
      </c>
      <c r="AA20" s="9">
        <v>100</v>
      </c>
      <c r="AB20" s="11">
        <v>1200</v>
      </c>
      <c r="AC20" s="10">
        <f t="shared" si="1"/>
        <v>1560</v>
      </c>
      <c r="AD20" s="9">
        <v>0</v>
      </c>
      <c r="AE20" s="9">
        <v>0</v>
      </c>
      <c r="AF20" s="9"/>
      <c r="AG20" s="9">
        <f>AB20*5</f>
        <v>6000</v>
      </c>
      <c r="AH20" s="9">
        <f t="shared" si="30"/>
        <v>2400</v>
      </c>
      <c r="AI20" s="9">
        <v>3000</v>
      </c>
      <c r="AJ20" s="9"/>
      <c r="AK20" s="9"/>
      <c r="AL20" s="9">
        <f t="shared" si="31"/>
        <v>375</v>
      </c>
      <c r="AM20" s="9">
        <f t="shared" si="32"/>
        <v>1125</v>
      </c>
      <c r="AN20" s="9">
        <v>500</v>
      </c>
      <c r="AO20" s="9"/>
      <c r="AP20" s="9"/>
      <c r="AQ20" s="9"/>
      <c r="AR20" s="9"/>
      <c r="AS20" s="9">
        <f t="shared" si="33"/>
        <v>60</v>
      </c>
      <c r="AT20" s="9"/>
      <c r="AU20" s="9"/>
      <c r="AV20" s="13"/>
      <c r="AW20" s="9">
        <f t="shared" si="34"/>
        <v>13460</v>
      </c>
      <c r="AX20" s="9">
        <f t="shared" si="7"/>
        <v>2422.7999999999997</v>
      </c>
      <c r="AY20" s="11">
        <f t="shared" si="35"/>
        <v>29342.799999999999</v>
      </c>
      <c r="AZ20" s="2" t="s">
        <v>2028</v>
      </c>
    </row>
    <row r="21" spans="1:52" s="2" customFormat="1" x14ac:dyDescent="0.45">
      <c r="A21" s="2">
        <f t="shared" si="9"/>
        <v>20</v>
      </c>
      <c r="B21" s="2">
        <f t="shared" si="9"/>
        <v>405</v>
      </c>
      <c r="C21" s="2">
        <v>1</v>
      </c>
      <c r="D21" s="2" t="s">
        <v>49</v>
      </c>
      <c r="E21" s="2" t="str">
        <f t="shared" si="0"/>
        <v>1A405</v>
      </c>
      <c r="F21" s="5">
        <v>47</v>
      </c>
      <c r="G21" s="2" t="s">
        <v>54</v>
      </c>
      <c r="H21" s="6" t="b">
        <v>1</v>
      </c>
      <c r="I21" s="7" t="s">
        <v>55</v>
      </c>
      <c r="J21" s="8" t="s">
        <v>76</v>
      </c>
      <c r="K21" s="2">
        <v>8560446106</v>
      </c>
      <c r="L21" s="5">
        <v>47</v>
      </c>
      <c r="M21" s="5">
        <v>47</v>
      </c>
      <c r="O21" s="8" t="s">
        <v>444</v>
      </c>
      <c r="P21" s="8" t="s">
        <v>445</v>
      </c>
      <c r="Q21" s="8" t="s">
        <v>446</v>
      </c>
      <c r="W21" s="2">
        <v>1</v>
      </c>
      <c r="X21" s="2">
        <v>1</v>
      </c>
      <c r="Y21" s="8" t="s">
        <v>1905</v>
      </c>
      <c r="AA21" s="9">
        <v>100</v>
      </c>
      <c r="AB21" s="11">
        <v>1500</v>
      </c>
      <c r="AC21" s="10">
        <f t="shared" si="1"/>
        <v>1950</v>
      </c>
      <c r="AD21" s="9">
        <f>28885*2</f>
        <v>57770</v>
      </c>
      <c r="AE21" s="9">
        <f>((28885*21%)/12)+((28885*21%)/12)*2</f>
        <v>1516.4624999999999</v>
      </c>
      <c r="AF21" s="9"/>
      <c r="AG21" s="9">
        <f>AB21*5</f>
        <v>7500</v>
      </c>
      <c r="AH21" s="9">
        <f t="shared" si="30"/>
        <v>3000</v>
      </c>
      <c r="AI21" s="9"/>
      <c r="AJ21" s="9">
        <v>200</v>
      </c>
      <c r="AK21" s="9"/>
      <c r="AL21" s="9">
        <f t="shared" si="31"/>
        <v>468.75</v>
      </c>
      <c r="AM21" s="9">
        <f t="shared" si="32"/>
        <v>1406.25</v>
      </c>
      <c r="AN21" s="9">
        <v>600</v>
      </c>
      <c r="AO21" s="9"/>
      <c r="AP21" s="9"/>
      <c r="AQ21" s="9"/>
      <c r="AR21" s="9"/>
      <c r="AS21" s="9">
        <f t="shared" si="33"/>
        <v>75</v>
      </c>
      <c r="AT21" s="9"/>
      <c r="AU21" s="9"/>
      <c r="AV21" s="13"/>
      <c r="AW21" s="9">
        <f t="shared" si="34"/>
        <v>13250</v>
      </c>
      <c r="AX21" s="9">
        <f t="shared" si="7"/>
        <v>2385</v>
      </c>
      <c r="AY21" s="11">
        <f>SUM(AD21:AX21)</f>
        <v>88171.462499999994</v>
      </c>
      <c r="AZ21" s="2" t="s">
        <v>2028</v>
      </c>
    </row>
    <row r="22" spans="1:52" s="2" customFormat="1" x14ac:dyDescent="0.45">
      <c r="A22" s="2">
        <f t="shared" si="9"/>
        <v>21</v>
      </c>
      <c r="B22" s="2">
        <v>501</v>
      </c>
      <c r="C22" s="2">
        <v>1</v>
      </c>
      <c r="D22" s="2" t="s">
        <v>49</v>
      </c>
      <c r="E22" s="2" t="str">
        <f t="shared" si="0"/>
        <v>1A501</v>
      </c>
      <c r="F22" s="5">
        <v>48</v>
      </c>
      <c r="G22" s="2" t="s">
        <v>54</v>
      </c>
      <c r="H22" s="6" t="b">
        <v>1</v>
      </c>
      <c r="I22" s="7" t="s">
        <v>59</v>
      </c>
      <c r="J22" s="8" t="s">
        <v>77</v>
      </c>
      <c r="K22" s="2">
        <v>6362749074</v>
      </c>
      <c r="L22" s="5">
        <v>48</v>
      </c>
      <c r="M22" s="5">
        <v>48</v>
      </c>
      <c r="O22" s="8" t="s">
        <v>447</v>
      </c>
      <c r="P22" s="8" t="s">
        <v>448</v>
      </c>
      <c r="Q22" s="8" t="s">
        <v>449</v>
      </c>
      <c r="W22" s="2">
        <v>1</v>
      </c>
      <c r="X22" s="2">
        <v>1</v>
      </c>
      <c r="Y22" s="8" t="s">
        <v>1906</v>
      </c>
      <c r="AA22" s="9">
        <v>100</v>
      </c>
      <c r="AB22" s="11">
        <v>1000</v>
      </c>
      <c r="AC22" s="10">
        <f>AB22*130%</f>
        <v>1300</v>
      </c>
      <c r="AD22" s="9">
        <v>18966</v>
      </c>
      <c r="AE22" s="9">
        <f>(18966*21%)/12</f>
        <v>331.90499999999997</v>
      </c>
      <c r="AF22" s="9"/>
      <c r="AG22" s="9">
        <f>AB22*5</f>
        <v>5000</v>
      </c>
      <c r="AH22" s="9">
        <f>AB22*2</f>
        <v>2000</v>
      </c>
      <c r="AI22" s="9"/>
      <c r="AJ22" s="9"/>
      <c r="AK22" s="9"/>
      <c r="AL22" s="9">
        <f>((AB22*1500)*0.25%)/12</f>
        <v>312.5</v>
      </c>
      <c r="AM22" s="9">
        <f>((AB22*1500)*0.75%)/12</f>
        <v>937.5</v>
      </c>
      <c r="AN22" s="9">
        <v>400</v>
      </c>
      <c r="AO22" s="9"/>
      <c r="AP22" s="9"/>
      <c r="AQ22" s="9"/>
      <c r="AR22" s="9"/>
      <c r="AS22" s="9">
        <f>AG22*1%</f>
        <v>50</v>
      </c>
      <c r="AT22" s="9"/>
      <c r="AU22" s="9"/>
      <c r="AV22" s="13"/>
      <c r="AW22" s="9">
        <f>SUM(AG22:AV22)</f>
        <v>8700</v>
      </c>
      <c r="AX22" s="9">
        <f>AW22*18%</f>
        <v>1566</v>
      </c>
      <c r="AY22" s="11">
        <f>SUM(AD22:AX22)</f>
        <v>38263.904999999999</v>
      </c>
      <c r="AZ22" s="2" t="s">
        <v>2028</v>
      </c>
    </row>
    <row r="23" spans="1:52" s="2" customFormat="1" x14ac:dyDescent="0.45">
      <c r="A23" s="2">
        <f t="shared" si="9"/>
        <v>22</v>
      </c>
      <c r="B23" s="2">
        <f>B22+1</f>
        <v>502</v>
      </c>
      <c r="C23" s="2">
        <v>1</v>
      </c>
      <c r="D23" s="2" t="s">
        <v>49</v>
      </c>
      <c r="E23" s="2" t="str">
        <f t="shared" si="0"/>
        <v>1A502</v>
      </c>
      <c r="F23" s="5">
        <v>49</v>
      </c>
      <c r="G23" s="2" t="s">
        <v>53</v>
      </c>
      <c r="H23" s="6" t="b">
        <v>1</v>
      </c>
      <c r="I23" s="7" t="s">
        <v>59</v>
      </c>
      <c r="J23" s="8" t="s">
        <v>78</v>
      </c>
      <c r="K23" s="2">
        <v>6031764163</v>
      </c>
      <c r="L23" s="5">
        <v>49</v>
      </c>
      <c r="M23" s="5">
        <v>49</v>
      </c>
      <c r="O23" s="8" t="s">
        <v>450</v>
      </c>
      <c r="P23" s="8" t="s">
        <v>451</v>
      </c>
      <c r="Q23" s="8" t="s">
        <v>452</v>
      </c>
      <c r="W23" s="2">
        <v>1</v>
      </c>
      <c r="X23" s="2">
        <v>1</v>
      </c>
      <c r="Y23" s="8" t="s">
        <v>1907</v>
      </c>
      <c r="AA23" s="9">
        <v>100</v>
      </c>
      <c r="AB23" s="11">
        <v>800</v>
      </c>
      <c r="AC23" s="10">
        <f t="shared" si="1"/>
        <v>1040</v>
      </c>
      <c r="AD23" s="9">
        <v>0</v>
      </c>
      <c r="AE23" s="9"/>
      <c r="AF23" s="9"/>
      <c r="AG23" s="9">
        <f>AB23*5</f>
        <v>4000</v>
      </c>
      <c r="AH23" s="9">
        <f t="shared" ref="AH23:AH25" si="36">AB23*2</f>
        <v>1600</v>
      </c>
      <c r="AI23" s="9"/>
      <c r="AJ23" s="9"/>
      <c r="AK23" s="9">
        <f>AG23*10%</f>
        <v>400</v>
      </c>
      <c r="AL23" s="9">
        <f t="shared" ref="AL23:AL25" si="37">((AB23*1500)*0.25%)/12</f>
        <v>250</v>
      </c>
      <c r="AM23" s="9">
        <f t="shared" ref="AM23:AM25" si="38">((AB23*1500)*0.75%)/12</f>
        <v>750</v>
      </c>
      <c r="AN23" s="9">
        <v>300</v>
      </c>
      <c r="AO23" s="9"/>
      <c r="AP23" s="9"/>
      <c r="AQ23" s="9"/>
      <c r="AR23" s="9"/>
      <c r="AS23" s="9">
        <f t="shared" ref="AS23:AS25" si="39">AG23*1%</f>
        <v>40</v>
      </c>
      <c r="AT23" s="9"/>
      <c r="AU23" s="9"/>
      <c r="AV23" s="13"/>
      <c r="AW23" s="9">
        <f t="shared" ref="AW23:AW25" si="40">SUM(AG23:AV23)</f>
        <v>7340</v>
      </c>
      <c r="AX23" s="9">
        <f t="shared" si="7"/>
        <v>1321.2</v>
      </c>
      <c r="AY23" s="11">
        <f t="shared" ref="AY23:AY24" si="41">SUM(AD23:AX23)</f>
        <v>16001.2</v>
      </c>
      <c r="AZ23" s="2" t="s">
        <v>2028</v>
      </c>
    </row>
    <row r="24" spans="1:52" s="2" customFormat="1" x14ac:dyDescent="0.45">
      <c r="A24" s="2">
        <f t="shared" si="9"/>
        <v>23</v>
      </c>
      <c r="B24" s="2">
        <f t="shared" si="9"/>
        <v>503</v>
      </c>
      <c r="C24" s="2">
        <v>1</v>
      </c>
      <c r="D24" s="2" t="s">
        <v>49</v>
      </c>
      <c r="E24" s="2" t="str">
        <f t="shared" si="0"/>
        <v>1A503</v>
      </c>
      <c r="F24" s="5">
        <v>50</v>
      </c>
      <c r="G24" s="2" t="s">
        <v>54</v>
      </c>
      <c r="H24" s="6" t="b">
        <v>1</v>
      </c>
      <c r="I24" s="7" t="s">
        <v>59</v>
      </c>
      <c r="J24" s="8" t="s">
        <v>79</v>
      </c>
      <c r="K24" s="2">
        <v>7808294887</v>
      </c>
      <c r="L24" s="5">
        <v>50</v>
      </c>
      <c r="M24" s="5">
        <v>50</v>
      </c>
      <c r="O24" s="8" t="s">
        <v>453</v>
      </c>
      <c r="P24" s="8" t="s">
        <v>454</v>
      </c>
      <c r="Q24" s="8" t="s">
        <v>455</v>
      </c>
      <c r="W24" s="2">
        <v>1</v>
      </c>
      <c r="X24" s="2">
        <v>1</v>
      </c>
      <c r="Y24" s="8" t="s">
        <v>1908</v>
      </c>
      <c r="AA24" s="9">
        <v>100</v>
      </c>
      <c r="AB24" s="11">
        <v>1200</v>
      </c>
      <c r="AC24" s="10">
        <f t="shared" si="1"/>
        <v>1560</v>
      </c>
      <c r="AD24" s="9">
        <v>0</v>
      </c>
      <c r="AE24" s="9">
        <v>0</v>
      </c>
      <c r="AF24" s="9"/>
      <c r="AG24" s="9">
        <f>AB24*5</f>
        <v>6000</v>
      </c>
      <c r="AH24" s="9">
        <f t="shared" si="36"/>
        <v>2400</v>
      </c>
      <c r="AI24" s="9">
        <v>3000</v>
      </c>
      <c r="AJ24" s="9"/>
      <c r="AK24" s="9"/>
      <c r="AL24" s="9">
        <f t="shared" si="37"/>
        <v>375</v>
      </c>
      <c r="AM24" s="9">
        <f t="shared" si="38"/>
        <v>1125</v>
      </c>
      <c r="AN24" s="9">
        <v>500</v>
      </c>
      <c r="AO24" s="9"/>
      <c r="AP24" s="9"/>
      <c r="AQ24" s="9"/>
      <c r="AR24" s="9"/>
      <c r="AS24" s="9">
        <f t="shared" si="39"/>
        <v>60</v>
      </c>
      <c r="AT24" s="9"/>
      <c r="AU24" s="9"/>
      <c r="AV24" s="13"/>
      <c r="AW24" s="9">
        <f t="shared" si="40"/>
        <v>13460</v>
      </c>
      <c r="AX24" s="9">
        <f t="shared" si="7"/>
        <v>2422.7999999999997</v>
      </c>
      <c r="AY24" s="11">
        <f t="shared" si="41"/>
        <v>29342.799999999999</v>
      </c>
      <c r="AZ24" s="2" t="s">
        <v>2028</v>
      </c>
    </row>
    <row r="25" spans="1:52" s="2" customFormat="1" x14ac:dyDescent="0.45">
      <c r="A25" s="2">
        <f t="shared" si="9"/>
        <v>24</v>
      </c>
      <c r="B25" s="2">
        <f t="shared" si="9"/>
        <v>504</v>
      </c>
      <c r="C25" s="2">
        <v>1</v>
      </c>
      <c r="D25" s="2" t="s">
        <v>49</v>
      </c>
      <c r="E25" s="2" t="str">
        <f t="shared" si="0"/>
        <v>1A504</v>
      </c>
      <c r="F25" s="5">
        <v>476</v>
      </c>
      <c r="G25" s="2" t="s">
        <v>54</v>
      </c>
      <c r="H25" s="6" t="b">
        <v>1</v>
      </c>
      <c r="I25" s="7" t="s">
        <v>59</v>
      </c>
      <c r="J25" s="8" t="s">
        <v>80</v>
      </c>
      <c r="K25" s="2">
        <v>8930124299</v>
      </c>
      <c r="L25" s="5">
        <v>476</v>
      </c>
      <c r="M25" s="5">
        <v>476</v>
      </c>
      <c r="O25" s="8" t="s">
        <v>456</v>
      </c>
      <c r="P25" s="8" t="s">
        <v>457</v>
      </c>
      <c r="Q25" s="8" t="s">
        <v>458</v>
      </c>
      <c r="W25" s="2">
        <v>1</v>
      </c>
      <c r="X25" s="2">
        <v>1</v>
      </c>
      <c r="Y25" s="8" t="s">
        <v>1909</v>
      </c>
      <c r="AA25" s="9">
        <v>100</v>
      </c>
      <c r="AB25" s="11">
        <v>1500</v>
      </c>
      <c r="AC25" s="10">
        <f t="shared" si="1"/>
        <v>1950</v>
      </c>
      <c r="AD25" s="9">
        <f>28885*2</f>
        <v>57770</v>
      </c>
      <c r="AE25" s="9">
        <f>((28885*21%)/12)+((28885*21%)/12)*2</f>
        <v>1516.4624999999999</v>
      </c>
      <c r="AF25" s="9"/>
      <c r="AG25" s="9">
        <f>AB25*5</f>
        <v>7500</v>
      </c>
      <c r="AH25" s="9">
        <f t="shared" si="36"/>
        <v>3000</v>
      </c>
      <c r="AI25" s="9"/>
      <c r="AJ25" s="9">
        <v>200</v>
      </c>
      <c r="AK25" s="9"/>
      <c r="AL25" s="9">
        <f t="shared" si="37"/>
        <v>468.75</v>
      </c>
      <c r="AM25" s="9">
        <f t="shared" si="38"/>
        <v>1406.25</v>
      </c>
      <c r="AN25" s="9">
        <v>600</v>
      </c>
      <c r="AO25" s="9"/>
      <c r="AP25" s="9"/>
      <c r="AQ25" s="9"/>
      <c r="AR25" s="9"/>
      <c r="AS25" s="9">
        <f t="shared" si="39"/>
        <v>75</v>
      </c>
      <c r="AT25" s="9"/>
      <c r="AU25" s="9"/>
      <c r="AV25" s="13"/>
      <c r="AW25" s="9">
        <f t="shared" si="40"/>
        <v>13250</v>
      </c>
      <c r="AX25" s="9">
        <f t="shared" si="7"/>
        <v>2385</v>
      </c>
      <c r="AY25" s="11">
        <f>SUM(AD25:AX25)</f>
        <v>88171.462499999994</v>
      </c>
      <c r="AZ25" s="2" t="s">
        <v>2028</v>
      </c>
    </row>
    <row r="26" spans="1:52" s="2" customFormat="1" x14ac:dyDescent="0.45">
      <c r="A26" s="2">
        <f t="shared" si="9"/>
        <v>25</v>
      </c>
      <c r="B26" s="2">
        <f t="shared" si="9"/>
        <v>505</v>
      </c>
      <c r="C26" s="2">
        <v>1</v>
      </c>
      <c r="D26" s="2" t="s">
        <v>49</v>
      </c>
      <c r="E26" s="2" t="str">
        <f t="shared" si="0"/>
        <v>1A505</v>
      </c>
      <c r="F26" s="5">
        <v>477</v>
      </c>
      <c r="G26" s="2" t="s">
        <v>54</v>
      </c>
      <c r="H26" s="6" t="b">
        <v>1</v>
      </c>
      <c r="I26" s="7" t="s">
        <v>55</v>
      </c>
      <c r="J26" s="8" t="s">
        <v>81</v>
      </c>
      <c r="K26" s="2">
        <v>6225753603</v>
      </c>
      <c r="L26" s="5">
        <v>477</v>
      </c>
      <c r="M26" s="5">
        <v>477</v>
      </c>
      <c r="O26" s="8" t="s">
        <v>459</v>
      </c>
      <c r="P26" s="8" t="s">
        <v>460</v>
      </c>
      <c r="Q26" s="8" t="s">
        <v>461</v>
      </c>
      <c r="R26" s="2">
        <v>2</v>
      </c>
      <c r="S26" s="2">
        <v>1</v>
      </c>
      <c r="T26" s="2">
        <v>1</v>
      </c>
      <c r="U26" s="2">
        <v>1</v>
      </c>
      <c r="V26" s="2">
        <f t="shared" ref="V26:V32" si="42">SUM(R26:U26)</f>
        <v>5</v>
      </c>
      <c r="W26" s="2">
        <v>1</v>
      </c>
      <c r="X26" s="2">
        <v>1</v>
      </c>
      <c r="Y26" s="8" t="s">
        <v>1910</v>
      </c>
      <c r="AA26" s="9">
        <v>100</v>
      </c>
      <c r="AB26" s="11">
        <v>1000</v>
      </c>
      <c r="AC26" s="10">
        <f>AB26*130%</f>
        <v>1300</v>
      </c>
      <c r="AD26" s="9">
        <v>18966</v>
      </c>
      <c r="AE26" s="9">
        <f>(18966*21%)/12</f>
        <v>331.90499999999997</v>
      </c>
      <c r="AF26" s="9"/>
      <c r="AG26" s="9">
        <f>AB26*5</f>
        <v>5000</v>
      </c>
      <c r="AH26" s="9">
        <f>AB26*2</f>
        <v>2000</v>
      </c>
      <c r="AI26" s="9"/>
      <c r="AJ26" s="9"/>
      <c r="AK26" s="9"/>
      <c r="AL26" s="9">
        <f>((AB26*1500)*0.25%)/12</f>
        <v>312.5</v>
      </c>
      <c r="AM26" s="9">
        <f>((AB26*1500)*0.75%)/12</f>
        <v>937.5</v>
      </c>
      <c r="AN26" s="9">
        <v>400</v>
      </c>
      <c r="AO26" s="9"/>
      <c r="AP26" s="9"/>
      <c r="AQ26" s="9"/>
      <c r="AR26" s="9"/>
      <c r="AS26" s="9">
        <f>AG26*1%</f>
        <v>50</v>
      </c>
      <c r="AT26" s="9"/>
      <c r="AU26" s="9"/>
      <c r="AV26" s="13"/>
      <c r="AW26" s="9">
        <f>SUM(AG26:AV26)</f>
        <v>8700</v>
      </c>
      <c r="AX26" s="9">
        <f>AW26*18%</f>
        <v>1566</v>
      </c>
      <c r="AY26" s="11">
        <f>SUM(AD26:AX26)</f>
        <v>38263.904999999999</v>
      </c>
      <c r="AZ26" s="2" t="s">
        <v>2028</v>
      </c>
    </row>
    <row r="27" spans="1:52" s="2" customFormat="1" x14ac:dyDescent="0.45">
      <c r="A27" s="2">
        <f t="shared" si="9"/>
        <v>26</v>
      </c>
      <c r="B27" s="2">
        <v>601</v>
      </c>
      <c r="C27" s="2">
        <v>1</v>
      </c>
      <c r="D27" s="2" t="s">
        <v>49</v>
      </c>
      <c r="E27" s="2" t="str">
        <f t="shared" si="0"/>
        <v>1A601</v>
      </c>
      <c r="F27" s="5">
        <v>478</v>
      </c>
      <c r="G27" s="2" t="s">
        <v>54</v>
      </c>
      <c r="H27" s="6" t="b">
        <v>1</v>
      </c>
      <c r="I27" s="7" t="s">
        <v>59</v>
      </c>
      <c r="J27" s="8" t="s">
        <v>82</v>
      </c>
      <c r="K27" s="2">
        <v>9977974061</v>
      </c>
      <c r="L27" s="5">
        <v>478</v>
      </c>
      <c r="M27" s="5">
        <v>478</v>
      </c>
      <c r="O27" s="8" t="s">
        <v>462</v>
      </c>
      <c r="P27" s="8" t="s">
        <v>463</v>
      </c>
      <c r="Q27" s="8" t="s">
        <v>464</v>
      </c>
      <c r="R27" s="2">
        <v>1</v>
      </c>
      <c r="S27" s="2">
        <v>0</v>
      </c>
      <c r="T27" s="2">
        <v>1</v>
      </c>
      <c r="U27" s="2">
        <v>1</v>
      </c>
      <c r="V27" s="2">
        <f t="shared" si="42"/>
        <v>3</v>
      </c>
      <c r="W27" s="2">
        <v>1</v>
      </c>
      <c r="X27" s="2">
        <v>1</v>
      </c>
      <c r="Y27" s="8" t="s">
        <v>1911</v>
      </c>
      <c r="AA27" s="9">
        <v>100</v>
      </c>
      <c r="AB27" s="11">
        <v>800</v>
      </c>
      <c r="AC27" s="10">
        <f t="shared" si="1"/>
        <v>1040</v>
      </c>
      <c r="AD27" s="9">
        <v>0</v>
      </c>
      <c r="AE27" s="9"/>
      <c r="AF27" s="9"/>
      <c r="AG27" s="9">
        <f>AB27*5</f>
        <v>4000</v>
      </c>
      <c r="AH27" s="9">
        <f t="shared" ref="AH27:AH29" si="43">AB27*2</f>
        <v>1600</v>
      </c>
      <c r="AI27" s="9"/>
      <c r="AJ27" s="9"/>
      <c r="AK27" s="9">
        <f>AG27*10%</f>
        <v>400</v>
      </c>
      <c r="AL27" s="9">
        <f t="shared" ref="AL27:AL29" si="44">((AB27*1500)*0.25%)/12</f>
        <v>250</v>
      </c>
      <c r="AM27" s="9">
        <f t="shared" ref="AM27:AM29" si="45">((AB27*1500)*0.75%)/12</f>
        <v>750</v>
      </c>
      <c r="AN27" s="9">
        <v>300</v>
      </c>
      <c r="AO27" s="9"/>
      <c r="AP27" s="9"/>
      <c r="AQ27" s="9"/>
      <c r="AR27" s="9"/>
      <c r="AS27" s="9">
        <f t="shared" ref="AS27:AS29" si="46">AG27*1%</f>
        <v>40</v>
      </c>
      <c r="AT27" s="9"/>
      <c r="AU27" s="9"/>
      <c r="AV27" s="13"/>
      <c r="AW27" s="9">
        <f t="shared" ref="AW27:AW29" si="47">SUM(AG27:AV27)</f>
        <v>7340</v>
      </c>
      <c r="AX27" s="9">
        <f t="shared" si="7"/>
        <v>1321.2</v>
      </c>
      <c r="AY27" s="11">
        <f t="shared" ref="AY27:AY28" si="48">SUM(AD27:AX27)</f>
        <v>16001.2</v>
      </c>
      <c r="AZ27" s="2" t="s">
        <v>2028</v>
      </c>
    </row>
    <row r="28" spans="1:52" s="2" customFormat="1" x14ac:dyDescent="0.45">
      <c r="A28" s="2">
        <f t="shared" si="9"/>
        <v>27</v>
      </c>
      <c r="B28" s="2">
        <f>B27+1</f>
        <v>602</v>
      </c>
      <c r="C28" s="2">
        <v>1</v>
      </c>
      <c r="D28" s="2" t="s">
        <v>49</v>
      </c>
      <c r="E28" s="2" t="str">
        <f t="shared" si="0"/>
        <v>1A602</v>
      </c>
      <c r="F28" s="5">
        <v>479</v>
      </c>
      <c r="G28" s="2" t="s">
        <v>54</v>
      </c>
      <c r="H28" s="6" t="b">
        <v>1</v>
      </c>
      <c r="I28" s="7" t="s">
        <v>59</v>
      </c>
      <c r="J28" s="8" t="s">
        <v>83</v>
      </c>
      <c r="K28" s="2">
        <v>7963979062</v>
      </c>
      <c r="L28" s="5">
        <v>479</v>
      </c>
      <c r="M28" s="5">
        <v>479</v>
      </c>
      <c r="N28" s="2" t="s">
        <v>385</v>
      </c>
      <c r="O28" s="8" t="s">
        <v>465</v>
      </c>
      <c r="P28" s="8" t="s">
        <v>466</v>
      </c>
      <c r="Q28" s="8" t="s">
        <v>467</v>
      </c>
      <c r="R28" s="2">
        <v>1</v>
      </c>
      <c r="S28" s="2">
        <v>0</v>
      </c>
      <c r="T28" s="2">
        <v>1</v>
      </c>
      <c r="U28" s="2">
        <v>1</v>
      </c>
      <c r="V28" s="2">
        <f t="shared" si="42"/>
        <v>3</v>
      </c>
      <c r="W28" s="2">
        <v>1</v>
      </c>
      <c r="X28" s="2">
        <v>1</v>
      </c>
      <c r="Y28" s="8" t="s">
        <v>1912</v>
      </c>
      <c r="AA28" s="9">
        <v>100</v>
      </c>
      <c r="AB28" s="11">
        <v>1200</v>
      </c>
      <c r="AC28" s="10">
        <f t="shared" si="1"/>
        <v>1560</v>
      </c>
      <c r="AD28" s="9">
        <v>0</v>
      </c>
      <c r="AE28" s="9">
        <v>0</v>
      </c>
      <c r="AF28" s="9"/>
      <c r="AG28" s="9">
        <f>AB28*5</f>
        <v>6000</v>
      </c>
      <c r="AH28" s="9">
        <f t="shared" si="43"/>
        <v>2400</v>
      </c>
      <c r="AI28" s="9">
        <v>3000</v>
      </c>
      <c r="AJ28" s="9"/>
      <c r="AK28" s="9"/>
      <c r="AL28" s="9">
        <f t="shared" si="44"/>
        <v>375</v>
      </c>
      <c r="AM28" s="9">
        <f t="shared" si="45"/>
        <v>1125</v>
      </c>
      <c r="AN28" s="9">
        <v>500</v>
      </c>
      <c r="AO28" s="9"/>
      <c r="AP28" s="9"/>
      <c r="AQ28" s="9"/>
      <c r="AR28" s="9"/>
      <c r="AS28" s="9">
        <f t="shared" si="46"/>
        <v>60</v>
      </c>
      <c r="AT28" s="9"/>
      <c r="AU28" s="9"/>
      <c r="AV28" s="13"/>
      <c r="AW28" s="9">
        <f t="shared" si="47"/>
        <v>13460</v>
      </c>
      <c r="AX28" s="9">
        <f t="shared" si="7"/>
        <v>2422.7999999999997</v>
      </c>
      <c r="AY28" s="11">
        <f t="shared" si="48"/>
        <v>29342.799999999999</v>
      </c>
      <c r="AZ28" s="2" t="s">
        <v>2028</v>
      </c>
    </row>
    <row r="29" spans="1:52" s="2" customFormat="1" x14ac:dyDescent="0.45">
      <c r="A29" s="2">
        <f t="shared" si="9"/>
        <v>28</v>
      </c>
      <c r="B29" s="2">
        <f t="shared" si="9"/>
        <v>603</v>
      </c>
      <c r="C29" s="2">
        <v>1</v>
      </c>
      <c r="D29" s="2" t="s">
        <v>49</v>
      </c>
      <c r="E29" s="2" t="str">
        <f t="shared" si="0"/>
        <v>1A603</v>
      </c>
      <c r="F29" s="5">
        <v>480</v>
      </c>
      <c r="G29" s="2" t="s">
        <v>54</v>
      </c>
      <c r="H29" s="6" t="b">
        <v>1</v>
      </c>
      <c r="I29" s="7" t="s">
        <v>59</v>
      </c>
      <c r="J29" s="8" t="s">
        <v>65</v>
      </c>
      <c r="K29" s="2">
        <v>7059127106</v>
      </c>
      <c r="L29" s="5">
        <v>480</v>
      </c>
      <c r="M29" s="5">
        <v>480</v>
      </c>
      <c r="O29" s="8" t="s">
        <v>468</v>
      </c>
      <c r="P29" s="8" t="s">
        <v>469</v>
      </c>
      <c r="Q29" s="8" t="s">
        <v>470</v>
      </c>
      <c r="R29" s="2">
        <v>1</v>
      </c>
      <c r="S29" s="2">
        <v>0</v>
      </c>
      <c r="T29" s="2">
        <v>1</v>
      </c>
      <c r="U29" s="2">
        <v>1</v>
      </c>
      <c r="V29" s="2">
        <f t="shared" si="42"/>
        <v>3</v>
      </c>
      <c r="W29" s="2">
        <v>1</v>
      </c>
      <c r="X29" s="2">
        <v>1</v>
      </c>
      <c r="Y29" s="8" t="s">
        <v>1913</v>
      </c>
      <c r="AA29" s="9">
        <v>100</v>
      </c>
      <c r="AB29" s="11">
        <v>1500</v>
      </c>
      <c r="AC29" s="10">
        <f t="shared" si="1"/>
        <v>1950</v>
      </c>
      <c r="AD29" s="9">
        <f>28885*2</f>
        <v>57770</v>
      </c>
      <c r="AE29" s="9">
        <f>((28885*21%)/12)+((28885*21%)/12)*2</f>
        <v>1516.4624999999999</v>
      </c>
      <c r="AF29" s="9"/>
      <c r="AG29" s="9">
        <f>AB29*5</f>
        <v>7500</v>
      </c>
      <c r="AH29" s="9">
        <f t="shared" si="43"/>
        <v>3000</v>
      </c>
      <c r="AI29" s="9"/>
      <c r="AJ29" s="9">
        <v>200</v>
      </c>
      <c r="AK29" s="9"/>
      <c r="AL29" s="9">
        <f t="shared" si="44"/>
        <v>468.75</v>
      </c>
      <c r="AM29" s="9">
        <f t="shared" si="45"/>
        <v>1406.25</v>
      </c>
      <c r="AN29" s="9">
        <v>600</v>
      </c>
      <c r="AO29" s="9"/>
      <c r="AP29" s="9"/>
      <c r="AQ29" s="9"/>
      <c r="AR29" s="9"/>
      <c r="AS29" s="9">
        <f t="shared" si="46"/>
        <v>75</v>
      </c>
      <c r="AT29" s="9"/>
      <c r="AU29" s="9"/>
      <c r="AV29" s="13"/>
      <c r="AW29" s="9">
        <f t="shared" si="47"/>
        <v>13250</v>
      </c>
      <c r="AX29" s="9">
        <f t="shared" si="7"/>
        <v>2385</v>
      </c>
      <c r="AY29" s="11">
        <f>SUM(AD29:AX29)</f>
        <v>88171.462499999994</v>
      </c>
      <c r="AZ29" s="2" t="s">
        <v>2028</v>
      </c>
    </row>
    <row r="30" spans="1:52" s="2" customFormat="1" x14ac:dyDescent="0.45">
      <c r="A30" s="2">
        <f t="shared" si="9"/>
        <v>29</v>
      </c>
      <c r="B30" s="2">
        <f t="shared" si="9"/>
        <v>604</v>
      </c>
      <c r="C30" s="2">
        <v>1</v>
      </c>
      <c r="D30" s="2" t="s">
        <v>49</v>
      </c>
      <c r="E30" s="2" t="str">
        <f t="shared" si="0"/>
        <v>1A604</v>
      </c>
      <c r="F30" s="5">
        <v>481</v>
      </c>
      <c r="G30" s="2" t="s">
        <v>54</v>
      </c>
      <c r="H30" s="6" t="b">
        <v>1</v>
      </c>
      <c r="I30" s="7" t="s">
        <v>55</v>
      </c>
      <c r="J30" s="8" t="s">
        <v>84</v>
      </c>
      <c r="K30" s="2">
        <v>9311177426</v>
      </c>
      <c r="L30" s="5">
        <v>481</v>
      </c>
      <c r="M30" s="5">
        <v>481</v>
      </c>
      <c r="O30" s="8" t="s">
        <v>471</v>
      </c>
      <c r="P30" s="8" t="s">
        <v>472</v>
      </c>
      <c r="Q30" s="8" t="s">
        <v>473</v>
      </c>
      <c r="R30" s="2">
        <v>1</v>
      </c>
      <c r="S30" s="2">
        <v>2</v>
      </c>
      <c r="T30" s="2">
        <v>1</v>
      </c>
      <c r="U30" s="2">
        <v>1</v>
      </c>
      <c r="V30" s="2">
        <f t="shared" si="42"/>
        <v>5</v>
      </c>
      <c r="W30" s="2">
        <v>1</v>
      </c>
      <c r="X30" s="2">
        <v>1</v>
      </c>
      <c r="Y30" s="8" t="s">
        <v>1914</v>
      </c>
      <c r="AA30" s="9">
        <v>100</v>
      </c>
      <c r="AB30" s="11">
        <v>1000</v>
      </c>
      <c r="AC30" s="10">
        <f>AB30*130%</f>
        <v>1300</v>
      </c>
      <c r="AD30" s="9">
        <v>18966</v>
      </c>
      <c r="AE30" s="9">
        <f>(18966*21%)/12</f>
        <v>331.90499999999997</v>
      </c>
      <c r="AF30" s="9"/>
      <c r="AG30" s="9">
        <f>AB30*5</f>
        <v>5000</v>
      </c>
      <c r="AH30" s="9">
        <f>AB30*2</f>
        <v>2000</v>
      </c>
      <c r="AI30" s="9"/>
      <c r="AJ30" s="9"/>
      <c r="AK30" s="9"/>
      <c r="AL30" s="9">
        <f>((AB30*1500)*0.25%)/12</f>
        <v>312.5</v>
      </c>
      <c r="AM30" s="9">
        <f>((AB30*1500)*0.75%)/12</f>
        <v>937.5</v>
      </c>
      <c r="AN30" s="9">
        <v>400</v>
      </c>
      <c r="AO30" s="9"/>
      <c r="AP30" s="9"/>
      <c r="AQ30" s="9"/>
      <c r="AR30" s="9"/>
      <c r="AS30" s="9">
        <f>AG30*1%</f>
        <v>50</v>
      </c>
      <c r="AT30" s="9"/>
      <c r="AU30" s="9"/>
      <c r="AV30" s="13"/>
      <c r="AW30" s="9">
        <f>SUM(AG30:AV30)</f>
        <v>8700</v>
      </c>
      <c r="AX30" s="9">
        <f>AW30*18%</f>
        <v>1566</v>
      </c>
      <c r="AY30" s="11">
        <f>SUM(AD30:AX30)</f>
        <v>38263.904999999999</v>
      </c>
      <c r="AZ30" s="2" t="s">
        <v>2028</v>
      </c>
    </row>
    <row r="31" spans="1:52" s="2" customFormat="1" x14ac:dyDescent="0.45">
      <c r="A31" s="2">
        <f t="shared" si="9"/>
        <v>30</v>
      </c>
      <c r="B31" s="2">
        <f t="shared" si="9"/>
        <v>605</v>
      </c>
      <c r="C31" s="2">
        <v>1</v>
      </c>
      <c r="D31" s="2" t="s">
        <v>49</v>
      </c>
      <c r="E31" s="2" t="str">
        <f t="shared" si="0"/>
        <v>1A605</v>
      </c>
      <c r="F31" s="5">
        <v>482</v>
      </c>
      <c r="G31" s="2" t="s">
        <v>54</v>
      </c>
      <c r="H31" s="6" t="b">
        <v>1</v>
      </c>
      <c r="I31" s="7" t="s">
        <v>59</v>
      </c>
      <c r="J31" s="8" t="s">
        <v>85</v>
      </c>
      <c r="K31" s="2">
        <v>9051919545</v>
      </c>
      <c r="L31" s="5">
        <v>482</v>
      </c>
      <c r="M31" s="5">
        <v>482</v>
      </c>
      <c r="O31" s="8" t="s">
        <v>474</v>
      </c>
      <c r="P31" s="8" t="s">
        <v>475</v>
      </c>
      <c r="Q31" s="8" t="s">
        <v>476</v>
      </c>
      <c r="R31" s="2">
        <v>1</v>
      </c>
      <c r="S31" s="2">
        <v>2</v>
      </c>
      <c r="T31" s="2">
        <v>1</v>
      </c>
      <c r="U31" s="2">
        <v>1</v>
      </c>
      <c r="V31" s="2">
        <f t="shared" si="42"/>
        <v>5</v>
      </c>
      <c r="W31" s="2">
        <v>1</v>
      </c>
      <c r="X31" s="2">
        <v>1</v>
      </c>
      <c r="Y31" s="8" t="s">
        <v>1915</v>
      </c>
      <c r="AA31" s="9">
        <v>100</v>
      </c>
      <c r="AB31" s="11">
        <v>800</v>
      </c>
      <c r="AC31" s="10">
        <f t="shared" si="1"/>
        <v>1040</v>
      </c>
      <c r="AD31" s="9">
        <v>0</v>
      </c>
      <c r="AE31" s="9"/>
      <c r="AF31" s="9"/>
      <c r="AG31" s="9">
        <f>AB31*5</f>
        <v>4000</v>
      </c>
      <c r="AH31" s="9">
        <f t="shared" ref="AH31:AH33" si="49">AB31*2</f>
        <v>1600</v>
      </c>
      <c r="AI31" s="9"/>
      <c r="AJ31" s="9"/>
      <c r="AK31" s="9">
        <f>AG31*10%</f>
        <v>400</v>
      </c>
      <c r="AL31" s="9">
        <f t="shared" ref="AL31:AL33" si="50">((AB31*1500)*0.25%)/12</f>
        <v>250</v>
      </c>
      <c r="AM31" s="9">
        <f t="shared" ref="AM31:AM33" si="51">((AB31*1500)*0.75%)/12</f>
        <v>750</v>
      </c>
      <c r="AN31" s="9">
        <v>300</v>
      </c>
      <c r="AO31" s="9"/>
      <c r="AP31" s="9"/>
      <c r="AQ31" s="9"/>
      <c r="AR31" s="9"/>
      <c r="AS31" s="9">
        <f t="shared" ref="AS31:AS33" si="52">AG31*1%</f>
        <v>40</v>
      </c>
      <c r="AT31" s="9"/>
      <c r="AU31" s="9"/>
      <c r="AV31" s="13"/>
      <c r="AW31" s="9">
        <f t="shared" ref="AW31:AW33" si="53">SUM(AG31:AV31)</f>
        <v>7340</v>
      </c>
      <c r="AX31" s="9">
        <f t="shared" si="7"/>
        <v>1321.2</v>
      </c>
      <c r="AY31" s="11">
        <f t="shared" ref="AY31:AY32" si="54">SUM(AD31:AX31)</f>
        <v>16001.2</v>
      </c>
      <c r="AZ31" s="2" t="s">
        <v>2028</v>
      </c>
    </row>
    <row r="32" spans="1:52" s="2" customFormat="1" x14ac:dyDescent="0.45">
      <c r="A32" s="2">
        <f t="shared" si="9"/>
        <v>31</v>
      </c>
      <c r="B32" s="2">
        <v>701</v>
      </c>
      <c r="C32" s="2">
        <v>1</v>
      </c>
      <c r="D32" s="2" t="s">
        <v>49</v>
      </c>
      <c r="E32" s="2" t="str">
        <f t="shared" si="0"/>
        <v>1A701</v>
      </c>
      <c r="F32" s="5">
        <v>483</v>
      </c>
      <c r="G32" s="2" t="s">
        <v>53</v>
      </c>
      <c r="H32" s="6" t="b">
        <v>1</v>
      </c>
      <c r="I32" s="7" t="s">
        <v>59</v>
      </c>
      <c r="J32" s="8" t="s">
        <v>86</v>
      </c>
      <c r="K32" s="2">
        <v>8196171564</v>
      </c>
      <c r="L32" s="5">
        <v>483</v>
      </c>
      <c r="M32" s="5">
        <v>483</v>
      </c>
      <c r="O32" s="8" t="s">
        <v>477</v>
      </c>
      <c r="P32" s="8" t="s">
        <v>478</v>
      </c>
      <c r="Q32" s="8" t="s">
        <v>479</v>
      </c>
      <c r="R32" s="2">
        <v>1</v>
      </c>
      <c r="S32" s="2">
        <v>2</v>
      </c>
      <c r="T32" s="2">
        <v>1</v>
      </c>
      <c r="U32" s="2">
        <v>1</v>
      </c>
      <c r="V32" s="2">
        <f t="shared" si="42"/>
        <v>5</v>
      </c>
      <c r="W32" s="2">
        <v>1</v>
      </c>
      <c r="X32" s="2">
        <v>1</v>
      </c>
      <c r="Y32" s="8" t="s">
        <v>1916</v>
      </c>
      <c r="AA32" s="9">
        <v>100</v>
      </c>
      <c r="AB32" s="11">
        <v>1200</v>
      </c>
      <c r="AC32" s="10">
        <f t="shared" si="1"/>
        <v>1560</v>
      </c>
      <c r="AD32" s="9">
        <v>0</v>
      </c>
      <c r="AE32" s="9">
        <v>0</v>
      </c>
      <c r="AF32" s="9"/>
      <c r="AG32" s="9">
        <f>AB32*5</f>
        <v>6000</v>
      </c>
      <c r="AH32" s="9">
        <f t="shared" si="49"/>
        <v>2400</v>
      </c>
      <c r="AI32" s="9">
        <v>3000</v>
      </c>
      <c r="AJ32" s="9"/>
      <c r="AK32" s="9"/>
      <c r="AL32" s="9">
        <f t="shared" si="50"/>
        <v>375</v>
      </c>
      <c r="AM32" s="9">
        <f t="shared" si="51"/>
        <v>1125</v>
      </c>
      <c r="AN32" s="9">
        <v>500</v>
      </c>
      <c r="AO32" s="9"/>
      <c r="AP32" s="9"/>
      <c r="AQ32" s="9"/>
      <c r="AR32" s="9"/>
      <c r="AS32" s="9">
        <f t="shared" si="52"/>
        <v>60</v>
      </c>
      <c r="AT32" s="9"/>
      <c r="AU32" s="9"/>
      <c r="AV32" s="13"/>
      <c r="AW32" s="9">
        <f t="shared" si="53"/>
        <v>13460</v>
      </c>
      <c r="AX32" s="9">
        <f t="shared" si="7"/>
        <v>2422.7999999999997</v>
      </c>
      <c r="AY32" s="11">
        <f t="shared" si="54"/>
        <v>29342.799999999999</v>
      </c>
      <c r="AZ32" s="2" t="s">
        <v>2028</v>
      </c>
    </row>
    <row r="33" spans="1:52" s="2" customFormat="1" x14ac:dyDescent="0.45">
      <c r="A33" s="2">
        <f t="shared" si="9"/>
        <v>32</v>
      </c>
      <c r="B33" s="2">
        <f>B32+1</f>
        <v>702</v>
      </c>
      <c r="C33" s="2">
        <v>1</v>
      </c>
      <c r="D33" s="2" t="s">
        <v>49</v>
      </c>
      <c r="E33" s="2" t="str">
        <f t="shared" si="0"/>
        <v>1A702</v>
      </c>
      <c r="F33" s="5">
        <v>484</v>
      </c>
      <c r="G33" s="2" t="s">
        <v>54</v>
      </c>
      <c r="H33" s="6" t="b">
        <v>1</v>
      </c>
      <c r="I33" s="7" t="s">
        <v>55</v>
      </c>
      <c r="J33" s="8" t="s">
        <v>87</v>
      </c>
      <c r="K33" s="2">
        <v>6231133698</v>
      </c>
      <c r="L33" s="5">
        <v>484</v>
      </c>
      <c r="M33" s="5">
        <v>484</v>
      </c>
      <c r="O33" s="8" t="s">
        <v>480</v>
      </c>
      <c r="P33" s="8" t="s">
        <v>481</v>
      </c>
      <c r="Q33" s="8" t="s">
        <v>482</v>
      </c>
      <c r="W33" s="2">
        <v>1</v>
      </c>
      <c r="X33" s="2">
        <v>1</v>
      </c>
      <c r="Y33" s="8" t="s">
        <v>1917</v>
      </c>
      <c r="AA33" s="9">
        <v>100</v>
      </c>
      <c r="AB33" s="11">
        <v>1500</v>
      </c>
      <c r="AC33" s="10">
        <f t="shared" si="1"/>
        <v>1950</v>
      </c>
      <c r="AD33" s="9">
        <f>28885*2</f>
        <v>57770</v>
      </c>
      <c r="AE33" s="9">
        <f>((28885*21%)/12)+((28885*21%)/12)*2</f>
        <v>1516.4624999999999</v>
      </c>
      <c r="AF33" s="9"/>
      <c r="AG33" s="9">
        <f>AB33*5</f>
        <v>7500</v>
      </c>
      <c r="AH33" s="9">
        <f t="shared" si="49"/>
        <v>3000</v>
      </c>
      <c r="AI33" s="9"/>
      <c r="AJ33" s="9">
        <v>200</v>
      </c>
      <c r="AK33" s="9"/>
      <c r="AL33" s="9">
        <f t="shared" si="50"/>
        <v>468.75</v>
      </c>
      <c r="AM33" s="9">
        <f t="shared" si="51"/>
        <v>1406.25</v>
      </c>
      <c r="AN33" s="9">
        <v>600</v>
      </c>
      <c r="AO33" s="9"/>
      <c r="AP33" s="9"/>
      <c r="AQ33" s="9"/>
      <c r="AR33" s="9"/>
      <c r="AS33" s="9">
        <f t="shared" si="52"/>
        <v>75</v>
      </c>
      <c r="AT33" s="9"/>
      <c r="AU33" s="9"/>
      <c r="AV33" s="13"/>
      <c r="AW33" s="9">
        <f t="shared" si="53"/>
        <v>13250</v>
      </c>
      <c r="AX33" s="9">
        <f t="shared" si="7"/>
        <v>2385</v>
      </c>
      <c r="AY33" s="11">
        <f>SUM(AD33:AX33)</f>
        <v>88171.462499999994</v>
      </c>
      <c r="AZ33" s="2" t="s">
        <v>2028</v>
      </c>
    </row>
    <row r="34" spans="1:52" s="2" customFormat="1" x14ac:dyDescent="0.45">
      <c r="A34" s="2">
        <f t="shared" si="9"/>
        <v>33</v>
      </c>
      <c r="B34" s="2">
        <f t="shared" si="9"/>
        <v>703</v>
      </c>
      <c r="C34" s="2">
        <v>1</v>
      </c>
      <c r="D34" s="2" t="s">
        <v>49</v>
      </c>
      <c r="E34" s="2" t="str">
        <f t="shared" si="0"/>
        <v>1A703</v>
      </c>
      <c r="F34" s="5">
        <v>485</v>
      </c>
      <c r="G34" s="2" t="s">
        <v>54</v>
      </c>
      <c r="H34" s="6" t="b">
        <v>1</v>
      </c>
      <c r="I34" s="7" t="s">
        <v>59</v>
      </c>
      <c r="J34" s="8" t="s">
        <v>88</v>
      </c>
      <c r="K34" s="2">
        <v>8202410890</v>
      </c>
      <c r="L34" s="5">
        <v>485</v>
      </c>
      <c r="M34" s="5">
        <v>485</v>
      </c>
      <c r="O34" s="8" t="s">
        <v>483</v>
      </c>
      <c r="P34" s="8" t="s">
        <v>484</v>
      </c>
      <c r="Q34" s="8" t="s">
        <v>485</v>
      </c>
      <c r="W34" s="2">
        <v>1</v>
      </c>
      <c r="X34" s="2">
        <v>1</v>
      </c>
      <c r="Y34" s="8" t="s">
        <v>1918</v>
      </c>
      <c r="AA34" s="9">
        <v>100</v>
      </c>
      <c r="AB34" s="11">
        <v>1000</v>
      </c>
      <c r="AC34" s="10">
        <f>AB34*130%</f>
        <v>1300</v>
      </c>
      <c r="AD34" s="9">
        <v>18966</v>
      </c>
      <c r="AE34" s="9">
        <f>(18966*21%)/12</f>
        <v>331.90499999999997</v>
      </c>
      <c r="AF34" s="9"/>
      <c r="AG34" s="9">
        <f>AB34*5</f>
        <v>5000</v>
      </c>
      <c r="AH34" s="9">
        <f>AB34*2</f>
        <v>2000</v>
      </c>
      <c r="AI34" s="9"/>
      <c r="AJ34" s="9"/>
      <c r="AK34" s="9"/>
      <c r="AL34" s="9">
        <f>((AB34*1500)*0.25%)/12</f>
        <v>312.5</v>
      </c>
      <c r="AM34" s="9">
        <f>((AB34*1500)*0.75%)/12</f>
        <v>937.5</v>
      </c>
      <c r="AN34" s="9">
        <v>400</v>
      </c>
      <c r="AO34" s="9"/>
      <c r="AP34" s="9"/>
      <c r="AQ34" s="9"/>
      <c r="AR34" s="9"/>
      <c r="AS34" s="9">
        <f>AG34*1%</f>
        <v>50</v>
      </c>
      <c r="AT34" s="9"/>
      <c r="AU34" s="9"/>
      <c r="AV34" s="13"/>
      <c r="AW34" s="9">
        <f>SUM(AG34:AV34)</f>
        <v>8700</v>
      </c>
      <c r="AX34" s="9">
        <f>AW34*18%</f>
        <v>1566</v>
      </c>
      <c r="AY34" s="11">
        <f>SUM(AD34:AX34)</f>
        <v>38263.904999999999</v>
      </c>
      <c r="AZ34" s="2" t="s">
        <v>2028</v>
      </c>
    </row>
    <row r="35" spans="1:52" s="2" customFormat="1" x14ac:dyDescent="0.45">
      <c r="A35" s="2">
        <f t="shared" si="9"/>
        <v>34</v>
      </c>
      <c r="B35" s="2">
        <f t="shared" si="9"/>
        <v>704</v>
      </c>
      <c r="C35" s="2">
        <v>1</v>
      </c>
      <c r="D35" s="2" t="s">
        <v>49</v>
      </c>
      <c r="E35" s="2" t="str">
        <f t="shared" si="0"/>
        <v>1A704</v>
      </c>
      <c r="F35" s="5">
        <v>486</v>
      </c>
      <c r="G35" s="2" t="s">
        <v>54</v>
      </c>
      <c r="H35" s="6" t="b">
        <v>1</v>
      </c>
      <c r="I35" s="7" t="s">
        <v>55</v>
      </c>
      <c r="J35" s="8" t="s">
        <v>89</v>
      </c>
      <c r="K35" s="2">
        <v>9770767743</v>
      </c>
      <c r="L35" s="5">
        <v>486</v>
      </c>
      <c r="M35" s="5">
        <v>486</v>
      </c>
      <c r="O35" s="8" t="s">
        <v>486</v>
      </c>
      <c r="P35" s="8" t="s">
        <v>487</v>
      </c>
      <c r="Q35" s="8" t="s">
        <v>488</v>
      </c>
      <c r="W35" s="2">
        <v>1</v>
      </c>
      <c r="X35" s="2">
        <v>1</v>
      </c>
      <c r="Y35" s="8" t="s">
        <v>1919</v>
      </c>
      <c r="AA35" s="9">
        <v>100</v>
      </c>
      <c r="AB35" s="11">
        <v>800</v>
      </c>
      <c r="AC35" s="10">
        <f t="shared" si="1"/>
        <v>1040</v>
      </c>
      <c r="AD35" s="9">
        <v>0</v>
      </c>
      <c r="AE35" s="9"/>
      <c r="AF35" s="9"/>
      <c r="AG35" s="9">
        <f>AB35*5</f>
        <v>4000</v>
      </c>
      <c r="AH35" s="9">
        <f t="shared" ref="AH35:AH37" si="55">AB35*2</f>
        <v>1600</v>
      </c>
      <c r="AI35" s="9"/>
      <c r="AJ35" s="9"/>
      <c r="AK35" s="9">
        <f>AG35*10%</f>
        <v>400</v>
      </c>
      <c r="AL35" s="9">
        <f t="shared" ref="AL35:AL37" si="56">((AB35*1500)*0.25%)/12</f>
        <v>250</v>
      </c>
      <c r="AM35" s="9">
        <f t="shared" ref="AM35:AM37" si="57">((AB35*1500)*0.75%)/12</f>
        <v>750</v>
      </c>
      <c r="AN35" s="9">
        <v>300</v>
      </c>
      <c r="AO35" s="9"/>
      <c r="AP35" s="9"/>
      <c r="AQ35" s="9"/>
      <c r="AR35" s="9"/>
      <c r="AS35" s="9">
        <f t="shared" ref="AS35:AS37" si="58">AG35*1%</f>
        <v>40</v>
      </c>
      <c r="AT35" s="9"/>
      <c r="AU35" s="9"/>
      <c r="AV35" s="13"/>
      <c r="AW35" s="9">
        <f t="shared" ref="AW35:AW37" si="59">SUM(AG35:AV35)</f>
        <v>7340</v>
      </c>
      <c r="AX35" s="9">
        <f t="shared" si="7"/>
        <v>1321.2</v>
      </c>
      <c r="AY35" s="11">
        <f t="shared" ref="AY35:AY36" si="60">SUM(AD35:AX35)</f>
        <v>16001.2</v>
      </c>
      <c r="AZ35" s="2" t="s">
        <v>2028</v>
      </c>
    </row>
    <row r="36" spans="1:52" s="2" customFormat="1" x14ac:dyDescent="0.45">
      <c r="A36" s="2">
        <f t="shared" si="9"/>
        <v>35</v>
      </c>
      <c r="B36" s="2">
        <f t="shared" si="9"/>
        <v>705</v>
      </c>
      <c r="C36" s="2">
        <v>1</v>
      </c>
      <c r="D36" s="2" t="s">
        <v>49</v>
      </c>
      <c r="E36" s="2" t="str">
        <f t="shared" si="0"/>
        <v>1A705</v>
      </c>
      <c r="F36" s="5">
        <v>487</v>
      </c>
      <c r="G36" s="2" t="s">
        <v>54</v>
      </c>
      <c r="H36" s="6" t="b">
        <v>1</v>
      </c>
      <c r="I36" s="7" t="s">
        <v>55</v>
      </c>
      <c r="J36" s="8" t="s">
        <v>90</v>
      </c>
      <c r="K36" s="2">
        <v>8567313770</v>
      </c>
      <c r="L36" s="5">
        <v>487</v>
      </c>
      <c r="M36" s="5">
        <v>487</v>
      </c>
      <c r="O36" s="8" t="s">
        <v>489</v>
      </c>
      <c r="P36" s="8" t="s">
        <v>490</v>
      </c>
      <c r="Q36" s="8" t="s">
        <v>491</v>
      </c>
      <c r="W36" s="2">
        <v>1</v>
      </c>
      <c r="X36" s="2">
        <v>1</v>
      </c>
      <c r="Y36" s="8" t="s">
        <v>1920</v>
      </c>
      <c r="AA36" s="9">
        <v>100</v>
      </c>
      <c r="AB36" s="11">
        <v>1200</v>
      </c>
      <c r="AC36" s="10">
        <f t="shared" si="1"/>
        <v>1560</v>
      </c>
      <c r="AD36" s="9">
        <v>0</v>
      </c>
      <c r="AE36" s="9">
        <v>0</v>
      </c>
      <c r="AF36" s="9"/>
      <c r="AG36" s="9">
        <f>AB36*5</f>
        <v>6000</v>
      </c>
      <c r="AH36" s="9">
        <f t="shared" si="55"/>
        <v>2400</v>
      </c>
      <c r="AI36" s="9">
        <v>3000</v>
      </c>
      <c r="AJ36" s="9"/>
      <c r="AK36" s="9"/>
      <c r="AL36" s="9">
        <f t="shared" si="56"/>
        <v>375</v>
      </c>
      <c r="AM36" s="9">
        <f t="shared" si="57"/>
        <v>1125</v>
      </c>
      <c r="AN36" s="9">
        <v>500</v>
      </c>
      <c r="AO36" s="9"/>
      <c r="AP36" s="9"/>
      <c r="AQ36" s="9"/>
      <c r="AR36" s="9"/>
      <c r="AS36" s="9">
        <f t="shared" si="58"/>
        <v>60</v>
      </c>
      <c r="AT36" s="9"/>
      <c r="AU36" s="9"/>
      <c r="AV36" s="13"/>
      <c r="AW36" s="9">
        <f t="shared" si="59"/>
        <v>13460</v>
      </c>
      <c r="AX36" s="9">
        <f t="shared" si="7"/>
        <v>2422.7999999999997</v>
      </c>
      <c r="AY36" s="11">
        <f t="shared" si="60"/>
        <v>29342.799999999999</v>
      </c>
      <c r="AZ36" s="2" t="s">
        <v>2028</v>
      </c>
    </row>
    <row r="37" spans="1:52" s="2" customFormat="1" x14ac:dyDescent="0.45">
      <c r="A37" s="2">
        <f t="shared" si="9"/>
        <v>36</v>
      </c>
      <c r="B37" s="2">
        <v>801</v>
      </c>
      <c r="C37" s="2">
        <v>1</v>
      </c>
      <c r="D37" s="2" t="s">
        <v>49</v>
      </c>
      <c r="E37" s="2" t="str">
        <f t="shared" si="0"/>
        <v>1A801</v>
      </c>
      <c r="F37" s="5">
        <v>488</v>
      </c>
      <c r="G37" s="2" t="s">
        <v>54</v>
      </c>
      <c r="H37" s="6" t="b">
        <v>1</v>
      </c>
      <c r="I37" s="7" t="s">
        <v>55</v>
      </c>
      <c r="J37" s="8" t="s">
        <v>91</v>
      </c>
      <c r="K37" s="2">
        <v>7624883523</v>
      </c>
      <c r="L37" s="5">
        <v>488</v>
      </c>
      <c r="M37" s="5">
        <v>488</v>
      </c>
      <c r="O37" s="8" t="s">
        <v>492</v>
      </c>
      <c r="P37" s="8" t="s">
        <v>493</v>
      </c>
      <c r="Q37" s="8" t="s">
        <v>494</v>
      </c>
      <c r="W37" s="2">
        <v>1</v>
      </c>
      <c r="X37" s="2">
        <v>1</v>
      </c>
      <c r="Y37" s="8" t="s">
        <v>1911</v>
      </c>
      <c r="AA37" s="9">
        <v>100</v>
      </c>
      <c r="AB37" s="11">
        <v>1500</v>
      </c>
      <c r="AC37" s="10">
        <f t="shared" si="1"/>
        <v>1950</v>
      </c>
      <c r="AD37" s="9">
        <f>28885*2</f>
        <v>57770</v>
      </c>
      <c r="AE37" s="9">
        <f>((28885*21%)/12)+((28885*21%)/12)*2</f>
        <v>1516.4624999999999</v>
      </c>
      <c r="AF37" s="9"/>
      <c r="AG37" s="9">
        <f>AB37*5</f>
        <v>7500</v>
      </c>
      <c r="AH37" s="9">
        <f t="shared" si="55"/>
        <v>3000</v>
      </c>
      <c r="AI37" s="9"/>
      <c r="AJ37" s="9">
        <v>200</v>
      </c>
      <c r="AK37" s="9"/>
      <c r="AL37" s="9">
        <f t="shared" si="56"/>
        <v>468.75</v>
      </c>
      <c r="AM37" s="9">
        <f t="shared" si="57"/>
        <v>1406.25</v>
      </c>
      <c r="AN37" s="9">
        <v>600</v>
      </c>
      <c r="AO37" s="9"/>
      <c r="AP37" s="9"/>
      <c r="AQ37" s="9"/>
      <c r="AR37" s="9"/>
      <c r="AS37" s="9">
        <f t="shared" si="58"/>
        <v>75</v>
      </c>
      <c r="AT37" s="9"/>
      <c r="AU37" s="9"/>
      <c r="AV37" s="13"/>
      <c r="AW37" s="9">
        <f t="shared" si="59"/>
        <v>13250</v>
      </c>
      <c r="AX37" s="9">
        <f t="shared" si="7"/>
        <v>2385</v>
      </c>
      <c r="AY37" s="11">
        <f>SUM(AD37:AX37)</f>
        <v>88171.462499999994</v>
      </c>
      <c r="AZ37" s="2" t="s">
        <v>2028</v>
      </c>
    </row>
    <row r="38" spans="1:52" s="2" customFormat="1" x14ac:dyDescent="0.45">
      <c r="A38" s="2">
        <f t="shared" si="9"/>
        <v>37</v>
      </c>
      <c r="B38" s="2">
        <f>B37+1</f>
        <v>802</v>
      </c>
      <c r="C38" s="2">
        <v>1</v>
      </c>
      <c r="D38" s="2" t="s">
        <v>49</v>
      </c>
      <c r="E38" s="2" t="str">
        <f t="shared" si="0"/>
        <v>1A802</v>
      </c>
      <c r="F38" s="5">
        <v>489</v>
      </c>
      <c r="G38" s="2" t="s">
        <v>54</v>
      </c>
      <c r="H38" s="6" t="b">
        <v>1</v>
      </c>
      <c r="I38" s="7" t="s">
        <v>55</v>
      </c>
      <c r="J38" s="8" t="s">
        <v>92</v>
      </c>
      <c r="K38" s="2">
        <v>9276563617</v>
      </c>
      <c r="L38" s="5">
        <v>489</v>
      </c>
      <c r="M38" s="5">
        <v>489</v>
      </c>
      <c r="N38" s="2" t="s">
        <v>385</v>
      </c>
      <c r="O38" s="8" t="s">
        <v>495</v>
      </c>
      <c r="P38" s="8" t="s">
        <v>496</v>
      </c>
      <c r="Q38" s="8" t="s">
        <v>497</v>
      </c>
      <c r="W38" s="2">
        <v>1</v>
      </c>
      <c r="X38" s="2">
        <v>1</v>
      </c>
      <c r="Y38" s="8" t="s">
        <v>1921</v>
      </c>
      <c r="AA38" s="9">
        <v>100</v>
      </c>
      <c r="AB38" s="11">
        <v>1000</v>
      </c>
      <c r="AC38" s="10">
        <f>AB38*130%</f>
        <v>1300</v>
      </c>
      <c r="AD38" s="9">
        <v>18966</v>
      </c>
      <c r="AE38" s="9">
        <f>(18966*21%)/12</f>
        <v>331.90499999999997</v>
      </c>
      <c r="AF38" s="9"/>
      <c r="AG38" s="9">
        <f>AB38*5</f>
        <v>5000</v>
      </c>
      <c r="AH38" s="9">
        <f>AB38*2</f>
        <v>2000</v>
      </c>
      <c r="AI38" s="9"/>
      <c r="AJ38" s="9"/>
      <c r="AK38" s="9"/>
      <c r="AL38" s="9">
        <f>((AB38*1500)*0.25%)/12</f>
        <v>312.5</v>
      </c>
      <c r="AM38" s="9">
        <f>((AB38*1500)*0.75%)/12</f>
        <v>937.5</v>
      </c>
      <c r="AN38" s="9">
        <v>400</v>
      </c>
      <c r="AO38" s="9"/>
      <c r="AP38" s="9"/>
      <c r="AQ38" s="9"/>
      <c r="AR38" s="9"/>
      <c r="AS38" s="9">
        <f>AG38*1%</f>
        <v>50</v>
      </c>
      <c r="AT38" s="9"/>
      <c r="AU38" s="9"/>
      <c r="AV38" s="13"/>
      <c r="AW38" s="9">
        <f>SUM(AG38:AV38)</f>
        <v>8700</v>
      </c>
      <c r="AX38" s="9">
        <f>AW38*18%</f>
        <v>1566</v>
      </c>
      <c r="AY38" s="11">
        <f>SUM(AD38:AX38)</f>
        <v>38263.904999999999</v>
      </c>
      <c r="AZ38" s="2" t="s">
        <v>2028</v>
      </c>
    </row>
    <row r="39" spans="1:52" s="2" customFormat="1" x14ac:dyDescent="0.45">
      <c r="A39" s="2">
        <f t="shared" si="9"/>
        <v>38</v>
      </c>
      <c r="B39" s="2">
        <f t="shared" si="9"/>
        <v>803</v>
      </c>
      <c r="C39" s="2">
        <v>1</v>
      </c>
      <c r="D39" s="2" t="s">
        <v>49</v>
      </c>
      <c r="E39" s="2" t="str">
        <f t="shared" si="0"/>
        <v>1A803</v>
      </c>
      <c r="F39" s="5">
        <v>490</v>
      </c>
      <c r="G39" s="2" t="s">
        <v>54</v>
      </c>
      <c r="H39" s="6" t="b">
        <v>1</v>
      </c>
      <c r="I39" s="7" t="s">
        <v>55</v>
      </c>
      <c r="J39" s="8" t="s">
        <v>93</v>
      </c>
      <c r="K39" s="2">
        <v>7017692244</v>
      </c>
      <c r="L39" s="5">
        <v>490</v>
      </c>
      <c r="M39" s="5">
        <v>490</v>
      </c>
      <c r="O39" s="8" t="s">
        <v>498</v>
      </c>
      <c r="P39" s="8" t="s">
        <v>499</v>
      </c>
      <c r="Q39" s="8" t="s">
        <v>500</v>
      </c>
      <c r="W39" s="2">
        <v>1</v>
      </c>
      <c r="X39" s="2">
        <v>1</v>
      </c>
      <c r="Y39" s="8" t="s">
        <v>1903</v>
      </c>
      <c r="AA39" s="9">
        <v>100</v>
      </c>
      <c r="AB39" s="11">
        <v>800</v>
      </c>
      <c r="AC39" s="10">
        <f t="shared" si="1"/>
        <v>1040</v>
      </c>
      <c r="AD39" s="9">
        <v>0</v>
      </c>
      <c r="AE39" s="9"/>
      <c r="AF39" s="9"/>
      <c r="AG39" s="9">
        <f>AB39*5</f>
        <v>4000</v>
      </c>
      <c r="AH39" s="9">
        <f t="shared" ref="AH39:AH41" si="61">AB39*2</f>
        <v>1600</v>
      </c>
      <c r="AI39" s="9"/>
      <c r="AJ39" s="9"/>
      <c r="AK39" s="9">
        <f>AG39*10%</f>
        <v>400</v>
      </c>
      <c r="AL39" s="9">
        <f t="shared" ref="AL39:AL41" si="62">((AB39*1500)*0.25%)/12</f>
        <v>250</v>
      </c>
      <c r="AM39" s="9">
        <f t="shared" ref="AM39:AM41" si="63">((AB39*1500)*0.75%)/12</f>
        <v>750</v>
      </c>
      <c r="AN39" s="9">
        <v>300</v>
      </c>
      <c r="AO39" s="9"/>
      <c r="AP39" s="9"/>
      <c r="AQ39" s="9"/>
      <c r="AR39" s="9"/>
      <c r="AS39" s="9">
        <f t="shared" ref="AS39:AS41" si="64">AG39*1%</f>
        <v>40</v>
      </c>
      <c r="AT39" s="9"/>
      <c r="AU39" s="9"/>
      <c r="AV39" s="13"/>
      <c r="AW39" s="9">
        <f t="shared" ref="AW39:AW41" si="65">SUM(AG39:AV39)</f>
        <v>7340</v>
      </c>
      <c r="AX39" s="9">
        <f t="shared" si="7"/>
        <v>1321.2</v>
      </c>
      <c r="AY39" s="11">
        <f t="shared" ref="AY39:AY40" si="66">SUM(AD39:AX39)</f>
        <v>16001.2</v>
      </c>
      <c r="AZ39" s="2" t="s">
        <v>2028</v>
      </c>
    </row>
    <row r="40" spans="1:52" s="2" customFormat="1" x14ac:dyDescent="0.45">
      <c r="A40" s="2">
        <f t="shared" si="9"/>
        <v>39</v>
      </c>
      <c r="B40" s="2">
        <f t="shared" si="9"/>
        <v>804</v>
      </c>
      <c r="C40" s="2">
        <v>1</v>
      </c>
      <c r="D40" s="2" t="s">
        <v>49</v>
      </c>
      <c r="E40" s="2" t="str">
        <f t="shared" si="0"/>
        <v>1A804</v>
      </c>
      <c r="F40" s="5">
        <v>491</v>
      </c>
      <c r="G40" s="2" t="s">
        <v>54</v>
      </c>
      <c r="H40" s="6" t="b">
        <v>1</v>
      </c>
      <c r="I40" s="7" t="s">
        <v>55</v>
      </c>
      <c r="J40" s="8" t="s">
        <v>56</v>
      </c>
      <c r="K40" s="2">
        <v>8333846086</v>
      </c>
      <c r="L40" s="5">
        <v>491</v>
      </c>
      <c r="M40" s="5">
        <v>491</v>
      </c>
      <c r="O40" s="8" t="s">
        <v>501</v>
      </c>
      <c r="P40" s="8" t="s">
        <v>502</v>
      </c>
      <c r="Q40" s="8" t="s">
        <v>503</v>
      </c>
      <c r="W40" s="2">
        <v>1</v>
      </c>
      <c r="X40" s="2">
        <v>1</v>
      </c>
      <c r="Y40" s="8" t="s">
        <v>1922</v>
      </c>
      <c r="AA40" s="9">
        <v>100</v>
      </c>
      <c r="AB40" s="11">
        <v>1200</v>
      </c>
      <c r="AC40" s="10">
        <f t="shared" si="1"/>
        <v>1560</v>
      </c>
      <c r="AD40" s="9">
        <v>0</v>
      </c>
      <c r="AE40" s="9">
        <v>0</v>
      </c>
      <c r="AF40" s="9"/>
      <c r="AG40" s="9">
        <f>AB40*5</f>
        <v>6000</v>
      </c>
      <c r="AH40" s="9">
        <f t="shared" si="61"/>
        <v>2400</v>
      </c>
      <c r="AI40" s="9">
        <v>3000</v>
      </c>
      <c r="AJ40" s="9"/>
      <c r="AK40" s="9"/>
      <c r="AL40" s="9">
        <f t="shared" si="62"/>
        <v>375</v>
      </c>
      <c r="AM40" s="9">
        <f t="shared" si="63"/>
        <v>1125</v>
      </c>
      <c r="AN40" s="9">
        <v>500</v>
      </c>
      <c r="AO40" s="9"/>
      <c r="AP40" s="9"/>
      <c r="AQ40" s="9"/>
      <c r="AR40" s="9"/>
      <c r="AS40" s="9">
        <f t="shared" si="64"/>
        <v>60</v>
      </c>
      <c r="AT40" s="9"/>
      <c r="AU40" s="9"/>
      <c r="AV40" s="13"/>
      <c r="AW40" s="9">
        <f t="shared" si="65"/>
        <v>13460</v>
      </c>
      <c r="AX40" s="9">
        <f t="shared" si="7"/>
        <v>2422.7999999999997</v>
      </c>
      <c r="AY40" s="11">
        <f t="shared" si="66"/>
        <v>29342.799999999999</v>
      </c>
      <c r="AZ40" s="2" t="s">
        <v>2028</v>
      </c>
    </row>
    <row r="41" spans="1:52" s="2" customFormat="1" x14ac:dyDescent="0.45">
      <c r="A41" s="2">
        <f t="shared" si="9"/>
        <v>40</v>
      </c>
      <c r="B41" s="2">
        <f t="shared" si="9"/>
        <v>805</v>
      </c>
      <c r="C41" s="2">
        <v>1</v>
      </c>
      <c r="D41" s="2" t="s">
        <v>49</v>
      </c>
      <c r="E41" s="2" t="str">
        <f t="shared" si="0"/>
        <v>1A805</v>
      </c>
      <c r="F41" s="5">
        <v>492</v>
      </c>
      <c r="G41" s="2" t="s">
        <v>54</v>
      </c>
      <c r="H41" s="6" t="b">
        <v>1</v>
      </c>
      <c r="I41" s="7" t="s">
        <v>55</v>
      </c>
      <c r="J41" s="8" t="s">
        <v>94</v>
      </c>
      <c r="K41" s="2">
        <v>7060934888</v>
      </c>
      <c r="L41" s="5">
        <v>492</v>
      </c>
      <c r="M41" s="5">
        <v>492</v>
      </c>
      <c r="O41" s="8" t="s">
        <v>504</v>
      </c>
      <c r="P41" s="8" t="s">
        <v>505</v>
      </c>
      <c r="Q41" s="8" t="s">
        <v>506</v>
      </c>
      <c r="W41" s="2">
        <v>1</v>
      </c>
      <c r="X41" s="2">
        <v>1</v>
      </c>
      <c r="Y41" s="8" t="s">
        <v>1923</v>
      </c>
      <c r="AA41" s="9">
        <v>100</v>
      </c>
      <c r="AB41" s="11">
        <v>1500</v>
      </c>
      <c r="AC41" s="10">
        <f t="shared" si="1"/>
        <v>1950</v>
      </c>
      <c r="AD41" s="9">
        <f>28885*2</f>
        <v>57770</v>
      </c>
      <c r="AE41" s="9">
        <f>((28885*21%)/12)+((28885*21%)/12)*2</f>
        <v>1516.4624999999999</v>
      </c>
      <c r="AF41" s="9"/>
      <c r="AG41" s="9">
        <f>AB41*5</f>
        <v>7500</v>
      </c>
      <c r="AH41" s="9">
        <f t="shared" si="61"/>
        <v>3000</v>
      </c>
      <c r="AI41" s="9"/>
      <c r="AJ41" s="9">
        <v>200</v>
      </c>
      <c r="AK41" s="9"/>
      <c r="AL41" s="9">
        <f t="shared" si="62"/>
        <v>468.75</v>
      </c>
      <c r="AM41" s="9">
        <f t="shared" si="63"/>
        <v>1406.25</v>
      </c>
      <c r="AN41" s="9">
        <v>600</v>
      </c>
      <c r="AO41" s="9"/>
      <c r="AP41" s="9"/>
      <c r="AQ41" s="9"/>
      <c r="AR41" s="9"/>
      <c r="AS41" s="9">
        <f t="shared" si="64"/>
        <v>75</v>
      </c>
      <c r="AT41" s="9"/>
      <c r="AU41" s="9"/>
      <c r="AV41" s="13"/>
      <c r="AW41" s="9">
        <f t="shared" si="65"/>
        <v>13250</v>
      </c>
      <c r="AX41" s="9">
        <f t="shared" si="7"/>
        <v>2385</v>
      </c>
      <c r="AY41" s="11">
        <f>SUM(AD41:AX41)</f>
        <v>88171.462499999994</v>
      </c>
      <c r="AZ41" s="2" t="s">
        <v>2028</v>
      </c>
    </row>
    <row r="42" spans="1:52" s="2" customFormat="1" x14ac:dyDescent="0.45">
      <c r="A42" s="2">
        <f t="shared" si="9"/>
        <v>41</v>
      </c>
      <c r="B42" s="2">
        <v>901</v>
      </c>
      <c r="C42" s="2">
        <v>1</v>
      </c>
      <c r="D42" s="2" t="s">
        <v>49</v>
      </c>
      <c r="E42" s="2" t="str">
        <f t="shared" si="0"/>
        <v>1A901</v>
      </c>
      <c r="F42" s="5">
        <v>493</v>
      </c>
      <c r="G42" s="2" t="s">
        <v>54</v>
      </c>
      <c r="H42" s="6" t="b">
        <v>1</v>
      </c>
      <c r="I42" s="7" t="s">
        <v>55</v>
      </c>
      <c r="J42" s="8" t="s">
        <v>95</v>
      </c>
      <c r="K42" s="2">
        <v>7164360312</v>
      </c>
      <c r="L42" s="5">
        <v>493</v>
      </c>
      <c r="M42" s="5">
        <v>493</v>
      </c>
      <c r="O42" s="8" t="s">
        <v>507</v>
      </c>
      <c r="P42" s="8" t="s">
        <v>508</v>
      </c>
      <c r="Q42" s="8" t="s">
        <v>509</v>
      </c>
      <c r="W42" s="2">
        <v>1</v>
      </c>
      <c r="X42" s="2">
        <v>1</v>
      </c>
      <c r="Y42" s="8" t="s">
        <v>1924</v>
      </c>
      <c r="AA42" s="9">
        <v>100</v>
      </c>
      <c r="AB42" s="11">
        <v>1000</v>
      </c>
      <c r="AC42" s="10">
        <f>AB42*130%</f>
        <v>1300</v>
      </c>
      <c r="AD42" s="9">
        <v>18966</v>
      </c>
      <c r="AE42" s="9">
        <f>(18966*21%)/12</f>
        <v>331.90499999999997</v>
      </c>
      <c r="AF42" s="9"/>
      <c r="AG42" s="9">
        <f>AB42*5</f>
        <v>5000</v>
      </c>
      <c r="AH42" s="9">
        <f>AB42*2</f>
        <v>2000</v>
      </c>
      <c r="AI42" s="9"/>
      <c r="AJ42" s="9"/>
      <c r="AK42" s="9"/>
      <c r="AL42" s="9">
        <f>((AB42*1500)*0.25%)/12</f>
        <v>312.5</v>
      </c>
      <c r="AM42" s="9">
        <f>((AB42*1500)*0.75%)/12</f>
        <v>937.5</v>
      </c>
      <c r="AN42" s="9">
        <v>400</v>
      </c>
      <c r="AO42" s="9"/>
      <c r="AP42" s="9"/>
      <c r="AQ42" s="9"/>
      <c r="AR42" s="9"/>
      <c r="AS42" s="9">
        <f>AG42*1%</f>
        <v>50</v>
      </c>
      <c r="AT42" s="9"/>
      <c r="AU42" s="9"/>
      <c r="AV42" s="13"/>
      <c r="AW42" s="9">
        <f>SUM(AG42:AV42)</f>
        <v>8700</v>
      </c>
      <c r="AX42" s="9">
        <f>AW42*18%</f>
        <v>1566</v>
      </c>
      <c r="AY42" s="11">
        <f>SUM(AD42:AX42)</f>
        <v>38263.904999999999</v>
      </c>
      <c r="AZ42" s="2" t="s">
        <v>2028</v>
      </c>
    </row>
    <row r="43" spans="1:52" s="2" customFormat="1" x14ac:dyDescent="0.45">
      <c r="A43" s="2">
        <f t="shared" si="9"/>
        <v>42</v>
      </c>
      <c r="B43" s="2">
        <f>B42+1</f>
        <v>902</v>
      </c>
      <c r="C43" s="2">
        <v>1</v>
      </c>
      <c r="D43" s="2" t="s">
        <v>49</v>
      </c>
      <c r="E43" s="2" t="str">
        <f t="shared" si="0"/>
        <v>1A902</v>
      </c>
      <c r="F43" s="5">
        <v>494</v>
      </c>
      <c r="G43" s="2" t="s">
        <v>54</v>
      </c>
      <c r="H43" s="6" t="b">
        <v>1</v>
      </c>
      <c r="I43" s="7" t="s">
        <v>59</v>
      </c>
      <c r="J43" s="8" t="s">
        <v>96</v>
      </c>
      <c r="K43" s="2">
        <v>7155735098</v>
      </c>
      <c r="L43" s="5">
        <v>494</v>
      </c>
      <c r="M43" s="5">
        <v>494</v>
      </c>
      <c r="O43" s="8" t="s">
        <v>510</v>
      </c>
      <c r="P43" s="8" t="s">
        <v>511</v>
      </c>
      <c r="Q43" s="8" t="s">
        <v>512</v>
      </c>
      <c r="W43" s="2">
        <v>1</v>
      </c>
      <c r="X43" s="2">
        <v>1</v>
      </c>
      <c r="Y43" s="8" t="s">
        <v>1925</v>
      </c>
      <c r="AA43" s="9">
        <v>100</v>
      </c>
      <c r="AB43" s="11">
        <v>800</v>
      </c>
      <c r="AC43" s="10">
        <f t="shared" si="1"/>
        <v>1040</v>
      </c>
      <c r="AD43" s="9">
        <v>0</v>
      </c>
      <c r="AE43" s="9"/>
      <c r="AF43" s="9"/>
      <c r="AG43" s="9">
        <f>AB43*5</f>
        <v>4000</v>
      </c>
      <c r="AH43" s="9">
        <f t="shared" ref="AH43:AH45" si="67">AB43*2</f>
        <v>1600</v>
      </c>
      <c r="AI43" s="9"/>
      <c r="AJ43" s="9"/>
      <c r="AK43" s="9">
        <f>AG43*10%</f>
        <v>400</v>
      </c>
      <c r="AL43" s="9">
        <f t="shared" ref="AL43:AL45" si="68">((AB43*1500)*0.25%)/12</f>
        <v>250</v>
      </c>
      <c r="AM43" s="9">
        <f t="shared" ref="AM43:AM45" si="69">((AB43*1500)*0.75%)/12</f>
        <v>750</v>
      </c>
      <c r="AN43" s="9">
        <v>300</v>
      </c>
      <c r="AO43" s="9"/>
      <c r="AP43" s="9"/>
      <c r="AQ43" s="9"/>
      <c r="AR43" s="9"/>
      <c r="AS43" s="9">
        <f t="shared" ref="AS43:AS45" si="70">AG43*1%</f>
        <v>40</v>
      </c>
      <c r="AT43" s="9"/>
      <c r="AU43" s="9"/>
      <c r="AV43" s="13"/>
      <c r="AW43" s="9">
        <f t="shared" ref="AW43:AW45" si="71">SUM(AG43:AV43)</f>
        <v>7340</v>
      </c>
      <c r="AX43" s="9">
        <f t="shared" si="7"/>
        <v>1321.2</v>
      </c>
      <c r="AY43" s="11">
        <f t="shared" ref="AY43:AY44" si="72">SUM(AD43:AX43)</f>
        <v>16001.2</v>
      </c>
      <c r="AZ43" s="2" t="s">
        <v>2028</v>
      </c>
    </row>
    <row r="44" spans="1:52" s="2" customFormat="1" x14ac:dyDescent="0.45">
      <c r="A44" s="2">
        <f t="shared" si="9"/>
        <v>43</v>
      </c>
      <c r="B44" s="2">
        <f t="shared" si="9"/>
        <v>903</v>
      </c>
      <c r="C44" s="2">
        <v>1</v>
      </c>
      <c r="D44" s="2" t="s">
        <v>49</v>
      </c>
      <c r="E44" s="2" t="str">
        <f t="shared" si="0"/>
        <v>1A903</v>
      </c>
      <c r="F44" s="5">
        <v>495</v>
      </c>
      <c r="G44" s="2" t="s">
        <v>54</v>
      </c>
      <c r="H44" s="6" t="b">
        <v>1</v>
      </c>
      <c r="I44" s="7" t="s">
        <v>59</v>
      </c>
      <c r="J44" s="8" t="s">
        <v>97</v>
      </c>
      <c r="K44" s="2">
        <v>7238223944</v>
      </c>
      <c r="L44" s="5">
        <v>495</v>
      </c>
      <c r="M44" s="5">
        <v>495</v>
      </c>
      <c r="O44" s="8" t="s">
        <v>513</v>
      </c>
      <c r="P44" s="8" t="s">
        <v>514</v>
      </c>
      <c r="Q44" s="8" t="s">
        <v>515</v>
      </c>
      <c r="W44" s="2">
        <v>1</v>
      </c>
      <c r="X44" s="2">
        <v>1</v>
      </c>
      <c r="Y44" s="8" t="s">
        <v>1926</v>
      </c>
      <c r="AA44" s="9">
        <v>100</v>
      </c>
      <c r="AB44" s="11">
        <v>1200</v>
      </c>
      <c r="AC44" s="10">
        <f t="shared" si="1"/>
        <v>1560</v>
      </c>
      <c r="AD44" s="9">
        <v>0</v>
      </c>
      <c r="AE44" s="9">
        <v>0</v>
      </c>
      <c r="AF44" s="9"/>
      <c r="AG44" s="9">
        <f>AB44*5</f>
        <v>6000</v>
      </c>
      <c r="AH44" s="9">
        <f t="shared" si="67"/>
        <v>2400</v>
      </c>
      <c r="AI44" s="9">
        <v>3000</v>
      </c>
      <c r="AJ44" s="9"/>
      <c r="AK44" s="9"/>
      <c r="AL44" s="9">
        <f t="shared" si="68"/>
        <v>375</v>
      </c>
      <c r="AM44" s="9">
        <f t="shared" si="69"/>
        <v>1125</v>
      </c>
      <c r="AN44" s="9">
        <v>500</v>
      </c>
      <c r="AO44" s="9"/>
      <c r="AP44" s="9"/>
      <c r="AQ44" s="9"/>
      <c r="AR44" s="9"/>
      <c r="AS44" s="9">
        <f t="shared" si="70"/>
        <v>60</v>
      </c>
      <c r="AT44" s="9"/>
      <c r="AU44" s="9"/>
      <c r="AV44" s="13"/>
      <c r="AW44" s="9">
        <f t="shared" si="71"/>
        <v>13460</v>
      </c>
      <c r="AX44" s="9">
        <f t="shared" si="7"/>
        <v>2422.7999999999997</v>
      </c>
      <c r="AY44" s="11">
        <f t="shared" si="72"/>
        <v>29342.799999999999</v>
      </c>
      <c r="AZ44" s="2" t="s">
        <v>2028</v>
      </c>
    </row>
    <row r="45" spans="1:52" s="2" customFormat="1" x14ac:dyDescent="0.45">
      <c r="A45" s="2">
        <f t="shared" si="9"/>
        <v>44</v>
      </c>
      <c r="B45" s="2">
        <f t="shared" si="9"/>
        <v>904</v>
      </c>
      <c r="C45" s="2">
        <v>1</v>
      </c>
      <c r="D45" s="2" t="s">
        <v>49</v>
      </c>
      <c r="E45" s="2" t="str">
        <f t="shared" si="0"/>
        <v>1A904</v>
      </c>
      <c r="F45" s="5">
        <v>496</v>
      </c>
      <c r="G45" s="2" t="s">
        <v>53</v>
      </c>
      <c r="H45" s="6" t="b">
        <v>1</v>
      </c>
      <c r="I45" s="7" t="s">
        <v>59</v>
      </c>
      <c r="J45" s="8" t="s">
        <v>98</v>
      </c>
      <c r="K45" s="2">
        <v>8881261365</v>
      </c>
      <c r="L45" s="5">
        <v>496</v>
      </c>
      <c r="M45" s="5">
        <v>496</v>
      </c>
      <c r="O45" s="8" t="s">
        <v>516</v>
      </c>
      <c r="P45" s="8" t="s">
        <v>517</v>
      </c>
      <c r="Q45" s="8" t="s">
        <v>518</v>
      </c>
      <c r="W45" s="2">
        <v>1</v>
      </c>
      <c r="X45" s="2">
        <v>1</v>
      </c>
      <c r="Y45" s="8" t="s">
        <v>1891</v>
      </c>
      <c r="AA45" s="9">
        <v>100</v>
      </c>
      <c r="AB45" s="11">
        <v>1500</v>
      </c>
      <c r="AC45" s="10">
        <f t="shared" si="1"/>
        <v>1950</v>
      </c>
      <c r="AD45" s="9">
        <f>28885*2</f>
        <v>57770</v>
      </c>
      <c r="AE45" s="9">
        <f>((28885*21%)/12)+((28885*21%)/12)*2</f>
        <v>1516.4624999999999</v>
      </c>
      <c r="AF45" s="9"/>
      <c r="AG45" s="9">
        <f>AB45*5</f>
        <v>7500</v>
      </c>
      <c r="AH45" s="9">
        <f t="shared" si="67"/>
        <v>3000</v>
      </c>
      <c r="AI45" s="9"/>
      <c r="AJ45" s="9">
        <v>200</v>
      </c>
      <c r="AK45" s="9"/>
      <c r="AL45" s="9">
        <f t="shared" si="68"/>
        <v>468.75</v>
      </c>
      <c r="AM45" s="9">
        <f t="shared" si="69"/>
        <v>1406.25</v>
      </c>
      <c r="AN45" s="9">
        <v>600</v>
      </c>
      <c r="AO45" s="9"/>
      <c r="AP45" s="9"/>
      <c r="AQ45" s="9"/>
      <c r="AR45" s="9"/>
      <c r="AS45" s="9">
        <f t="shared" si="70"/>
        <v>75</v>
      </c>
      <c r="AT45" s="9"/>
      <c r="AU45" s="9"/>
      <c r="AV45" s="13"/>
      <c r="AW45" s="9">
        <f t="shared" si="71"/>
        <v>13250</v>
      </c>
      <c r="AX45" s="9">
        <f t="shared" si="7"/>
        <v>2385</v>
      </c>
      <c r="AY45" s="11">
        <f>SUM(AD45:AX45)</f>
        <v>88171.462499999994</v>
      </c>
      <c r="AZ45" s="2" t="s">
        <v>2028</v>
      </c>
    </row>
    <row r="46" spans="1:52" s="2" customFormat="1" x14ac:dyDescent="0.45">
      <c r="A46" s="2">
        <f t="shared" si="9"/>
        <v>45</v>
      </c>
      <c r="B46" s="2">
        <f t="shared" si="9"/>
        <v>905</v>
      </c>
      <c r="C46" s="2">
        <v>1</v>
      </c>
      <c r="D46" s="2" t="s">
        <v>49</v>
      </c>
      <c r="E46" s="2" t="str">
        <f t="shared" si="0"/>
        <v>1A905</v>
      </c>
      <c r="F46" s="5">
        <v>497</v>
      </c>
      <c r="G46" s="2" t="s">
        <v>54</v>
      </c>
      <c r="H46" s="6" t="b">
        <v>1</v>
      </c>
      <c r="I46" s="7" t="s">
        <v>59</v>
      </c>
      <c r="J46" s="8" t="s">
        <v>75</v>
      </c>
      <c r="K46" s="2">
        <v>6524680839</v>
      </c>
      <c r="L46" s="5">
        <v>497</v>
      </c>
      <c r="M46" s="5">
        <v>497</v>
      </c>
      <c r="O46" s="8" t="s">
        <v>519</v>
      </c>
      <c r="P46" s="8" t="s">
        <v>520</v>
      </c>
      <c r="Q46" s="8" t="s">
        <v>521</v>
      </c>
      <c r="W46" s="2">
        <v>1</v>
      </c>
      <c r="X46" s="2">
        <v>1</v>
      </c>
      <c r="Y46" s="8" t="s">
        <v>1927</v>
      </c>
      <c r="AA46" s="9">
        <v>100</v>
      </c>
      <c r="AB46" s="11">
        <v>1000</v>
      </c>
      <c r="AC46" s="10">
        <f>AB46*130%</f>
        <v>1300</v>
      </c>
      <c r="AD46" s="9">
        <v>18966</v>
      </c>
      <c r="AE46" s="9">
        <f>(18966*21%)/12</f>
        <v>331.90499999999997</v>
      </c>
      <c r="AF46" s="9"/>
      <c r="AG46" s="9">
        <f>AB46*5</f>
        <v>5000</v>
      </c>
      <c r="AH46" s="9">
        <f>AB46*2</f>
        <v>2000</v>
      </c>
      <c r="AI46" s="9"/>
      <c r="AJ46" s="9"/>
      <c r="AK46" s="9"/>
      <c r="AL46" s="9">
        <f>((AB46*1500)*0.25%)/12</f>
        <v>312.5</v>
      </c>
      <c r="AM46" s="9">
        <f>((AB46*1500)*0.75%)/12</f>
        <v>937.5</v>
      </c>
      <c r="AN46" s="9">
        <v>400</v>
      </c>
      <c r="AO46" s="9"/>
      <c r="AP46" s="9"/>
      <c r="AQ46" s="9"/>
      <c r="AR46" s="9"/>
      <c r="AS46" s="9">
        <f>AG46*1%</f>
        <v>50</v>
      </c>
      <c r="AT46" s="9"/>
      <c r="AU46" s="9"/>
      <c r="AV46" s="13"/>
      <c r="AW46" s="9">
        <f>SUM(AG46:AV46)</f>
        <v>8700</v>
      </c>
      <c r="AX46" s="9">
        <f>AW46*18%</f>
        <v>1566</v>
      </c>
      <c r="AY46" s="11">
        <f>SUM(AD46:AX46)</f>
        <v>38263.904999999999</v>
      </c>
      <c r="AZ46" s="2" t="s">
        <v>2028</v>
      </c>
    </row>
    <row r="47" spans="1:52" s="2" customFormat="1" x14ac:dyDescent="0.45">
      <c r="A47" s="2">
        <f t="shared" si="9"/>
        <v>46</v>
      </c>
      <c r="B47" s="2">
        <v>1001</v>
      </c>
      <c r="C47" s="2">
        <v>1</v>
      </c>
      <c r="D47" s="2" t="s">
        <v>49</v>
      </c>
      <c r="E47" s="2" t="str">
        <f t="shared" si="0"/>
        <v>1A1001</v>
      </c>
      <c r="F47" s="5">
        <v>498</v>
      </c>
      <c r="G47" s="2" t="s">
        <v>54</v>
      </c>
      <c r="H47" s="6" t="b">
        <v>1</v>
      </c>
      <c r="I47" s="7" t="s">
        <v>59</v>
      </c>
      <c r="J47" s="8" t="s">
        <v>99</v>
      </c>
      <c r="K47" s="2">
        <v>7112011841</v>
      </c>
      <c r="L47" s="5">
        <v>498</v>
      </c>
      <c r="M47" s="5">
        <v>498</v>
      </c>
      <c r="O47" s="8" t="s">
        <v>522</v>
      </c>
      <c r="P47" s="8" t="s">
        <v>523</v>
      </c>
      <c r="Q47" s="8" t="s">
        <v>524</v>
      </c>
      <c r="W47" s="2">
        <v>1</v>
      </c>
      <c r="X47" s="2">
        <v>1</v>
      </c>
      <c r="Y47" s="8" t="s">
        <v>1928</v>
      </c>
      <c r="AA47" s="9">
        <v>100</v>
      </c>
      <c r="AB47" s="11">
        <v>800</v>
      </c>
      <c r="AC47" s="10">
        <f t="shared" si="1"/>
        <v>1040</v>
      </c>
      <c r="AD47" s="9">
        <v>0</v>
      </c>
      <c r="AE47" s="9"/>
      <c r="AF47" s="9"/>
      <c r="AG47" s="9">
        <f>AB47*5</f>
        <v>4000</v>
      </c>
      <c r="AH47" s="9">
        <f t="shared" ref="AH47:AH49" si="73">AB47*2</f>
        <v>1600</v>
      </c>
      <c r="AI47" s="9"/>
      <c r="AJ47" s="9"/>
      <c r="AK47" s="9">
        <f>AG47*10%</f>
        <v>400</v>
      </c>
      <c r="AL47" s="9">
        <f t="shared" ref="AL47:AL49" si="74">((AB47*1500)*0.25%)/12</f>
        <v>250</v>
      </c>
      <c r="AM47" s="9">
        <f t="shared" ref="AM47:AM49" si="75">((AB47*1500)*0.75%)/12</f>
        <v>750</v>
      </c>
      <c r="AN47" s="9">
        <v>300</v>
      </c>
      <c r="AO47" s="9"/>
      <c r="AP47" s="9"/>
      <c r="AQ47" s="9"/>
      <c r="AR47" s="9"/>
      <c r="AS47" s="9">
        <f t="shared" ref="AS47:AS49" si="76">AG47*1%</f>
        <v>40</v>
      </c>
      <c r="AT47" s="9"/>
      <c r="AU47" s="9"/>
      <c r="AV47" s="13"/>
      <c r="AW47" s="9">
        <f t="shared" ref="AW47:AW49" si="77">SUM(AG47:AV47)</f>
        <v>7340</v>
      </c>
      <c r="AX47" s="9">
        <f t="shared" si="7"/>
        <v>1321.2</v>
      </c>
      <c r="AY47" s="11">
        <f t="shared" ref="AY47:AY48" si="78">SUM(AD47:AX47)</f>
        <v>16001.2</v>
      </c>
      <c r="AZ47" s="2" t="s">
        <v>2028</v>
      </c>
    </row>
    <row r="48" spans="1:52" s="2" customFormat="1" x14ac:dyDescent="0.45">
      <c r="A48" s="2">
        <f t="shared" si="9"/>
        <v>47</v>
      </c>
      <c r="B48" s="2">
        <f>B47+1</f>
        <v>1002</v>
      </c>
      <c r="C48" s="2">
        <v>1</v>
      </c>
      <c r="D48" s="2" t="s">
        <v>49</v>
      </c>
      <c r="E48" s="2" t="str">
        <f t="shared" si="0"/>
        <v>1A1002</v>
      </c>
      <c r="F48" s="5">
        <v>499</v>
      </c>
      <c r="G48" s="2" t="s">
        <v>54</v>
      </c>
      <c r="H48" s="6" t="b">
        <v>1</v>
      </c>
      <c r="I48" s="7" t="s">
        <v>55</v>
      </c>
      <c r="J48" s="8" t="s">
        <v>87</v>
      </c>
      <c r="K48" s="2">
        <v>6778789378</v>
      </c>
      <c r="L48" s="5">
        <v>499</v>
      </c>
      <c r="M48" s="5">
        <v>499</v>
      </c>
      <c r="O48" s="8" t="s">
        <v>525</v>
      </c>
      <c r="P48" s="8" t="s">
        <v>526</v>
      </c>
      <c r="Q48" s="8" t="s">
        <v>527</v>
      </c>
      <c r="W48" s="2">
        <v>1</v>
      </c>
      <c r="X48" s="2">
        <v>1</v>
      </c>
      <c r="Y48" s="8" t="s">
        <v>1929</v>
      </c>
      <c r="AA48" s="9">
        <v>100</v>
      </c>
      <c r="AB48" s="11">
        <v>1200</v>
      </c>
      <c r="AC48" s="10">
        <f t="shared" si="1"/>
        <v>1560</v>
      </c>
      <c r="AD48" s="9">
        <v>0</v>
      </c>
      <c r="AE48" s="9">
        <v>0</v>
      </c>
      <c r="AF48" s="9"/>
      <c r="AG48" s="9">
        <f>AB48*5</f>
        <v>6000</v>
      </c>
      <c r="AH48" s="9">
        <f t="shared" si="73"/>
        <v>2400</v>
      </c>
      <c r="AI48" s="9">
        <v>3000</v>
      </c>
      <c r="AJ48" s="9"/>
      <c r="AK48" s="9"/>
      <c r="AL48" s="9">
        <f t="shared" si="74"/>
        <v>375</v>
      </c>
      <c r="AM48" s="9">
        <f t="shared" si="75"/>
        <v>1125</v>
      </c>
      <c r="AN48" s="9">
        <v>500</v>
      </c>
      <c r="AO48" s="9"/>
      <c r="AP48" s="9"/>
      <c r="AQ48" s="9"/>
      <c r="AR48" s="9"/>
      <c r="AS48" s="9">
        <f t="shared" si="76"/>
        <v>60</v>
      </c>
      <c r="AT48" s="9"/>
      <c r="AU48" s="9"/>
      <c r="AV48" s="13"/>
      <c r="AW48" s="9">
        <f t="shared" si="77"/>
        <v>13460</v>
      </c>
      <c r="AX48" s="9">
        <f t="shared" si="7"/>
        <v>2422.7999999999997</v>
      </c>
      <c r="AY48" s="11">
        <f t="shared" si="78"/>
        <v>29342.799999999999</v>
      </c>
      <c r="AZ48" s="2" t="s">
        <v>2028</v>
      </c>
    </row>
    <row r="49" spans="1:52" s="2" customFormat="1" x14ac:dyDescent="0.45">
      <c r="A49" s="2">
        <f t="shared" si="9"/>
        <v>48</v>
      </c>
      <c r="B49" s="2">
        <f t="shared" si="9"/>
        <v>1003</v>
      </c>
      <c r="C49" s="2">
        <v>1</v>
      </c>
      <c r="D49" s="2" t="s">
        <v>49</v>
      </c>
      <c r="E49" s="2" t="str">
        <f t="shared" si="0"/>
        <v>1A1003</v>
      </c>
      <c r="F49" s="5">
        <v>500</v>
      </c>
      <c r="G49" s="2" t="s">
        <v>54</v>
      </c>
      <c r="H49" s="6" t="b">
        <v>1</v>
      </c>
      <c r="I49" s="7" t="s">
        <v>55</v>
      </c>
      <c r="J49" s="8" t="s">
        <v>64</v>
      </c>
      <c r="K49" s="2">
        <v>7236185690</v>
      </c>
      <c r="L49" s="5">
        <v>500</v>
      </c>
      <c r="M49" s="5">
        <v>500</v>
      </c>
      <c r="O49" s="8" t="s">
        <v>528</v>
      </c>
      <c r="P49" s="8" t="s">
        <v>529</v>
      </c>
      <c r="Q49" s="8" t="s">
        <v>530</v>
      </c>
      <c r="W49" s="2">
        <v>1</v>
      </c>
      <c r="X49" s="2">
        <v>1</v>
      </c>
      <c r="Y49" s="8" t="s">
        <v>1888</v>
      </c>
      <c r="AA49" s="9">
        <v>100</v>
      </c>
      <c r="AB49" s="11">
        <v>1500</v>
      </c>
      <c r="AC49" s="10">
        <f t="shared" si="1"/>
        <v>1950</v>
      </c>
      <c r="AD49" s="9">
        <f>28885*2</f>
        <v>57770</v>
      </c>
      <c r="AE49" s="9">
        <f>((28885*21%)/12)+((28885*21%)/12)*2</f>
        <v>1516.4624999999999</v>
      </c>
      <c r="AF49" s="9"/>
      <c r="AG49" s="9">
        <f>AB49*5</f>
        <v>7500</v>
      </c>
      <c r="AH49" s="9">
        <f t="shared" si="73"/>
        <v>3000</v>
      </c>
      <c r="AI49" s="9"/>
      <c r="AJ49" s="9">
        <v>200</v>
      </c>
      <c r="AK49" s="9"/>
      <c r="AL49" s="9">
        <f t="shared" si="74"/>
        <v>468.75</v>
      </c>
      <c r="AM49" s="9">
        <f t="shared" si="75"/>
        <v>1406.25</v>
      </c>
      <c r="AN49" s="9">
        <v>600</v>
      </c>
      <c r="AO49" s="9"/>
      <c r="AP49" s="9"/>
      <c r="AQ49" s="9"/>
      <c r="AR49" s="9"/>
      <c r="AS49" s="9">
        <f t="shared" si="76"/>
        <v>75</v>
      </c>
      <c r="AT49" s="9"/>
      <c r="AU49" s="9"/>
      <c r="AV49" s="13"/>
      <c r="AW49" s="9">
        <f t="shared" si="77"/>
        <v>13250</v>
      </c>
      <c r="AX49" s="9">
        <f t="shared" si="7"/>
        <v>2385</v>
      </c>
      <c r="AY49" s="11">
        <f>SUM(AD49:AX49)</f>
        <v>88171.462499999994</v>
      </c>
      <c r="AZ49" s="2" t="s">
        <v>2028</v>
      </c>
    </row>
    <row r="50" spans="1:52" s="2" customFormat="1" x14ac:dyDescent="0.45">
      <c r="A50" s="2">
        <f t="shared" si="9"/>
        <v>49</v>
      </c>
      <c r="B50" s="2">
        <f t="shared" si="9"/>
        <v>1004</v>
      </c>
      <c r="C50" s="2">
        <v>1</v>
      </c>
      <c r="D50" s="2" t="s">
        <v>49</v>
      </c>
      <c r="E50" s="2" t="str">
        <f t="shared" si="0"/>
        <v>1A1004</v>
      </c>
      <c r="F50" s="5">
        <v>51</v>
      </c>
      <c r="G50" s="2" t="s">
        <v>54</v>
      </c>
      <c r="H50" s="6" t="b">
        <v>1</v>
      </c>
      <c r="I50" s="7" t="s">
        <v>59</v>
      </c>
      <c r="J50" s="8" t="s">
        <v>100</v>
      </c>
      <c r="K50" s="2">
        <v>7873853015</v>
      </c>
      <c r="L50" s="5">
        <v>51</v>
      </c>
      <c r="M50" s="5">
        <v>51</v>
      </c>
      <c r="O50" s="8" t="s">
        <v>531</v>
      </c>
      <c r="P50" s="8" t="s">
        <v>532</v>
      </c>
      <c r="Q50" s="8" t="s">
        <v>533</v>
      </c>
      <c r="W50" s="2">
        <v>1</v>
      </c>
      <c r="X50" s="2">
        <v>1</v>
      </c>
      <c r="Y50" s="8" t="s">
        <v>1895</v>
      </c>
      <c r="AA50" s="9">
        <v>100</v>
      </c>
      <c r="AB50" s="11">
        <v>1000</v>
      </c>
      <c r="AC50" s="10">
        <f>AB50*130%</f>
        <v>1300</v>
      </c>
      <c r="AD50" s="9">
        <v>18966</v>
      </c>
      <c r="AE50" s="9">
        <f>(18966*21%)/12</f>
        <v>331.90499999999997</v>
      </c>
      <c r="AF50" s="9"/>
      <c r="AG50" s="9">
        <f>AB50*5</f>
        <v>5000</v>
      </c>
      <c r="AH50" s="9">
        <f>AB50*2</f>
        <v>2000</v>
      </c>
      <c r="AI50" s="9"/>
      <c r="AJ50" s="9"/>
      <c r="AK50" s="9"/>
      <c r="AL50" s="9">
        <f>((AB50*1500)*0.25%)/12</f>
        <v>312.5</v>
      </c>
      <c r="AM50" s="9">
        <f>((AB50*1500)*0.75%)/12</f>
        <v>937.5</v>
      </c>
      <c r="AN50" s="9">
        <v>400</v>
      </c>
      <c r="AO50" s="9"/>
      <c r="AP50" s="9"/>
      <c r="AQ50" s="9"/>
      <c r="AR50" s="9"/>
      <c r="AS50" s="9">
        <f>AG50*1%</f>
        <v>50</v>
      </c>
      <c r="AT50" s="9"/>
      <c r="AU50" s="9"/>
      <c r="AV50" s="13"/>
      <c r="AW50" s="9">
        <f>SUM(AG50:AV50)</f>
        <v>8700</v>
      </c>
      <c r="AX50" s="9">
        <f>AW50*18%</f>
        <v>1566</v>
      </c>
      <c r="AY50" s="11">
        <f>SUM(AD50:AX50)</f>
        <v>38263.904999999999</v>
      </c>
      <c r="AZ50" s="2" t="s">
        <v>2028</v>
      </c>
    </row>
    <row r="51" spans="1:52" s="2" customFormat="1" x14ac:dyDescent="0.45">
      <c r="A51" s="2">
        <f t="shared" si="9"/>
        <v>50</v>
      </c>
      <c r="B51" s="2">
        <f t="shared" si="9"/>
        <v>1005</v>
      </c>
      <c r="C51" s="2">
        <v>1</v>
      </c>
      <c r="D51" s="2" t="s">
        <v>49</v>
      </c>
      <c r="E51" s="2" t="str">
        <f t="shared" si="0"/>
        <v>1A1005</v>
      </c>
      <c r="F51" s="5">
        <v>52</v>
      </c>
      <c r="G51" s="2" t="s">
        <v>54</v>
      </c>
      <c r="H51" s="6" t="b">
        <v>1</v>
      </c>
      <c r="I51" s="7" t="s">
        <v>55</v>
      </c>
      <c r="J51" s="8" t="s">
        <v>101</v>
      </c>
      <c r="K51" s="2">
        <v>8814823964</v>
      </c>
      <c r="L51" s="5">
        <v>52</v>
      </c>
      <c r="M51" s="5">
        <v>52</v>
      </c>
      <c r="O51" s="8" t="s">
        <v>534</v>
      </c>
      <c r="P51" s="8" t="s">
        <v>535</v>
      </c>
      <c r="Q51" s="8" t="s">
        <v>536</v>
      </c>
      <c r="W51" s="2">
        <v>1</v>
      </c>
      <c r="X51" s="2">
        <v>1</v>
      </c>
      <c r="Y51" s="8" t="s">
        <v>1912</v>
      </c>
      <c r="AA51" s="9">
        <v>100</v>
      </c>
      <c r="AB51" s="11">
        <v>800</v>
      </c>
      <c r="AC51" s="10">
        <f t="shared" si="1"/>
        <v>1040</v>
      </c>
      <c r="AD51" s="9">
        <v>0</v>
      </c>
      <c r="AE51" s="9"/>
      <c r="AF51" s="9"/>
      <c r="AG51" s="9">
        <f>AB51*5</f>
        <v>4000</v>
      </c>
      <c r="AH51" s="9">
        <f t="shared" ref="AH51:AH53" si="79">AB51*2</f>
        <v>1600</v>
      </c>
      <c r="AI51" s="9"/>
      <c r="AJ51" s="9"/>
      <c r="AK51" s="9">
        <f>AG51*10%</f>
        <v>400</v>
      </c>
      <c r="AL51" s="9">
        <f t="shared" ref="AL51:AL53" si="80">((AB51*1500)*0.25%)/12</f>
        <v>250</v>
      </c>
      <c r="AM51" s="9">
        <f t="shared" ref="AM51:AM53" si="81">((AB51*1500)*0.75%)/12</f>
        <v>750</v>
      </c>
      <c r="AN51" s="9">
        <v>300</v>
      </c>
      <c r="AO51" s="9"/>
      <c r="AP51" s="9"/>
      <c r="AQ51" s="9"/>
      <c r="AR51" s="9"/>
      <c r="AS51" s="9">
        <f t="shared" ref="AS51:AS53" si="82">AG51*1%</f>
        <v>40</v>
      </c>
      <c r="AT51" s="9"/>
      <c r="AU51" s="9"/>
      <c r="AV51" s="13"/>
      <c r="AW51" s="9">
        <f t="shared" ref="AW51:AW53" si="83">SUM(AG51:AV51)</f>
        <v>7340</v>
      </c>
      <c r="AX51" s="9">
        <f t="shared" si="7"/>
        <v>1321.2</v>
      </c>
      <c r="AY51" s="11">
        <f t="shared" ref="AY51:AY52" si="84">SUM(AD51:AX51)</f>
        <v>16001.2</v>
      </c>
      <c r="AZ51" s="2" t="s">
        <v>2028</v>
      </c>
    </row>
    <row r="52" spans="1:52" s="2" customFormat="1" x14ac:dyDescent="0.45">
      <c r="A52" s="2">
        <f t="shared" si="9"/>
        <v>51</v>
      </c>
      <c r="B52" s="2">
        <v>1101</v>
      </c>
      <c r="C52" s="2">
        <v>1</v>
      </c>
      <c r="D52" s="2" t="s">
        <v>49</v>
      </c>
      <c r="E52" s="2" t="str">
        <f t="shared" si="0"/>
        <v>1A1101</v>
      </c>
      <c r="F52" s="5">
        <v>53</v>
      </c>
      <c r="G52" s="2" t="s">
        <v>54</v>
      </c>
      <c r="H52" s="6" t="b">
        <v>1</v>
      </c>
      <c r="I52" s="7" t="s">
        <v>59</v>
      </c>
      <c r="J52" s="8" t="s">
        <v>83</v>
      </c>
      <c r="K52" s="2">
        <v>7190997329</v>
      </c>
      <c r="L52" s="5">
        <v>53</v>
      </c>
      <c r="M52" s="5">
        <v>53</v>
      </c>
      <c r="O52" s="8" t="s">
        <v>537</v>
      </c>
      <c r="P52" s="8" t="s">
        <v>538</v>
      </c>
      <c r="Q52" s="8" t="s">
        <v>539</v>
      </c>
      <c r="W52" s="2">
        <v>1</v>
      </c>
      <c r="X52" s="2">
        <v>1</v>
      </c>
      <c r="Y52" s="8" t="s">
        <v>1930</v>
      </c>
      <c r="AA52" s="9">
        <v>100</v>
      </c>
      <c r="AB52" s="11">
        <v>1200</v>
      </c>
      <c r="AC52" s="10">
        <f t="shared" si="1"/>
        <v>1560</v>
      </c>
      <c r="AD52" s="9">
        <v>0</v>
      </c>
      <c r="AE52" s="9">
        <v>0</v>
      </c>
      <c r="AF52" s="9"/>
      <c r="AG52" s="9">
        <f>AB52*5</f>
        <v>6000</v>
      </c>
      <c r="AH52" s="9">
        <f t="shared" si="79"/>
        <v>2400</v>
      </c>
      <c r="AI52" s="9">
        <v>3000</v>
      </c>
      <c r="AJ52" s="9"/>
      <c r="AK52" s="9"/>
      <c r="AL52" s="9">
        <f t="shared" si="80"/>
        <v>375</v>
      </c>
      <c r="AM52" s="9">
        <f t="shared" si="81"/>
        <v>1125</v>
      </c>
      <c r="AN52" s="9">
        <v>500</v>
      </c>
      <c r="AO52" s="9"/>
      <c r="AP52" s="9"/>
      <c r="AQ52" s="9"/>
      <c r="AR52" s="9"/>
      <c r="AS52" s="9">
        <f t="shared" si="82"/>
        <v>60</v>
      </c>
      <c r="AT52" s="9"/>
      <c r="AU52" s="9"/>
      <c r="AV52" s="13"/>
      <c r="AW52" s="9">
        <f t="shared" si="83"/>
        <v>13460</v>
      </c>
      <c r="AX52" s="9">
        <f t="shared" si="7"/>
        <v>2422.7999999999997</v>
      </c>
      <c r="AY52" s="11">
        <f t="shared" si="84"/>
        <v>29342.799999999999</v>
      </c>
      <c r="AZ52" s="2" t="s">
        <v>2028</v>
      </c>
    </row>
    <row r="53" spans="1:52" s="2" customFormat="1" x14ac:dyDescent="0.45">
      <c r="A53" s="2">
        <f t="shared" si="9"/>
        <v>52</v>
      </c>
      <c r="B53" s="2">
        <f>B52+1</f>
        <v>1102</v>
      </c>
      <c r="C53" s="2">
        <v>1</v>
      </c>
      <c r="D53" s="2" t="s">
        <v>49</v>
      </c>
      <c r="E53" s="2" t="str">
        <f t="shared" si="0"/>
        <v>1A1102</v>
      </c>
      <c r="F53" s="5">
        <v>54</v>
      </c>
      <c r="G53" s="2" t="s">
        <v>54</v>
      </c>
      <c r="H53" s="6" t="b">
        <v>1</v>
      </c>
      <c r="I53" s="7" t="s">
        <v>55</v>
      </c>
      <c r="J53" s="8" t="s">
        <v>102</v>
      </c>
      <c r="K53" s="2">
        <v>6975097248</v>
      </c>
      <c r="L53" s="5">
        <v>54</v>
      </c>
      <c r="M53" s="5">
        <v>54</v>
      </c>
      <c r="O53" s="8" t="s">
        <v>540</v>
      </c>
      <c r="P53" s="8" t="s">
        <v>541</v>
      </c>
      <c r="Q53" s="8" t="s">
        <v>542</v>
      </c>
      <c r="W53" s="2">
        <v>1</v>
      </c>
      <c r="X53" s="2">
        <v>1</v>
      </c>
      <c r="Y53" s="8" t="s">
        <v>1931</v>
      </c>
      <c r="AA53" s="9">
        <v>100</v>
      </c>
      <c r="AB53" s="11">
        <v>1500</v>
      </c>
      <c r="AC53" s="10">
        <f t="shared" si="1"/>
        <v>1950</v>
      </c>
      <c r="AD53" s="9">
        <f>28885*2</f>
        <v>57770</v>
      </c>
      <c r="AE53" s="9">
        <f>((28885*21%)/12)+((28885*21%)/12)*2</f>
        <v>1516.4624999999999</v>
      </c>
      <c r="AF53" s="9"/>
      <c r="AG53" s="9">
        <f>AB53*5</f>
        <v>7500</v>
      </c>
      <c r="AH53" s="9">
        <f t="shared" si="79"/>
        <v>3000</v>
      </c>
      <c r="AI53" s="9"/>
      <c r="AJ53" s="9">
        <v>200</v>
      </c>
      <c r="AK53" s="9"/>
      <c r="AL53" s="9">
        <f t="shared" si="80"/>
        <v>468.75</v>
      </c>
      <c r="AM53" s="9">
        <f t="shared" si="81"/>
        <v>1406.25</v>
      </c>
      <c r="AN53" s="9">
        <v>600</v>
      </c>
      <c r="AO53" s="9"/>
      <c r="AP53" s="9"/>
      <c r="AQ53" s="9"/>
      <c r="AR53" s="9"/>
      <c r="AS53" s="9">
        <f t="shared" si="82"/>
        <v>75</v>
      </c>
      <c r="AT53" s="9"/>
      <c r="AU53" s="9"/>
      <c r="AV53" s="13"/>
      <c r="AW53" s="9">
        <f t="shared" si="83"/>
        <v>13250</v>
      </c>
      <c r="AX53" s="9">
        <f t="shared" si="7"/>
        <v>2385</v>
      </c>
      <c r="AY53" s="11">
        <f>SUM(AD53:AX53)</f>
        <v>88171.462499999994</v>
      </c>
      <c r="AZ53" s="2" t="s">
        <v>2028</v>
      </c>
    </row>
    <row r="54" spans="1:52" s="2" customFormat="1" x14ac:dyDescent="0.45">
      <c r="A54" s="2">
        <f t="shared" si="9"/>
        <v>53</v>
      </c>
      <c r="B54" s="2">
        <f t="shared" si="9"/>
        <v>1103</v>
      </c>
      <c r="C54" s="2">
        <v>1</v>
      </c>
      <c r="D54" s="2" t="s">
        <v>49</v>
      </c>
      <c r="E54" s="2" t="str">
        <f t="shared" si="0"/>
        <v>1A1103</v>
      </c>
      <c r="F54" s="5">
        <v>55</v>
      </c>
      <c r="G54" s="2" t="s">
        <v>54</v>
      </c>
      <c r="H54" s="6" t="b">
        <v>1</v>
      </c>
      <c r="I54" s="7" t="s">
        <v>59</v>
      </c>
      <c r="J54" s="8" t="s">
        <v>103</v>
      </c>
      <c r="K54" s="2">
        <v>9372043944</v>
      </c>
      <c r="L54" s="5">
        <v>55</v>
      </c>
      <c r="M54" s="5">
        <v>55</v>
      </c>
      <c r="O54" s="8" t="s">
        <v>543</v>
      </c>
      <c r="P54" s="8" t="s">
        <v>544</v>
      </c>
      <c r="Q54" s="8" t="s">
        <v>545</v>
      </c>
      <c r="W54" s="2">
        <v>1</v>
      </c>
      <c r="X54" s="2">
        <v>1</v>
      </c>
      <c r="Y54" s="8" t="s">
        <v>1932</v>
      </c>
      <c r="AA54" s="9">
        <v>100</v>
      </c>
      <c r="AB54" s="11">
        <v>1000</v>
      </c>
      <c r="AC54" s="10">
        <f>AB54*130%</f>
        <v>1300</v>
      </c>
      <c r="AD54" s="9">
        <v>18966</v>
      </c>
      <c r="AE54" s="9">
        <f>(18966*21%)/12</f>
        <v>331.90499999999997</v>
      </c>
      <c r="AF54" s="9"/>
      <c r="AG54" s="9">
        <f>AB54*5</f>
        <v>5000</v>
      </c>
      <c r="AH54" s="9">
        <f>AB54*2</f>
        <v>2000</v>
      </c>
      <c r="AI54" s="9"/>
      <c r="AJ54" s="9"/>
      <c r="AK54" s="9"/>
      <c r="AL54" s="9">
        <f>((AB54*1500)*0.25%)/12</f>
        <v>312.5</v>
      </c>
      <c r="AM54" s="9">
        <f>((AB54*1500)*0.75%)/12</f>
        <v>937.5</v>
      </c>
      <c r="AN54" s="9">
        <v>400</v>
      </c>
      <c r="AO54" s="9"/>
      <c r="AP54" s="9"/>
      <c r="AQ54" s="9"/>
      <c r="AR54" s="9"/>
      <c r="AS54" s="9">
        <f>AG54*1%</f>
        <v>50</v>
      </c>
      <c r="AT54" s="9"/>
      <c r="AU54" s="9"/>
      <c r="AV54" s="13"/>
      <c r="AW54" s="9">
        <f>SUM(AG54:AV54)</f>
        <v>8700</v>
      </c>
      <c r="AX54" s="9">
        <f>AW54*18%</f>
        <v>1566</v>
      </c>
      <c r="AY54" s="11">
        <f>SUM(AD54:AX54)</f>
        <v>38263.904999999999</v>
      </c>
      <c r="AZ54" s="2" t="s">
        <v>2028</v>
      </c>
    </row>
    <row r="55" spans="1:52" s="2" customFormat="1" x14ac:dyDescent="0.45">
      <c r="A55" s="2">
        <f t="shared" si="9"/>
        <v>54</v>
      </c>
      <c r="B55" s="2">
        <f t="shared" si="9"/>
        <v>1104</v>
      </c>
      <c r="C55" s="2">
        <v>1</v>
      </c>
      <c r="D55" s="2" t="s">
        <v>49</v>
      </c>
      <c r="E55" s="2" t="str">
        <f t="shared" si="0"/>
        <v>1A1104</v>
      </c>
      <c r="F55" s="5">
        <v>56</v>
      </c>
      <c r="G55" s="2" t="s">
        <v>54</v>
      </c>
      <c r="H55" s="6" t="b">
        <v>1</v>
      </c>
      <c r="I55" s="7" t="s">
        <v>59</v>
      </c>
      <c r="J55" s="8" t="s">
        <v>104</v>
      </c>
      <c r="K55" s="2">
        <v>7390576338</v>
      </c>
      <c r="L55" s="5">
        <v>56</v>
      </c>
      <c r="M55" s="5">
        <v>56</v>
      </c>
      <c r="O55" s="8" t="s">
        <v>546</v>
      </c>
      <c r="P55" s="8" t="s">
        <v>547</v>
      </c>
      <c r="Q55" s="8" t="s">
        <v>548</v>
      </c>
      <c r="W55" s="2">
        <v>1</v>
      </c>
      <c r="X55" s="2">
        <v>1</v>
      </c>
      <c r="Y55" s="8" t="s">
        <v>1933</v>
      </c>
      <c r="AA55" s="9">
        <v>100</v>
      </c>
      <c r="AB55" s="11">
        <v>800</v>
      </c>
      <c r="AC55" s="10">
        <f t="shared" si="1"/>
        <v>1040</v>
      </c>
      <c r="AD55" s="9">
        <v>0</v>
      </c>
      <c r="AE55" s="9"/>
      <c r="AF55" s="9"/>
      <c r="AG55" s="9">
        <f>AB55*5</f>
        <v>4000</v>
      </c>
      <c r="AH55" s="9">
        <f t="shared" ref="AH55:AH57" si="85">AB55*2</f>
        <v>1600</v>
      </c>
      <c r="AI55" s="9"/>
      <c r="AJ55" s="9"/>
      <c r="AK55" s="9">
        <f>AG55*10%</f>
        <v>400</v>
      </c>
      <c r="AL55" s="9">
        <f t="shared" ref="AL55:AL57" si="86">((AB55*1500)*0.25%)/12</f>
        <v>250</v>
      </c>
      <c r="AM55" s="9">
        <f t="shared" ref="AM55:AM57" si="87">((AB55*1500)*0.75%)/12</f>
        <v>750</v>
      </c>
      <c r="AN55" s="9">
        <v>300</v>
      </c>
      <c r="AO55" s="9"/>
      <c r="AP55" s="9"/>
      <c r="AQ55" s="9"/>
      <c r="AR55" s="9"/>
      <c r="AS55" s="9">
        <f t="shared" ref="AS55:AS57" si="88">AG55*1%</f>
        <v>40</v>
      </c>
      <c r="AT55" s="9"/>
      <c r="AU55" s="9"/>
      <c r="AV55" s="13"/>
      <c r="AW55" s="9">
        <f t="shared" ref="AW55:AW57" si="89">SUM(AG55:AV55)</f>
        <v>7340</v>
      </c>
      <c r="AX55" s="9">
        <f t="shared" si="7"/>
        <v>1321.2</v>
      </c>
      <c r="AY55" s="11">
        <f t="shared" ref="AY55:AY56" si="90">SUM(AD55:AX55)</f>
        <v>16001.2</v>
      </c>
      <c r="AZ55" s="2" t="s">
        <v>2028</v>
      </c>
    </row>
    <row r="56" spans="1:52" s="2" customFormat="1" x14ac:dyDescent="0.45">
      <c r="A56" s="2">
        <f t="shared" si="9"/>
        <v>55</v>
      </c>
      <c r="B56" s="2">
        <f t="shared" si="9"/>
        <v>1105</v>
      </c>
      <c r="C56" s="2">
        <v>1</v>
      </c>
      <c r="D56" s="2" t="s">
        <v>49</v>
      </c>
      <c r="E56" s="2" t="str">
        <f t="shared" si="0"/>
        <v>1A1105</v>
      </c>
      <c r="F56" s="5">
        <v>57</v>
      </c>
      <c r="G56" s="2" t="s">
        <v>53</v>
      </c>
      <c r="H56" s="6" t="b">
        <v>1</v>
      </c>
      <c r="I56" s="7" t="s">
        <v>59</v>
      </c>
      <c r="J56" s="8" t="s">
        <v>74</v>
      </c>
      <c r="K56" s="2">
        <v>6897910571</v>
      </c>
      <c r="L56" s="5">
        <v>57</v>
      </c>
      <c r="M56" s="5">
        <v>57</v>
      </c>
      <c r="O56" s="8" t="s">
        <v>549</v>
      </c>
      <c r="P56" s="8" t="s">
        <v>550</v>
      </c>
      <c r="Q56" s="8" t="s">
        <v>551</v>
      </c>
      <c r="W56" s="2">
        <v>1</v>
      </c>
      <c r="X56" s="2">
        <v>1</v>
      </c>
      <c r="Y56" s="8" t="s">
        <v>1934</v>
      </c>
      <c r="AA56" s="9">
        <v>100</v>
      </c>
      <c r="AB56" s="11">
        <v>1200</v>
      </c>
      <c r="AC56" s="10">
        <f t="shared" si="1"/>
        <v>1560</v>
      </c>
      <c r="AD56" s="9">
        <v>0</v>
      </c>
      <c r="AE56" s="9">
        <v>0</v>
      </c>
      <c r="AF56" s="9"/>
      <c r="AG56" s="9">
        <f>AB56*5</f>
        <v>6000</v>
      </c>
      <c r="AH56" s="9">
        <f t="shared" si="85"/>
        <v>2400</v>
      </c>
      <c r="AI56" s="9">
        <v>3000</v>
      </c>
      <c r="AJ56" s="9"/>
      <c r="AK56" s="9"/>
      <c r="AL56" s="9">
        <f t="shared" si="86"/>
        <v>375</v>
      </c>
      <c r="AM56" s="9">
        <f t="shared" si="87"/>
        <v>1125</v>
      </c>
      <c r="AN56" s="9">
        <v>500</v>
      </c>
      <c r="AO56" s="9"/>
      <c r="AP56" s="9"/>
      <c r="AQ56" s="9"/>
      <c r="AR56" s="9"/>
      <c r="AS56" s="9">
        <f t="shared" si="88"/>
        <v>60</v>
      </c>
      <c r="AT56" s="9"/>
      <c r="AU56" s="9"/>
      <c r="AV56" s="13"/>
      <c r="AW56" s="9">
        <f t="shared" si="89"/>
        <v>13460</v>
      </c>
      <c r="AX56" s="9">
        <f t="shared" si="7"/>
        <v>2422.7999999999997</v>
      </c>
      <c r="AY56" s="11">
        <f t="shared" si="90"/>
        <v>29342.799999999999</v>
      </c>
      <c r="AZ56" s="2" t="s">
        <v>2028</v>
      </c>
    </row>
    <row r="57" spans="1:52" s="2" customFormat="1" x14ac:dyDescent="0.45">
      <c r="A57" s="2">
        <f t="shared" si="9"/>
        <v>56</v>
      </c>
      <c r="B57" s="2">
        <v>1201</v>
      </c>
      <c r="C57" s="2">
        <v>1</v>
      </c>
      <c r="D57" s="2" t="s">
        <v>49</v>
      </c>
      <c r="E57" s="2" t="str">
        <f t="shared" si="0"/>
        <v>1A1201</v>
      </c>
      <c r="F57" s="5">
        <v>58</v>
      </c>
      <c r="G57" s="2" t="s">
        <v>54</v>
      </c>
      <c r="H57" s="6" t="b">
        <v>1</v>
      </c>
      <c r="I57" s="7" t="s">
        <v>59</v>
      </c>
      <c r="J57" s="8" t="s">
        <v>105</v>
      </c>
      <c r="K57" s="2">
        <v>7636949989</v>
      </c>
      <c r="L57" s="5">
        <v>58</v>
      </c>
      <c r="M57" s="5">
        <v>58</v>
      </c>
      <c r="O57" s="8" t="s">
        <v>552</v>
      </c>
      <c r="P57" s="8" t="s">
        <v>553</v>
      </c>
      <c r="Q57" s="8" t="s">
        <v>554</v>
      </c>
      <c r="W57" s="2">
        <v>1</v>
      </c>
      <c r="X57" s="2">
        <v>1</v>
      </c>
      <c r="Y57" s="8" t="s">
        <v>1896</v>
      </c>
      <c r="AA57" s="9">
        <v>100</v>
      </c>
      <c r="AB57" s="11">
        <v>1500</v>
      </c>
      <c r="AC57" s="10">
        <f t="shared" si="1"/>
        <v>1950</v>
      </c>
      <c r="AD57" s="9">
        <f>28885*2</f>
        <v>57770</v>
      </c>
      <c r="AE57" s="9">
        <f>((28885*21%)/12)+((28885*21%)/12)*2</f>
        <v>1516.4624999999999</v>
      </c>
      <c r="AF57" s="9"/>
      <c r="AG57" s="9">
        <f>AB57*5</f>
        <v>7500</v>
      </c>
      <c r="AH57" s="9">
        <f t="shared" si="85"/>
        <v>3000</v>
      </c>
      <c r="AI57" s="9"/>
      <c r="AJ57" s="9">
        <v>200</v>
      </c>
      <c r="AK57" s="9"/>
      <c r="AL57" s="9">
        <f t="shared" si="86"/>
        <v>468.75</v>
      </c>
      <c r="AM57" s="9">
        <f t="shared" si="87"/>
        <v>1406.25</v>
      </c>
      <c r="AN57" s="9">
        <v>600</v>
      </c>
      <c r="AO57" s="9"/>
      <c r="AP57" s="9"/>
      <c r="AQ57" s="9"/>
      <c r="AR57" s="9"/>
      <c r="AS57" s="9">
        <f t="shared" si="88"/>
        <v>75</v>
      </c>
      <c r="AT57" s="9"/>
      <c r="AU57" s="9"/>
      <c r="AV57" s="13"/>
      <c r="AW57" s="9">
        <f t="shared" si="89"/>
        <v>13250</v>
      </c>
      <c r="AX57" s="9">
        <f t="shared" si="7"/>
        <v>2385</v>
      </c>
      <c r="AY57" s="11">
        <f>SUM(AD57:AX57)</f>
        <v>88171.462499999994</v>
      </c>
      <c r="AZ57" s="2" t="s">
        <v>2028</v>
      </c>
    </row>
    <row r="58" spans="1:52" s="2" customFormat="1" x14ac:dyDescent="0.45">
      <c r="A58" s="2">
        <f t="shared" si="9"/>
        <v>57</v>
      </c>
      <c r="B58" s="2">
        <f>B57+1</f>
        <v>1202</v>
      </c>
      <c r="C58" s="2">
        <v>1</v>
      </c>
      <c r="D58" s="2" t="s">
        <v>49</v>
      </c>
      <c r="E58" s="2" t="str">
        <f t="shared" si="0"/>
        <v>1A1202</v>
      </c>
      <c r="F58" s="5">
        <v>59</v>
      </c>
      <c r="G58" s="2" t="s">
        <v>54</v>
      </c>
      <c r="H58" s="6" t="b">
        <v>1</v>
      </c>
      <c r="I58" s="7" t="s">
        <v>59</v>
      </c>
      <c r="J58" s="8" t="s">
        <v>106</v>
      </c>
      <c r="K58" s="2">
        <v>8600245606</v>
      </c>
      <c r="L58" s="5">
        <v>59</v>
      </c>
      <c r="M58" s="5">
        <v>59</v>
      </c>
      <c r="N58" s="2" t="s">
        <v>385</v>
      </c>
      <c r="O58" s="8" t="s">
        <v>555</v>
      </c>
      <c r="P58" s="8" t="s">
        <v>556</v>
      </c>
      <c r="Q58" s="8" t="s">
        <v>557</v>
      </c>
      <c r="W58" s="2">
        <v>1</v>
      </c>
      <c r="X58" s="2">
        <v>1</v>
      </c>
      <c r="Y58" s="8" t="s">
        <v>1935</v>
      </c>
      <c r="AA58" s="9">
        <v>100</v>
      </c>
      <c r="AB58" s="11">
        <v>1000</v>
      </c>
      <c r="AC58" s="10">
        <f>AB58*130%</f>
        <v>1300</v>
      </c>
      <c r="AD58" s="9">
        <v>18966</v>
      </c>
      <c r="AE58" s="9">
        <f>(18966*21%)/12</f>
        <v>331.90499999999997</v>
      </c>
      <c r="AF58" s="9"/>
      <c r="AG58" s="9">
        <f>AB58*5</f>
        <v>5000</v>
      </c>
      <c r="AH58" s="9">
        <f>AB58*2</f>
        <v>2000</v>
      </c>
      <c r="AI58" s="9"/>
      <c r="AJ58" s="9"/>
      <c r="AK58" s="9"/>
      <c r="AL58" s="9">
        <f>((AB58*1500)*0.25%)/12</f>
        <v>312.5</v>
      </c>
      <c r="AM58" s="9">
        <f>((AB58*1500)*0.75%)/12</f>
        <v>937.5</v>
      </c>
      <c r="AN58" s="9">
        <v>400</v>
      </c>
      <c r="AO58" s="9"/>
      <c r="AP58" s="9"/>
      <c r="AQ58" s="9"/>
      <c r="AR58" s="9"/>
      <c r="AS58" s="9">
        <f>AG58*1%</f>
        <v>50</v>
      </c>
      <c r="AT58" s="9"/>
      <c r="AU58" s="9"/>
      <c r="AV58" s="13"/>
      <c r="AW58" s="9">
        <f>SUM(AG58:AV58)</f>
        <v>8700</v>
      </c>
      <c r="AX58" s="9">
        <f>AW58*18%</f>
        <v>1566</v>
      </c>
      <c r="AY58" s="11">
        <f>SUM(AD58:AX58)</f>
        <v>38263.904999999999</v>
      </c>
      <c r="AZ58" s="2" t="s">
        <v>2028</v>
      </c>
    </row>
    <row r="59" spans="1:52" s="2" customFormat="1" x14ac:dyDescent="0.45">
      <c r="A59" s="2">
        <f t="shared" si="9"/>
        <v>58</v>
      </c>
      <c r="B59" s="2">
        <f t="shared" si="9"/>
        <v>1203</v>
      </c>
      <c r="C59" s="2">
        <v>1</v>
      </c>
      <c r="D59" s="2" t="s">
        <v>49</v>
      </c>
      <c r="E59" s="2" t="str">
        <f t="shared" si="0"/>
        <v>1A1203</v>
      </c>
      <c r="F59" s="5">
        <v>60</v>
      </c>
      <c r="G59" s="2" t="s">
        <v>54</v>
      </c>
      <c r="H59" s="6" t="b">
        <v>1</v>
      </c>
      <c r="I59" s="7" t="s">
        <v>55</v>
      </c>
      <c r="J59" s="8" t="s">
        <v>107</v>
      </c>
      <c r="K59" s="2">
        <v>7419333924</v>
      </c>
      <c r="L59" s="5">
        <v>60</v>
      </c>
      <c r="M59" s="5">
        <v>60</v>
      </c>
      <c r="O59" s="8" t="s">
        <v>558</v>
      </c>
      <c r="P59" s="8" t="s">
        <v>559</v>
      </c>
      <c r="Q59" s="8" t="s">
        <v>560</v>
      </c>
      <c r="W59" s="2">
        <v>1</v>
      </c>
      <c r="X59" s="2">
        <v>1</v>
      </c>
      <c r="Y59" s="8" t="s">
        <v>1936</v>
      </c>
      <c r="AA59" s="9">
        <v>100</v>
      </c>
      <c r="AB59" s="11">
        <v>800</v>
      </c>
      <c r="AC59" s="10">
        <f t="shared" si="1"/>
        <v>1040</v>
      </c>
      <c r="AD59" s="9">
        <v>0</v>
      </c>
      <c r="AE59" s="9"/>
      <c r="AF59" s="9"/>
      <c r="AG59" s="9">
        <f>AB59*5</f>
        <v>4000</v>
      </c>
      <c r="AH59" s="9">
        <f t="shared" ref="AH59:AH61" si="91">AB59*2</f>
        <v>1600</v>
      </c>
      <c r="AI59" s="9"/>
      <c r="AJ59" s="9"/>
      <c r="AK59" s="9">
        <f>AG59*10%</f>
        <v>400</v>
      </c>
      <c r="AL59" s="9">
        <f t="shared" ref="AL59:AL61" si="92">((AB59*1500)*0.25%)/12</f>
        <v>250</v>
      </c>
      <c r="AM59" s="9">
        <f t="shared" ref="AM59:AM61" si="93">((AB59*1500)*0.75%)/12</f>
        <v>750</v>
      </c>
      <c r="AN59" s="9">
        <v>300</v>
      </c>
      <c r="AO59" s="9"/>
      <c r="AP59" s="9"/>
      <c r="AQ59" s="9"/>
      <c r="AR59" s="9"/>
      <c r="AS59" s="9">
        <f t="shared" ref="AS59:AS61" si="94">AG59*1%</f>
        <v>40</v>
      </c>
      <c r="AT59" s="9"/>
      <c r="AU59" s="9"/>
      <c r="AV59" s="13"/>
      <c r="AW59" s="9">
        <f t="shared" ref="AW59:AW61" si="95">SUM(AG59:AV59)</f>
        <v>7340</v>
      </c>
      <c r="AX59" s="9">
        <f t="shared" si="7"/>
        <v>1321.2</v>
      </c>
      <c r="AY59" s="11">
        <f t="shared" ref="AY59:AY60" si="96">SUM(AD59:AX59)</f>
        <v>16001.2</v>
      </c>
      <c r="AZ59" s="2" t="s">
        <v>2028</v>
      </c>
    </row>
    <row r="60" spans="1:52" s="2" customFormat="1" x14ac:dyDescent="0.45">
      <c r="A60" s="2">
        <f t="shared" si="9"/>
        <v>59</v>
      </c>
      <c r="B60" s="2">
        <f t="shared" si="9"/>
        <v>1204</v>
      </c>
      <c r="C60" s="2">
        <v>1</v>
      </c>
      <c r="D60" s="2" t="s">
        <v>49</v>
      </c>
      <c r="E60" s="2" t="str">
        <f t="shared" si="0"/>
        <v>1A1204</v>
      </c>
      <c r="F60" s="5">
        <v>61</v>
      </c>
      <c r="G60" s="2" t="s">
        <v>54</v>
      </c>
      <c r="H60" s="6" t="b">
        <v>1</v>
      </c>
      <c r="I60" s="7" t="s">
        <v>55</v>
      </c>
      <c r="J60" s="8" t="s">
        <v>87</v>
      </c>
      <c r="K60" s="2">
        <v>6603574997</v>
      </c>
      <c r="L60" s="5">
        <v>61</v>
      </c>
      <c r="M60" s="5">
        <v>61</v>
      </c>
      <c r="O60" s="8" t="s">
        <v>561</v>
      </c>
      <c r="P60" s="8" t="s">
        <v>562</v>
      </c>
      <c r="Q60" s="8" t="s">
        <v>563</v>
      </c>
      <c r="W60" s="2">
        <v>1</v>
      </c>
      <c r="X60" s="2">
        <v>1</v>
      </c>
      <c r="Y60" s="8" t="s">
        <v>1937</v>
      </c>
      <c r="AA60" s="9">
        <v>100</v>
      </c>
      <c r="AB60" s="11">
        <v>1200</v>
      </c>
      <c r="AC60" s="10">
        <f t="shared" si="1"/>
        <v>1560</v>
      </c>
      <c r="AD60" s="9">
        <v>0</v>
      </c>
      <c r="AE60" s="9">
        <v>0</v>
      </c>
      <c r="AF60" s="9"/>
      <c r="AG60" s="9">
        <f>AB60*5</f>
        <v>6000</v>
      </c>
      <c r="AH60" s="9">
        <f t="shared" si="91"/>
        <v>2400</v>
      </c>
      <c r="AI60" s="9">
        <v>3000</v>
      </c>
      <c r="AJ60" s="9"/>
      <c r="AK60" s="9"/>
      <c r="AL60" s="9">
        <f t="shared" si="92"/>
        <v>375</v>
      </c>
      <c r="AM60" s="9">
        <f t="shared" si="93"/>
        <v>1125</v>
      </c>
      <c r="AN60" s="9">
        <v>500</v>
      </c>
      <c r="AO60" s="9"/>
      <c r="AP60" s="9"/>
      <c r="AQ60" s="9"/>
      <c r="AR60" s="9"/>
      <c r="AS60" s="9">
        <f t="shared" si="94"/>
        <v>60</v>
      </c>
      <c r="AT60" s="9"/>
      <c r="AU60" s="9"/>
      <c r="AV60" s="13"/>
      <c r="AW60" s="9">
        <f t="shared" si="95"/>
        <v>13460</v>
      </c>
      <c r="AX60" s="9">
        <f t="shared" si="7"/>
        <v>2422.7999999999997</v>
      </c>
      <c r="AY60" s="11">
        <f t="shared" si="96"/>
        <v>29342.799999999999</v>
      </c>
      <c r="AZ60" s="2" t="s">
        <v>2028</v>
      </c>
    </row>
    <row r="61" spans="1:52" s="2" customFormat="1" x14ac:dyDescent="0.45">
      <c r="A61" s="2">
        <f t="shared" si="9"/>
        <v>60</v>
      </c>
      <c r="B61" s="2">
        <f t="shared" si="9"/>
        <v>1205</v>
      </c>
      <c r="C61" s="2">
        <v>1</v>
      </c>
      <c r="D61" s="2" t="s">
        <v>49</v>
      </c>
      <c r="E61" s="2" t="str">
        <f t="shared" si="0"/>
        <v>1A1205</v>
      </c>
      <c r="F61" s="5">
        <v>62</v>
      </c>
      <c r="G61" s="2" t="s">
        <v>54</v>
      </c>
      <c r="H61" s="6" t="b">
        <v>1</v>
      </c>
      <c r="I61" s="7" t="s">
        <v>59</v>
      </c>
      <c r="J61" s="8" t="s">
        <v>108</v>
      </c>
      <c r="K61" s="2">
        <v>8168425869</v>
      </c>
      <c r="L61" s="5">
        <v>62</v>
      </c>
      <c r="M61" s="5">
        <v>62</v>
      </c>
      <c r="O61" s="8" t="s">
        <v>564</v>
      </c>
      <c r="P61" s="8" t="s">
        <v>565</v>
      </c>
      <c r="Q61" s="8" t="s">
        <v>566</v>
      </c>
      <c r="W61" s="2">
        <v>1</v>
      </c>
      <c r="X61" s="2">
        <v>1</v>
      </c>
      <c r="Y61" s="8" t="s">
        <v>1938</v>
      </c>
      <c r="AA61" s="9">
        <v>100</v>
      </c>
      <c r="AB61" s="11">
        <v>1500</v>
      </c>
      <c r="AC61" s="10">
        <f t="shared" si="1"/>
        <v>1950</v>
      </c>
      <c r="AD61" s="9">
        <f>28885*2</f>
        <v>57770</v>
      </c>
      <c r="AE61" s="9">
        <f>((28885*21%)/12)+((28885*21%)/12)*2</f>
        <v>1516.4624999999999</v>
      </c>
      <c r="AF61" s="9"/>
      <c r="AG61" s="9">
        <f>AB61*5</f>
        <v>7500</v>
      </c>
      <c r="AH61" s="9">
        <f t="shared" si="91"/>
        <v>3000</v>
      </c>
      <c r="AI61" s="9"/>
      <c r="AJ61" s="9">
        <v>200</v>
      </c>
      <c r="AK61" s="9"/>
      <c r="AL61" s="9">
        <f t="shared" si="92"/>
        <v>468.75</v>
      </c>
      <c r="AM61" s="9">
        <f t="shared" si="93"/>
        <v>1406.25</v>
      </c>
      <c r="AN61" s="9">
        <v>600</v>
      </c>
      <c r="AO61" s="9"/>
      <c r="AP61" s="9"/>
      <c r="AQ61" s="9"/>
      <c r="AR61" s="9"/>
      <c r="AS61" s="9">
        <f t="shared" si="94"/>
        <v>75</v>
      </c>
      <c r="AT61" s="9"/>
      <c r="AU61" s="9"/>
      <c r="AV61" s="13"/>
      <c r="AW61" s="9">
        <f t="shared" si="95"/>
        <v>13250</v>
      </c>
      <c r="AX61" s="9">
        <f t="shared" si="7"/>
        <v>2385</v>
      </c>
      <c r="AY61" s="11">
        <f>SUM(AD61:AX61)</f>
        <v>88171.462499999994</v>
      </c>
      <c r="AZ61" s="2" t="s">
        <v>2028</v>
      </c>
    </row>
    <row r="62" spans="1:52" s="2" customFormat="1" x14ac:dyDescent="0.45">
      <c r="A62" s="2">
        <f t="shared" si="9"/>
        <v>61</v>
      </c>
      <c r="B62" s="2">
        <v>1301</v>
      </c>
      <c r="C62" s="2">
        <v>1</v>
      </c>
      <c r="D62" s="2" t="s">
        <v>49</v>
      </c>
      <c r="E62" s="2" t="str">
        <f t="shared" si="0"/>
        <v>1A1301</v>
      </c>
      <c r="F62" s="5">
        <v>63</v>
      </c>
      <c r="G62" s="2" t="s">
        <v>54</v>
      </c>
      <c r="H62" s="6" t="b">
        <v>1</v>
      </c>
      <c r="I62" s="7" t="s">
        <v>55</v>
      </c>
      <c r="J62" s="8" t="s">
        <v>109</v>
      </c>
      <c r="K62" s="2">
        <v>7937274630</v>
      </c>
      <c r="L62" s="5">
        <v>63</v>
      </c>
      <c r="M62" s="5">
        <v>63</v>
      </c>
      <c r="O62" s="8" t="s">
        <v>567</v>
      </c>
      <c r="P62" s="8" t="s">
        <v>568</v>
      </c>
      <c r="Q62" s="8" t="s">
        <v>569</v>
      </c>
      <c r="W62" s="2">
        <v>1</v>
      </c>
      <c r="X62" s="2">
        <v>1</v>
      </c>
      <c r="Y62" s="8" t="s">
        <v>1939</v>
      </c>
      <c r="AA62" s="9">
        <v>100</v>
      </c>
      <c r="AB62" s="11">
        <v>1000</v>
      </c>
      <c r="AC62" s="10">
        <f>AB62*130%</f>
        <v>1300</v>
      </c>
      <c r="AD62" s="9">
        <v>18966</v>
      </c>
      <c r="AE62" s="9">
        <f>(18966*21%)/12</f>
        <v>331.90499999999997</v>
      </c>
      <c r="AF62" s="9"/>
      <c r="AG62" s="9">
        <f>AB62*5</f>
        <v>5000</v>
      </c>
      <c r="AH62" s="9">
        <f>AB62*2</f>
        <v>2000</v>
      </c>
      <c r="AI62" s="9"/>
      <c r="AJ62" s="9"/>
      <c r="AK62" s="9"/>
      <c r="AL62" s="9">
        <f>((AB62*1500)*0.25%)/12</f>
        <v>312.5</v>
      </c>
      <c r="AM62" s="9">
        <f>((AB62*1500)*0.75%)/12</f>
        <v>937.5</v>
      </c>
      <c r="AN62" s="9">
        <v>400</v>
      </c>
      <c r="AO62" s="9"/>
      <c r="AP62" s="9"/>
      <c r="AQ62" s="9"/>
      <c r="AR62" s="9"/>
      <c r="AS62" s="9">
        <f>AG62*1%</f>
        <v>50</v>
      </c>
      <c r="AT62" s="9"/>
      <c r="AU62" s="9"/>
      <c r="AV62" s="13"/>
      <c r="AW62" s="9">
        <f>SUM(AG62:AV62)</f>
        <v>8700</v>
      </c>
      <c r="AX62" s="9">
        <f>AW62*18%</f>
        <v>1566</v>
      </c>
      <c r="AY62" s="11">
        <f>SUM(AD62:AX62)</f>
        <v>38263.904999999999</v>
      </c>
      <c r="AZ62" s="2" t="s">
        <v>2028</v>
      </c>
    </row>
    <row r="63" spans="1:52" s="2" customFormat="1" x14ac:dyDescent="0.45">
      <c r="A63" s="2">
        <f t="shared" si="9"/>
        <v>62</v>
      </c>
      <c r="B63" s="2">
        <f>B62+1</f>
        <v>1302</v>
      </c>
      <c r="C63" s="2">
        <v>1</v>
      </c>
      <c r="D63" s="2" t="s">
        <v>49</v>
      </c>
      <c r="E63" s="2" t="str">
        <f t="shared" si="0"/>
        <v>1A1302</v>
      </c>
      <c r="F63" s="5">
        <v>64</v>
      </c>
      <c r="G63" s="2" t="s">
        <v>54</v>
      </c>
      <c r="H63" s="6" t="b">
        <v>1</v>
      </c>
      <c r="I63" s="7" t="s">
        <v>59</v>
      </c>
      <c r="J63" s="8" t="s">
        <v>110</v>
      </c>
      <c r="K63" s="2">
        <v>9700085184</v>
      </c>
      <c r="L63" s="5">
        <v>64</v>
      </c>
      <c r="M63" s="5">
        <v>64</v>
      </c>
      <c r="O63" s="8" t="s">
        <v>570</v>
      </c>
      <c r="P63" s="8" t="s">
        <v>571</v>
      </c>
      <c r="Q63" s="8" t="s">
        <v>572</v>
      </c>
      <c r="W63" s="2">
        <v>1</v>
      </c>
      <c r="X63" s="2">
        <v>1</v>
      </c>
      <c r="Y63" s="8" t="s">
        <v>1908</v>
      </c>
      <c r="AA63" s="9">
        <v>100</v>
      </c>
      <c r="AB63" s="11">
        <v>800</v>
      </c>
      <c r="AC63" s="10">
        <f t="shared" si="1"/>
        <v>1040</v>
      </c>
      <c r="AD63" s="9">
        <v>0</v>
      </c>
      <c r="AE63" s="9"/>
      <c r="AF63" s="9"/>
      <c r="AG63" s="9">
        <f>AB63*5</f>
        <v>4000</v>
      </c>
      <c r="AH63" s="9">
        <f t="shared" ref="AH63:AH65" si="97">AB63*2</f>
        <v>1600</v>
      </c>
      <c r="AI63" s="9"/>
      <c r="AJ63" s="9"/>
      <c r="AK63" s="9">
        <f>AG63*10%</f>
        <v>400</v>
      </c>
      <c r="AL63" s="9">
        <f t="shared" ref="AL63:AL65" si="98">((AB63*1500)*0.25%)/12</f>
        <v>250</v>
      </c>
      <c r="AM63" s="9">
        <f t="shared" ref="AM63:AM65" si="99">((AB63*1500)*0.75%)/12</f>
        <v>750</v>
      </c>
      <c r="AN63" s="9">
        <v>300</v>
      </c>
      <c r="AO63" s="9"/>
      <c r="AP63" s="9"/>
      <c r="AQ63" s="9"/>
      <c r="AR63" s="9"/>
      <c r="AS63" s="9">
        <f t="shared" ref="AS63:AS65" si="100">AG63*1%</f>
        <v>40</v>
      </c>
      <c r="AT63" s="9"/>
      <c r="AU63" s="9"/>
      <c r="AV63" s="13"/>
      <c r="AW63" s="9">
        <f t="shared" ref="AW63:AW65" si="101">SUM(AG63:AV63)</f>
        <v>7340</v>
      </c>
      <c r="AX63" s="9">
        <f t="shared" si="7"/>
        <v>1321.2</v>
      </c>
      <c r="AY63" s="11">
        <f t="shared" ref="AY63:AY64" si="102">SUM(AD63:AX63)</f>
        <v>16001.2</v>
      </c>
      <c r="AZ63" s="2" t="s">
        <v>2028</v>
      </c>
    </row>
    <row r="64" spans="1:52" s="2" customFormat="1" x14ac:dyDescent="0.45">
      <c r="A64" s="2">
        <f t="shared" si="9"/>
        <v>63</v>
      </c>
      <c r="B64" s="2">
        <f t="shared" si="9"/>
        <v>1303</v>
      </c>
      <c r="C64" s="2">
        <v>1</v>
      </c>
      <c r="D64" s="2" t="s">
        <v>49</v>
      </c>
      <c r="E64" s="2" t="str">
        <f t="shared" si="0"/>
        <v>1A1303</v>
      </c>
      <c r="F64" s="5">
        <v>65</v>
      </c>
      <c r="G64" s="2" t="s">
        <v>54</v>
      </c>
      <c r="H64" s="6" t="b">
        <v>1</v>
      </c>
      <c r="I64" s="7" t="s">
        <v>59</v>
      </c>
      <c r="J64" s="8" t="s">
        <v>111</v>
      </c>
      <c r="K64" s="2">
        <v>8468496840</v>
      </c>
      <c r="L64" s="5">
        <v>65</v>
      </c>
      <c r="M64" s="5">
        <v>65</v>
      </c>
      <c r="O64" s="8" t="s">
        <v>573</v>
      </c>
      <c r="P64" s="8" t="s">
        <v>574</v>
      </c>
      <c r="Q64" s="8" t="s">
        <v>575</v>
      </c>
      <c r="W64" s="2">
        <v>1</v>
      </c>
      <c r="X64" s="2">
        <v>1</v>
      </c>
      <c r="Y64" s="8" t="s">
        <v>1904</v>
      </c>
      <c r="AA64" s="9">
        <v>100</v>
      </c>
      <c r="AB64" s="11">
        <v>1200</v>
      </c>
      <c r="AC64" s="10">
        <f t="shared" si="1"/>
        <v>1560</v>
      </c>
      <c r="AD64" s="9">
        <v>0</v>
      </c>
      <c r="AE64" s="9">
        <v>0</v>
      </c>
      <c r="AF64" s="9"/>
      <c r="AG64" s="9">
        <f>AB64*5</f>
        <v>6000</v>
      </c>
      <c r="AH64" s="9">
        <f t="shared" si="97"/>
        <v>2400</v>
      </c>
      <c r="AI64" s="9">
        <v>3000</v>
      </c>
      <c r="AJ64" s="9"/>
      <c r="AK64" s="9"/>
      <c r="AL64" s="9">
        <f t="shared" si="98"/>
        <v>375</v>
      </c>
      <c r="AM64" s="9">
        <f t="shared" si="99"/>
        <v>1125</v>
      </c>
      <c r="AN64" s="9">
        <v>500</v>
      </c>
      <c r="AO64" s="9"/>
      <c r="AP64" s="9"/>
      <c r="AQ64" s="9"/>
      <c r="AR64" s="9"/>
      <c r="AS64" s="9">
        <f t="shared" si="100"/>
        <v>60</v>
      </c>
      <c r="AT64" s="9"/>
      <c r="AU64" s="9"/>
      <c r="AV64" s="13"/>
      <c r="AW64" s="9">
        <f t="shared" si="101"/>
        <v>13460</v>
      </c>
      <c r="AX64" s="9">
        <f t="shared" si="7"/>
        <v>2422.7999999999997</v>
      </c>
      <c r="AY64" s="11">
        <f t="shared" si="102"/>
        <v>29342.799999999999</v>
      </c>
      <c r="AZ64" s="2" t="s">
        <v>2028</v>
      </c>
    </row>
    <row r="65" spans="1:52" s="2" customFormat="1" x14ac:dyDescent="0.45">
      <c r="A65" s="2">
        <f t="shared" si="9"/>
        <v>64</v>
      </c>
      <c r="B65" s="2">
        <f t="shared" si="9"/>
        <v>1304</v>
      </c>
      <c r="C65" s="2">
        <v>1</v>
      </c>
      <c r="D65" s="2" t="s">
        <v>49</v>
      </c>
      <c r="E65" s="2" t="str">
        <f t="shared" si="0"/>
        <v>1A1304</v>
      </c>
      <c r="F65" s="5">
        <v>66</v>
      </c>
      <c r="G65" s="2" t="s">
        <v>54</v>
      </c>
      <c r="H65" s="6" t="b">
        <v>1</v>
      </c>
      <c r="I65" s="7" t="s">
        <v>59</v>
      </c>
      <c r="J65" s="8" t="s">
        <v>112</v>
      </c>
      <c r="K65" s="2">
        <v>6742520550</v>
      </c>
      <c r="L65" s="5">
        <v>66</v>
      </c>
      <c r="M65" s="5">
        <v>66</v>
      </c>
      <c r="O65" s="8" t="s">
        <v>576</v>
      </c>
      <c r="P65" s="8" t="s">
        <v>577</v>
      </c>
      <c r="Q65" s="8" t="s">
        <v>578</v>
      </c>
      <c r="W65" s="2">
        <v>1</v>
      </c>
      <c r="X65" s="2">
        <v>1</v>
      </c>
      <c r="Y65" s="8" t="s">
        <v>1927</v>
      </c>
      <c r="AA65" s="9">
        <v>100</v>
      </c>
      <c r="AB65" s="11">
        <v>1500</v>
      </c>
      <c r="AC65" s="10">
        <f t="shared" si="1"/>
        <v>1950</v>
      </c>
      <c r="AD65" s="9">
        <f>28885*2</f>
        <v>57770</v>
      </c>
      <c r="AE65" s="9">
        <f>((28885*21%)/12)+((28885*21%)/12)*2</f>
        <v>1516.4624999999999</v>
      </c>
      <c r="AF65" s="9"/>
      <c r="AG65" s="9">
        <f>AB65*5</f>
        <v>7500</v>
      </c>
      <c r="AH65" s="9">
        <f t="shared" si="97"/>
        <v>3000</v>
      </c>
      <c r="AI65" s="9"/>
      <c r="AJ65" s="9">
        <v>200</v>
      </c>
      <c r="AK65" s="9"/>
      <c r="AL65" s="9">
        <f t="shared" si="98"/>
        <v>468.75</v>
      </c>
      <c r="AM65" s="9">
        <f t="shared" si="99"/>
        <v>1406.25</v>
      </c>
      <c r="AN65" s="9">
        <v>600</v>
      </c>
      <c r="AO65" s="9"/>
      <c r="AP65" s="9"/>
      <c r="AQ65" s="9"/>
      <c r="AR65" s="9"/>
      <c r="AS65" s="9">
        <f t="shared" si="100"/>
        <v>75</v>
      </c>
      <c r="AT65" s="9"/>
      <c r="AU65" s="9"/>
      <c r="AV65" s="13"/>
      <c r="AW65" s="9">
        <f t="shared" si="101"/>
        <v>13250</v>
      </c>
      <c r="AX65" s="9">
        <f t="shared" si="7"/>
        <v>2385</v>
      </c>
      <c r="AY65" s="11">
        <f>SUM(AD65:AX65)</f>
        <v>88171.462499999994</v>
      </c>
      <c r="AZ65" s="2" t="s">
        <v>2028</v>
      </c>
    </row>
    <row r="66" spans="1:52" s="2" customFormat="1" x14ac:dyDescent="0.45">
      <c r="A66" s="2">
        <f t="shared" si="9"/>
        <v>65</v>
      </c>
      <c r="B66" s="2">
        <f t="shared" si="9"/>
        <v>1305</v>
      </c>
      <c r="C66" s="2">
        <v>1</v>
      </c>
      <c r="D66" s="2" t="s">
        <v>49</v>
      </c>
      <c r="E66" s="2" t="str">
        <f t="shared" si="0"/>
        <v>1A1305</v>
      </c>
      <c r="F66" s="5">
        <v>67</v>
      </c>
      <c r="G66" s="2" t="s">
        <v>54</v>
      </c>
      <c r="H66" s="6" t="b">
        <v>1</v>
      </c>
      <c r="I66" s="7" t="s">
        <v>55</v>
      </c>
      <c r="J66" s="8" t="s">
        <v>113</v>
      </c>
      <c r="K66" s="2">
        <v>9507596409</v>
      </c>
      <c r="L66" s="5">
        <v>67</v>
      </c>
      <c r="M66" s="5">
        <v>67</v>
      </c>
      <c r="O66" s="8" t="s">
        <v>579</v>
      </c>
      <c r="P66" s="8" t="s">
        <v>580</v>
      </c>
      <c r="Q66" s="8" t="s">
        <v>581</v>
      </c>
      <c r="W66" s="2">
        <v>1</v>
      </c>
      <c r="X66" s="2">
        <v>1</v>
      </c>
      <c r="Y66" s="8" t="s">
        <v>1892</v>
      </c>
      <c r="AA66" s="9">
        <v>100</v>
      </c>
      <c r="AB66" s="11">
        <v>1000</v>
      </c>
      <c r="AC66" s="10">
        <f>AB66*130%</f>
        <v>1300</v>
      </c>
      <c r="AD66" s="9">
        <v>18966</v>
      </c>
      <c r="AE66" s="9">
        <f>(18966*21%)/12</f>
        <v>331.90499999999997</v>
      </c>
      <c r="AF66" s="9"/>
      <c r="AG66" s="9">
        <f>AB66*5</f>
        <v>5000</v>
      </c>
      <c r="AH66" s="9">
        <f>AB66*2</f>
        <v>2000</v>
      </c>
      <c r="AI66" s="9"/>
      <c r="AJ66" s="9"/>
      <c r="AK66" s="9"/>
      <c r="AL66" s="9">
        <f>((AB66*1500)*0.25%)/12</f>
        <v>312.5</v>
      </c>
      <c r="AM66" s="9">
        <f>((AB66*1500)*0.75%)/12</f>
        <v>937.5</v>
      </c>
      <c r="AN66" s="9">
        <v>400</v>
      </c>
      <c r="AO66" s="9"/>
      <c r="AP66" s="9"/>
      <c r="AQ66" s="9"/>
      <c r="AR66" s="9"/>
      <c r="AS66" s="9">
        <f>AG66*1%</f>
        <v>50</v>
      </c>
      <c r="AT66" s="9"/>
      <c r="AU66" s="9"/>
      <c r="AV66" s="13"/>
      <c r="AW66" s="9">
        <f>SUM(AG66:AV66)</f>
        <v>8700</v>
      </c>
      <c r="AX66" s="9">
        <f>AW66*18%</f>
        <v>1566</v>
      </c>
      <c r="AY66" s="11">
        <f>SUM(AD66:AX66)</f>
        <v>38263.904999999999</v>
      </c>
      <c r="AZ66" s="2" t="s">
        <v>2028</v>
      </c>
    </row>
    <row r="67" spans="1:52" s="2" customFormat="1" x14ac:dyDescent="0.45">
      <c r="A67" s="2">
        <f t="shared" si="9"/>
        <v>66</v>
      </c>
      <c r="B67" s="2">
        <v>1401</v>
      </c>
      <c r="C67" s="2">
        <v>1</v>
      </c>
      <c r="D67" s="2" t="s">
        <v>49</v>
      </c>
      <c r="E67" s="2" t="str">
        <f t="shared" ref="E67:E130" si="103">CONCATENATE(C67,D67,B67)</f>
        <v>1A1401</v>
      </c>
      <c r="F67" s="5">
        <v>68</v>
      </c>
      <c r="G67" s="2" t="s">
        <v>54</v>
      </c>
      <c r="H67" s="6" t="b">
        <v>1</v>
      </c>
      <c r="I67" s="7" t="s">
        <v>55</v>
      </c>
      <c r="J67" s="8" t="s">
        <v>114</v>
      </c>
      <c r="K67" s="2">
        <v>7497724579</v>
      </c>
      <c r="L67" s="5">
        <v>68</v>
      </c>
      <c r="M67" s="5">
        <v>68</v>
      </c>
      <c r="N67" s="2" t="s">
        <v>385</v>
      </c>
      <c r="O67" s="8" t="s">
        <v>582</v>
      </c>
      <c r="P67" s="8" t="s">
        <v>583</v>
      </c>
      <c r="Q67" s="8" t="s">
        <v>584</v>
      </c>
      <c r="W67" s="2">
        <v>1</v>
      </c>
      <c r="X67" s="2">
        <v>1</v>
      </c>
      <c r="Y67" s="8" t="s">
        <v>1940</v>
      </c>
      <c r="AA67" s="9">
        <v>100</v>
      </c>
      <c r="AB67" s="11">
        <v>800</v>
      </c>
      <c r="AC67" s="10">
        <f t="shared" si="1"/>
        <v>1040</v>
      </c>
      <c r="AD67" s="9">
        <v>0</v>
      </c>
      <c r="AE67" s="9"/>
      <c r="AF67" s="9"/>
      <c r="AG67" s="9">
        <f>AB67*5</f>
        <v>4000</v>
      </c>
      <c r="AH67" s="9">
        <f t="shared" ref="AH67:AH69" si="104">AB67*2</f>
        <v>1600</v>
      </c>
      <c r="AI67" s="9"/>
      <c r="AJ67" s="9"/>
      <c r="AK67" s="9">
        <f>AG67*10%</f>
        <v>400</v>
      </c>
      <c r="AL67" s="9">
        <f t="shared" ref="AL67:AL69" si="105">((AB67*1500)*0.25%)/12</f>
        <v>250</v>
      </c>
      <c r="AM67" s="9">
        <f t="shared" ref="AM67:AM69" si="106">((AB67*1500)*0.75%)/12</f>
        <v>750</v>
      </c>
      <c r="AN67" s="9">
        <v>300</v>
      </c>
      <c r="AO67" s="9"/>
      <c r="AP67" s="9"/>
      <c r="AQ67" s="9"/>
      <c r="AR67" s="9"/>
      <c r="AS67" s="9">
        <f t="shared" ref="AS67:AS69" si="107">AG67*1%</f>
        <v>40</v>
      </c>
      <c r="AT67" s="9"/>
      <c r="AU67" s="9"/>
      <c r="AV67" s="13"/>
      <c r="AW67" s="9">
        <f t="shared" ref="AW67:AW69" si="108">SUM(AG67:AV67)</f>
        <v>7340</v>
      </c>
      <c r="AX67" s="9">
        <f t="shared" si="7"/>
        <v>1321.2</v>
      </c>
      <c r="AY67" s="11">
        <f t="shared" ref="AY67:AY68" si="109">SUM(AD67:AX67)</f>
        <v>16001.2</v>
      </c>
      <c r="AZ67" s="2" t="s">
        <v>2028</v>
      </c>
    </row>
    <row r="68" spans="1:52" s="2" customFormat="1" x14ac:dyDescent="0.45">
      <c r="A68" s="2">
        <f t="shared" ref="A68:B131" si="110">A67+1</f>
        <v>67</v>
      </c>
      <c r="B68" s="2">
        <f>B67+1</f>
        <v>1402</v>
      </c>
      <c r="C68" s="2">
        <v>1</v>
      </c>
      <c r="D68" s="2" t="s">
        <v>49</v>
      </c>
      <c r="E68" s="2" t="str">
        <f t="shared" si="103"/>
        <v>1A1402</v>
      </c>
      <c r="F68" s="5">
        <v>69</v>
      </c>
      <c r="G68" s="2" t="s">
        <v>53</v>
      </c>
      <c r="H68" s="6" t="b">
        <v>1</v>
      </c>
      <c r="I68" s="7" t="s">
        <v>55</v>
      </c>
      <c r="J68" s="8" t="s">
        <v>115</v>
      </c>
      <c r="K68" s="2">
        <v>7282816328</v>
      </c>
      <c r="L68" s="5">
        <v>69</v>
      </c>
      <c r="M68" s="5">
        <v>69</v>
      </c>
      <c r="N68" s="2" t="s">
        <v>385</v>
      </c>
      <c r="O68" s="8" t="s">
        <v>585</v>
      </c>
      <c r="P68" s="8" t="s">
        <v>586</v>
      </c>
      <c r="Q68" s="8" t="s">
        <v>587</v>
      </c>
      <c r="W68" s="2">
        <v>1</v>
      </c>
      <c r="X68" s="2">
        <v>1</v>
      </c>
      <c r="Y68" s="8" t="s">
        <v>1894</v>
      </c>
      <c r="AA68" s="9">
        <v>100</v>
      </c>
      <c r="AB68" s="11">
        <v>1200</v>
      </c>
      <c r="AC68" s="10">
        <f t="shared" ref="AC68:AC69" si="111">AB68*130%</f>
        <v>1560</v>
      </c>
      <c r="AD68" s="9">
        <v>0</v>
      </c>
      <c r="AE68" s="9">
        <v>0</v>
      </c>
      <c r="AF68" s="9"/>
      <c r="AG68" s="9">
        <f>AB68*5</f>
        <v>6000</v>
      </c>
      <c r="AH68" s="9">
        <f t="shared" si="104"/>
        <v>2400</v>
      </c>
      <c r="AI68" s="9">
        <v>3000</v>
      </c>
      <c r="AJ68" s="9"/>
      <c r="AK68" s="9"/>
      <c r="AL68" s="9">
        <f t="shared" si="105"/>
        <v>375</v>
      </c>
      <c r="AM68" s="9">
        <f t="shared" si="106"/>
        <v>1125</v>
      </c>
      <c r="AN68" s="9">
        <v>500</v>
      </c>
      <c r="AO68" s="9"/>
      <c r="AP68" s="9"/>
      <c r="AQ68" s="9"/>
      <c r="AR68" s="9"/>
      <c r="AS68" s="9">
        <f t="shared" si="107"/>
        <v>60</v>
      </c>
      <c r="AT68" s="9"/>
      <c r="AU68" s="9"/>
      <c r="AV68" s="13"/>
      <c r="AW68" s="9">
        <f t="shared" si="108"/>
        <v>13460</v>
      </c>
      <c r="AX68" s="9">
        <f t="shared" ref="AX68:AX69" si="112">AW68*18%</f>
        <v>2422.7999999999997</v>
      </c>
      <c r="AY68" s="11">
        <f t="shared" si="109"/>
        <v>29342.799999999999</v>
      </c>
      <c r="AZ68" s="2" t="s">
        <v>2028</v>
      </c>
    </row>
    <row r="69" spans="1:52" s="2" customFormat="1" x14ac:dyDescent="0.45">
      <c r="A69" s="2">
        <f t="shared" si="110"/>
        <v>68</v>
      </c>
      <c r="B69" s="2">
        <f t="shared" si="110"/>
        <v>1403</v>
      </c>
      <c r="C69" s="2">
        <v>1</v>
      </c>
      <c r="D69" s="2" t="s">
        <v>49</v>
      </c>
      <c r="E69" s="2" t="str">
        <f t="shared" si="103"/>
        <v>1A1403</v>
      </c>
      <c r="F69" s="5">
        <v>70</v>
      </c>
      <c r="G69" s="2" t="s">
        <v>54</v>
      </c>
      <c r="H69" s="6" t="b">
        <v>1</v>
      </c>
      <c r="I69" s="7" t="s">
        <v>59</v>
      </c>
      <c r="J69" s="8" t="s">
        <v>87</v>
      </c>
      <c r="K69" s="2">
        <v>9503357174</v>
      </c>
      <c r="L69" s="5">
        <v>70</v>
      </c>
      <c r="M69" s="5">
        <v>70</v>
      </c>
      <c r="O69" s="8" t="s">
        <v>588</v>
      </c>
      <c r="P69" s="8" t="s">
        <v>589</v>
      </c>
      <c r="Q69" s="8" t="s">
        <v>590</v>
      </c>
      <c r="W69" s="2">
        <v>1</v>
      </c>
      <c r="X69" s="2">
        <v>1</v>
      </c>
      <c r="Y69" s="8" t="s">
        <v>1941</v>
      </c>
      <c r="AA69" s="9">
        <v>100</v>
      </c>
      <c r="AB69" s="11">
        <v>1500</v>
      </c>
      <c r="AC69" s="10">
        <f t="shared" si="111"/>
        <v>1950</v>
      </c>
      <c r="AD69" s="9">
        <f>28885*2</f>
        <v>57770</v>
      </c>
      <c r="AE69" s="9">
        <f>((28885*21%)/12)+((28885*21%)/12)*2</f>
        <v>1516.4624999999999</v>
      </c>
      <c r="AF69" s="9"/>
      <c r="AG69" s="9">
        <f>AB69*5</f>
        <v>7500</v>
      </c>
      <c r="AH69" s="9">
        <f t="shared" si="104"/>
        <v>3000</v>
      </c>
      <c r="AI69" s="9"/>
      <c r="AJ69" s="9">
        <v>200</v>
      </c>
      <c r="AK69" s="9"/>
      <c r="AL69" s="9">
        <f t="shared" si="105"/>
        <v>468.75</v>
      </c>
      <c r="AM69" s="9">
        <f t="shared" si="106"/>
        <v>1406.25</v>
      </c>
      <c r="AN69" s="9">
        <v>600</v>
      </c>
      <c r="AO69" s="9"/>
      <c r="AP69" s="9"/>
      <c r="AQ69" s="9"/>
      <c r="AR69" s="9"/>
      <c r="AS69" s="9">
        <f t="shared" si="107"/>
        <v>75</v>
      </c>
      <c r="AT69" s="9"/>
      <c r="AU69" s="9"/>
      <c r="AV69" s="13"/>
      <c r="AW69" s="9">
        <f t="shared" si="108"/>
        <v>13250</v>
      </c>
      <c r="AX69" s="9">
        <f t="shared" si="112"/>
        <v>2385</v>
      </c>
      <c r="AY69" s="11">
        <f>SUM(AD69:AX69)</f>
        <v>88171.462499999994</v>
      </c>
      <c r="AZ69" s="2" t="s">
        <v>2028</v>
      </c>
    </row>
    <row r="70" spans="1:52" s="2" customFormat="1" x14ac:dyDescent="0.45">
      <c r="A70" s="2">
        <f t="shared" si="110"/>
        <v>69</v>
      </c>
      <c r="B70" s="2">
        <f t="shared" si="110"/>
        <v>1404</v>
      </c>
      <c r="C70" s="2">
        <v>1</v>
      </c>
      <c r="D70" s="2" t="s">
        <v>49</v>
      </c>
      <c r="E70" s="2" t="str">
        <f t="shared" si="103"/>
        <v>1A1404</v>
      </c>
      <c r="F70" s="5">
        <v>71</v>
      </c>
      <c r="G70" s="2" t="s">
        <v>54</v>
      </c>
      <c r="H70" s="6" t="b">
        <v>1</v>
      </c>
      <c r="I70" s="7" t="s">
        <v>55</v>
      </c>
      <c r="J70" s="8" t="s">
        <v>116</v>
      </c>
      <c r="K70" s="2">
        <v>9952034062</v>
      </c>
      <c r="L70" s="5">
        <v>71</v>
      </c>
      <c r="M70" s="5">
        <v>71</v>
      </c>
      <c r="O70" s="8" t="s">
        <v>591</v>
      </c>
      <c r="P70" s="8" t="s">
        <v>592</v>
      </c>
      <c r="Q70" s="8" t="s">
        <v>593</v>
      </c>
      <c r="W70" s="2">
        <v>1</v>
      </c>
      <c r="X70" s="2">
        <v>1</v>
      </c>
      <c r="Y70" s="8" t="s">
        <v>1942</v>
      </c>
      <c r="AA70" s="9">
        <v>100</v>
      </c>
      <c r="AB70" s="11">
        <v>1000</v>
      </c>
      <c r="AC70" s="10">
        <f>AB70*130%</f>
        <v>1300</v>
      </c>
      <c r="AD70" s="9">
        <v>18966</v>
      </c>
      <c r="AE70" s="9">
        <f>(18966*21%)/12</f>
        <v>331.90499999999997</v>
      </c>
      <c r="AF70" s="9"/>
      <c r="AG70" s="9">
        <f>AB70*5</f>
        <v>5000</v>
      </c>
      <c r="AH70" s="9">
        <f>AB70*2</f>
        <v>2000</v>
      </c>
      <c r="AI70" s="9"/>
      <c r="AJ70" s="9"/>
      <c r="AK70" s="9"/>
      <c r="AL70" s="9">
        <f>((AB70*1500)*0.25%)/12</f>
        <v>312.5</v>
      </c>
      <c r="AM70" s="9">
        <f>((AB70*1500)*0.75%)/12</f>
        <v>937.5</v>
      </c>
      <c r="AN70" s="9">
        <v>400</v>
      </c>
      <c r="AO70" s="9"/>
      <c r="AP70" s="9"/>
      <c r="AQ70" s="9"/>
      <c r="AR70" s="9"/>
      <c r="AS70" s="9">
        <f>AG70*1%</f>
        <v>50</v>
      </c>
      <c r="AT70" s="9"/>
      <c r="AU70" s="9"/>
      <c r="AV70" s="13"/>
      <c r="AW70" s="9">
        <f>SUM(AG70:AV70)</f>
        <v>8700</v>
      </c>
      <c r="AX70" s="9">
        <f>AW70*18%</f>
        <v>1566</v>
      </c>
      <c r="AY70" s="11">
        <f>SUM(AD70:AX70)</f>
        <v>38263.904999999999</v>
      </c>
      <c r="AZ70" s="2" t="s">
        <v>2028</v>
      </c>
    </row>
    <row r="71" spans="1:52" s="2" customFormat="1" x14ac:dyDescent="0.45">
      <c r="A71" s="2">
        <f t="shared" si="110"/>
        <v>70</v>
      </c>
      <c r="B71" s="2">
        <f t="shared" si="110"/>
        <v>1405</v>
      </c>
      <c r="C71" s="2">
        <v>1</v>
      </c>
      <c r="D71" s="2" t="s">
        <v>49</v>
      </c>
      <c r="E71" s="2" t="str">
        <f t="shared" si="103"/>
        <v>1A1405</v>
      </c>
      <c r="F71" s="5">
        <v>72</v>
      </c>
      <c r="G71" s="2" t="s">
        <v>54</v>
      </c>
      <c r="H71" s="6" t="b">
        <v>1</v>
      </c>
      <c r="I71" s="7" t="s">
        <v>55</v>
      </c>
      <c r="J71" s="8" t="s">
        <v>117</v>
      </c>
      <c r="K71" s="2">
        <v>6559282847</v>
      </c>
      <c r="L71" s="5">
        <v>72</v>
      </c>
      <c r="M71" s="5">
        <v>72</v>
      </c>
      <c r="O71" s="8" t="s">
        <v>594</v>
      </c>
      <c r="P71" s="8" t="s">
        <v>595</v>
      </c>
      <c r="Q71" s="8" t="s">
        <v>596</v>
      </c>
      <c r="W71" s="2">
        <v>1</v>
      </c>
      <c r="X71" s="2">
        <v>1</v>
      </c>
      <c r="Y71" s="8" t="s">
        <v>1943</v>
      </c>
      <c r="AA71" s="9">
        <v>100</v>
      </c>
      <c r="AB71" s="11">
        <v>800</v>
      </c>
      <c r="AC71" s="10">
        <f t="shared" ref="AC71:AC73" si="113">AB71*130%</f>
        <v>1040</v>
      </c>
      <c r="AD71" s="9">
        <v>0</v>
      </c>
      <c r="AE71" s="9"/>
      <c r="AF71" s="9"/>
      <c r="AG71" s="9">
        <f>AB71*5</f>
        <v>4000</v>
      </c>
      <c r="AH71" s="9">
        <f t="shared" ref="AH71:AH73" si="114">AB71*2</f>
        <v>1600</v>
      </c>
      <c r="AI71" s="9"/>
      <c r="AJ71" s="9"/>
      <c r="AK71" s="9">
        <f>AG71*10%</f>
        <v>400</v>
      </c>
      <c r="AL71" s="9">
        <f t="shared" ref="AL71:AL73" si="115">((AB71*1500)*0.25%)/12</f>
        <v>250</v>
      </c>
      <c r="AM71" s="9">
        <f t="shared" ref="AM71:AM73" si="116">((AB71*1500)*0.75%)/12</f>
        <v>750</v>
      </c>
      <c r="AN71" s="9">
        <v>300</v>
      </c>
      <c r="AO71" s="9"/>
      <c r="AP71" s="9"/>
      <c r="AQ71" s="9"/>
      <c r="AR71" s="9"/>
      <c r="AS71" s="9">
        <f t="shared" ref="AS71:AS73" si="117">AG71*1%</f>
        <v>40</v>
      </c>
      <c r="AT71" s="9"/>
      <c r="AU71" s="9"/>
      <c r="AV71" s="13"/>
      <c r="AW71" s="9">
        <f t="shared" ref="AW71:AW73" si="118">SUM(AG71:AV71)</f>
        <v>7340</v>
      </c>
      <c r="AX71" s="9">
        <f t="shared" ref="AX71:AX73" si="119">AW71*18%</f>
        <v>1321.2</v>
      </c>
      <c r="AY71" s="11">
        <f t="shared" ref="AY71:AY72" si="120">SUM(AD71:AX71)</f>
        <v>16001.2</v>
      </c>
      <c r="AZ71" s="2" t="s">
        <v>2028</v>
      </c>
    </row>
    <row r="72" spans="1:52" s="2" customFormat="1" x14ac:dyDescent="0.45">
      <c r="A72" s="2">
        <f t="shared" si="110"/>
        <v>71</v>
      </c>
      <c r="B72" s="2">
        <v>1501</v>
      </c>
      <c r="C72" s="2">
        <v>1</v>
      </c>
      <c r="D72" s="2" t="s">
        <v>49</v>
      </c>
      <c r="E72" s="2" t="str">
        <f t="shared" si="103"/>
        <v>1A1501</v>
      </c>
      <c r="F72" s="5">
        <v>73</v>
      </c>
      <c r="G72" s="2" t="s">
        <v>54</v>
      </c>
      <c r="H72" s="6" t="b">
        <v>1</v>
      </c>
      <c r="I72" s="7" t="s">
        <v>55</v>
      </c>
      <c r="J72" s="8" t="s">
        <v>118</v>
      </c>
      <c r="K72" s="2">
        <v>9199145519</v>
      </c>
      <c r="L72" s="5">
        <v>73</v>
      </c>
      <c r="M72" s="5">
        <v>73</v>
      </c>
      <c r="O72" s="8" t="s">
        <v>597</v>
      </c>
      <c r="P72" s="8" t="s">
        <v>598</v>
      </c>
      <c r="Q72" s="8" t="s">
        <v>599</v>
      </c>
      <c r="W72" s="2">
        <v>1</v>
      </c>
      <c r="X72" s="2">
        <v>1</v>
      </c>
      <c r="Y72" s="8" t="s">
        <v>1944</v>
      </c>
      <c r="AA72" s="9">
        <v>100</v>
      </c>
      <c r="AB72" s="11">
        <v>1200</v>
      </c>
      <c r="AC72" s="10">
        <f t="shared" si="113"/>
        <v>1560</v>
      </c>
      <c r="AD72" s="9">
        <v>0</v>
      </c>
      <c r="AE72" s="9">
        <v>0</v>
      </c>
      <c r="AF72" s="9"/>
      <c r="AG72" s="9">
        <f>AB72*5</f>
        <v>6000</v>
      </c>
      <c r="AH72" s="9">
        <f t="shared" si="114"/>
        <v>2400</v>
      </c>
      <c r="AI72" s="9">
        <v>3000</v>
      </c>
      <c r="AJ72" s="9"/>
      <c r="AK72" s="9"/>
      <c r="AL72" s="9">
        <f t="shared" si="115"/>
        <v>375</v>
      </c>
      <c r="AM72" s="9">
        <f t="shared" si="116"/>
        <v>1125</v>
      </c>
      <c r="AN72" s="9">
        <v>500</v>
      </c>
      <c r="AO72" s="9"/>
      <c r="AP72" s="9"/>
      <c r="AQ72" s="9"/>
      <c r="AR72" s="9"/>
      <c r="AS72" s="9">
        <f t="shared" si="117"/>
        <v>60</v>
      </c>
      <c r="AT72" s="9"/>
      <c r="AU72" s="9"/>
      <c r="AV72" s="13"/>
      <c r="AW72" s="9">
        <f t="shared" si="118"/>
        <v>13460</v>
      </c>
      <c r="AX72" s="9">
        <f t="shared" si="119"/>
        <v>2422.7999999999997</v>
      </c>
      <c r="AY72" s="11">
        <f t="shared" si="120"/>
        <v>29342.799999999999</v>
      </c>
      <c r="AZ72" s="2" t="s">
        <v>2028</v>
      </c>
    </row>
    <row r="73" spans="1:52" s="2" customFormat="1" x14ac:dyDescent="0.45">
      <c r="A73" s="2">
        <f t="shared" si="110"/>
        <v>72</v>
      </c>
      <c r="B73" s="2">
        <f>B72+1</f>
        <v>1502</v>
      </c>
      <c r="C73" s="2">
        <v>1</v>
      </c>
      <c r="D73" s="2" t="s">
        <v>49</v>
      </c>
      <c r="E73" s="2" t="str">
        <f t="shared" si="103"/>
        <v>1A1502</v>
      </c>
      <c r="F73" s="5">
        <v>74</v>
      </c>
      <c r="G73" s="2" t="s">
        <v>54</v>
      </c>
      <c r="H73" s="6" t="b">
        <v>1</v>
      </c>
      <c r="I73" s="7" t="s">
        <v>55</v>
      </c>
      <c r="J73" s="8" t="s">
        <v>119</v>
      </c>
      <c r="K73" s="2">
        <v>8084662260</v>
      </c>
      <c r="L73" s="5">
        <v>74</v>
      </c>
      <c r="M73" s="5">
        <v>74</v>
      </c>
      <c r="O73" s="8" t="s">
        <v>600</v>
      </c>
      <c r="P73" s="8" t="s">
        <v>601</v>
      </c>
      <c r="Q73" s="8" t="s">
        <v>602</v>
      </c>
      <c r="W73" s="2">
        <v>1</v>
      </c>
      <c r="X73" s="2">
        <v>1</v>
      </c>
      <c r="Y73" s="8" t="s">
        <v>1922</v>
      </c>
      <c r="AA73" s="9">
        <v>100</v>
      </c>
      <c r="AB73" s="11">
        <v>1500</v>
      </c>
      <c r="AC73" s="10">
        <f t="shared" si="113"/>
        <v>1950</v>
      </c>
      <c r="AD73" s="9">
        <f>28885*2</f>
        <v>57770</v>
      </c>
      <c r="AE73" s="9">
        <f>((28885*21%)/12)+((28885*21%)/12)*2</f>
        <v>1516.4624999999999</v>
      </c>
      <c r="AF73" s="9"/>
      <c r="AG73" s="9">
        <f>AB73*5</f>
        <v>7500</v>
      </c>
      <c r="AH73" s="9">
        <f t="shared" si="114"/>
        <v>3000</v>
      </c>
      <c r="AI73" s="9"/>
      <c r="AJ73" s="9">
        <v>200</v>
      </c>
      <c r="AK73" s="9"/>
      <c r="AL73" s="9">
        <f t="shared" si="115"/>
        <v>468.75</v>
      </c>
      <c r="AM73" s="9">
        <f t="shared" si="116"/>
        <v>1406.25</v>
      </c>
      <c r="AN73" s="9">
        <v>600</v>
      </c>
      <c r="AO73" s="9"/>
      <c r="AP73" s="9"/>
      <c r="AQ73" s="9"/>
      <c r="AR73" s="9"/>
      <c r="AS73" s="9">
        <f t="shared" si="117"/>
        <v>75</v>
      </c>
      <c r="AT73" s="9"/>
      <c r="AU73" s="9"/>
      <c r="AV73" s="13"/>
      <c r="AW73" s="9">
        <f t="shared" si="118"/>
        <v>13250</v>
      </c>
      <c r="AX73" s="9">
        <f t="shared" si="119"/>
        <v>2385</v>
      </c>
      <c r="AY73" s="11">
        <f>SUM(AD73:AX73)</f>
        <v>88171.462499999994</v>
      </c>
      <c r="AZ73" s="2" t="s">
        <v>2028</v>
      </c>
    </row>
    <row r="74" spans="1:52" s="2" customFormat="1" x14ac:dyDescent="0.45">
      <c r="A74" s="2">
        <f t="shared" si="110"/>
        <v>73</v>
      </c>
      <c r="B74" s="2">
        <f t="shared" si="110"/>
        <v>1503</v>
      </c>
      <c r="C74" s="2">
        <v>1</v>
      </c>
      <c r="D74" s="2" t="s">
        <v>49</v>
      </c>
      <c r="E74" s="2" t="str">
        <f t="shared" si="103"/>
        <v>1A1503</v>
      </c>
      <c r="F74" s="5">
        <v>75</v>
      </c>
      <c r="G74" s="2" t="s">
        <v>54</v>
      </c>
      <c r="H74" s="6" t="b">
        <v>1</v>
      </c>
      <c r="I74" s="7" t="s">
        <v>59</v>
      </c>
      <c r="J74" s="8" t="s">
        <v>120</v>
      </c>
      <c r="K74" s="2">
        <v>8491832177</v>
      </c>
      <c r="L74" s="5">
        <v>75</v>
      </c>
      <c r="M74" s="5">
        <v>75</v>
      </c>
      <c r="O74" s="8" t="s">
        <v>603</v>
      </c>
      <c r="P74" s="8" t="s">
        <v>604</v>
      </c>
      <c r="Q74" s="8" t="s">
        <v>605</v>
      </c>
      <c r="W74" s="2">
        <v>1</v>
      </c>
      <c r="X74" s="2">
        <v>1</v>
      </c>
      <c r="Y74" s="8" t="s">
        <v>1931</v>
      </c>
      <c r="AA74" s="9">
        <v>100</v>
      </c>
      <c r="AB74" s="11">
        <v>1000</v>
      </c>
      <c r="AC74" s="10">
        <f>AB74*130%</f>
        <v>1300</v>
      </c>
      <c r="AD74" s="9">
        <v>18966</v>
      </c>
      <c r="AE74" s="9">
        <f>(18966*21%)/12</f>
        <v>331.90499999999997</v>
      </c>
      <c r="AF74" s="9"/>
      <c r="AG74" s="9">
        <f>AB74*5</f>
        <v>5000</v>
      </c>
      <c r="AH74" s="9">
        <f>AB74*2</f>
        <v>2000</v>
      </c>
      <c r="AI74" s="9"/>
      <c r="AJ74" s="9"/>
      <c r="AK74" s="9"/>
      <c r="AL74" s="9">
        <f>((AB74*1500)*0.25%)/12</f>
        <v>312.5</v>
      </c>
      <c r="AM74" s="9">
        <f>((AB74*1500)*0.75%)/12</f>
        <v>937.5</v>
      </c>
      <c r="AN74" s="9">
        <v>400</v>
      </c>
      <c r="AO74" s="9"/>
      <c r="AP74" s="9"/>
      <c r="AQ74" s="9"/>
      <c r="AR74" s="9"/>
      <c r="AS74" s="9">
        <f>AG74*1%</f>
        <v>50</v>
      </c>
      <c r="AT74" s="9"/>
      <c r="AU74" s="9"/>
      <c r="AV74" s="13"/>
      <c r="AW74" s="9">
        <f>SUM(AG74:AV74)</f>
        <v>8700</v>
      </c>
      <c r="AX74" s="9">
        <f>AW74*18%</f>
        <v>1566</v>
      </c>
      <c r="AY74" s="11">
        <f>SUM(AD74:AX74)</f>
        <v>38263.904999999999</v>
      </c>
      <c r="AZ74" s="2" t="s">
        <v>2028</v>
      </c>
    </row>
    <row r="75" spans="1:52" s="2" customFormat="1" x14ac:dyDescent="0.45">
      <c r="A75" s="2">
        <f t="shared" si="110"/>
        <v>74</v>
      </c>
      <c r="B75" s="2">
        <f t="shared" si="110"/>
        <v>1504</v>
      </c>
      <c r="C75" s="2">
        <v>1</v>
      </c>
      <c r="D75" s="2" t="s">
        <v>49</v>
      </c>
      <c r="E75" s="2" t="str">
        <f t="shared" si="103"/>
        <v>1A1504</v>
      </c>
      <c r="F75" s="5">
        <v>76</v>
      </c>
      <c r="G75" s="2" t="s">
        <v>54</v>
      </c>
      <c r="H75" s="6" t="b">
        <v>1</v>
      </c>
      <c r="I75" s="7" t="s">
        <v>59</v>
      </c>
      <c r="J75" s="8" t="s">
        <v>121</v>
      </c>
      <c r="K75" s="2">
        <v>7678988576</v>
      </c>
      <c r="L75" s="5">
        <v>76</v>
      </c>
      <c r="M75" s="5">
        <v>76</v>
      </c>
      <c r="O75" s="8" t="s">
        <v>606</v>
      </c>
      <c r="P75" s="8" t="s">
        <v>607</v>
      </c>
      <c r="Q75" s="8" t="s">
        <v>608</v>
      </c>
      <c r="W75" s="2">
        <v>1</v>
      </c>
      <c r="X75" s="2">
        <v>1</v>
      </c>
      <c r="Y75" s="8" t="s">
        <v>1913</v>
      </c>
      <c r="AA75" s="9">
        <v>100</v>
      </c>
      <c r="AB75" s="11">
        <v>800</v>
      </c>
      <c r="AC75" s="10">
        <f t="shared" ref="AC75:AC77" si="121">AB75*130%</f>
        <v>1040</v>
      </c>
      <c r="AD75" s="9">
        <v>0</v>
      </c>
      <c r="AE75" s="9"/>
      <c r="AF75" s="9"/>
      <c r="AG75" s="9">
        <f>AB75*5</f>
        <v>4000</v>
      </c>
      <c r="AH75" s="9">
        <f t="shared" ref="AH75:AH77" si="122">AB75*2</f>
        <v>1600</v>
      </c>
      <c r="AI75" s="9"/>
      <c r="AJ75" s="9"/>
      <c r="AK75" s="9">
        <f>AG75*10%</f>
        <v>400</v>
      </c>
      <c r="AL75" s="9">
        <f t="shared" ref="AL75:AL77" si="123">((AB75*1500)*0.25%)/12</f>
        <v>250</v>
      </c>
      <c r="AM75" s="9">
        <f t="shared" ref="AM75:AM77" si="124">((AB75*1500)*0.75%)/12</f>
        <v>750</v>
      </c>
      <c r="AN75" s="9">
        <v>300</v>
      </c>
      <c r="AO75" s="9"/>
      <c r="AP75" s="9"/>
      <c r="AQ75" s="9"/>
      <c r="AR75" s="9"/>
      <c r="AS75" s="9">
        <f t="shared" ref="AS75:AS77" si="125">AG75*1%</f>
        <v>40</v>
      </c>
      <c r="AT75" s="9"/>
      <c r="AU75" s="9"/>
      <c r="AV75" s="13"/>
      <c r="AW75" s="9">
        <f t="shared" ref="AW75:AW77" si="126">SUM(AG75:AV75)</f>
        <v>7340</v>
      </c>
      <c r="AX75" s="9">
        <f t="shared" ref="AX75:AX77" si="127">AW75*18%</f>
        <v>1321.2</v>
      </c>
      <c r="AY75" s="11">
        <f t="shared" ref="AY75:AY76" si="128">SUM(AD75:AX75)</f>
        <v>16001.2</v>
      </c>
      <c r="AZ75" s="2" t="s">
        <v>2028</v>
      </c>
    </row>
    <row r="76" spans="1:52" s="2" customFormat="1" x14ac:dyDescent="0.45">
      <c r="A76" s="2">
        <f t="shared" si="110"/>
        <v>75</v>
      </c>
      <c r="B76" s="2">
        <f t="shared" si="110"/>
        <v>1505</v>
      </c>
      <c r="C76" s="2">
        <v>1</v>
      </c>
      <c r="D76" s="2" t="s">
        <v>49</v>
      </c>
      <c r="E76" s="2" t="str">
        <f t="shared" si="103"/>
        <v>1A1505</v>
      </c>
      <c r="F76" s="5">
        <v>77</v>
      </c>
      <c r="G76" s="2" t="s">
        <v>54</v>
      </c>
      <c r="H76" s="6" t="b">
        <v>1</v>
      </c>
      <c r="I76" s="7" t="s">
        <v>59</v>
      </c>
      <c r="J76" s="8" t="s">
        <v>122</v>
      </c>
      <c r="K76" s="2">
        <v>6417041593</v>
      </c>
      <c r="L76" s="5">
        <v>77</v>
      </c>
      <c r="M76" s="5">
        <v>77</v>
      </c>
      <c r="O76" s="8" t="s">
        <v>609</v>
      </c>
      <c r="P76" s="8" t="s">
        <v>610</v>
      </c>
      <c r="Q76" s="8" t="s">
        <v>611</v>
      </c>
      <c r="W76" s="2">
        <v>1</v>
      </c>
      <c r="X76" s="2">
        <v>1</v>
      </c>
      <c r="Y76" s="8" t="s">
        <v>1945</v>
      </c>
      <c r="AA76" s="9">
        <v>100</v>
      </c>
      <c r="AB76" s="11">
        <v>1200</v>
      </c>
      <c r="AC76" s="10">
        <f t="shared" si="121"/>
        <v>1560</v>
      </c>
      <c r="AD76" s="9">
        <v>0</v>
      </c>
      <c r="AE76" s="9">
        <v>0</v>
      </c>
      <c r="AF76" s="9"/>
      <c r="AG76" s="9">
        <f>AB76*5</f>
        <v>6000</v>
      </c>
      <c r="AH76" s="9">
        <f t="shared" si="122"/>
        <v>2400</v>
      </c>
      <c r="AI76" s="9">
        <v>3000</v>
      </c>
      <c r="AJ76" s="9"/>
      <c r="AK76" s="9"/>
      <c r="AL76" s="9">
        <f t="shared" si="123"/>
        <v>375</v>
      </c>
      <c r="AM76" s="9">
        <f t="shared" si="124"/>
        <v>1125</v>
      </c>
      <c r="AN76" s="9">
        <v>500</v>
      </c>
      <c r="AO76" s="9"/>
      <c r="AP76" s="9"/>
      <c r="AQ76" s="9"/>
      <c r="AR76" s="9"/>
      <c r="AS76" s="9">
        <f t="shared" si="125"/>
        <v>60</v>
      </c>
      <c r="AT76" s="9"/>
      <c r="AU76" s="9"/>
      <c r="AV76" s="13"/>
      <c r="AW76" s="9">
        <f t="shared" si="126"/>
        <v>13460</v>
      </c>
      <c r="AX76" s="9">
        <f t="shared" si="127"/>
        <v>2422.7999999999997</v>
      </c>
      <c r="AY76" s="11">
        <f t="shared" si="128"/>
        <v>29342.799999999999</v>
      </c>
      <c r="AZ76" s="2" t="s">
        <v>2028</v>
      </c>
    </row>
    <row r="77" spans="1:52" s="2" customFormat="1" x14ac:dyDescent="0.45">
      <c r="A77" s="2">
        <f t="shared" si="110"/>
        <v>76</v>
      </c>
      <c r="B77" s="2">
        <v>1601</v>
      </c>
      <c r="C77" s="2">
        <v>1</v>
      </c>
      <c r="D77" s="2" t="s">
        <v>49</v>
      </c>
      <c r="E77" s="2" t="str">
        <f t="shared" si="103"/>
        <v>1A1601</v>
      </c>
      <c r="F77" s="5">
        <v>78</v>
      </c>
      <c r="G77" s="2" t="s">
        <v>54</v>
      </c>
      <c r="H77" s="6" t="b">
        <v>1</v>
      </c>
      <c r="I77" s="7" t="s">
        <v>55</v>
      </c>
      <c r="J77" s="8" t="s">
        <v>123</v>
      </c>
      <c r="K77" s="2">
        <v>9383777963</v>
      </c>
      <c r="L77" s="5">
        <v>78</v>
      </c>
      <c r="M77" s="5">
        <v>78</v>
      </c>
      <c r="O77" s="8" t="s">
        <v>612</v>
      </c>
      <c r="P77" s="8" t="s">
        <v>613</v>
      </c>
      <c r="Q77" s="8" t="s">
        <v>614</v>
      </c>
      <c r="W77" s="2">
        <v>1</v>
      </c>
      <c r="X77" s="2">
        <v>1</v>
      </c>
      <c r="Y77" s="8" t="s">
        <v>1946</v>
      </c>
      <c r="AA77" s="9">
        <v>100</v>
      </c>
      <c r="AB77" s="11">
        <v>1500</v>
      </c>
      <c r="AC77" s="10">
        <f t="shared" si="121"/>
        <v>1950</v>
      </c>
      <c r="AD77" s="9">
        <f>28885*2</f>
        <v>57770</v>
      </c>
      <c r="AE77" s="9">
        <f>((28885*21%)/12)+((28885*21%)/12)*2</f>
        <v>1516.4624999999999</v>
      </c>
      <c r="AF77" s="9"/>
      <c r="AG77" s="9">
        <f>AB77*5</f>
        <v>7500</v>
      </c>
      <c r="AH77" s="9">
        <f t="shared" si="122"/>
        <v>3000</v>
      </c>
      <c r="AI77" s="9"/>
      <c r="AJ77" s="9">
        <v>200</v>
      </c>
      <c r="AK77" s="9"/>
      <c r="AL77" s="9">
        <f t="shared" si="123"/>
        <v>468.75</v>
      </c>
      <c r="AM77" s="9">
        <f t="shared" si="124"/>
        <v>1406.25</v>
      </c>
      <c r="AN77" s="9">
        <v>600</v>
      </c>
      <c r="AO77" s="9"/>
      <c r="AP77" s="9"/>
      <c r="AQ77" s="9"/>
      <c r="AR77" s="9"/>
      <c r="AS77" s="9">
        <f t="shared" si="125"/>
        <v>75</v>
      </c>
      <c r="AT77" s="9"/>
      <c r="AU77" s="9"/>
      <c r="AV77" s="13"/>
      <c r="AW77" s="9">
        <f t="shared" si="126"/>
        <v>13250</v>
      </c>
      <c r="AX77" s="9">
        <f t="shared" si="127"/>
        <v>2385</v>
      </c>
      <c r="AY77" s="11">
        <f>SUM(AD77:AX77)</f>
        <v>88171.462499999994</v>
      </c>
      <c r="AZ77" s="2" t="s">
        <v>2028</v>
      </c>
    </row>
    <row r="78" spans="1:52" s="2" customFormat="1" x14ac:dyDescent="0.45">
      <c r="A78" s="2">
        <f t="shared" si="110"/>
        <v>77</v>
      </c>
      <c r="B78" s="2">
        <f>B77+1</f>
        <v>1602</v>
      </c>
      <c r="C78" s="2">
        <v>1</v>
      </c>
      <c r="D78" s="2" t="s">
        <v>49</v>
      </c>
      <c r="E78" s="2" t="str">
        <f t="shared" si="103"/>
        <v>1A1602</v>
      </c>
      <c r="F78" s="5">
        <v>79</v>
      </c>
      <c r="G78" s="2" t="s">
        <v>54</v>
      </c>
      <c r="H78" s="6" t="b">
        <v>1</v>
      </c>
      <c r="I78" s="7" t="s">
        <v>59</v>
      </c>
      <c r="J78" s="8" t="s">
        <v>124</v>
      </c>
      <c r="K78" s="2">
        <v>8722963150</v>
      </c>
      <c r="L78" s="5">
        <v>79</v>
      </c>
      <c r="M78" s="5">
        <v>79</v>
      </c>
      <c r="O78" s="8" t="s">
        <v>615</v>
      </c>
      <c r="P78" s="8" t="s">
        <v>616</v>
      </c>
      <c r="Q78" s="8" t="s">
        <v>617</v>
      </c>
      <c r="W78" s="2">
        <v>1</v>
      </c>
      <c r="X78" s="2">
        <v>1</v>
      </c>
      <c r="Y78" s="8" t="s">
        <v>1934</v>
      </c>
      <c r="AA78" s="9">
        <v>100</v>
      </c>
      <c r="AB78" s="11">
        <v>1000</v>
      </c>
      <c r="AC78" s="10">
        <f>AB78*130%</f>
        <v>1300</v>
      </c>
      <c r="AD78" s="9">
        <v>18966</v>
      </c>
      <c r="AE78" s="9">
        <f>(18966*21%)/12</f>
        <v>331.90499999999997</v>
      </c>
      <c r="AF78" s="9"/>
      <c r="AG78" s="9">
        <f>AB78*5</f>
        <v>5000</v>
      </c>
      <c r="AH78" s="9">
        <f>AB78*2</f>
        <v>2000</v>
      </c>
      <c r="AI78" s="9"/>
      <c r="AJ78" s="9"/>
      <c r="AK78" s="9"/>
      <c r="AL78" s="9">
        <f>((AB78*1500)*0.25%)/12</f>
        <v>312.5</v>
      </c>
      <c r="AM78" s="9">
        <f>((AB78*1500)*0.75%)/12</f>
        <v>937.5</v>
      </c>
      <c r="AN78" s="9">
        <v>400</v>
      </c>
      <c r="AO78" s="9"/>
      <c r="AP78" s="9"/>
      <c r="AQ78" s="9"/>
      <c r="AR78" s="9"/>
      <c r="AS78" s="9">
        <f>AG78*1%</f>
        <v>50</v>
      </c>
      <c r="AT78" s="9"/>
      <c r="AU78" s="9"/>
      <c r="AV78" s="13"/>
      <c r="AW78" s="9">
        <f>SUM(AG78:AV78)</f>
        <v>8700</v>
      </c>
      <c r="AX78" s="9">
        <f>AW78*18%</f>
        <v>1566</v>
      </c>
      <c r="AY78" s="11">
        <f>SUM(AD78:AX78)</f>
        <v>38263.904999999999</v>
      </c>
      <c r="AZ78" s="2" t="s">
        <v>2028</v>
      </c>
    </row>
    <row r="79" spans="1:52" s="2" customFormat="1" x14ac:dyDescent="0.45">
      <c r="A79" s="2">
        <f t="shared" si="110"/>
        <v>78</v>
      </c>
      <c r="B79" s="2">
        <f t="shared" si="110"/>
        <v>1603</v>
      </c>
      <c r="C79" s="2">
        <v>1</v>
      </c>
      <c r="D79" s="2" t="s">
        <v>49</v>
      </c>
      <c r="E79" s="2" t="str">
        <f t="shared" si="103"/>
        <v>1A1603</v>
      </c>
      <c r="F79" s="5">
        <v>80</v>
      </c>
      <c r="G79" s="2" t="s">
        <v>54</v>
      </c>
      <c r="H79" s="6" t="b">
        <v>1</v>
      </c>
      <c r="I79" s="7" t="s">
        <v>59</v>
      </c>
      <c r="J79" s="8" t="s">
        <v>125</v>
      </c>
      <c r="K79" s="2">
        <v>9971333823</v>
      </c>
      <c r="L79" s="5">
        <v>80</v>
      </c>
      <c r="M79" s="5">
        <v>80</v>
      </c>
      <c r="O79" s="8" t="s">
        <v>618</v>
      </c>
      <c r="P79" s="8" t="s">
        <v>619</v>
      </c>
      <c r="Q79" s="8" t="s">
        <v>620</v>
      </c>
      <c r="W79" s="2">
        <v>1</v>
      </c>
      <c r="X79" s="2">
        <v>1</v>
      </c>
      <c r="Y79" s="8" t="s">
        <v>1944</v>
      </c>
      <c r="AA79" s="9">
        <v>100</v>
      </c>
      <c r="AB79" s="11">
        <v>800</v>
      </c>
      <c r="AC79" s="10">
        <f t="shared" ref="AC79:AC81" si="129">AB79*130%</f>
        <v>1040</v>
      </c>
      <c r="AD79" s="9">
        <v>0</v>
      </c>
      <c r="AE79" s="9"/>
      <c r="AF79" s="9"/>
      <c r="AG79" s="9">
        <f>AB79*5</f>
        <v>4000</v>
      </c>
      <c r="AH79" s="9">
        <f t="shared" ref="AH79:AH81" si="130">AB79*2</f>
        <v>1600</v>
      </c>
      <c r="AI79" s="9"/>
      <c r="AJ79" s="9"/>
      <c r="AK79" s="9">
        <f>AG79*10%</f>
        <v>400</v>
      </c>
      <c r="AL79" s="9">
        <f t="shared" ref="AL79:AL81" si="131">((AB79*1500)*0.25%)/12</f>
        <v>250</v>
      </c>
      <c r="AM79" s="9">
        <f t="shared" ref="AM79:AM81" si="132">((AB79*1500)*0.75%)/12</f>
        <v>750</v>
      </c>
      <c r="AN79" s="9">
        <v>300</v>
      </c>
      <c r="AO79" s="9"/>
      <c r="AP79" s="9"/>
      <c r="AQ79" s="9"/>
      <c r="AR79" s="9"/>
      <c r="AS79" s="9">
        <f t="shared" ref="AS79:AS81" si="133">AG79*1%</f>
        <v>40</v>
      </c>
      <c r="AT79" s="9"/>
      <c r="AU79" s="9"/>
      <c r="AV79" s="13"/>
      <c r="AW79" s="9">
        <f t="shared" ref="AW79:AW81" si="134">SUM(AG79:AV79)</f>
        <v>7340</v>
      </c>
      <c r="AX79" s="9">
        <f t="shared" ref="AX79:AX81" si="135">AW79*18%</f>
        <v>1321.2</v>
      </c>
      <c r="AY79" s="11">
        <f t="shared" ref="AY79:AY80" si="136">SUM(AD79:AX79)</f>
        <v>16001.2</v>
      </c>
      <c r="AZ79" s="2" t="s">
        <v>2028</v>
      </c>
    </row>
    <row r="80" spans="1:52" s="2" customFormat="1" x14ac:dyDescent="0.45">
      <c r="A80" s="2">
        <f t="shared" si="110"/>
        <v>79</v>
      </c>
      <c r="B80" s="2">
        <f t="shared" si="110"/>
        <v>1604</v>
      </c>
      <c r="C80" s="2">
        <v>1</v>
      </c>
      <c r="D80" s="2" t="s">
        <v>49</v>
      </c>
      <c r="E80" s="2" t="str">
        <f t="shared" si="103"/>
        <v>1A1604</v>
      </c>
      <c r="F80" s="5">
        <v>81</v>
      </c>
      <c r="G80" s="2" t="s">
        <v>54</v>
      </c>
      <c r="H80" s="6" t="b">
        <v>1</v>
      </c>
      <c r="I80" s="7" t="s">
        <v>55</v>
      </c>
      <c r="J80" s="8" t="s">
        <v>126</v>
      </c>
      <c r="K80" s="2">
        <v>9257904880</v>
      </c>
      <c r="L80" s="5">
        <v>81</v>
      </c>
      <c r="M80" s="5">
        <v>81</v>
      </c>
      <c r="O80" s="8" t="s">
        <v>621</v>
      </c>
      <c r="P80" s="8" t="s">
        <v>622</v>
      </c>
      <c r="Q80" s="8" t="s">
        <v>623</v>
      </c>
      <c r="W80" s="2">
        <v>1</v>
      </c>
      <c r="X80" s="2">
        <v>1</v>
      </c>
      <c r="Y80" s="8" t="s">
        <v>1927</v>
      </c>
      <c r="AA80" s="9">
        <v>100</v>
      </c>
      <c r="AB80" s="11">
        <v>1200</v>
      </c>
      <c r="AC80" s="10">
        <f t="shared" si="129"/>
        <v>1560</v>
      </c>
      <c r="AD80" s="9">
        <v>0</v>
      </c>
      <c r="AE80" s="9">
        <v>0</v>
      </c>
      <c r="AF80" s="9"/>
      <c r="AG80" s="9">
        <f>AB80*5</f>
        <v>6000</v>
      </c>
      <c r="AH80" s="9">
        <f t="shared" si="130"/>
        <v>2400</v>
      </c>
      <c r="AI80" s="9">
        <v>3000</v>
      </c>
      <c r="AJ80" s="9"/>
      <c r="AK80" s="9"/>
      <c r="AL80" s="9">
        <f t="shared" si="131"/>
        <v>375</v>
      </c>
      <c r="AM80" s="9">
        <f t="shared" si="132"/>
        <v>1125</v>
      </c>
      <c r="AN80" s="9">
        <v>500</v>
      </c>
      <c r="AO80" s="9"/>
      <c r="AP80" s="9"/>
      <c r="AQ80" s="9"/>
      <c r="AR80" s="9"/>
      <c r="AS80" s="9">
        <f t="shared" si="133"/>
        <v>60</v>
      </c>
      <c r="AT80" s="9"/>
      <c r="AU80" s="9"/>
      <c r="AV80" s="13"/>
      <c r="AW80" s="9">
        <f t="shared" si="134"/>
        <v>13460</v>
      </c>
      <c r="AX80" s="9">
        <f t="shared" si="135"/>
        <v>2422.7999999999997</v>
      </c>
      <c r="AY80" s="11">
        <f t="shared" si="136"/>
        <v>29342.799999999999</v>
      </c>
      <c r="AZ80" s="2" t="s">
        <v>2028</v>
      </c>
    </row>
    <row r="81" spans="1:52" s="2" customFormat="1" x14ac:dyDescent="0.45">
      <c r="A81" s="2">
        <f t="shared" si="110"/>
        <v>80</v>
      </c>
      <c r="B81" s="2">
        <f t="shared" si="110"/>
        <v>1605</v>
      </c>
      <c r="C81" s="2">
        <v>1</v>
      </c>
      <c r="D81" s="2" t="s">
        <v>49</v>
      </c>
      <c r="E81" s="2" t="str">
        <f t="shared" si="103"/>
        <v>1A1605</v>
      </c>
      <c r="F81" s="5">
        <v>82</v>
      </c>
      <c r="G81" s="2" t="s">
        <v>53</v>
      </c>
      <c r="H81" s="6" t="b">
        <v>1</v>
      </c>
      <c r="I81" s="7" t="s">
        <v>59</v>
      </c>
      <c r="J81" s="8" t="s">
        <v>127</v>
      </c>
      <c r="K81" s="2">
        <v>8626633243</v>
      </c>
      <c r="L81" s="5">
        <v>82</v>
      </c>
      <c r="M81" s="5">
        <v>82</v>
      </c>
      <c r="O81" s="8" t="s">
        <v>624</v>
      </c>
      <c r="P81" s="8" t="s">
        <v>625</v>
      </c>
      <c r="Q81" s="8" t="s">
        <v>626</v>
      </c>
      <c r="W81" s="2">
        <v>1</v>
      </c>
      <c r="X81" s="2">
        <v>1</v>
      </c>
      <c r="Y81" s="8" t="s">
        <v>1942</v>
      </c>
      <c r="AA81" s="9">
        <v>100</v>
      </c>
      <c r="AB81" s="11">
        <v>1500</v>
      </c>
      <c r="AC81" s="10">
        <f t="shared" si="129"/>
        <v>1950</v>
      </c>
      <c r="AD81" s="9">
        <f>28885*2</f>
        <v>57770</v>
      </c>
      <c r="AE81" s="9">
        <f>((28885*21%)/12)+((28885*21%)/12)*2</f>
        <v>1516.4624999999999</v>
      </c>
      <c r="AF81" s="9"/>
      <c r="AG81" s="9">
        <f>AB81*5</f>
        <v>7500</v>
      </c>
      <c r="AH81" s="9">
        <f t="shared" si="130"/>
        <v>3000</v>
      </c>
      <c r="AI81" s="9"/>
      <c r="AJ81" s="9">
        <v>200</v>
      </c>
      <c r="AK81" s="9"/>
      <c r="AL81" s="9">
        <f t="shared" si="131"/>
        <v>468.75</v>
      </c>
      <c r="AM81" s="9">
        <f t="shared" si="132"/>
        <v>1406.25</v>
      </c>
      <c r="AN81" s="9">
        <v>600</v>
      </c>
      <c r="AO81" s="9"/>
      <c r="AP81" s="9"/>
      <c r="AQ81" s="9"/>
      <c r="AR81" s="9"/>
      <c r="AS81" s="9">
        <f t="shared" si="133"/>
        <v>75</v>
      </c>
      <c r="AT81" s="9"/>
      <c r="AU81" s="9"/>
      <c r="AV81" s="13"/>
      <c r="AW81" s="9">
        <f t="shared" si="134"/>
        <v>13250</v>
      </c>
      <c r="AX81" s="9">
        <f t="shared" si="135"/>
        <v>2385</v>
      </c>
      <c r="AY81" s="11">
        <f>SUM(AD81:AX81)</f>
        <v>88171.462499999994</v>
      </c>
      <c r="AZ81" s="2" t="s">
        <v>2028</v>
      </c>
    </row>
    <row r="82" spans="1:52" s="2" customFormat="1" x14ac:dyDescent="0.45">
      <c r="A82" s="2">
        <f t="shared" si="110"/>
        <v>81</v>
      </c>
      <c r="B82" s="2">
        <v>1701</v>
      </c>
      <c r="C82" s="2">
        <v>1</v>
      </c>
      <c r="D82" s="2" t="s">
        <v>49</v>
      </c>
      <c r="E82" s="2" t="str">
        <f t="shared" si="103"/>
        <v>1A1701</v>
      </c>
      <c r="F82" s="5">
        <v>83</v>
      </c>
      <c r="G82" s="2" t="s">
        <v>54</v>
      </c>
      <c r="H82" s="6" t="b">
        <v>1</v>
      </c>
      <c r="I82" s="7" t="s">
        <v>55</v>
      </c>
      <c r="J82" s="8" t="s">
        <v>87</v>
      </c>
      <c r="K82" s="2">
        <v>7536168920</v>
      </c>
      <c r="L82" s="5">
        <v>83</v>
      </c>
      <c r="M82" s="5">
        <v>83</v>
      </c>
      <c r="O82" s="8" t="s">
        <v>627</v>
      </c>
      <c r="P82" s="8" t="s">
        <v>628</v>
      </c>
      <c r="Q82" s="8" t="s">
        <v>629</v>
      </c>
      <c r="W82" s="2">
        <v>1</v>
      </c>
      <c r="X82" s="2">
        <v>1</v>
      </c>
      <c r="Y82" s="8" t="s">
        <v>1947</v>
      </c>
      <c r="AA82" s="9">
        <v>100</v>
      </c>
      <c r="AB82" s="11">
        <v>1000</v>
      </c>
      <c r="AC82" s="10">
        <f>AB82*130%</f>
        <v>1300</v>
      </c>
      <c r="AD82" s="9">
        <v>18966</v>
      </c>
      <c r="AE82" s="9">
        <f>(18966*21%)/12</f>
        <v>331.90499999999997</v>
      </c>
      <c r="AF82" s="9"/>
      <c r="AG82" s="9">
        <f>AB82*5</f>
        <v>5000</v>
      </c>
      <c r="AH82" s="9">
        <f>AB82*2</f>
        <v>2000</v>
      </c>
      <c r="AI82" s="9"/>
      <c r="AJ82" s="9"/>
      <c r="AK82" s="9"/>
      <c r="AL82" s="9">
        <f>((AB82*1500)*0.25%)/12</f>
        <v>312.5</v>
      </c>
      <c r="AM82" s="9">
        <f>((AB82*1500)*0.75%)/12</f>
        <v>937.5</v>
      </c>
      <c r="AN82" s="9">
        <v>400</v>
      </c>
      <c r="AO82" s="9"/>
      <c r="AP82" s="9"/>
      <c r="AQ82" s="9"/>
      <c r="AR82" s="9"/>
      <c r="AS82" s="9">
        <f>AG82*1%</f>
        <v>50</v>
      </c>
      <c r="AT82" s="9"/>
      <c r="AU82" s="9"/>
      <c r="AV82" s="13"/>
      <c r="AW82" s="9">
        <f>SUM(AG82:AV82)</f>
        <v>8700</v>
      </c>
      <c r="AX82" s="9">
        <f>AW82*18%</f>
        <v>1566</v>
      </c>
      <c r="AY82" s="11">
        <f>SUM(AD82:AX82)</f>
        <v>38263.904999999999</v>
      </c>
      <c r="AZ82" s="2" t="s">
        <v>2028</v>
      </c>
    </row>
    <row r="83" spans="1:52" s="2" customFormat="1" x14ac:dyDescent="0.45">
      <c r="A83" s="2">
        <f t="shared" si="110"/>
        <v>82</v>
      </c>
      <c r="B83" s="2">
        <f>B82+1</f>
        <v>1702</v>
      </c>
      <c r="C83" s="2">
        <v>1</v>
      </c>
      <c r="D83" s="2" t="s">
        <v>49</v>
      </c>
      <c r="E83" s="2" t="str">
        <f t="shared" si="103"/>
        <v>1A1702</v>
      </c>
      <c r="F83" s="5">
        <v>84</v>
      </c>
      <c r="G83" s="2" t="s">
        <v>54</v>
      </c>
      <c r="H83" s="6" t="b">
        <v>1</v>
      </c>
      <c r="I83" s="7" t="s">
        <v>55</v>
      </c>
      <c r="J83" s="8" t="s">
        <v>128</v>
      </c>
      <c r="K83" s="2">
        <v>9725758972</v>
      </c>
      <c r="L83" s="5">
        <v>84</v>
      </c>
      <c r="M83" s="5">
        <v>84</v>
      </c>
      <c r="O83" s="8" t="s">
        <v>630</v>
      </c>
      <c r="P83" s="8" t="s">
        <v>631</v>
      </c>
      <c r="Q83" s="8" t="s">
        <v>632</v>
      </c>
      <c r="W83" s="2">
        <v>1</v>
      </c>
      <c r="X83" s="2">
        <v>1</v>
      </c>
      <c r="Y83" s="8" t="s">
        <v>1948</v>
      </c>
      <c r="AA83" s="9">
        <v>100</v>
      </c>
      <c r="AB83" s="11">
        <v>800</v>
      </c>
      <c r="AC83" s="10">
        <f t="shared" ref="AC83:AC85" si="137">AB83*130%</f>
        <v>1040</v>
      </c>
      <c r="AD83" s="9">
        <v>0</v>
      </c>
      <c r="AE83" s="9"/>
      <c r="AF83" s="9"/>
      <c r="AG83" s="9">
        <f>AB83*5</f>
        <v>4000</v>
      </c>
      <c r="AH83" s="9">
        <f t="shared" ref="AH83:AH85" si="138">AB83*2</f>
        <v>1600</v>
      </c>
      <c r="AI83" s="9"/>
      <c r="AJ83" s="9"/>
      <c r="AK83" s="9">
        <f>AG83*10%</f>
        <v>400</v>
      </c>
      <c r="AL83" s="9">
        <f t="shared" ref="AL83:AL85" si="139">((AB83*1500)*0.25%)/12</f>
        <v>250</v>
      </c>
      <c r="AM83" s="9">
        <f t="shared" ref="AM83:AM85" si="140">((AB83*1500)*0.75%)/12</f>
        <v>750</v>
      </c>
      <c r="AN83" s="9">
        <v>300</v>
      </c>
      <c r="AO83" s="9"/>
      <c r="AP83" s="9"/>
      <c r="AQ83" s="9"/>
      <c r="AR83" s="9"/>
      <c r="AS83" s="9">
        <f t="shared" ref="AS83:AS85" si="141">AG83*1%</f>
        <v>40</v>
      </c>
      <c r="AT83" s="9"/>
      <c r="AU83" s="9"/>
      <c r="AV83" s="13"/>
      <c r="AW83" s="9">
        <f t="shared" ref="AW83:AW85" si="142">SUM(AG83:AV83)</f>
        <v>7340</v>
      </c>
      <c r="AX83" s="9">
        <f t="shared" ref="AX83:AX85" si="143">AW83*18%</f>
        <v>1321.2</v>
      </c>
      <c r="AY83" s="11">
        <f t="shared" ref="AY83:AY84" si="144">SUM(AD83:AX83)</f>
        <v>16001.2</v>
      </c>
      <c r="AZ83" s="2" t="s">
        <v>2028</v>
      </c>
    </row>
    <row r="84" spans="1:52" s="2" customFormat="1" x14ac:dyDescent="0.45">
      <c r="A84" s="2">
        <f t="shared" si="110"/>
        <v>83</v>
      </c>
      <c r="B84" s="2">
        <f t="shared" si="110"/>
        <v>1703</v>
      </c>
      <c r="C84" s="2">
        <v>1</v>
      </c>
      <c r="D84" s="2" t="s">
        <v>49</v>
      </c>
      <c r="E84" s="2" t="str">
        <f t="shared" si="103"/>
        <v>1A1703</v>
      </c>
      <c r="F84" s="5">
        <v>85</v>
      </c>
      <c r="G84" s="2" t="s">
        <v>54</v>
      </c>
      <c r="H84" s="6" t="b">
        <v>1</v>
      </c>
      <c r="I84" s="7" t="s">
        <v>55</v>
      </c>
      <c r="J84" s="8" t="s">
        <v>129</v>
      </c>
      <c r="K84" s="2">
        <v>9826440367</v>
      </c>
      <c r="L84" s="5">
        <v>85</v>
      </c>
      <c r="M84" s="5">
        <v>85</v>
      </c>
      <c r="O84" s="8" t="s">
        <v>633</v>
      </c>
      <c r="P84" s="8" t="s">
        <v>634</v>
      </c>
      <c r="Q84" s="8" t="s">
        <v>635</v>
      </c>
      <c r="W84" s="2">
        <v>1</v>
      </c>
      <c r="X84" s="2">
        <v>1</v>
      </c>
      <c r="Y84" s="8" t="s">
        <v>1899</v>
      </c>
      <c r="AA84" s="9">
        <v>100</v>
      </c>
      <c r="AB84" s="11">
        <v>1200</v>
      </c>
      <c r="AC84" s="10">
        <f t="shared" si="137"/>
        <v>1560</v>
      </c>
      <c r="AD84" s="9">
        <v>0</v>
      </c>
      <c r="AE84" s="9">
        <v>0</v>
      </c>
      <c r="AF84" s="9"/>
      <c r="AG84" s="9">
        <f>AB84*5</f>
        <v>6000</v>
      </c>
      <c r="AH84" s="9">
        <f t="shared" si="138"/>
        <v>2400</v>
      </c>
      <c r="AI84" s="9">
        <v>3000</v>
      </c>
      <c r="AJ84" s="9"/>
      <c r="AK84" s="9"/>
      <c r="AL84" s="9">
        <f t="shared" si="139"/>
        <v>375</v>
      </c>
      <c r="AM84" s="9">
        <f t="shared" si="140"/>
        <v>1125</v>
      </c>
      <c r="AN84" s="9">
        <v>500</v>
      </c>
      <c r="AO84" s="9"/>
      <c r="AP84" s="9"/>
      <c r="AQ84" s="9"/>
      <c r="AR84" s="9"/>
      <c r="AS84" s="9">
        <f t="shared" si="141"/>
        <v>60</v>
      </c>
      <c r="AT84" s="9"/>
      <c r="AU84" s="9"/>
      <c r="AV84" s="13"/>
      <c r="AW84" s="9">
        <f t="shared" si="142"/>
        <v>13460</v>
      </c>
      <c r="AX84" s="9">
        <f t="shared" si="143"/>
        <v>2422.7999999999997</v>
      </c>
      <c r="AY84" s="11">
        <f t="shared" si="144"/>
        <v>29342.799999999999</v>
      </c>
      <c r="AZ84" s="2" t="s">
        <v>2028</v>
      </c>
    </row>
    <row r="85" spans="1:52" s="2" customFormat="1" x14ac:dyDescent="0.45">
      <c r="A85" s="2">
        <f t="shared" si="110"/>
        <v>84</v>
      </c>
      <c r="B85" s="2">
        <f t="shared" si="110"/>
        <v>1704</v>
      </c>
      <c r="C85" s="2">
        <v>1</v>
      </c>
      <c r="D85" s="2" t="s">
        <v>49</v>
      </c>
      <c r="E85" s="2" t="str">
        <f t="shared" si="103"/>
        <v>1A1704</v>
      </c>
      <c r="F85" s="5">
        <v>86</v>
      </c>
      <c r="G85" s="2" t="s">
        <v>54</v>
      </c>
      <c r="H85" s="6" t="b">
        <v>1</v>
      </c>
      <c r="I85" s="7" t="s">
        <v>59</v>
      </c>
      <c r="J85" s="8" t="s">
        <v>130</v>
      </c>
      <c r="K85" s="2">
        <v>9858693464</v>
      </c>
      <c r="L85" s="5">
        <v>86</v>
      </c>
      <c r="M85" s="5">
        <v>86</v>
      </c>
      <c r="N85" s="2" t="s">
        <v>385</v>
      </c>
      <c r="O85" s="8" t="s">
        <v>636</v>
      </c>
      <c r="P85" s="8" t="s">
        <v>637</v>
      </c>
      <c r="Q85" s="8" t="s">
        <v>638</v>
      </c>
      <c r="W85" s="2">
        <v>1</v>
      </c>
      <c r="X85" s="2">
        <v>1</v>
      </c>
      <c r="Y85" s="8" t="s">
        <v>1928</v>
      </c>
      <c r="AA85" s="9">
        <v>100</v>
      </c>
      <c r="AB85" s="11">
        <v>1500</v>
      </c>
      <c r="AC85" s="10">
        <f t="shared" si="137"/>
        <v>1950</v>
      </c>
      <c r="AD85" s="9">
        <f>28885*2</f>
        <v>57770</v>
      </c>
      <c r="AE85" s="9">
        <f>((28885*21%)/12)+((28885*21%)/12)*2</f>
        <v>1516.4624999999999</v>
      </c>
      <c r="AF85" s="9"/>
      <c r="AG85" s="9">
        <f>AB85*5</f>
        <v>7500</v>
      </c>
      <c r="AH85" s="9">
        <f t="shared" si="138"/>
        <v>3000</v>
      </c>
      <c r="AI85" s="9"/>
      <c r="AJ85" s="9">
        <v>200</v>
      </c>
      <c r="AK85" s="9"/>
      <c r="AL85" s="9">
        <f t="shared" si="139"/>
        <v>468.75</v>
      </c>
      <c r="AM85" s="9">
        <f t="shared" si="140"/>
        <v>1406.25</v>
      </c>
      <c r="AN85" s="9">
        <v>600</v>
      </c>
      <c r="AO85" s="9"/>
      <c r="AP85" s="9"/>
      <c r="AQ85" s="9"/>
      <c r="AR85" s="9"/>
      <c r="AS85" s="9">
        <f t="shared" si="141"/>
        <v>75</v>
      </c>
      <c r="AT85" s="9"/>
      <c r="AU85" s="9"/>
      <c r="AV85" s="13"/>
      <c r="AW85" s="9">
        <f t="shared" si="142"/>
        <v>13250</v>
      </c>
      <c r="AX85" s="9">
        <f t="shared" si="143"/>
        <v>2385</v>
      </c>
      <c r="AY85" s="11">
        <f>SUM(AD85:AX85)</f>
        <v>88171.462499999994</v>
      </c>
      <c r="AZ85" s="2" t="s">
        <v>2028</v>
      </c>
    </row>
    <row r="86" spans="1:52" s="2" customFormat="1" x14ac:dyDescent="0.45">
      <c r="A86" s="2">
        <f t="shared" si="110"/>
        <v>85</v>
      </c>
      <c r="B86" s="2">
        <f t="shared" si="110"/>
        <v>1705</v>
      </c>
      <c r="C86" s="2">
        <v>1</v>
      </c>
      <c r="D86" s="2" t="s">
        <v>49</v>
      </c>
      <c r="E86" s="2" t="str">
        <f t="shared" si="103"/>
        <v>1A1705</v>
      </c>
      <c r="F86" s="5">
        <v>87</v>
      </c>
      <c r="G86" s="2" t="s">
        <v>54</v>
      </c>
      <c r="H86" s="6" t="b">
        <v>1</v>
      </c>
      <c r="I86" s="7" t="s">
        <v>55</v>
      </c>
      <c r="J86" s="8" t="s">
        <v>131</v>
      </c>
      <c r="K86" s="2">
        <v>7195450133</v>
      </c>
      <c r="L86" s="5">
        <v>87</v>
      </c>
      <c r="M86" s="5">
        <v>87</v>
      </c>
      <c r="N86" s="2" t="s">
        <v>385</v>
      </c>
      <c r="O86" s="8" t="s">
        <v>639</v>
      </c>
      <c r="P86" s="8" t="s">
        <v>640</v>
      </c>
      <c r="Q86" s="8" t="s">
        <v>641</v>
      </c>
      <c r="W86" s="2">
        <v>1</v>
      </c>
      <c r="X86" s="2">
        <v>1</v>
      </c>
      <c r="Y86" s="8" t="s">
        <v>1949</v>
      </c>
      <c r="AA86" s="9">
        <v>100</v>
      </c>
      <c r="AB86" s="11">
        <v>1000</v>
      </c>
      <c r="AC86" s="10">
        <f>AB86*130%</f>
        <v>1300</v>
      </c>
      <c r="AD86" s="9">
        <v>18966</v>
      </c>
      <c r="AE86" s="9">
        <f>(18966*21%)/12</f>
        <v>331.90499999999997</v>
      </c>
      <c r="AF86" s="9"/>
      <c r="AG86" s="9">
        <f>AB86*5</f>
        <v>5000</v>
      </c>
      <c r="AH86" s="9">
        <f>AB86*2</f>
        <v>2000</v>
      </c>
      <c r="AI86" s="9"/>
      <c r="AJ86" s="9"/>
      <c r="AK86" s="9"/>
      <c r="AL86" s="9">
        <f>((AB86*1500)*0.25%)/12</f>
        <v>312.5</v>
      </c>
      <c r="AM86" s="9">
        <f>((AB86*1500)*0.75%)/12</f>
        <v>937.5</v>
      </c>
      <c r="AN86" s="9">
        <v>400</v>
      </c>
      <c r="AO86" s="9"/>
      <c r="AP86" s="9"/>
      <c r="AQ86" s="9"/>
      <c r="AR86" s="9"/>
      <c r="AS86" s="9">
        <f>AG86*1%</f>
        <v>50</v>
      </c>
      <c r="AT86" s="9"/>
      <c r="AU86" s="9"/>
      <c r="AV86" s="13"/>
      <c r="AW86" s="9">
        <f>SUM(AG86:AV86)</f>
        <v>8700</v>
      </c>
      <c r="AX86" s="9">
        <f>AW86*18%</f>
        <v>1566</v>
      </c>
      <c r="AY86" s="11">
        <f>SUM(AD86:AX86)</f>
        <v>38263.904999999999</v>
      </c>
      <c r="AZ86" s="2" t="s">
        <v>2028</v>
      </c>
    </row>
    <row r="87" spans="1:52" s="2" customFormat="1" x14ac:dyDescent="0.45">
      <c r="A87" s="2">
        <f t="shared" si="110"/>
        <v>86</v>
      </c>
      <c r="B87" s="2">
        <v>1801</v>
      </c>
      <c r="C87" s="2">
        <v>1</v>
      </c>
      <c r="D87" s="2" t="s">
        <v>49</v>
      </c>
      <c r="E87" s="2" t="str">
        <f t="shared" si="103"/>
        <v>1A1801</v>
      </c>
      <c r="F87" s="5">
        <v>88</v>
      </c>
      <c r="G87" s="2" t="s">
        <v>54</v>
      </c>
      <c r="H87" s="6" t="b">
        <v>1</v>
      </c>
      <c r="I87" s="7" t="s">
        <v>55</v>
      </c>
      <c r="J87" s="8" t="s">
        <v>132</v>
      </c>
      <c r="K87" s="2">
        <v>7870016119</v>
      </c>
      <c r="L87" s="5">
        <v>88</v>
      </c>
      <c r="M87" s="5">
        <v>88</v>
      </c>
      <c r="O87" s="8" t="s">
        <v>642</v>
      </c>
      <c r="P87" s="8" t="s">
        <v>643</v>
      </c>
      <c r="Q87" s="8" t="s">
        <v>644</v>
      </c>
      <c r="W87" s="2">
        <v>1</v>
      </c>
      <c r="X87" s="2">
        <v>1</v>
      </c>
      <c r="Y87" s="8" t="s">
        <v>1888</v>
      </c>
      <c r="AA87" s="9">
        <v>100</v>
      </c>
      <c r="AB87" s="11">
        <v>800</v>
      </c>
      <c r="AC87" s="10">
        <f t="shared" ref="AC87:AC89" si="145">AB87*130%</f>
        <v>1040</v>
      </c>
      <c r="AD87" s="9">
        <v>0</v>
      </c>
      <c r="AE87" s="9"/>
      <c r="AF87" s="9"/>
      <c r="AG87" s="9">
        <f>AB87*5</f>
        <v>4000</v>
      </c>
      <c r="AH87" s="9">
        <f t="shared" ref="AH87:AH89" si="146">AB87*2</f>
        <v>1600</v>
      </c>
      <c r="AI87" s="9"/>
      <c r="AJ87" s="9"/>
      <c r="AK87" s="9">
        <f>AG87*10%</f>
        <v>400</v>
      </c>
      <c r="AL87" s="9">
        <f t="shared" ref="AL87:AL89" si="147">((AB87*1500)*0.25%)/12</f>
        <v>250</v>
      </c>
      <c r="AM87" s="9">
        <f t="shared" ref="AM87:AM89" si="148">((AB87*1500)*0.75%)/12</f>
        <v>750</v>
      </c>
      <c r="AN87" s="9">
        <v>300</v>
      </c>
      <c r="AO87" s="9"/>
      <c r="AP87" s="9"/>
      <c r="AQ87" s="9"/>
      <c r="AR87" s="9"/>
      <c r="AS87" s="9">
        <f t="shared" ref="AS87:AS89" si="149">AG87*1%</f>
        <v>40</v>
      </c>
      <c r="AT87" s="9"/>
      <c r="AU87" s="9"/>
      <c r="AV87" s="13"/>
      <c r="AW87" s="9">
        <f t="shared" ref="AW87:AW89" si="150">SUM(AG87:AV87)</f>
        <v>7340</v>
      </c>
      <c r="AX87" s="9">
        <f t="shared" ref="AX87:AX89" si="151">AW87*18%</f>
        <v>1321.2</v>
      </c>
      <c r="AY87" s="11">
        <f t="shared" ref="AY87:AY88" si="152">SUM(AD87:AX87)</f>
        <v>16001.2</v>
      </c>
      <c r="AZ87" s="2" t="s">
        <v>2028</v>
      </c>
    </row>
    <row r="88" spans="1:52" s="2" customFormat="1" x14ac:dyDescent="0.45">
      <c r="A88" s="2">
        <f t="shared" si="110"/>
        <v>87</v>
      </c>
      <c r="B88" s="2">
        <f>B87+1</f>
        <v>1802</v>
      </c>
      <c r="C88" s="2">
        <v>1</v>
      </c>
      <c r="D88" s="2" t="s">
        <v>49</v>
      </c>
      <c r="E88" s="2" t="str">
        <f t="shared" si="103"/>
        <v>1A1802</v>
      </c>
      <c r="F88" s="5">
        <v>89</v>
      </c>
      <c r="G88" s="2" t="s">
        <v>54</v>
      </c>
      <c r="H88" s="6" t="b">
        <v>1</v>
      </c>
      <c r="I88" s="7" t="s">
        <v>55</v>
      </c>
      <c r="J88" s="8" t="s">
        <v>133</v>
      </c>
      <c r="K88" s="2">
        <v>8777064407</v>
      </c>
      <c r="L88" s="5">
        <v>89</v>
      </c>
      <c r="M88" s="5">
        <v>89</v>
      </c>
      <c r="O88" s="8" t="s">
        <v>645</v>
      </c>
      <c r="P88" s="8" t="s">
        <v>646</v>
      </c>
      <c r="Q88" s="8" t="s">
        <v>647</v>
      </c>
      <c r="W88" s="2">
        <v>1</v>
      </c>
      <c r="X88" s="2">
        <v>1</v>
      </c>
      <c r="Y88" s="8" t="s">
        <v>1891</v>
      </c>
      <c r="AA88" s="9">
        <v>100</v>
      </c>
      <c r="AB88" s="11">
        <v>1200</v>
      </c>
      <c r="AC88" s="10">
        <f t="shared" si="145"/>
        <v>1560</v>
      </c>
      <c r="AD88" s="9">
        <v>0</v>
      </c>
      <c r="AE88" s="9">
        <v>0</v>
      </c>
      <c r="AF88" s="9"/>
      <c r="AG88" s="9">
        <f>AB88*5</f>
        <v>6000</v>
      </c>
      <c r="AH88" s="9">
        <f t="shared" si="146"/>
        <v>2400</v>
      </c>
      <c r="AI88" s="9">
        <v>3000</v>
      </c>
      <c r="AJ88" s="9"/>
      <c r="AK88" s="9"/>
      <c r="AL88" s="9">
        <f t="shared" si="147"/>
        <v>375</v>
      </c>
      <c r="AM88" s="9">
        <f t="shared" si="148"/>
        <v>1125</v>
      </c>
      <c r="AN88" s="9">
        <v>500</v>
      </c>
      <c r="AO88" s="9"/>
      <c r="AP88" s="9"/>
      <c r="AQ88" s="9"/>
      <c r="AR88" s="9"/>
      <c r="AS88" s="9">
        <f t="shared" si="149"/>
        <v>60</v>
      </c>
      <c r="AT88" s="9"/>
      <c r="AU88" s="9"/>
      <c r="AV88" s="13"/>
      <c r="AW88" s="9">
        <f t="shared" si="150"/>
        <v>13460</v>
      </c>
      <c r="AX88" s="9">
        <f t="shared" si="151"/>
        <v>2422.7999999999997</v>
      </c>
      <c r="AY88" s="11">
        <f t="shared" si="152"/>
        <v>29342.799999999999</v>
      </c>
      <c r="AZ88" s="2" t="s">
        <v>2028</v>
      </c>
    </row>
    <row r="89" spans="1:52" s="2" customFormat="1" x14ac:dyDescent="0.45">
      <c r="A89" s="2">
        <f t="shared" si="110"/>
        <v>88</v>
      </c>
      <c r="B89" s="2">
        <f t="shared" si="110"/>
        <v>1803</v>
      </c>
      <c r="C89" s="2">
        <v>1</v>
      </c>
      <c r="D89" s="2" t="s">
        <v>49</v>
      </c>
      <c r="E89" s="2" t="str">
        <f t="shared" si="103"/>
        <v>1A1803</v>
      </c>
      <c r="F89" s="5">
        <v>90</v>
      </c>
      <c r="G89" s="2" t="s">
        <v>54</v>
      </c>
      <c r="H89" s="6" t="b">
        <v>1</v>
      </c>
      <c r="I89" s="7" t="s">
        <v>59</v>
      </c>
      <c r="J89" s="8" t="s">
        <v>134</v>
      </c>
      <c r="K89" s="2">
        <v>8458692896</v>
      </c>
      <c r="L89" s="5">
        <v>90</v>
      </c>
      <c r="M89" s="5">
        <v>90</v>
      </c>
      <c r="O89" s="8" t="s">
        <v>648</v>
      </c>
      <c r="P89" s="8" t="s">
        <v>649</v>
      </c>
      <c r="Q89" s="8" t="s">
        <v>650</v>
      </c>
      <c r="W89" s="2">
        <v>1</v>
      </c>
      <c r="X89" s="2">
        <v>1</v>
      </c>
      <c r="Y89" s="8" t="s">
        <v>1950</v>
      </c>
      <c r="AA89" s="9">
        <v>100</v>
      </c>
      <c r="AB89" s="11">
        <v>1500</v>
      </c>
      <c r="AC89" s="10">
        <f t="shared" si="145"/>
        <v>1950</v>
      </c>
      <c r="AD89" s="9">
        <f>28885*2</f>
        <v>57770</v>
      </c>
      <c r="AE89" s="9">
        <f>((28885*21%)/12)+((28885*21%)/12)*2</f>
        <v>1516.4624999999999</v>
      </c>
      <c r="AF89" s="9"/>
      <c r="AG89" s="9">
        <f>AB89*5</f>
        <v>7500</v>
      </c>
      <c r="AH89" s="9">
        <f t="shared" si="146"/>
        <v>3000</v>
      </c>
      <c r="AI89" s="9"/>
      <c r="AJ89" s="9">
        <v>200</v>
      </c>
      <c r="AK89" s="9"/>
      <c r="AL89" s="9">
        <f t="shared" si="147"/>
        <v>468.75</v>
      </c>
      <c r="AM89" s="9">
        <f t="shared" si="148"/>
        <v>1406.25</v>
      </c>
      <c r="AN89" s="9">
        <v>600</v>
      </c>
      <c r="AO89" s="9"/>
      <c r="AP89" s="9"/>
      <c r="AQ89" s="9"/>
      <c r="AR89" s="9"/>
      <c r="AS89" s="9">
        <f t="shared" si="149"/>
        <v>75</v>
      </c>
      <c r="AT89" s="9"/>
      <c r="AU89" s="9"/>
      <c r="AV89" s="13"/>
      <c r="AW89" s="9">
        <f t="shared" si="150"/>
        <v>13250</v>
      </c>
      <c r="AX89" s="9">
        <f t="shared" si="151"/>
        <v>2385</v>
      </c>
      <c r="AY89" s="11">
        <f>SUM(AD89:AX89)</f>
        <v>88171.462499999994</v>
      </c>
      <c r="AZ89" s="2" t="s">
        <v>2028</v>
      </c>
    </row>
    <row r="90" spans="1:52" s="2" customFormat="1" x14ac:dyDescent="0.45">
      <c r="A90" s="2">
        <f t="shared" si="110"/>
        <v>89</v>
      </c>
      <c r="B90" s="2">
        <f t="shared" si="110"/>
        <v>1804</v>
      </c>
      <c r="C90" s="2">
        <v>1</v>
      </c>
      <c r="D90" s="2" t="s">
        <v>49</v>
      </c>
      <c r="E90" s="2" t="str">
        <f t="shared" si="103"/>
        <v>1A1804</v>
      </c>
      <c r="F90" s="5">
        <v>91</v>
      </c>
      <c r="G90" s="2" t="s">
        <v>54</v>
      </c>
      <c r="H90" s="6" t="b">
        <v>1</v>
      </c>
      <c r="I90" s="7" t="s">
        <v>59</v>
      </c>
      <c r="J90" s="8" t="s">
        <v>112</v>
      </c>
      <c r="K90" s="2">
        <v>8197418349</v>
      </c>
      <c r="L90" s="5">
        <v>91</v>
      </c>
      <c r="M90" s="5">
        <v>91</v>
      </c>
      <c r="O90" s="8" t="s">
        <v>651</v>
      </c>
      <c r="P90" s="8" t="s">
        <v>652</v>
      </c>
      <c r="Q90" s="8" t="s">
        <v>653</v>
      </c>
      <c r="W90" s="2">
        <v>1</v>
      </c>
      <c r="X90" s="2">
        <v>1</v>
      </c>
      <c r="Y90" s="8" t="s">
        <v>1951</v>
      </c>
      <c r="AA90" s="9">
        <v>100</v>
      </c>
      <c r="AB90" s="11">
        <v>1000</v>
      </c>
      <c r="AC90" s="10">
        <f>AB90*130%</f>
        <v>1300</v>
      </c>
      <c r="AD90" s="9">
        <v>18966</v>
      </c>
      <c r="AE90" s="9">
        <f>(18966*21%)/12</f>
        <v>331.90499999999997</v>
      </c>
      <c r="AF90" s="9"/>
      <c r="AG90" s="9">
        <f>AB90*5</f>
        <v>5000</v>
      </c>
      <c r="AH90" s="9">
        <f>AB90*2</f>
        <v>2000</v>
      </c>
      <c r="AI90" s="9"/>
      <c r="AJ90" s="9"/>
      <c r="AK90" s="9"/>
      <c r="AL90" s="9">
        <f>((AB90*1500)*0.25%)/12</f>
        <v>312.5</v>
      </c>
      <c r="AM90" s="9">
        <f>((AB90*1500)*0.75%)/12</f>
        <v>937.5</v>
      </c>
      <c r="AN90" s="9">
        <v>400</v>
      </c>
      <c r="AO90" s="9"/>
      <c r="AP90" s="9"/>
      <c r="AQ90" s="9"/>
      <c r="AR90" s="9"/>
      <c r="AS90" s="9">
        <f>AG90*1%</f>
        <v>50</v>
      </c>
      <c r="AT90" s="9"/>
      <c r="AU90" s="9"/>
      <c r="AV90" s="13"/>
      <c r="AW90" s="9">
        <f>SUM(AG90:AV90)</f>
        <v>8700</v>
      </c>
      <c r="AX90" s="9">
        <f>AW90*18%</f>
        <v>1566</v>
      </c>
      <c r="AY90" s="11">
        <f>SUM(AD90:AX90)</f>
        <v>38263.904999999999</v>
      </c>
      <c r="AZ90" s="2" t="s">
        <v>2028</v>
      </c>
    </row>
    <row r="91" spans="1:52" s="2" customFormat="1" x14ac:dyDescent="0.45">
      <c r="A91" s="2">
        <f t="shared" si="110"/>
        <v>90</v>
      </c>
      <c r="B91" s="2">
        <f t="shared" si="110"/>
        <v>1805</v>
      </c>
      <c r="C91" s="2">
        <v>1</v>
      </c>
      <c r="D91" s="2" t="s">
        <v>49</v>
      </c>
      <c r="E91" s="2" t="str">
        <f t="shared" si="103"/>
        <v>1A1805</v>
      </c>
      <c r="F91" s="5">
        <v>92</v>
      </c>
      <c r="G91" s="2" t="s">
        <v>54</v>
      </c>
      <c r="H91" s="6" t="b">
        <v>1</v>
      </c>
      <c r="I91" s="7" t="s">
        <v>55</v>
      </c>
      <c r="J91" s="8" t="s">
        <v>135</v>
      </c>
      <c r="K91" s="2">
        <v>8252758584</v>
      </c>
      <c r="L91" s="5">
        <v>92</v>
      </c>
      <c r="M91" s="5">
        <v>92</v>
      </c>
      <c r="O91" s="8" t="s">
        <v>654</v>
      </c>
      <c r="P91" s="8" t="s">
        <v>655</v>
      </c>
      <c r="Q91" s="8" t="s">
        <v>656</v>
      </c>
      <c r="W91" s="2">
        <v>1</v>
      </c>
      <c r="X91" s="2">
        <v>1</v>
      </c>
      <c r="Y91" s="8" t="s">
        <v>1932</v>
      </c>
      <c r="AA91" s="9">
        <v>100</v>
      </c>
      <c r="AB91" s="11">
        <v>800</v>
      </c>
      <c r="AC91" s="10">
        <f t="shared" ref="AC91:AC93" si="153">AB91*130%</f>
        <v>1040</v>
      </c>
      <c r="AD91" s="9">
        <v>0</v>
      </c>
      <c r="AE91" s="9"/>
      <c r="AF91" s="9"/>
      <c r="AG91" s="9">
        <f>AB91*5</f>
        <v>4000</v>
      </c>
      <c r="AH91" s="9">
        <f t="shared" ref="AH91:AH93" si="154">AB91*2</f>
        <v>1600</v>
      </c>
      <c r="AI91" s="9"/>
      <c r="AJ91" s="9"/>
      <c r="AK91" s="9">
        <f>AG91*10%</f>
        <v>400</v>
      </c>
      <c r="AL91" s="9">
        <f t="shared" ref="AL91:AL93" si="155">((AB91*1500)*0.25%)/12</f>
        <v>250</v>
      </c>
      <c r="AM91" s="9">
        <f t="shared" ref="AM91:AM93" si="156">((AB91*1500)*0.75%)/12</f>
        <v>750</v>
      </c>
      <c r="AN91" s="9">
        <v>300</v>
      </c>
      <c r="AO91" s="9"/>
      <c r="AP91" s="9"/>
      <c r="AQ91" s="9"/>
      <c r="AR91" s="9"/>
      <c r="AS91" s="9">
        <f t="shared" ref="AS91:AS93" si="157">AG91*1%</f>
        <v>40</v>
      </c>
      <c r="AT91" s="9"/>
      <c r="AU91" s="9"/>
      <c r="AV91" s="13"/>
      <c r="AW91" s="9">
        <f t="shared" ref="AW91:AW93" si="158">SUM(AG91:AV91)</f>
        <v>7340</v>
      </c>
      <c r="AX91" s="9">
        <f t="shared" ref="AX91:AX93" si="159">AW91*18%</f>
        <v>1321.2</v>
      </c>
      <c r="AY91" s="11">
        <f t="shared" ref="AY91:AY92" si="160">SUM(AD91:AX91)</f>
        <v>16001.2</v>
      </c>
      <c r="AZ91" s="2" t="s">
        <v>2028</v>
      </c>
    </row>
    <row r="92" spans="1:52" s="2" customFormat="1" x14ac:dyDescent="0.45">
      <c r="A92" s="2">
        <f t="shared" si="110"/>
        <v>91</v>
      </c>
      <c r="B92" s="2">
        <v>1901</v>
      </c>
      <c r="C92" s="2">
        <v>1</v>
      </c>
      <c r="D92" s="2" t="s">
        <v>49</v>
      </c>
      <c r="E92" s="2" t="str">
        <f t="shared" si="103"/>
        <v>1A1901</v>
      </c>
      <c r="F92" s="5">
        <v>93</v>
      </c>
      <c r="G92" s="2" t="s">
        <v>53</v>
      </c>
      <c r="H92" s="6" t="b">
        <v>1</v>
      </c>
      <c r="I92" s="7" t="s">
        <v>59</v>
      </c>
      <c r="J92" s="8" t="s">
        <v>136</v>
      </c>
      <c r="K92" s="2">
        <v>6189919025</v>
      </c>
      <c r="L92" s="5">
        <v>93</v>
      </c>
      <c r="M92" s="5">
        <v>93</v>
      </c>
      <c r="O92" s="8" t="s">
        <v>657</v>
      </c>
      <c r="P92" s="8" t="s">
        <v>658</v>
      </c>
      <c r="Q92" s="8" t="s">
        <v>659</v>
      </c>
      <c r="W92" s="2">
        <v>1</v>
      </c>
      <c r="X92" s="2">
        <v>1</v>
      </c>
      <c r="Y92" s="8" t="s">
        <v>1900</v>
      </c>
      <c r="AA92" s="9">
        <v>100</v>
      </c>
      <c r="AB92" s="11">
        <v>1200</v>
      </c>
      <c r="AC92" s="10">
        <f t="shared" si="153"/>
        <v>1560</v>
      </c>
      <c r="AD92" s="9">
        <v>0</v>
      </c>
      <c r="AE92" s="9">
        <v>0</v>
      </c>
      <c r="AF92" s="9"/>
      <c r="AG92" s="9">
        <f>AB92*5</f>
        <v>6000</v>
      </c>
      <c r="AH92" s="9">
        <f t="shared" si="154"/>
        <v>2400</v>
      </c>
      <c r="AI92" s="9">
        <v>3000</v>
      </c>
      <c r="AJ92" s="9"/>
      <c r="AK92" s="9"/>
      <c r="AL92" s="9">
        <f t="shared" si="155"/>
        <v>375</v>
      </c>
      <c r="AM92" s="9">
        <f t="shared" si="156"/>
        <v>1125</v>
      </c>
      <c r="AN92" s="9">
        <v>500</v>
      </c>
      <c r="AO92" s="9"/>
      <c r="AP92" s="9"/>
      <c r="AQ92" s="9"/>
      <c r="AR92" s="9"/>
      <c r="AS92" s="9">
        <f t="shared" si="157"/>
        <v>60</v>
      </c>
      <c r="AT92" s="9"/>
      <c r="AU92" s="9"/>
      <c r="AV92" s="13"/>
      <c r="AW92" s="9">
        <f t="shared" si="158"/>
        <v>13460</v>
      </c>
      <c r="AX92" s="9">
        <f t="shared" si="159"/>
        <v>2422.7999999999997</v>
      </c>
      <c r="AY92" s="11">
        <f t="shared" si="160"/>
        <v>29342.799999999999</v>
      </c>
      <c r="AZ92" s="2" t="s">
        <v>2028</v>
      </c>
    </row>
    <row r="93" spans="1:52" s="2" customFormat="1" x14ac:dyDescent="0.45">
      <c r="A93" s="2">
        <f t="shared" si="110"/>
        <v>92</v>
      </c>
      <c r="B93" s="2">
        <f>B92+1</f>
        <v>1902</v>
      </c>
      <c r="C93" s="2">
        <v>1</v>
      </c>
      <c r="D93" s="2" t="s">
        <v>49</v>
      </c>
      <c r="E93" s="2" t="str">
        <f t="shared" si="103"/>
        <v>1A1902</v>
      </c>
      <c r="F93" s="5">
        <v>94</v>
      </c>
      <c r="G93" s="2" t="s">
        <v>54</v>
      </c>
      <c r="H93" s="6" t="b">
        <v>1</v>
      </c>
      <c r="I93" s="7" t="s">
        <v>55</v>
      </c>
      <c r="J93" s="8" t="s">
        <v>137</v>
      </c>
      <c r="K93" s="2">
        <v>8837600042</v>
      </c>
      <c r="L93" s="5">
        <v>94</v>
      </c>
      <c r="M93" s="5">
        <v>94</v>
      </c>
      <c r="O93" s="8" t="s">
        <v>660</v>
      </c>
      <c r="P93" s="8" t="s">
        <v>661</v>
      </c>
      <c r="Q93" s="8" t="s">
        <v>662</v>
      </c>
      <c r="W93" s="2">
        <v>1</v>
      </c>
      <c r="X93" s="2">
        <v>1</v>
      </c>
      <c r="Y93" s="8" t="s">
        <v>1902</v>
      </c>
      <c r="AA93" s="9">
        <v>100</v>
      </c>
      <c r="AB93" s="11">
        <v>1500</v>
      </c>
      <c r="AC93" s="10">
        <f t="shared" si="153"/>
        <v>1950</v>
      </c>
      <c r="AD93" s="9">
        <f>28885*2</f>
        <v>57770</v>
      </c>
      <c r="AE93" s="9">
        <f>((28885*21%)/12)+((28885*21%)/12)*2</f>
        <v>1516.4624999999999</v>
      </c>
      <c r="AF93" s="9"/>
      <c r="AG93" s="9">
        <f>AB93*5</f>
        <v>7500</v>
      </c>
      <c r="AH93" s="9">
        <f t="shared" si="154"/>
        <v>3000</v>
      </c>
      <c r="AI93" s="9"/>
      <c r="AJ93" s="9">
        <v>200</v>
      </c>
      <c r="AK93" s="9"/>
      <c r="AL93" s="9">
        <f t="shared" si="155"/>
        <v>468.75</v>
      </c>
      <c r="AM93" s="9">
        <f t="shared" si="156"/>
        <v>1406.25</v>
      </c>
      <c r="AN93" s="9">
        <v>600</v>
      </c>
      <c r="AO93" s="9"/>
      <c r="AP93" s="9"/>
      <c r="AQ93" s="9"/>
      <c r="AR93" s="9"/>
      <c r="AS93" s="9">
        <f t="shared" si="157"/>
        <v>75</v>
      </c>
      <c r="AT93" s="9"/>
      <c r="AU93" s="9"/>
      <c r="AV93" s="13"/>
      <c r="AW93" s="9">
        <f t="shared" si="158"/>
        <v>13250</v>
      </c>
      <c r="AX93" s="9">
        <f t="shared" si="159"/>
        <v>2385</v>
      </c>
      <c r="AY93" s="11">
        <f>SUM(AD93:AX93)</f>
        <v>88171.462499999994</v>
      </c>
      <c r="AZ93" s="2" t="s">
        <v>2028</v>
      </c>
    </row>
    <row r="94" spans="1:52" s="2" customFormat="1" x14ac:dyDescent="0.45">
      <c r="A94" s="2">
        <f t="shared" si="110"/>
        <v>93</v>
      </c>
      <c r="B94" s="2">
        <f t="shared" si="110"/>
        <v>1903</v>
      </c>
      <c r="C94" s="2">
        <v>1</v>
      </c>
      <c r="D94" s="2" t="s">
        <v>49</v>
      </c>
      <c r="E94" s="2" t="str">
        <f t="shared" si="103"/>
        <v>1A1903</v>
      </c>
      <c r="F94" s="5">
        <v>95</v>
      </c>
      <c r="G94" s="2" t="s">
        <v>54</v>
      </c>
      <c r="H94" s="6" t="b">
        <v>1</v>
      </c>
      <c r="I94" s="7" t="s">
        <v>55</v>
      </c>
      <c r="J94" s="8" t="s">
        <v>138</v>
      </c>
      <c r="K94" s="2">
        <v>9468296346</v>
      </c>
      <c r="L94" s="5">
        <v>95</v>
      </c>
      <c r="M94" s="5">
        <v>95</v>
      </c>
      <c r="O94" s="8" t="s">
        <v>663</v>
      </c>
      <c r="P94" s="8" t="s">
        <v>664</v>
      </c>
      <c r="Q94" s="8" t="s">
        <v>665</v>
      </c>
      <c r="W94" s="2">
        <v>1</v>
      </c>
      <c r="X94" s="2">
        <v>1</v>
      </c>
      <c r="Y94" s="8" t="s">
        <v>1915</v>
      </c>
      <c r="AA94" s="9">
        <v>100</v>
      </c>
      <c r="AB94" s="11">
        <v>1000</v>
      </c>
      <c r="AC94" s="10">
        <f>AB94*130%</f>
        <v>1300</v>
      </c>
      <c r="AD94" s="9">
        <v>18966</v>
      </c>
      <c r="AE94" s="9">
        <f>(18966*21%)/12</f>
        <v>331.90499999999997</v>
      </c>
      <c r="AF94" s="9"/>
      <c r="AG94" s="9">
        <f>AB94*5</f>
        <v>5000</v>
      </c>
      <c r="AH94" s="9">
        <f>AB94*2</f>
        <v>2000</v>
      </c>
      <c r="AI94" s="9"/>
      <c r="AJ94" s="9"/>
      <c r="AK94" s="9"/>
      <c r="AL94" s="9">
        <f>((AB94*1500)*0.25%)/12</f>
        <v>312.5</v>
      </c>
      <c r="AM94" s="9">
        <f>((AB94*1500)*0.75%)/12</f>
        <v>937.5</v>
      </c>
      <c r="AN94" s="9">
        <v>400</v>
      </c>
      <c r="AO94" s="9"/>
      <c r="AP94" s="9"/>
      <c r="AQ94" s="9"/>
      <c r="AR94" s="9"/>
      <c r="AS94" s="9">
        <f>AG94*1%</f>
        <v>50</v>
      </c>
      <c r="AT94" s="9"/>
      <c r="AU94" s="9"/>
      <c r="AV94" s="13"/>
      <c r="AW94" s="9">
        <f>SUM(AG94:AV94)</f>
        <v>8700</v>
      </c>
      <c r="AX94" s="9">
        <f>AW94*18%</f>
        <v>1566</v>
      </c>
      <c r="AY94" s="11">
        <f>SUM(AD94:AX94)</f>
        <v>38263.904999999999</v>
      </c>
      <c r="AZ94" s="2" t="s">
        <v>2028</v>
      </c>
    </row>
    <row r="95" spans="1:52" s="2" customFormat="1" x14ac:dyDescent="0.45">
      <c r="A95" s="2">
        <f t="shared" si="110"/>
        <v>94</v>
      </c>
      <c r="B95" s="2">
        <f t="shared" si="110"/>
        <v>1904</v>
      </c>
      <c r="C95" s="2">
        <v>1</v>
      </c>
      <c r="D95" s="2" t="s">
        <v>49</v>
      </c>
      <c r="E95" s="2" t="str">
        <f t="shared" si="103"/>
        <v>1A1904</v>
      </c>
      <c r="F95" s="5">
        <v>96</v>
      </c>
      <c r="G95" s="2" t="s">
        <v>54</v>
      </c>
      <c r="H95" s="6" t="b">
        <v>1</v>
      </c>
      <c r="I95" s="7" t="s">
        <v>59</v>
      </c>
      <c r="J95" s="8" t="s">
        <v>139</v>
      </c>
      <c r="K95" s="2">
        <v>7757342264</v>
      </c>
      <c r="L95" s="5">
        <v>96</v>
      </c>
      <c r="M95" s="5">
        <v>96</v>
      </c>
      <c r="O95" s="8" t="s">
        <v>666</v>
      </c>
      <c r="P95" s="8" t="s">
        <v>667</v>
      </c>
      <c r="Q95" s="8" t="s">
        <v>668</v>
      </c>
      <c r="W95" s="2">
        <v>1</v>
      </c>
      <c r="X95" s="2">
        <v>1</v>
      </c>
      <c r="Y95" s="8" t="s">
        <v>1889</v>
      </c>
      <c r="AA95" s="9">
        <v>100</v>
      </c>
      <c r="AB95" s="11">
        <v>800</v>
      </c>
      <c r="AC95" s="10">
        <f t="shared" ref="AC95:AC97" si="161">AB95*130%</f>
        <v>1040</v>
      </c>
      <c r="AD95" s="9">
        <v>0</v>
      </c>
      <c r="AE95" s="9"/>
      <c r="AF95" s="9"/>
      <c r="AG95" s="9">
        <f>AB95*5</f>
        <v>4000</v>
      </c>
      <c r="AH95" s="9">
        <f t="shared" ref="AH95:AH97" si="162">AB95*2</f>
        <v>1600</v>
      </c>
      <c r="AI95" s="9"/>
      <c r="AJ95" s="9"/>
      <c r="AK95" s="9">
        <f>AG95*10%</f>
        <v>400</v>
      </c>
      <c r="AL95" s="9">
        <f t="shared" ref="AL95:AL97" si="163">((AB95*1500)*0.25%)/12</f>
        <v>250</v>
      </c>
      <c r="AM95" s="9">
        <f t="shared" ref="AM95:AM97" si="164">((AB95*1500)*0.75%)/12</f>
        <v>750</v>
      </c>
      <c r="AN95" s="9">
        <v>300</v>
      </c>
      <c r="AO95" s="9"/>
      <c r="AP95" s="9"/>
      <c r="AQ95" s="9"/>
      <c r="AR95" s="9"/>
      <c r="AS95" s="9">
        <f t="shared" ref="AS95:AS97" si="165">AG95*1%</f>
        <v>40</v>
      </c>
      <c r="AT95" s="9"/>
      <c r="AU95" s="9"/>
      <c r="AV95" s="13"/>
      <c r="AW95" s="9">
        <f t="shared" ref="AW95:AW97" si="166">SUM(AG95:AV95)</f>
        <v>7340</v>
      </c>
      <c r="AX95" s="9">
        <f t="shared" ref="AX95:AX97" si="167">AW95*18%</f>
        <v>1321.2</v>
      </c>
      <c r="AY95" s="11">
        <f t="shared" ref="AY95:AY96" si="168">SUM(AD95:AX95)</f>
        <v>16001.2</v>
      </c>
      <c r="AZ95" s="2" t="s">
        <v>2028</v>
      </c>
    </row>
    <row r="96" spans="1:52" s="2" customFormat="1" x14ac:dyDescent="0.45">
      <c r="A96" s="2">
        <f t="shared" si="110"/>
        <v>95</v>
      </c>
      <c r="B96" s="2">
        <f t="shared" si="110"/>
        <v>1905</v>
      </c>
      <c r="C96" s="2">
        <v>1</v>
      </c>
      <c r="D96" s="2" t="s">
        <v>49</v>
      </c>
      <c r="E96" s="2" t="str">
        <f t="shared" si="103"/>
        <v>1A1905</v>
      </c>
      <c r="F96" s="5">
        <v>97</v>
      </c>
      <c r="G96" s="2" t="s">
        <v>54</v>
      </c>
      <c r="H96" s="6" t="b">
        <v>1</v>
      </c>
      <c r="I96" s="7" t="s">
        <v>59</v>
      </c>
      <c r="J96" s="8" t="s">
        <v>140</v>
      </c>
      <c r="K96" s="2">
        <v>9905169239</v>
      </c>
      <c r="L96" s="5">
        <v>97</v>
      </c>
      <c r="M96" s="5">
        <v>97</v>
      </c>
      <c r="O96" s="8" t="s">
        <v>669</v>
      </c>
      <c r="P96" s="8" t="s">
        <v>670</v>
      </c>
      <c r="Q96" s="8" t="s">
        <v>671</v>
      </c>
      <c r="W96" s="2">
        <v>1</v>
      </c>
      <c r="X96" s="2">
        <v>1</v>
      </c>
      <c r="Y96" s="8" t="s">
        <v>1952</v>
      </c>
      <c r="AA96" s="9">
        <v>100</v>
      </c>
      <c r="AB96" s="11">
        <v>1200</v>
      </c>
      <c r="AC96" s="10">
        <f t="shared" si="161"/>
        <v>1560</v>
      </c>
      <c r="AD96" s="9">
        <v>0</v>
      </c>
      <c r="AE96" s="9">
        <v>0</v>
      </c>
      <c r="AF96" s="9"/>
      <c r="AG96" s="9">
        <f>AB96*5</f>
        <v>6000</v>
      </c>
      <c r="AH96" s="9">
        <f t="shared" si="162"/>
        <v>2400</v>
      </c>
      <c r="AI96" s="9">
        <v>3000</v>
      </c>
      <c r="AJ96" s="9"/>
      <c r="AK96" s="9"/>
      <c r="AL96" s="9">
        <f t="shared" si="163"/>
        <v>375</v>
      </c>
      <c r="AM96" s="9">
        <f t="shared" si="164"/>
        <v>1125</v>
      </c>
      <c r="AN96" s="9">
        <v>500</v>
      </c>
      <c r="AO96" s="9"/>
      <c r="AP96" s="9"/>
      <c r="AQ96" s="9"/>
      <c r="AR96" s="9"/>
      <c r="AS96" s="9">
        <f t="shared" si="165"/>
        <v>60</v>
      </c>
      <c r="AT96" s="9"/>
      <c r="AU96" s="9"/>
      <c r="AV96" s="13"/>
      <c r="AW96" s="9">
        <f t="shared" si="166"/>
        <v>13460</v>
      </c>
      <c r="AX96" s="9">
        <f t="shared" si="167"/>
        <v>2422.7999999999997</v>
      </c>
      <c r="AY96" s="11">
        <f t="shared" si="168"/>
        <v>29342.799999999999</v>
      </c>
      <c r="AZ96" s="2" t="s">
        <v>2028</v>
      </c>
    </row>
    <row r="97" spans="1:52" s="2" customFormat="1" x14ac:dyDescent="0.45">
      <c r="A97" s="2">
        <f t="shared" si="110"/>
        <v>96</v>
      </c>
      <c r="B97" s="2">
        <v>2001</v>
      </c>
      <c r="C97" s="2">
        <v>1</v>
      </c>
      <c r="D97" s="2" t="s">
        <v>49</v>
      </c>
      <c r="E97" s="2" t="str">
        <f t="shared" si="103"/>
        <v>1A2001</v>
      </c>
      <c r="F97" s="5">
        <v>98</v>
      </c>
      <c r="G97" s="2" t="s">
        <v>54</v>
      </c>
      <c r="H97" s="6" t="b">
        <v>1</v>
      </c>
      <c r="I97" s="7" t="s">
        <v>59</v>
      </c>
      <c r="J97" s="8" t="s">
        <v>141</v>
      </c>
      <c r="K97" s="2">
        <v>8967677692</v>
      </c>
      <c r="L97" s="5">
        <v>98</v>
      </c>
      <c r="M97" s="5">
        <v>98</v>
      </c>
      <c r="O97" s="8" t="s">
        <v>672</v>
      </c>
      <c r="P97" s="8" t="s">
        <v>673</v>
      </c>
      <c r="Q97" s="8" t="s">
        <v>674</v>
      </c>
      <c r="W97" s="2">
        <v>1</v>
      </c>
      <c r="X97" s="2">
        <v>1</v>
      </c>
      <c r="Y97" s="8" t="s">
        <v>1886</v>
      </c>
      <c r="AA97" s="9">
        <v>100</v>
      </c>
      <c r="AB97" s="11">
        <v>1500</v>
      </c>
      <c r="AC97" s="10">
        <f t="shared" si="161"/>
        <v>1950</v>
      </c>
      <c r="AD97" s="9">
        <f>28885*2</f>
        <v>57770</v>
      </c>
      <c r="AE97" s="9">
        <f>((28885*21%)/12)+((28885*21%)/12)*2</f>
        <v>1516.4624999999999</v>
      </c>
      <c r="AF97" s="9"/>
      <c r="AG97" s="9">
        <f>AB97*5</f>
        <v>7500</v>
      </c>
      <c r="AH97" s="9">
        <f t="shared" si="162"/>
        <v>3000</v>
      </c>
      <c r="AI97" s="9"/>
      <c r="AJ97" s="9">
        <v>200</v>
      </c>
      <c r="AK97" s="9"/>
      <c r="AL97" s="9">
        <f t="shared" si="163"/>
        <v>468.75</v>
      </c>
      <c r="AM97" s="9">
        <f t="shared" si="164"/>
        <v>1406.25</v>
      </c>
      <c r="AN97" s="9">
        <v>600</v>
      </c>
      <c r="AO97" s="9"/>
      <c r="AP97" s="9"/>
      <c r="AQ97" s="9"/>
      <c r="AR97" s="9"/>
      <c r="AS97" s="9">
        <f t="shared" si="165"/>
        <v>75</v>
      </c>
      <c r="AT97" s="9"/>
      <c r="AU97" s="9"/>
      <c r="AV97" s="13"/>
      <c r="AW97" s="9">
        <f t="shared" si="166"/>
        <v>13250</v>
      </c>
      <c r="AX97" s="9">
        <f t="shared" si="167"/>
        <v>2385</v>
      </c>
      <c r="AY97" s="11">
        <f>SUM(AD97:AX97)</f>
        <v>88171.462499999994</v>
      </c>
      <c r="AZ97" s="2" t="s">
        <v>2028</v>
      </c>
    </row>
    <row r="98" spans="1:52" s="2" customFormat="1" x14ac:dyDescent="0.45">
      <c r="A98" s="2">
        <f t="shared" si="110"/>
        <v>97</v>
      </c>
      <c r="B98" s="2">
        <f>B97+1</f>
        <v>2002</v>
      </c>
      <c r="C98" s="2">
        <v>1</v>
      </c>
      <c r="D98" s="2" t="s">
        <v>49</v>
      </c>
      <c r="E98" s="2" t="str">
        <f t="shared" si="103"/>
        <v>1A2002</v>
      </c>
      <c r="F98" s="5">
        <v>99</v>
      </c>
      <c r="G98" s="2" t="s">
        <v>54</v>
      </c>
      <c r="H98" s="6" t="b">
        <v>1</v>
      </c>
      <c r="I98" s="7" t="s">
        <v>55</v>
      </c>
      <c r="J98" s="8" t="s">
        <v>142</v>
      </c>
      <c r="K98" s="2">
        <v>9678897380</v>
      </c>
      <c r="L98" s="5">
        <v>99</v>
      </c>
      <c r="M98" s="5">
        <v>99</v>
      </c>
      <c r="O98" s="8" t="s">
        <v>675</v>
      </c>
      <c r="P98" s="8" t="s">
        <v>676</v>
      </c>
      <c r="Q98" s="8" t="s">
        <v>677</v>
      </c>
      <c r="W98" s="2">
        <v>1</v>
      </c>
      <c r="X98" s="2">
        <v>1</v>
      </c>
      <c r="Y98" s="8" t="s">
        <v>1894</v>
      </c>
      <c r="AA98" s="9">
        <v>100</v>
      </c>
      <c r="AB98" s="11">
        <v>1000</v>
      </c>
      <c r="AC98" s="10">
        <f>AB98*130%</f>
        <v>1300</v>
      </c>
      <c r="AD98" s="9">
        <v>18966</v>
      </c>
      <c r="AE98" s="9">
        <f>(18966*21%)/12</f>
        <v>331.90499999999997</v>
      </c>
      <c r="AF98" s="9"/>
      <c r="AG98" s="9">
        <f>AB98*5</f>
        <v>5000</v>
      </c>
      <c r="AH98" s="9">
        <f>AB98*2</f>
        <v>2000</v>
      </c>
      <c r="AI98" s="9"/>
      <c r="AJ98" s="9"/>
      <c r="AK98" s="9"/>
      <c r="AL98" s="9">
        <f>((AB98*1500)*0.25%)/12</f>
        <v>312.5</v>
      </c>
      <c r="AM98" s="9">
        <f>((AB98*1500)*0.75%)/12</f>
        <v>937.5</v>
      </c>
      <c r="AN98" s="9">
        <v>400</v>
      </c>
      <c r="AO98" s="9"/>
      <c r="AP98" s="9"/>
      <c r="AQ98" s="9"/>
      <c r="AR98" s="9"/>
      <c r="AS98" s="9">
        <f>AG98*1%</f>
        <v>50</v>
      </c>
      <c r="AT98" s="9"/>
      <c r="AU98" s="9"/>
      <c r="AV98" s="13"/>
      <c r="AW98" s="9">
        <f>SUM(AG98:AV98)</f>
        <v>8700</v>
      </c>
      <c r="AX98" s="9">
        <f>AW98*18%</f>
        <v>1566</v>
      </c>
      <c r="AY98" s="11">
        <f>SUM(AD98:AX98)</f>
        <v>38263.904999999999</v>
      </c>
      <c r="AZ98" s="2" t="s">
        <v>2028</v>
      </c>
    </row>
    <row r="99" spans="1:52" s="2" customFormat="1" x14ac:dyDescent="0.45">
      <c r="A99" s="2">
        <f t="shared" si="110"/>
        <v>98</v>
      </c>
      <c r="B99" s="2">
        <f t="shared" si="110"/>
        <v>2003</v>
      </c>
      <c r="C99" s="2">
        <v>1</v>
      </c>
      <c r="D99" s="2" t="s">
        <v>49</v>
      </c>
      <c r="E99" s="2" t="str">
        <f t="shared" si="103"/>
        <v>1A2003</v>
      </c>
      <c r="F99" s="5">
        <v>100</v>
      </c>
      <c r="G99" s="2" t="s">
        <v>54</v>
      </c>
      <c r="H99" s="6" t="b">
        <v>1</v>
      </c>
      <c r="I99" s="7" t="s">
        <v>55</v>
      </c>
      <c r="J99" s="8" t="s">
        <v>143</v>
      </c>
      <c r="K99" s="2">
        <v>6955798705</v>
      </c>
      <c r="L99" s="5">
        <v>100</v>
      </c>
      <c r="M99" s="5">
        <v>100</v>
      </c>
      <c r="N99" s="2" t="s">
        <v>385</v>
      </c>
      <c r="O99" s="8" t="s">
        <v>678</v>
      </c>
      <c r="P99" s="8" t="s">
        <v>679</v>
      </c>
      <c r="Q99" s="8" t="s">
        <v>680</v>
      </c>
      <c r="W99" s="2">
        <v>1</v>
      </c>
      <c r="X99" s="2">
        <v>1</v>
      </c>
      <c r="Y99" s="8" t="s">
        <v>1953</v>
      </c>
      <c r="AA99" s="9">
        <v>100</v>
      </c>
      <c r="AB99" s="11">
        <v>800</v>
      </c>
      <c r="AC99" s="10">
        <f t="shared" ref="AC99:AC101" si="169">AB99*130%</f>
        <v>1040</v>
      </c>
      <c r="AD99" s="9">
        <v>0</v>
      </c>
      <c r="AE99" s="9"/>
      <c r="AF99" s="9"/>
      <c r="AG99" s="9">
        <f>AB99*5</f>
        <v>4000</v>
      </c>
      <c r="AH99" s="9">
        <f t="shared" ref="AH99:AH101" si="170">AB99*2</f>
        <v>1600</v>
      </c>
      <c r="AI99" s="9"/>
      <c r="AJ99" s="9"/>
      <c r="AK99" s="9">
        <f>AG99*10%</f>
        <v>400</v>
      </c>
      <c r="AL99" s="9">
        <f t="shared" ref="AL99:AL101" si="171">((AB99*1500)*0.25%)/12</f>
        <v>250</v>
      </c>
      <c r="AM99" s="9">
        <f t="shared" ref="AM99:AM101" si="172">((AB99*1500)*0.75%)/12</f>
        <v>750</v>
      </c>
      <c r="AN99" s="9">
        <v>300</v>
      </c>
      <c r="AO99" s="9"/>
      <c r="AP99" s="9"/>
      <c r="AQ99" s="9"/>
      <c r="AR99" s="9"/>
      <c r="AS99" s="9">
        <f t="shared" ref="AS99:AS101" si="173">AG99*1%</f>
        <v>40</v>
      </c>
      <c r="AT99" s="9"/>
      <c r="AU99" s="9"/>
      <c r="AV99" s="13"/>
      <c r="AW99" s="9">
        <f t="shared" ref="AW99:AW101" si="174">SUM(AG99:AV99)</f>
        <v>7340</v>
      </c>
      <c r="AX99" s="9">
        <f t="shared" ref="AX99:AX101" si="175">AW99*18%</f>
        <v>1321.2</v>
      </c>
      <c r="AY99" s="11">
        <f t="shared" ref="AY99:AY100" si="176">SUM(AD99:AX99)</f>
        <v>16001.2</v>
      </c>
      <c r="AZ99" s="2" t="s">
        <v>2028</v>
      </c>
    </row>
    <row r="100" spans="1:52" s="2" customFormat="1" x14ac:dyDescent="0.45">
      <c r="A100" s="2">
        <f t="shared" si="110"/>
        <v>99</v>
      </c>
      <c r="B100" s="2">
        <f t="shared" si="110"/>
        <v>2004</v>
      </c>
      <c r="C100" s="2">
        <v>1</v>
      </c>
      <c r="D100" s="2" t="s">
        <v>49</v>
      </c>
      <c r="E100" s="2" t="str">
        <f t="shared" si="103"/>
        <v>1A2004</v>
      </c>
      <c r="F100" s="5">
        <v>101</v>
      </c>
      <c r="G100" s="2" t="s">
        <v>54</v>
      </c>
      <c r="H100" s="6" t="b">
        <v>1</v>
      </c>
      <c r="I100" s="7" t="s">
        <v>59</v>
      </c>
      <c r="J100" s="8" t="s">
        <v>144</v>
      </c>
      <c r="K100" s="2">
        <v>9116889666</v>
      </c>
      <c r="L100" s="5">
        <v>101</v>
      </c>
      <c r="M100" s="5">
        <v>101</v>
      </c>
      <c r="N100" s="2" t="s">
        <v>385</v>
      </c>
      <c r="O100" s="8" t="s">
        <v>681</v>
      </c>
      <c r="P100" s="8" t="s">
        <v>682</v>
      </c>
      <c r="Q100" s="8" t="s">
        <v>683</v>
      </c>
      <c r="W100" s="2">
        <v>1</v>
      </c>
      <c r="X100" s="2">
        <v>1</v>
      </c>
      <c r="Y100" s="8" t="s">
        <v>1954</v>
      </c>
      <c r="AA100" s="9">
        <v>100</v>
      </c>
      <c r="AB100" s="11">
        <v>1200</v>
      </c>
      <c r="AC100" s="10">
        <f t="shared" si="169"/>
        <v>1560</v>
      </c>
      <c r="AD100" s="9">
        <v>0</v>
      </c>
      <c r="AE100" s="9">
        <v>0</v>
      </c>
      <c r="AF100" s="9"/>
      <c r="AG100" s="9">
        <f>AB100*5</f>
        <v>6000</v>
      </c>
      <c r="AH100" s="9">
        <f t="shared" si="170"/>
        <v>2400</v>
      </c>
      <c r="AI100" s="9">
        <v>3000</v>
      </c>
      <c r="AJ100" s="9"/>
      <c r="AK100" s="9"/>
      <c r="AL100" s="9">
        <f t="shared" si="171"/>
        <v>375</v>
      </c>
      <c r="AM100" s="9">
        <f t="shared" si="172"/>
        <v>1125</v>
      </c>
      <c r="AN100" s="9">
        <v>500</v>
      </c>
      <c r="AO100" s="9"/>
      <c r="AP100" s="9"/>
      <c r="AQ100" s="9"/>
      <c r="AR100" s="9"/>
      <c r="AS100" s="9">
        <f t="shared" si="173"/>
        <v>60</v>
      </c>
      <c r="AT100" s="9"/>
      <c r="AU100" s="9"/>
      <c r="AV100" s="13"/>
      <c r="AW100" s="9">
        <f t="shared" si="174"/>
        <v>13460</v>
      </c>
      <c r="AX100" s="9">
        <f t="shared" si="175"/>
        <v>2422.7999999999997</v>
      </c>
      <c r="AY100" s="11">
        <f t="shared" si="176"/>
        <v>29342.799999999999</v>
      </c>
      <c r="AZ100" s="2" t="s">
        <v>2028</v>
      </c>
    </row>
    <row r="101" spans="1:52" s="2" customFormat="1" x14ac:dyDescent="0.45">
      <c r="A101" s="2">
        <f t="shared" si="110"/>
        <v>100</v>
      </c>
      <c r="B101" s="2">
        <f t="shared" si="110"/>
        <v>2005</v>
      </c>
      <c r="C101" s="2">
        <v>1</v>
      </c>
      <c r="D101" s="2" t="s">
        <v>49</v>
      </c>
      <c r="E101" s="2" t="str">
        <f t="shared" si="103"/>
        <v>1A2005</v>
      </c>
      <c r="F101" s="5">
        <v>102</v>
      </c>
      <c r="G101" s="2" t="s">
        <v>54</v>
      </c>
      <c r="H101" s="6" t="b">
        <v>1</v>
      </c>
      <c r="I101" s="7" t="s">
        <v>59</v>
      </c>
      <c r="J101" s="8" t="s">
        <v>126</v>
      </c>
      <c r="K101" s="2">
        <v>8136628216</v>
      </c>
      <c r="L101" s="5">
        <v>102</v>
      </c>
      <c r="M101" s="5">
        <v>102</v>
      </c>
      <c r="O101" s="8" t="s">
        <v>684</v>
      </c>
      <c r="P101" s="8" t="s">
        <v>685</v>
      </c>
      <c r="Q101" s="8" t="s">
        <v>686</v>
      </c>
      <c r="W101" s="2">
        <v>1</v>
      </c>
      <c r="X101" s="2">
        <v>1</v>
      </c>
      <c r="Y101" s="8" t="s">
        <v>1955</v>
      </c>
      <c r="AA101" s="9">
        <v>100</v>
      </c>
      <c r="AB101" s="11">
        <v>1500</v>
      </c>
      <c r="AC101" s="10">
        <f t="shared" si="169"/>
        <v>1950</v>
      </c>
      <c r="AD101" s="9">
        <f>28885*2</f>
        <v>57770</v>
      </c>
      <c r="AE101" s="9">
        <f>((28885*21%)/12)+((28885*21%)/12)*2</f>
        <v>1516.4624999999999</v>
      </c>
      <c r="AF101" s="9"/>
      <c r="AG101" s="9">
        <f>AB101*5</f>
        <v>7500</v>
      </c>
      <c r="AH101" s="9">
        <f t="shared" si="170"/>
        <v>3000</v>
      </c>
      <c r="AI101" s="9"/>
      <c r="AJ101" s="9">
        <v>200</v>
      </c>
      <c r="AK101" s="9"/>
      <c r="AL101" s="9">
        <f t="shared" si="171"/>
        <v>468.75</v>
      </c>
      <c r="AM101" s="9">
        <f t="shared" si="172"/>
        <v>1406.25</v>
      </c>
      <c r="AN101" s="9">
        <v>600</v>
      </c>
      <c r="AO101" s="9"/>
      <c r="AP101" s="9"/>
      <c r="AQ101" s="9"/>
      <c r="AR101" s="9"/>
      <c r="AS101" s="9">
        <f t="shared" si="173"/>
        <v>75</v>
      </c>
      <c r="AT101" s="9"/>
      <c r="AU101" s="9"/>
      <c r="AV101" s="13"/>
      <c r="AW101" s="9">
        <f t="shared" si="174"/>
        <v>13250</v>
      </c>
      <c r="AX101" s="9">
        <f t="shared" si="175"/>
        <v>2385</v>
      </c>
      <c r="AY101" s="11">
        <f>SUM(AD101:AX101)</f>
        <v>88171.462499999994</v>
      </c>
      <c r="AZ101" s="2" t="s">
        <v>2028</v>
      </c>
    </row>
    <row r="102" spans="1:52" s="2" customFormat="1" x14ac:dyDescent="0.45">
      <c r="A102" s="2">
        <f t="shared" si="110"/>
        <v>101</v>
      </c>
      <c r="B102" s="2">
        <v>2101</v>
      </c>
      <c r="C102" s="2">
        <v>1</v>
      </c>
      <c r="D102" s="2" t="s">
        <v>49</v>
      </c>
      <c r="E102" s="2" t="str">
        <f t="shared" si="103"/>
        <v>1A2101</v>
      </c>
      <c r="F102" s="5">
        <v>103</v>
      </c>
      <c r="G102" s="2" t="s">
        <v>54</v>
      </c>
      <c r="H102" s="6" t="b">
        <v>1</v>
      </c>
      <c r="I102" s="7" t="s">
        <v>55</v>
      </c>
      <c r="J102" s="8" t="s">
        <v>145</v>
      </c>
      <c r="K102" s="2">
        <v>7259217307</v>
      </c>
      <c r="L102" s="5">
        <v>103</v>
      </c>
      <c r="M102" s="5">
        <v>103</v>
      </c>
      <c r="O102" s="8" t="s">
        <v>687</v>
      </c>
      <c r="P102" s="8" t="s">
        <v>688</v>
      </c>
      <c r="Q102" s="8" t="s">
        <v>689</v>
      </c>
      <c r="W102" s="2">
        <v>1</v>
      </c>
      <c r="X102" s="2">
        <v>1</v>
      </c>
      <c r="Y102" s="8" t="s">
        <v>1956</v>
      </c>
      <c r="AA102" s="9">
        <v>100</v>
      </c>
      <c r="AB102" s="11">
        <v>1000</v>
      </c>
      <c r="AC102" s="10">
        <f>AB102*130%</f>
        <v>1300</v>
      </c>
      <c r="AD102" s="9">
        <v>18966</v>
      </c>
      <c r="AE102" s="9">
        <f>(18966*21%)/12</f>
        <v>331.90499999999997</v>
      </c>
      <c r="AF102" s="9"/>
      <c r="AG102" s="9">
        <f>AB102*5</f>
        <v>5000</v>
      </c>
      <c r="AH102" s="9">
        <f>AB102*2</f>
        <v>2000</v>
      </c>
      <c r="AI102" s="9"/>
      <c r="AJ102" s="9"/>
      <c r="AK102" s="9"/>
      <c r="AL102" s="9">
        <f>((AB102*1500)*0.25%)/12</f>
        <v>312.5</v>
      </c>
      <c r="AM102" s="9">
        <f>((AB102*1500)*0.75%)/12</f>
        <v>937.5</v>
      </c>
      <c r="AN102" s="9">
        <v>400</v>
      </c>
      <c r="AO102" s="9"/>
      <c r="AP102" s="9"/>
      <c r="AQ102" s="9"/>
      <c r="AR102" s="9"/>
      <c r="AS102" s="9">
        <f>AG102*1%</f>
        <v>50</v>
      </c>
      <c r="AT102" s="9"/>
      <c r="AU102" s="9"/>
      <c r="AV102" s="13"/>
      <c r="AW102" s="9">
        <f>SUM(AG102:AV102)</f>
        <v>8700</v>
      </c>
      <c r="AX102" s="9">
        <f>AW102*18%</f>
        <v>1566</v>
      </c>
      <c r="AY102" s="11">
        <f>SUM(AD102:AX102)</f>
        <v>38263.904999999999</v>
      </c>
      <c r="AZ102" s="2" t="s">
        <v>2028</v>
      </c>
    </row>
    <row r="103" spans="1:52" s="2" customFormat="1" x14ac:dyDescent="0.45">
      <c r="A103" s="2">
        <f t="shared" si="110"/>
        <v>102</v>
      </c>
      <c r="B103" s="2">
        <f>B102+1</f>
        <v>2102</v>
      </c>
      <c r="C103" s="2">
        <v>1</v>
      </c>
      <c r="D103" s="2" t="s">
        <v>49</v>
      </c>
      <c r="E103" s="2" t="str">
        <f t="shared" si="103"/>
        <v>1A2102</v>
      </c>
      <c r="F103" s="5">
        <v>104</v>
      </c>
      <c r="G103" s="2" t="s">
        <v>54</v>
      </c>
      <c r="H103" s="6" t="b">
        <v>1</v>
      </c>
      <c r="I103" s="7" t="s">
        <v>55</v>
      </c>
      <c r="J103" s="8" t="s">
        <v>146</v>
      </c>
      <c r="K103" s="2">
        <v>9942723472</v>
      </c>
      <c r="L103" s="5">
        <v>104</v>
      </c>
      <c r="M103" s="5">
        <v>104</v>
      </c>
      <c r="O103" s="8" t="s">
        <v>690</v>
      </c>
      <c r="P103" s="8" t="s">
        <v>691</v>
      </c>
      <c r="Q103" s="8" t="s">
        <v>692</v>
      </c>
      <c r="W103" s="2">
        <v>1</v>
      </c>
      <c r="X103" s="2">
        <v>1</v>
      </c>
      <c r="Y103" s="8" t="s">
        <v>1945</v>
      </c>
      <c r="AA103" s="9">
        <v>100</v>
      </c>
      <c r="AB103" s="11">
        <v>800</v>
      </c>
      <c r="AC103" s="10">
        <f t="shared" ref="AC103:AC165" si="177">AB103*130%</f>
        <v>1040</v>
      </c>
      <c r="AD103" s="9">
        <v>0</v>
      </c>
      <c r="AE103" s="9"/>
      <c r="AF103" s="9"/>
      <c r="AG103" s="9">
        <f>AB103*5</f>
        <v>4000</v>
      </c>
      <c r="AH103" s="9">
        <f t="shared" ref="AH103:AH105" si="178">AB103*2</f>
        <v>1600</v>
      </c>
      <c r="AI103" s="9"/>
      <c r="AJ103" s="9"/>
      <c r="AK103" s="9">
        <f>AG103*10%</f>
        <v>400</v>
      </c>
      <c r="AL103" s="9">
        <f t="shared" ref="AL103:AL105" si="179">((AB103*1500)*0.25%)/12</f>
        <v>250</v>
      </c>
      <c r="AM103" s="9">
        <f t="shared" ref="AM103:AM105" si="180">((AB103*1500)*0.75%)/12</f>
        <v>750</v>
      </c>
      <c r="AN103" s="9">
        <v>300</v>
      </c>
      <c r="AO103" s="9"/>
      <c r="AP103" s="9"/>
      <c r="AQ103" s="9"/>
      <c r="AR103" s="9"/>
      <c r="AS103" s="9">
        <f t="shared" ref="AS103:AS105" si="181">AG103*1%</f>
        <v>40</v>
      </c>
      <c r="AT103" s="9"/>
      <c r="AU103" s="9"/>
      <c r="AV103" s="13"/>
      <c r="AW103" s="9">
        <f t="shared" ref="AW103:AW105" si="182">SUM(AG103:AV103)</f>
        <v>7340</v>
      </c>
      <c r="AX103" s="9">
        <f t="shared" ref="AX103:AX165" si="183">AW103*18%</f>
        <v>1321.2</v>
      </c>
      <c r="AY103" s="11">
        <f t="shared" ref="AY103:AY104" si="184">SUM(AD103:AX103)</f>
        <v>16001.2</v>
      </c>
      <c r="AZ103" s="2" t="s">
        <v>2028</v>
      </c>
    </row>
    <row r="104" spans="1:52" s="2" customFormat="1" x14ac:dyDescent="0.45">
      <c r="A104" s="2">
        <f t="shared" si="110"/>
        <v>103</v>
      </c>
      <c r="B104" s="2">
        <f t="shared" si="110"/>
        <v>2103</v>
      </c>
      <c r="C104" s="2">
        <v>1</v>
      </c>
      <c r="D104" s="2" t="s">
        <v>49</v>
      </c>
      <c r="E104" s="2" t="str">
        <f t="shared" si="103"/>
        <v>1A2103</v>
      </c>
      <c r="F104" s="5">
        <v>105</v>
      </c>
      <c r="G104" s="2" t="s">
        <v>53</v>
      </c>
      <c r="H104" s="6" t="b">
        <v>1</v>
      </c>
      <c r="I104" s="7" t="s">
        <v>55</v>
      </c>
      <c r="J104" s="8" t="s">
        <v>145</v>
      </c>
      <c r="K104" s="2">
        <v>7119347870</v>
      </c>
      <c r="L104" s="5">
        <v>105</v>
      </c>
      <c r="M104" s="5">
        <v>105</v>
      </c>
      <c r="O104" s="8" t="s">
        <v>693</v>
      </c>
      <c r="P104" s="8" t="s">
        <v>694</v>
      </c>
      <c r="Q104" s="8" t="s">
        <v>695</v>
      </c>
      <c r="W104" s="2">
        <v>1</v>
      </c>
      <c r="X104" s="2">
        <v>1</v>
      </c>
      <c r="Y104" s="8" t="s">
        <v>1955</v>
      </c>
      <c r="AA104" s="9">
        <v>100</v>
      </c>
      <c r="AB104" s="11">
        <v>1200</v>
      </c>
      <c r="AC104" s="10">
        <f t="shared" si="177"/>
        <v>1560</v>
      </c>
      <c r="AD104" s="9">
        <v>0</v>
      </c>
      <c r="AE104" s="9">
        <v>0</v>
      </c>
      <c r="AF104" s="9"/>
      <c r="AG104" s="9">
        <f>AB104*5</f>
        <v>6000</v>
      </c>
      <c r="AH104" s="9">
        <f t="shared" si="178"/>
        <v>2400</v>
      </c>
      <c r="AI104" s="9">
        <v>3000</v>
      </c>
      <c r="AJ104" s="9"/>
      <c r="AK104" s="9"/>
      <c r="AL104" s="9">
        <f t="shared" si="179"/>
        <v>375</v>
      </c>
      <c r="AM104" s="9">
        <f t="shared" si="180"/>
        <v>1125</v>
      </c>
      <c r="AN104" s="9">
        <v>500</v>
      </c>
      <c r="AO104" s="9"/>
      <c r="AP104" s="9"/>
      <c r="AQ104" s="9"/>
      <c r="AR104" s="9"/>
      <c r="AS104" s="9">
        <f t="shared" si="181"/>
        <v>60</v>
      </c>
      <c r="AT104" s="9"/>
      <c r="AU104" s="9"/>
      <c r="AV104" s="13"/>
      <c r="AW104" s="9">
        <f t="shared" si="182"/>
        <v>13460</v>
      </c>
      <c r="AX104" s="9">
        <f t="shared" si="183"/>
        <v>2422.7999999999997</v>
      </c>
      <c r="AY104" s="11">
        <f t="shared" si="184"/>
        <v>29342.799999999999</v>
      </c>
      <c r="AZ104" s="2" t="s">
        <v>2028</v>
      </c>
    </row>
    <row r="105" spans="1:52" s="2" customFormat="1" x14ac:dyDescent="0.45">
      <c r="A105" s="2">
        <f t="shared" si="110"/>
        <v>104</v>
      </c>
      <c r="B105" s="2">
        <f t="shared" si="110"/>
        <v>2104</v>
      </c>
      <c r="C105" s="2">
        <v>1</v>
      </c>
      <c r="D105" s="2" t="s">
        <v>49</v>
      </c>
      <c r="E105" s="2" t="str">
        <f t="shared" si="103"/>
        <v>1A2104</v>
      </c>
      <c r="F105" s="5">
        <v>106</v>
      </c>
      <c r="G105" s="2" t="s">
        <v>54</v>
      </c>
      <c r="H105" s="6" t="b">
        <v>1</v>
      </c>
      <c r="I105" s="7" t="s">
        <v>59</v>
      </c>
      <c r="J105" s="8" t="s">
        <v>147</v>
      </c>
      <c r="K105" s="2">
        <v>8446959140</v>
      </c>
      <c r="L105" s="5">
        <v>106</v>
      </c>
      <c r="M105" s="5">
        <v>106</v>
      </c>
      <c r="O105" s="8" t="s">
        <v>696</v>
      </c>
      <c r="P105" s="8" t="s">
        <v>697</v>
      </c>
      <c r="Q105" s="8" t="s">
        <v>698</v>
      </c>
      <c r="W105" s="2">
        <v>1</v>
      </c>
      <c r="X105" s="2">
        <v>1</v>
      </c>
      <c r="Y105" s="8" t="s">
        <v>1957</v>
      </c>
      <c r="AA105" s="9">
        <v>100</v>
      </c>
      <c r="AB105" s="11">
        <v>1500</v>
      </c>
      <c r="AC105" s="10">
        <f t="shared" si="177"/>
        <v>1950</v>
      </c>
      <c r="AD105" s="9">
        <f>28885*2</f>
        <v>57770</v>
      </c>
      <c r="AE105" s="9">
        <f>((28885*21%)/12)+((28885*21%)/12)*2</f>
        <v>1516.4624999999999</v>
      </c>
      <c r="AF105" s="9"/>
      <c r="AG105" s="9">
        <f>AB105*5</f>
        <v>7500</v>
      </c>
      <c r="AH105" s="9">
        <f t="shared" si="178"/>
        <v>3000</v>
      </c>
      <c r="AI105" s="9"/>
      <c r="AJ105" s="9">
        <v>200</v>
      </c>
      <c r="AK105" s="9"/>
      <c r="AL105" s="9">
        <f t="shared" si="179"/>
        <v>468.75</v>
      </c>
      <c r="AM105" s="9">
        <f t="shared" si="180"/>
        <v>1406.25</v>
      </c>
      <c r="AN105" s="9">
        <v>600</v>
      </c>
      <c r="AO105" s="9"/>
      <c r="AP105" s="9"/>
      <c r="AQ105" s="9"/>
      <c r="AR105" s="9"/>
      <c r="AS105" s="9">
        <f t="shared" si="181"/>
        <v>75</v>
      </c>
      <c r="AT105" s="9"/>
      <c r="AU105" s="9"/>
      <c r="AV105" s="13"/>
      <c r="AW105" s="9">
        <f t="shared" si="182"/>
        <v>13250</v>
      </c>
      <c r="AX105" s="9">
        <f t="shared" si="183"/>
        <v>2385</v>
      </c>
      <c r="AY105" s="11">
        <f>SUM(AD105:AX105)</f>
        <v>88171.462499999994</v>
      </c>
      <c r="AZ105" s="2" t="s">
        <v>2028</v>
      </c>
    </row>
    <row r="106" spans="1:52" s="2" customFormat="1" x14ac:dyDescent="0.45">
      <c r="A106" s="2">
        <f t="shared" si="110"/>
        <v>105</v>
      </c>
      <c r="B106" s="2">
        <f t="shared" si="110"/>
        <v>2105</v>
      </c>
      <c r="C106" s="2">
        <v>1</v>
      </c>
      <c r="D106" s="2" t="s">
        <v>49</v>
      </c>
      <c r="E106" s="2" t="str">
        <f t="shared" si="103"/>
        <v>1A2105</v>
      </c>
      <c r="F106" s="5">
        <v>107</v>
      </c>
      <c r="G106" s="2" t="s">
        <v>54</v>
      </c>
      <c r="H106" s="6" t="b">
        <v>1</v>
      </c>
      <c r="I106" s="7" t="s">
        <v>59</v>
      </c>
      <c r="J106" s="8" t="s">
        <v>148</v>
      </c>
      <c r="K106" s="2">
        <v>8296842312</v>
      </c>
      <c r="L106" s="5">
        <v>107</v>
      </c>
      <c r="M106" s="5">
        <v>107</v>
      </c>
      <c r="O106" s="8" t="s">
        <v>699</v>
      </c>
      <c r="P106" s="8" t="s">
        <v>700</v>
      </c>
      <c r="Q106" s="8" t="s">
        <v>701</v>
      </c>
      <c r="W106" s="2">
        <v>1</v>
      </c>
      <c r="X106" s="2">
        <v>1</v>
      </c>
      <c r="Y106" s="8" t="s">
        <v>1942</v>
      </c>
      <c r="AA106" s="9">
        <v>100</v>
      </c>
      <c r="AB106" s="11">
        <v>1000</v>
      </c>
      <c r="AC106" s="10">
        <f>AB106*130%</f>
        <v>1300</v>
      </c>
      <c r="AD106" s="9">
        <v>18966</v>
      </c>
      <c r="AE106" s="9">
        <f>(18966*21%)/12</f>
        <v>331.90499999999997</v>
      </c>
      <c r="AF106" s="9"/>
      <c r="AG106" s="9">
        <f>AB106*5</f>
        <v>5000</v>
      </c>
      <c r="AH106" s="9">
        <f>AB106*2</f>
        <v>2000</v>
      </c>
      <c r="AI106" s="9"/>
      <c r="AJ106" s="9"/>
      <c r="AK106" s="9"/>
      <c r="AL106" s="9">
        <f>((AB106*1500)*0.25%)/12</f>
        <v>312.5</v>
      </c>
      <c r="AM106" s="9">
        <f>((AB106*1500)*0.75%)/12</f>
        <v>937.5</v>
      </c>
      <c r="AN106" s="9">
        <v>400</v>
      </c>
      <c r="AO106" s="9"/>
      <c r="AP106" s="9"/>
      <c r="AQ106" s="9"/>
      <c r="AR106" s="9"/>
      <c r="AS106" s="9">
        <f>AG106*1%</f>
        <v>50</v>
      </c>
      <c r="AT106" s="9"/>
      <c r="AU106" s="9"/>
      <c r="AV106" s="13"/>
      <c r="AW106" s="9">
        <f>SUM(AG106:AV106)</f>
        <v>8700</v>
      </c>
      <c r="AX106" s="9">
        <f>AW106*18%</f>
        <v>1566</v>
      </c>
      <c r="AY106" s="11">
        <f>SUM(AD106:AX106)</f>
        <v>38263.904999999999</v>
      </c>
      <c r="AZ106" s="2" t="s">
        <v>2028</v>
      </c>
    </row>
    <row r="107" spans="1:52" s="2" customFormat="1" x14ac:dyDescent="0.45">
      <c r="A107" s="2">
        <f t="shared" si="110"/>
        <v>106</v>
      </c>
      <c r="B107" s="2">
        <v>2201</v>
      </c>
      <c r="C107" s="2">
        <v>1</v>
      </c>
      <c r="D107" s="2" t="s">
        <v>49</v>
      </c>
      <c r="E107" s="2" t="str">
        <f t="shared" si="103"/>
        <v>1A2201</v>
      </c>
      <c r="F107" s="5">
        <v>108</v>
      </c>
      <c r="G107" s="2" t="s">
        <v>54</v>
      </c>
      <c r="H107" s="6" t="b">
        <v>1</v>
      </c>
      <c r="I107" s="7" t="s">
        <v>59</v>
      </c>
      <c r="J107" s="8" t="s">
        <v>149</v>
      </c>
      <c r="K107" s="2">
        <v>8248514204</v>
      </c>
      <c r="L107" s="5">
        <v>108</v>
      </c>
      <c r="M107" s="5">
        <v>108</v>
      </c>
      <c r="O107" s="8" t="s">
        <v>702</v>
      </c>
      <c r="P107" s="8" t="s">
        <v>703</v>
      </c>
      <c r="Q107" s="8" t="s">
        <v>704</v>
      </c>
      <c r="W107" s="2">
        <v>1</v>
      </c>
      <c r="X107" s="2">
        <v>1</v>
      </c>
      <c r="Y107" s="8" t="s">
        <v>1911</v>
      </c>
      <c r="AA107" s="9">
        <v>100</v>
      </c>
      <c r="AB107" s="11">
        <v>800</v>
      </c>
      <c r="AC107" s="10">
        <f t="shared" si="177"/>
        <v>1040</v>
      </c>
      <c r="AD107" s="9">
        <v>0</v>
      </c>
      <c r="AE107" s="9"/>
      <c r="AF107" s="9"/>
      <c r="AG107" s="9">
        <f>AB107*5</f>
        <v>4000</v>
      </c>
      <c r="AH107" s="9">
        <f t="shared" ref="AH107:AH109" si="185">AB107*2</f>
        <v>1600</v>
      </c>
      <c r="AI107" s="9"/>
      <c r="AJ107" s="9"/>
      <c r="AK107" s="9">
        <f>AG107*10%</f>
        <v>400</v>
      </c>
      <c r="AL107" s="9">
        <f t="shared" ref="AL107:AL109" si="186">((AB107*1500)*0.25%)/12</f>
        <v>250</v>
      </c>
      <c r="AM107" s="9">
        <f t="shared" ref="AM107:AM109" si="187">((AB107*1500)*0.75%)/12</f>
        <v>750</v>
      </c>
      <c r="AN107" s="9">
        <v>300</v>
      </c>
      <c r="AO107" s="9"/>
      <c r="AP107" s="9"/>
      <c r="AQ107" s="9"/>
      <c r="AR107" s="9"/>
      <c r="AS107" s="9">
        <f t="shared" ref="AS107:AS109" si="188">AG107*1%</f>
        <v>40</v>
      </c>
      <c r="AT107" s="9"/>
      <c r="AU107" s="9"/>
      <c r="AV107" s="13"/>
      <c r="AW107" s="9">
        <f t="shared" ref="AW107:AW109" si="189">SUM(AG107:AV107)</f>
        <v>7340</v>
      </c>
      <c r="AX107" s="9">
        <f t="shared" si="183"/>
        <v>1321.2</v>
      </c>
      <c r="AY107" s="11">
        <f t="shared" ref="AY107:AY108" si="190">SUM(AD107:AX107)</f>
        <v>16001.2</v>
      </c>
      <c r="AZ107" s="2" t="s">
        <v>2028</v>
      </c>
    </row>
    <row r="108" spans="1:52" s="2" customFormat="1" x14ac:dyDescent="0.45">
      <c r="A108" s="2">
        <f t="shared" si="110"/>
        <v>107</v>
      </c>
      <c r="B108" s="2">
        <f>B107+1</f>
        <v>2202</v>
      </c>
      <c r="C108" s="2">
        <v>1</v>
      </c>
      <c r="D108" s="2" t="s">
        <v>49</v>
      </c>
      <c r="E108" s="2" t="str">
        <f t="shared" si="103"/>
        <v>1A2202</v>
      </c>
      <c r="F108" s="5">
        <v>109</v>
      </c>
      <c r="G108" s="2" t="s">
        <v>54</v>
      </c>
      <c r="H108" s="6" t="b">
        <v>1</v>
      </c>
      <c r="I108" s="7" t="s">
        <v>59</v>
      </c>
      <c r="J108" s="8" t="s">
        <v>150</v>
      </c>
      <c r="K108" s="2">
        <v>7030218642</v>
      </c>
      <c r="L108" s="5">
        <v>109</v>
      </c>
      <c r="M108" s="5">
        <v>109</v>
      </c>
      <c r="O108" s="8" t="s">
        <v>705</v>
      </c>
      <c r="P108" s="8" t="s">
        <v>706</v>
      </c>
      <c r="Q108" s="8" t="s">
        <v>707</v>
      </c>
      <c r="W108" s="2">
        <v>1</v>
      </c>
      <c r="X108" s="2">
        <v>1</v>
      </c>
      <c r="Y108" s="8" t="s">
        <v>1958</v>
      </c>
      <c r="AA108" s="9">
        <v>100</v>
      </c>
      <c r="AB108" s="11">
        <v>1200</v>
      </c>
      <c r="AC108" s="10">
        <f t="shared" si="177"/>
        <v>1560</v>
      </c>
      <c r="AD108" s="9">
        <v>0</v>
      </c>
      <c r="AE108" s="9">
        <v>0</v>
      </c>
      <c r="AF108" s="9"/>
      <c r="AG108" s="9">
        <f>AB108*5</f>
        <v>6000</v>
      </c>
      <c r="AH108" s="9">
        <f t="shared" si="185"/>
        <v>2400</v>
      </c>
      <c r="AI108" s="9">
        <v>3000</v>
      </c>
      <c r="AJ108" s="9"/>
      <c r="AK108" s="9"/>
      <c r="AL108" s="9">
        <f t="shared" si="186"/>
        <v>375</v>
      </c>
      <c r="AM108" s="9">
        <f t="shared" si="187"/>
        <v>1125</v>
      </c>
      <c r="AN108" s="9">
        <v>500</v>
      </c>
      <c r="AO108" s="9"/>
      <c r="AP108" s="9"/>
      <c r="AQ108" s="9"/>
      <c r="AR108" s="9"/>
      <c r="AS108" s="9">
        <f t="shared" si="188"/>
        <v>60</v>
      </c>
      <c r="AT108" s="9"/>
      <c r="AU108" s="9"/>
      <c r="AV108" s="13"/>
      <c r="AW108" s="9">
        <f t="shared" si="189"/>
        <v>13460</v>
      </c>
      <c r="AX108" s="9">
        <f t="shared" si="183"/>
        <v>2422.7999999999997</v>
      </c>
      <c r="AY108" s="11">
        <f t="shared" si="190"/>
        <v>29342.799999999999</v>
      </c>
      <c r="AZ108" s="2" t="s">
        <v>2028</v>
      </c>
    </row>
    <row r="109" spans="1:52" s="2" customFormat="1" x14ac:dyDescent="0.45">
      <c r="A109" s="2">
        <f t="shared" si="110"/>
        <v>108</v>
      </c>
      <c r="B109" s="2">
        <f t="shared" si="110"/>
        <v>2203</v>
      </c>
      <c r="C109" s="2">
        <v>1</v>
      </c>
      <c r="D109" s="2" t="s">
        <v>49</v>
      </c>
      <c r="E109" s="2" t="str">
        <f t="shared" si="103"/>
        <v>1A2203</v>
      </c>
      <c r="F109" s="5">
        <v>110</v>
      </c>
      <c r="G109" s="2" t="s">
        <v>54</v>
      </c>
      <c r="H109" s="6" t="b">
        <v>1</v>
      </c>
      <c r="I109" s="7" t="s">
        <v>59</v>
      </c>
      <c r="J109" s="8" t="s">
        <v>151</v>
      </c>
      <c r="K109" s="2">
        <v>6760648997</v>
      </c>
      <c r="L109" s="5">
        <v>110</v>
      </c>
      <c r="M109" s="5">
        <v>110</v>
      </c>
      <c r="O109" s="8" t="s">
        <v>708</v>
      </c>
      <c r="P109" s="8" t="s">
        <v>709</v>
      </c>
      <c r="Q109" s="8" t="s">
        <v>710</v>
      </c>
      <c r="W109" s="2">
        <v>1</v>
      </c>
      <c r="X109" s="2">
        <v>1</v>
      </c>
      <c r="Y109" s="8" t="s">
        <v>1959</v>
      </c>
      <c r="AA109" s="9">
        <v>100</v>
      </c>
      <c r="AB109" s="11">
        <v>1500</v>
      </c>
      <c r="AC109" s="10">
        <f t="shared" si="177"/>
        <v>1950</v>
      </c>
      <c r="AD109" s="9">
        <f>28885*2</f>
        <v>57770</v>
      </c>
      <c r="AE109" s="9">
        <f>((28885*21%)/12)+((28885*21%)/12)*2</f>
        <v>1516.4624999999999</v>
      </c>
      <c r="AF109" s="9"/>
      <c r="AG109" s="9">
        <f>AB109*5</f>
        <v>7500</v>
      </c>
      <c r="AH109" s="9">
        <f t="shared" si="185"/>
        <v>3000</v>
      </c>
      <c r="AI109" s="9"/>
      <c r="AJ109" s="9">
        <v>200</v>
      </c>
      <c r="AK109" s="9"/>
      <c r="AL109" s="9">
        <f t="shared" si="186"/>
        <v>468.75</v>
      </c>
      <c r="AM109" s="9">
        <f t="shared" si="187"/>
        <v>1406.25</v>
      </c>
      <c r="AN109" s="9">
        <v>600</v>
      </c>
      <c r="AO109" s="9"/>
      <c r="AP109" s="9"/>
      <c r="AQ109" s="9"/>
      <c r="AR109" s="9"/>
      <c r="AS109" s="9">
        <f t="shared" si="188"/>
        <v>75</v>
      </c>
      <c r="AT109" s="9"/>
      <c r="AU109" s="9"/>
      <c r="AV109" s="13"/>
      <c r="AW109" s="9">
        <f t="shared" si="189"/>
        <v>13250</v>
      </c>
      <c r="AX109" s="9">
        <f t="shared" si="183"/>
        <v>2385</v>
      </c>
      <c r="AY109" s="11">
        <f>SUM(AD109:AX109)</f>
        <v>88171.462499999994</v>
      </c>
      <c r="AZ109" s="2" t="s">
        <v>2028</v>
      </c>
    </row>
    <row r="110" spans="1:52" s="2" customFormat="1" x14ac:dyDescent="0.45">
      <c r="A110" s="2">
        <f t="shared" si="110"/>
        <v>109</v>
      </c>
      <c r="B110" s="2">
        <f t="shared" si="110"/>
        <v>2204</v>
      </c>
      <c r="C110" s="2">
        <v>1</v>
      </c>
      <c r="D110" s="2" t="s">
        <v>49</v>
      </c>
      <c r="E110" s="2" t="str">
        <f t="shared" si="103"/>
        <v>1A2204</v>
      </c>
      <c r="F110" s="5">
        <v>111</v>
      </c>
      <c r="G110" s="2" t="s">
        <v>54</v>
      </c>
      <c r="H110" s="6" t="b">
        <v>1</v>
      </c>
      <c r="I110" s="7" t="s">
        <v>59</v>
      </c>
      <c r="J110" s="8" t="s">
        <v>152</v>
      </c>
      <c r="K110" s="2">
        <v>9364866525</v>
      </c>
      <c r="L110" s="5">
        <v>111</v>
      </c>
      <c r="M110" s="5">
        <v>111</v>
      </c>
      <c r="O110" s="8" t="s">
        <v>711</v>
      </c>
      <c r="P110" s="8" t="s">
        <v>712</v>
      </c>
      <c r="Q110" s="8" t="s">
        <v>713</v>
      </c>
      <c r="W110" s="2">
        <v>1</v>
      </c>
      <c r="X110" s="2">
        <v>1</v>
      </c>
      <c r="Y110" s="8" t="s">
        <v>1960</v>
      </c>
      <c r="AA110" s="9">
        <v>100</v>
      </c>
      <c r="AB110" s="11">
        <v>1000</v>
      </c>
      <c r="AC110" s="10">
        <f>AB110*130%</f>
        <v>1300</v>
      </c>
      <c r="AD110" s="9">
        <v>18966</v>
      </c>
      <c r="AE110" s="9">
        <f>(18966*21%)/12</f>
        <v>331.90499999999997</v>
      </c>
      <c r="AF110" s="9"/>
      <c r="AG110" s="9">
        <f>AB110*5</f>
        <v>5000</v>
      </c>
      <c r="AH110" s="9">
        <f>AB110*2</f>
        <v>2000</v>
      </c>
      <c r="AI110" s="9"/>
      <c r="AJ110" s="9"/>
      <c r="AK110" s="9"/>
      <c r="AL110" s="9">
        <f>((AB110*1500)*0.25%)/12</f>
        <v>312.5</v>
      </c>
      <c r="AM110" s="9">
        <f>((AB110*1500)*0.75%)/12</f>
        <v>937.5</v>
      </c>
      <c r="AN110" s="9">
        <v>400</v>
      </c>
      <c r="AO110" s="9"/>
      <c r="AP110" s="9"/>
      <c r="AQ110" s="9"/>
      <c r="AR110" s="9"/>
      <c r="AS110" s="9">
        <f>AG110*1%</f>
        <v>50</v>
      </c>
      <c r="AT110" s="9"/>
      <c r="AU110" s="9"/>
      <c r="AV110" s="13"/>
      <c r="AW110" s="9">
        <f>SUM(AG110:AV110)</f>
        <v>8700</v>
      </c>
      <c r="AX110" s="9">
        <f>AW110*18%</f>
        <v>1566</v>
      </c>
      <c r="AY110" s="11">
        <f>SUM(AD110:AX110)</f>
        <v>38263.904999999999</v>
      </c>
      <c r="AZ110" s="2" t="s">
        <v>2028</v>
      </c>
    </row>
    <row r="111" spans="1:52" s="2" customFormat="1" x14ac:dyDescent="0.45">
      <c r="A111" s="2">
        <f t="shared" si="110"/>
        <v>110</v>
      </c>
      <c r="B111" s="2">
        <f t="shared" si="110"/>
        <v>2205</v>
      </c>
      <c r="C111" s="2">
        <v>1</v>
      </c>
      <c r="D111" s="2" t="s">
        <v>49</v>
      </c>
      <c r="E111" s="2" t="str">
        <f t="shared" si="103"/>
        <v>1A2205</v>
      </c>
      <c r="F111" s="5">
        <v>112</v>
      </c>
      <c r="G111" s="2" t="s">
        <v>54</v>
      </c>
      <c r="H111" s="6" t="b">
        <v>1</v>
      </c>
      <c r="I111" s="7" t="s">
        <v>59</v>
      </c>
      <c r="J111" s="8" t="s">
        <v>101</v>
      </c>
      <c r="K111" s="2">
        <v>7618941442</v>
      </c>
      <c r="L111" s="5">
        <v>112</v>
      </c>
      <c r="M111" s="5">
        <v>112</v>
      </c>
      <c r="N111" s="2" t="s">
        <v>385</v>
      </c>
      <c r="O111" s="8" t="s">
        <v>714</v>
      </c>
      <c r="P111" s="8" t="s">
        <v>715</v>
      </c>
      <c r="Q111" s="8" t="s">
        <v>716</v>
      </c>
      <c r="W111" s="2">
        <v>1</v>
      </c>
      <c r="X111" s="2">
        <v>1</v>
      </c>
      <c r="Y111" s="8" t="s">
        <v>1894</v>
      </c>
      <c r="AA111" s="9">
        <v>100</v>
      </c>
      <c r="AB111" s="11">
        <v>800</v>
      </c>
      <c r="AC111" s="10">
        <f t="shared" si="177"/>
        <v>1040</v>
      </c>
      <c r="AD111" s="9">
        <v>0</v>
      </c>
      <c r="AE111" s="9"/>
      <c r="AF111" s="9"/>
      <c r="AG111" s="9">
        <f>AB111*5</f>
        <v>4000</v>
      </c>
      <c r="AH111" s="9">
        <f t="shared" ref="AH111:AH113" si="191">AB111*2</f>
        <v>1600</v>
      </c>
      <c r="AI111" s="9"/>
      <c r="AJ111" s="9"/>
      <c r="AK111" s="9">
        <f>AG111*10%</f>
        <v>400</v>
      </c>
      <c r="AL111" s="9">
        <f t="shared" ref="AL111:AL113" si="192">((AB111*1500)*0.25%)/12</f>
        <v>250</v>
      </c>
      <c r="AM111" s="9">
        <f t="shared" ref="AM111:AM113" si="193">((AB111*1500)*0.75%)/12</f>
        <v>750</v>
      </c>
      <c r="AN111" s="9">
        <v>300</v>
      </c>
      <c r="AO111" s="9"/>
      <c r="AP111" s="9"/>
      <c r="AQ111" s="9"/>
      <c r="AR111" s="9"/>
      <c r="AS111" s="9">
        <f t="shared" ref="AS111:AS113" si="194">AG111*1%</f>
        <v>40</v>
      </c>
      <c r="AT111" s="9"/>
      <c r="AU111" s="9"/>
      <c r="AV111" s="13"/>
      <c r="AW111" s="9">
        <f t="shared" ref="AW111:AW113" si="195">SUM(AG111:AV111)</f>
        <v>7340</v>
      </c>
      <c r="AX111" s="9">
        <f t="shared" si="183"/>
        <v>1321.2</v>
      </c>
      <c r="AY111" s="11">
        <f t="shared" ref="AY111:AY112" si="196">SUM(AD111:AX111)</f>
        <v>16001.2</v>
      </c>
      <c r="AZ111" s="2" t="s">
        <v>2028</v>
      </c>
    </row>
    <row r="112" spans="1:52" s="2" customFormat="1" x14ac:dyDescent="0.45">
      <c r="A112" s="2">
        <f t="shared" si="110"/>
        <v>111</v>
      </c>
      <c r="B112" s="2">
        <v>2301</v>
      </c>
      <c r="C112" s="2">
        <v>1</v>
      </c>
      <c r="D112" s="2" t="s">
        <v>49</v>
      </c>
      <c r="E112" s="2" t="str">
        <f t="shared" si="103"/>
        <v>1A2301</v>
      </c>
      <c r="F112" s="5">
        <v>113</v>
      </c>
      <c r="G112" s="2" t="s">
        <v>54</v>
      </c>
      <c r="H112" s="6" t="b">
        <v>1</v>
      </c>
      <c r="I112" s="7" t="s">
        <v>59</v>
      </c>
      <c r="J112" s="8" t="s">
        <v>153</v>
      </c>
      <c r="K112" s="2">
        <v>8275093120</v>
      </c>
      <c r="L112" s="5">
        <v>113</v>
      </c>
      <c r="M112" s="5">
        <v>113</v>
      </c>
      <c r="N112" s="2" t="s">
        <v>385</v>
      </c>
      <c r="O112" s="8" t="s">
        <v>717</v>
      </c>
      <c r="P112" s="8" t="s">
        <v>718</v>
      </c>
      <c r="Q112" s="8" t="s">
        <v>719</v>
      </c>
      <c r="W112" s="2">
        <v>1</v>
      </c>
      <c r="X112" s="2">
        <v>1</v>
      </c>
      <c r="Y112" s="8" t="s">
        <v>1890</v>
      </c>
      <c r="AA112" s="9">
        <v>100</v>
      </c>
      <c r="AB112" s="11">
        <v>1200</v>
      </c>
      <c r="AC112" s="10">
        <f t="shared" si="177"/>
        <v>1560</v>
      </c>
      <c r="AD112" s="9">
        <v>0</v>
      </c>
      <c r="AE112" s="9">
        <v>0</v>
      </c>
      <c r="AF112" s="9"/>
      <c r="AG112" s="9">
        <f>AB112*5</f>
        <v>6000</v>
      </c>
      <c r="AH112" s="9">
        <f t="shared" si="191"/>
        <v>2400</v>
      </c>
      <c r="AI112" s="9">
        <v>3000</v>
      </c>
      <c r="AJ112" s="9"/>
      <c r="AK112" s="9"/>
      <c r="AL112" s="9">
        <f t="shared" si="192"/>
        <v>375</v>
      </c>
      <c r="AM112" s="9">
        <f t="shared" si="193"/>
        <v>1125</v>
      </c>
      <c r="AN112" s="9">
        <v>500</v>
      </c>
      <c r="AO112" s="9"/>
      <c r="AP112" s="9"/>
      <c r="AQ112" s="9"/>
      <c r="AR112" s="9"/>
      <c r="AS112" s="9">
        <f t="shared" si="194"/>
        <v>60</v>
      </c>
      <c r="AT112" s="9"/>
      <c r="AU112" s="9"/>
      <c r="AV112" s="13"/>
      <c r="AW112" s="9">
        <f t="shared" si="195"/>
        <v>13460</v>
      </c>
      <c r="AX112" s="9">
        <f t="shared" si="183"/>
        <v>2422.7999999999997</v>
      </c>
      <c r="AY112" s="11">
        <f t="shared" si="196"/>
        <v>29342.799999999999</v>
      </c>
      <c r="AZ112" s="2" t="s">
        <v>2028</v>
      </c>
    </row>
    <row r="113" spans="1:52" s="2" customFormat="1" x14ac:dyDescent="0.45">
      <c r="A113" s="2">
        <f t="shared" si="110"/>
        <v>112</v>
      </c>
      <c r="B113" s="2">
        <f>B112+1</f>
        <v>2302</v>
      </c>
      <c r="C113" s="2">
        <v>1</v>
      </c>
      <c r="D113" s="2" t="s">
        <v>49</v>
      </c>
      <c r="E113" s="2" t="str">
        <f t="shared" si="103"/>
        <v>1A2302</v>
      </c>
      <c r="F113" s="5">
        <v>114</v>
      </c>
      <c r="G113" s="2" t="s">
        <v>54</v>
      </c>
      <c r="H113" s="6" t="b">
        <v>1</v>
      </c>
      <c r="I113" s="7" t="s">
        <v>55</v>
      </c>
      <c r="J113" s="8" t="s">
        <v>154</v>
      </c>
      <c r="K113" s="2">
        <v>7871882664</v>
      </c>
      <c r="L113" s="5">
        <v>114</v>
      </c>
      <c r="M113" s="5">
        <v>114</v>
      </c>
      <c r="N113" s="2" t="s">
        <v>385</v>
      </c>
      <c r="O113" s="8" t="s">
        <v>720</v>
      </c>
      <c r="P113" s="8" t="s">
        <v>721</v>
      </c>
      <c r="Q113" s="8" t="s">
        <v>722</v>
      </c>
      <c r="W113" s="2">
        <v>1</v>
      </c>
      <c r="X113" s="2">
        <v>1</v>
      </c>
      <c r="Y113" s="8" t="s">
        <v>1953</v>
      </c>
      <c r="AA113" s="9">
        <v>100</v>
      </c>
      <c r="AB113" s="11">
        <v>1500</v>
      </c>
      <c r="AC113" s="10">
        <f t="shared" si="177"/>
        <v>1950</v>
      </c>
      <c r="AD113" s="9">
        <f>28885*2</f>
        <v>57770</v>
      </c>
      <c r="AE113" s="9">
        <f>((28885*21%)/12)+((28885*21%)/12)*2</f>
        <v>1516.4624999999999</v>
      </c>
      <c r="AF113" s="9"/>
      <c r="AG113" s="9">
        <f>AB113*5</f>
        <v>7500</v>
      </c>
      <c r="AH113" s="9">
        <f t="shared" si="191"/>
        <v>3000</v>
      </c>
      <c r="AI113" s="9"/>
      <c r="AJ113" s="9">
        <v>200</v>
      </c>
      <c r="AK113" s="9"/>
      <c r="AL113" s="9">
        <f t="shared" si="192"/>
        <v>468.75</v>
      </c>
      <c r="AM113" s="9">
        <f t="shared" si="193"/>
        <v>1406.25</v>
      </c>
      <c r="AN113" s="9">
        <v>600</v>
      </c>
      <c r="AO113" s="9"/>
      <c r="AP113" s="9"/>
      <c r="AQ113" s="9"/>
      <c r="AR113" s="9"/>
      <c r="AS113" s="9">
        <f t="shared" si="194"/>
        <v>75</v>
      </c>
      <c r="AT113" s="9"/>
      <c r="AU113" s="9"/>
      <c r="AV113" s="13"/>
      <c r="AW113" s="9">
        <f t="shared" si="195"/>
        <v>13250</v>
      </c>
      <c r="AX113" s="9">
        <f t="shared" si="183"/>
        <v>2385</v>
      </c>
      <c r="AY113" s="11">
        <f>SUM(AD113:AX113)</f>
        <v>88171.462499999994</v>
      </c>
      <c r="AZ113" s="2" t="s">
        <v>2028</v>
      </c>
    </row>
    <row r="114" spans="1:52" s="2" customFormat="1" x14ac:dyDescent="0.45">
      <c r="A114" s="2">
        <f t="shared" si="110"/>
        <v>113</v>
      </c>
      <c r="B114" s="2">
        <f t="shared" si="110"/>
        <v>2303</v>
      </c>
      <c r="C114" s="2">
        <v>1</v>
      </c>
      <c r="D114" s="2" t="s">
        <v>49</v>
      </c>
      <c r="E114" s="2" t="str">
        <f t="shared" si="103"/>
        <v>1A2303</v>
      </c>
      <c r="F114" s="5">
        <v>115</v>
      </c>
      <c r="G114" s="2" t="s">
        <v>54</v>
      </c>
      <c r="H114" s="6" t="b">
        <v>1</v>
      </c>
      <c r="I114" s="7" t="s">
        <v>55</v>
      </c>
      <c r="J114" s="8" t="s">
        <v>96</v>
      </c>
      <c r="K114" s="2">
        <v>6088157617</v>
      </c>
      <c r="L114" s="5">
        <v>115</v>
      </c>
      <c r="M114" s="5">
        <v>115</v>
      </c>
      <c r="N114" s="2" t="s">
        <v>385</v>
      </c>
      <c r="O114" s="8" t="s">
        <v>723</v>
      </c>
      <c r="P114" s="8" t="s">
        <v>724</v>
      </c>
      <c r="Q114" s="8" t="s">
        <v>725</v>
      </c>
      <c r="W114" s="2">
        <v>1</v>
      </c>
      <c r="X114" s="2">
        <v>1</v>
      </c>
      <c r="Y114" s="8" t="s">
        <v>1946</v>
      </c>
      <c r="AA114" s="9">
        <v>100</v>
      </c>
      <c r="AB114" s="11">
        <v>1000</v>
      </c>
      <c r="AC114" s="10">
        <f>AB114*130%</f>
        <v>1300</v>
      </c>
      <c r="AD114" s="9">
        <v>18966</v>
      </c>
      <c r="AE114" s="9">
        <f>(18966*21%)/12</f>
        <v>331.90499999999997</v>
      </c>
      <c r="AF114" s="9"/>
      <c r="AG114" s="9">
        <f>AB114*5</f>
        <v>5000</v>
      </c>
      <c r="AH114" s="9">
        <f>AB114*2</f>
        <v>2000</v>
      </c>
      <c r="AI114" s="9"/>
      <c r="AJ114" s="9"/>
      <c r="AK114" s="9"/>
      <c r="AL114" s="9">
        <f>((AB114*1500)*0.25%)/12</f>
        <v>312.5</v>
      </c>
      <c r="AM114" s="9">
        <f>((AB114*1500)*0.75%)/12</f>
        <v>937.5</v>
      </c>
      <c r="AN114" s="9">
        <v>400</v>
      </c>
      <c r="AO114" s="9"/>
      <c r="AP114" s="9"/>
      <c r="AQ114" s="9"/>
      <c r="AR114" s="9"/>
      <c r="AS114" s="9">
        <f>AG114*1%</f>
        <v>50</v>
      </c>
      <c r="AT114" s="9"/>
      <c r="AU114" s="9"/>
      <c r="AV114" s="13"/>
      <c r="AW114" s="9">
        <f>SUM(AG114:AV114)</f>
        <v>8700</v>
      </c>
      <c r="AX114" s="9">
        <f>AW114*18%</f>
        <v>1566</v>
      </c>
      <c r="AY114" s="11">
        <f>SUM(AD114:AX114)</f>
        <v>38263.904999999999</v>
      </c>
      <c r="AZ114" s="2" t="s">
        <v>2028</v>
      </c>
    </row>
    <row r="115" spans="1:52" s="2" customFormat="1" x14ac:dyDescent="0.45">
      <c r="A115" s="2">
        <f t="shared" si="110"/>
        <v>114</v>
      </c>
      <c r="B115" s="2">
        <f t="shared" si="110"/>
        <v>2304</v>
      </c>
      <c r="C115" s="2">
        <v>1</v>
      </c>
      <c r="D115" s="2" t="s">
        <v>49</v>
      </c>
      <c r="E115" s="2" t="str">
        <f t="shared" si="103"/>
        <v>1A2304</v>
      </c>
      <c r="F115" s="5">
        <v>116</v>
      </c>
      <c r="G115" s="2" t="s">
        <v>54</v>
      </c>
      <c r="H115" s="6" t="b">
        <v>1</v>
      </c>
      <c r="I115" s="7" t="s">
        <v>55</v>
      </c>
      <c r="J115" s="8" t="s">
        <v>155</v>
      </c>
      <c r="K115" s="2">
        <v>6618572307</v>
      </c>
      <c r="L115" s="5">
        <v>116</v>
      </c>
      <c r="M115" s="5">
        <v>116</v>
      </c>
      <c r="N115" s="2" t="s">
        <v>385</v>
      </c>
      <c r="O115" s="8" t="s">
        <v>726</v>
      </c>
      <c r="P115" s="8" t="s">
        <v>727</v>
      </c>
      <c r="Q115" s="8" t="s">
        <v>728</v>
      </c>
      <c r="W115" s="2">
        <v>1</v>
      </c>
      <c r="X115" s="2">
        <v>1</v>
      </c>
      <c r="Y115" s="8" t="s">
        <v>1961</v>
      </c>
      <c r="AA115" s="9">
        <v>100</v>
      </c>
      <c r="AB115" s="11">
        <v>800</v>
      </c>
      <c r="AC115" s="10">
        <f t="shared" si="177"/>
        <v>1040</v>
      </c>
      <c r="AD115" s="9">
        <v>0</v>
      </c>
      <c r="AE115" s="9"/>
      <c r="AF115" s="9"/>
      <c r="AG115" s="9">
        <f>AB115*5</f>
        <v>4000</v>
      </c>
      <c r="AH115" s="9">
        <f t="shared" ref="AH115:AH117" si="197">AB115*2</f>
        <v>1600</v>
      </c>
      <c r="AI115" s="9"/>
      <c r="AJ115" s="9"/>
      <c r="AK115" s="9">
        <f>AG115*10%</f>
        <v>400</v>
      </c>
      <c r="AL115" s="9">
        <f t="shared" ref="AL115:AL117" si="198">((AB115*1500)*0.25%)/12</f>
        <v>250</v>
      </c>
      <c r="AM115" s="9">
        <f t="shared" ref="AM115:AM117" si="199">((AB115*1500)*0.75%)/12</f>
        <v>750</v>
      </c>
      <c r="AN115" s="9">
        <v>300</v>
      </c>
      <c r="AO115" s="9"/>
      <c r="AP115" s="9"/>
      <c r="AQ115" s="9"/>
      <c r="AR115" s="9"/>
      <c r="AS115" s="9">
        <f t="shared" ref="AS115:AS117" si="200">AG115*1%</f>
        <v>40</v>
      </c>
      <c r="AT115" s="9"/>
      <c r="AU115" s="9"/>
      <c r="AV115" s="13"/>
      <c r="AW115" s="9">
        <f t="shared" ref="AW115:AW117" si="201">SUM(AG115:AV115)</f>
        <v>7340</v>
      </c>
      <c r="AX115" s="9">
        <f t="shared" si="183"/>
        <v>1321.2</v>
      </c>
      <c r="AY115" s="11">
        <f t="shared" ref="AY115:AY116" si="202">SUM(AD115:AX115)</f>
        <v>16001.2</v>
      </c>
      <c r="AZ115" s="2" t="s">
        <v>2028</v>
      </c>
    </row>
    <row r="116" spans="1:52" s="2" customFormat="1" x14ac:dyDescent="0.45">
      <c r="A116" s="2">
        <f t="shared" si="110"/>
        <v>115</v>
      </c>
      <c r="B116" s="2">
        <f t="shared" si="110"/>
        <v>2305</v>
      </c>
      <c r="C116" s="2">
        <v>1</v>
      </c>
      <c r="D116" s="2" t="s">
        <v>49</v>
      </c>
      <c r="E116" s="2" t="str">
        <f t="shared" si="103"/>
        <v>1A2305</v>
      </c>
      <c r="F116" s="5">
        <v>117</v>
      </c>
      <c r="G116" s="2" t="s">
        <v>54</v>
      </c>
      <c r="H116" s="6" t="b">
        <v>1</v>
      </c>
      <c r="I116" s="7" t="s">
        <v>59</v>
      </c>
      <c r="J116" s="8" t="s">
        <v>156</v>
      </c>
      <c r="K116" s="2">
        <v>8169401067</v>
      </c>
      <c r="L116" s="5">
        <v>117</v>
      </c>
      <c r="M116" s="5">
        <v>117</v>
      </c>
      <c r="N116" s="2" t="s">
        <v>385</v>
      </c>
      <c r="O116" s="8" t="s">
        <v>729</v>
      </c>
      <c r="P116" s="8" t="s">
        <v>730</v>
      </c>
      <c r="Q116" s="8" t="s">
        <v>731</v>
      </c>
      <c r="W116" s="2">
        <v>1</v>
      </c>
      <c r="X116" s="2">
        <v>1</v>
      </c>
      <c r="Y116" s="8" t="s">
        <v>1955</v>
      </c>
      <c r="AA116" s="9">
        <v>100</v>
      </c>
      <c r="AB116" s="11">
        <v>1200</v>
      </c>
      <c r="AC116" s="10">
        <f t="shared" si="177"/>
        <v>1560</v>
      </c>
      <c r="AD116" s="9">
        <v>0</v>
      </c>
      <c r="AE116" s="9">
        <v>0</v>
      </c>
      <c r="AF116" s="9"/>
      <c r="AG116" s="9">
        <f>AB116*5</f>
        <v>6000</v>
      </c>
      <c r="AH116" s="9">
        <f t="shared" si="197"/>
        <v>2400</v>
      </c>
      <c r="AI116" s="9">
        <v>3000</v>
      </c>
      <c r="AJ116" s="9"/>
      <c r="AK116" s="9"/>
      <c r="AL116" s="9">
        <f t="shared" si="198"/>
        <v>375</v>
      </c>
      <c r="AM116" s="9">
        <f t="shared" si="199"/>
        <v>1125</v>
      </c>
      <c r="AN116" s="9">
        <v>500</v>
      </c>
      <c r="AO116" s="9"/>
      <c r="AP116" s="9"/>
      <c r="AQ116" s="9"/>
      <c r="AR116" s="9"/>
      <c r="AS116" s="9">
        <f t="shared" si="200"/>
        <v>60</v>
      </c>
      <c r="AT116" s="9"/>
      <c r="AU116" s="9"/>
      <c r="AV116" s="13"/>
      <c r="AW116" s="9">
        <f t="shared" si="201"/>
        <v>13460</v>
      </c>
      <c r="AX116" s="9">
        <f t="shared" si="183"/>
        <v>2422.7999999999997</v>
      </c>
      <c r="AY116" s="11">
        <f t="shared" si="202"/>
        <v>29342.799999999999</v>
      </c>
      <c r="AZ116" s="2" t="s">
        <v>2028</v>
      </c>
    </row>
    <row r="117" spans="1:52" s="2" customFormat="1" x14ac:dyDescent="0.45">
      <c r="A117" s="2">
        <f t="shared" si="110"/>
        <v>116</v>
      </c>
      <c r="B117" s="2">
        <v>2401</v>
      </c>
      <c r="C117" s="2">
        <v>1</v>
      </c>
      <c r="D117" s="2" t="s">
        <v>49</v>
      </c>
      <c r="E117" s="2" t="str">
        <f t="shared" si="103"/>
        <v>1A2401</v>
      </c>
      <c r="F117" s="5">
        <v>118</v>
      </c>
      <c r="G117" s="2" t="s">
        <v>54</v>
      </c>
      <c r="H117" s="6" t="b">
        <v>1</v>
      </c>
      <c r="I117" s="7" t="s">
        <v>59</v>
      </c>
      <c r="J117" s="8" t="s">
        <v>157</v>
      </c>
      <c r="K117" s="2">
        <v>7067822563</v>
      </c>
      <c r="L117" s="5">
        <v>118</v>
      </c>
      <c r="M117" s="5">
        <v>118</v>
      </c>
      <c r="N117" s="2" t="s">
        <v>385</v>
      </c>
      <c r="O117" s="8" t="s">
        <v>732</v>
      </c>
      <c r="P117" s="8" t="s">
        <v>733</v>
      </c>
      <c r="Q117" s="8" t="s">
        <v>734</v>
      </c>
      <c r="W117" s="2">
        <v>1</v>
      </c>
      <c r="X117" s="2">
        <v>1</v>
      </c>
      <c r="Y117" s="8" t="s">
        <v>1962</v>
      </c>
      <c r="AA117" s="9">
        <v>100</v>
      </c>
      <c r="AB117" s="11">
        <v>1500</v>
      </c>
      <c r="AC117" s="10">
        <f t="shared" si="177"/>
        <v>1950</v>
      </c>
      <c r="AD117" s="9">
        <f>28885*2</f>
        <v>57770</v>
      </c>
      <c r="AE117" s="9">
        <f>((28885*21%)/12)+((28885*21%)/12)*2</f>
        <v>1516.4624999999999</v>
      </c>
      <c r="AF117" s="9"/>
      <c r="AG117" s="9">
        <f>AB117*5</f>
        <v>7500</v>
      </c>
      <c r="AH117" s="9">
        <f t="shared" si="197"/>
        <v>3000</v>
      </c>
      <c r="AI117" s="9"/>
      <c r="AJ117" s="9">
        <v>200</v>
      </c>
      <c r="AK117" s="9"/>
      <c r="AL117" s="9">
        <f t="shared" si="198"/>
        <v>468.75</v>
      </c>
      <c r="AM117" s="9">
        <f t="shared" si="199"/>
        <v>1406.25</v>
      </c>
      <c r="AN117" s="9">
        <v>600</v>
      </c>
      <c r="AO117" s="9"/>
      <c r="AP117" s="9"/>
      <c r="AQ117" s="9"/>
      <c r="AR117" s="9"/>
      <c r="AS117" s="9">
        <f t="shared" si="200"/>
        <v>75</v>
      </c>
      <c r="AT117" s="9"/>
      <c r="AU117" s="9"/>
      <c r="AV117" s="13"/>
      <c r="AW117" s="9">
        <f t="shared" si="201"/>
        <v>13250</v>
      </c>
      <c r="AX117" s="9">
        <f t="shared" si="183"/>
        <v>2385</v>
      </c>
      <c r="AY117" s="11">
        <f>SUM(AD117:AX117)</f>
        <v>88171.462499999994</v>
      </c>
      <c r="AZ117" s="2" t="s">
        <v>2028</v>
      </c>
    </row>
    <row r="118" spans="1:52" s="2" customFormat="1" x14ac:dyDescent="0.45">
      <c r="A118" s="2">
        <f t="shared" si="110"/>
        <v>117</v>
      </c>
      <c r="B118" s="2">
        <f>B117+1</f>
        <v>2402</v>
      </c>
      <c r="C118" s="2">
        <v>1</v>
      </c>
      <c r="D118" s="2" t="s">
        <v>49</v>
      </c>
      <c r="E118" s="2" t="str">
        <f t="shared" si="103"/>
        <v>1A2402</v>
      </c>
      <c r="F118" s="5">
        <v>119</v>
      </c>
      <c r="G118" s="2" t="s">
        <v>54</v>
      </c>
      <c r="H118" s="6" t="b">
        <v>1</v>
      </c>
      <c r="I118" s="7" t="s">
        <v>59</v>
      </c>
      <c r="J118" s="8" t="s">
        <v>158</v>
      </c>
      <c r="K118" s="2">
        <v>8348173996</v>
      </c>
      <c r="L118" s="5">
        <v>119</v>
      </c>
      <c r="M118" s="5">
        <v>119</v>
      </c>
      <c r="N118" s="2" t="s">
        <v>385</v>
      </c>
      <c r="O118" s="8" t="s">
        <v>735</v>
      </c>
      <c r="P118" s="8" t="s">
        <v>736</v>
      </c>
      <c r="Q118" s="8" t="s">
        <v>737</v>
      </c>
      <c r="W118" s="2">
        <v>1</v>
      </c>
      <c r="X118" s="2">
        <v>1</v>
      </c>
      <c r="Y118" s="8" t="s">
        <v>1900</v>
      </c>
      <c r="AA118" s="9">
        <v>100</v>
      </c>
      <c r="AB118" s="11">
        <v>1000</v>
      </c>
      <c r="AC118" s="10">
        <f>AB118*130%</f>
        <v>1300</v>
      </c>
      <c r="AD118" s="9">
        <v>18966</v>
      </c>
      <c r="AE118" s="9">
        <f>(18966*21%)/12</f>
        <v>331.90499999999997</v>
      </c>
      <c r="AF118" s="9"/>
      <c r="AG118" s="9">
        <f>AB118*5</f>
        <v>5000</v>
      </c>
      <c r="AH118" s="9">
        <f>AB118*2</f>
        <v>2000</v>
      </c>
      <c r="AI118" s="9"/>
      <c r="AJ118" s="9"/>
      <c r="AK118" s="9"/>
      <c r="AL118" s="9">
        <f>((AB118*1500)*0.25%)/12</f>
        <v>312.5</v>
      </c>
      <c r="AM118" s="9">
        <f>((AB118*1500)*0.75%)/12</f>
        <v>937.5</v>
      </c>
      <c r="AN118" s="9">
        <v>400</v>
      </c>
      <c r="AO118" s="9"/>
      <c r="AP118" s="9"/>
      <c r="AQ118" s="9"/>
      <c r="AR118" s="9"/>
      <c r="AS118" s="9">
        <f>AG118*1%</f>
        <v>50</v>
      </c>
      <c r="AT118" s="9"/>
      <c r="AU118" s="9"/>
      <c r="AV118" s="13"/>
      <c r="AW118" s="9">
        <f>SUM(AG118:AV118)</f>
        <v>8700</v>
      </c>
      <c r="AX118" s="9">
        <f>AW118*18%</f>
        <v>1566</v>
      </c>
      <c r="AY118" s="11">
        <f>SUM(AD118:AX118)</f>
        <v>38263.904999999999</v>
      </c>
      <c r="AZ118" s="2" t="s">
        <v>2028</v>
      </c>
    </row>
    <row r="119" spans="1:52" s="2" customFormat="1" x14ac:dyDescent="0.45">
      <c r="A119" s="2">
        <f t="shared" si="110"/>
        <v>118</v>
      </c>
      <c r="B119" s="2">
        <f t="shared" si="110"/>
        <v>2403</v>
      </c>
      <c r="C119" s="2">
        <v>1</v>
      </c>
      <c r="D119" s="2" t="s">
        <v>49</v>
      </c>
      <c r="E119" s="2" t="str">
        <f t="shared" si="103"/>
        <v>1A2403</v>
      </c>
      <c r="F119" s="5">
        <v>120</v>
      </c>
      <c r="G119" s="2" t="s">
        <v>53</v>
      </c>
      <c r="H119" s="6" t="b">
        <v>1</v>
      </c>
      <c r="I119" s="7" t="s">
        <v>59</v>
      </c>
      <c r="J119" s="8" t="s">
        <v>159</v>
      </c>
      <c r="K119" s="2">
        <v>6381271964</v>
      </c>
      <c r="L119" s="5">
        <v>120</v>
      </c>
      <c r="M119" s="5">
        <v>120</v>
      </c>
      <c r="N119" s="2" t="s">
        <v>385</v>
      </c>
      <c r="O119" s="8" t="s">
        <v>738</v>
      </c>
      <c r="P119" s="8" t="s">
        <v>739</v>
      </c>
      <c r="Q119" s="8" t="s">
        <v>740</v>
      </c>
      <c r="W119" s="2">
        <v>1</v>
      </c>
      <c r="X119" s="2">
        <v>1</v>
      </c>
      <c r="Y119" s="8" t="s">
        <v>1963</v>
      </c>
      <c r="AA119" s="9">
        <v>100</v>
      </c>
      <c r="AB119" s="11">
        <v>800</v>
      </c>
      <c r="AC119" s="10">
        <f t="shared" si="177"/>
        <v>1040</v>
      </c>
      <c r="AD119" s="9">
        <v>0</v>
      </c>
      <c r="AE119" s="9"/>
      <c r="AF119" s="9"/>
      <c r="AG119" s="9">
        <f>AB119*5</f>
        <v>4000</v>
      </c>
      <c r="AH119" s="9">
        <f t="shared" ref="AH119:AH121" si="203">AB119*2</f>
        <v>1600</v>
      </c>
      <c r="AI119" s="9"/>
      <c r="AJ119" s="9"/>
      <c r="AK119" s="9">
        <f>AG119*10%</f>
        <v>400</v>
      </c>
      <c r="AL119" s="9">
        <f t="shared" ref="AL119:AL121" si="204">((AB119*1500)*0.25%)/12</f>
        <v>250</v>
      </c>
      <c r="AM119" s="9">
        <f t="shared" ref="AM119:AM121" si="205">((AB119*1500)*0.75%)/12</f>
        <v>750</v>
      </c>
      <c r="AN119" s="9">
        <v>300</v>
      </c>
      <c r="AO119" s="9"/>
      <c r="AP119" s="9"/>
      <c r="AQ119" s="9"/>
      <c r="AR119" s="9"/>
      <c r="AS119" s="9">
        <f t="shared" ref="AS119:AS121" si="206">AG119*1%</f>
        <v>40</v>
      </c>
      <c r="AT119" s="9"/>
      <c r="AU119" s="9"/>
      <c r="AV119" s="13"/>
      <c r="AW119" s="9">
        <f t="shared" ref="AW119:AW121" si="207">SUM(AG119:AV119)</f>
        <v>7340</v>
      </c>
      <c r="AX119" s="9">
        <f t="shared" si="183"/>
        <v>1321.2</v>
      </c>
      <c r="AY119" s="11">
        <f t="shared" ref="AY119:AY120" si="208">SUM(AD119:AX119)</f>
        <v>16001.2</v>
      </c>
      <c r="AZ119" s="2" t="s">
        <v>2028</v>
      </c>
    </row>
    <row r="120" spans="1:52" s="2" customFormat="1" x14ac:dyDescent="0.45">
      <c r="A120" s="2">
        <f t="shared" si="110"/>
        <v>119</v>
      </c>
      <c r="B120" s="2">
        <f t="shared" si="110"/>
        <v>2404</v>
      </c>
      <c r="C120" s="2">
        <v>1</v>
      </c>
      <c r="D120" s="2" t="s">
        <v>49</v>
      </c>
      <c r="E120" s="2" t="str">
        <f t="shared" si="103"/>
        <v>1A2404</v>
      </c>
      <c r="F120" s="5">
        <v>121</v>
      </c>
      <c r="G120" s="2" t="s">
        <v>54</v>
      </c>
      <c r="H120" s="6" t="b">
        <v>1</v>
      </c>
      <c r="I120" s="7" t="s">
        <v>55</v>
      </c>
      <c r="J120" s="8" t="s">
        <v>160</v>
      </c>
      <c r="K120" s="2">
        <v>7049090867</v>
      </c>
      <c r="L120" s="5">
        <v>121</v>
      </c>
      <c r="M120" s="5">
        <v>121</v>
      </c>
      <c r="O120" s="8" t="s">
        <v>741</v>
      </c>
      <c r="P120" s="8" t="s">
        <v>742</v>
      </c>
      <c r="Q120" s="8" t="s">
        <v>743</v>
      </c>
      <c r="W120" s="2">
        <v>1</v>
      </c>
      <c r="X120" s="2">
        <v>1</v>
      </c>
      <c r="Y120" s="8" t="s">
        <v>1964</v>
      </c>
      <c r="AA120" s="9">
        <v>100</v>
      </c>
      <c r="AB120" s="11">
        <v>1200</v>
      </c>
      <c r="AC120" s="10">
        <f t="shared" si="177"/>
        <v>1560</v>
      </c>
      <c r="AD120" s="9">
        <v>0</v>
      </c>
      <c r="AE120" s="9">
        <v>0</v>
      </c>
      <c r="AF120" s="9"/>
      <c r="AG120" s="9">
        <f>AB120*5</f>
        <v>6000</v>
      </c>
      <c r="AH120" s="9">
        <f t="shared" si="203"/>
        <v>2400</v>
      </c>
      <c r="AI120" s="9">
        <v>3000</v>
      </c>
      <c r="AJ120" s="9"/>
      <c r="AK120" s="9"/>
      <c r="AL120" s="9">
        <f t="shared" si="204"/>
        <v>375</v>
      </c>
      <c r="AM120" s="9">
        <f t="shared" si="205"/>
        <v>1125</v>
      </c>
      <c r="AN120" s="9">
        <v>500</v>
      </c>
      <c r="AO120" s="9"/>
      <c r="AP120" s="9"/>
      <c r="AQ120" s="9"/>
      <c r="AR120" s="9"/>
      <c r="AS120" s="9">
        <f t="shared" si="206"/>
        <v>60</v>
      </c>
      <c r="AT120" s="9"/>
      <c r="AU120" s="9"/>
      <c r="AV120" s="13"/>
      <c r="AW120" s="9">
        <f t="shared" si="207"/>
        <v>13460</v>
      </c>
      <c r="AX120" s="9">
        <f t="shared" si="183"/>
        <v>2422.7999999999997</v>
      </c>
      <c r="AY120" s="11">
        <f t="shared" si="208"/>
        <v>29342.799999999999</v>
      </c>
      <c r="AZ120" s="2" t="s">
        <v>2028</v>
      </c>
    </row>
    <row r="121" spans="1:52" s="2" customFormat="1" x14ac:dyDescent="0.45">
      <c r="A121" s="2">
        <f t="shared" si="110"/>
        <v>120</v>
      </c>
      <c r="B121" s="2">
        <f t="shared" si="110"/>
        <v>2405</v>
      </c>
      <c r="C121" s="2">
        <v>1</v>
      </c>
      <c r="D121" s="2" t="s">
        <v>49</v>
      </c>
      <c r="E121" s="2" t="str">
        <f t="shared" si="103"/>
        <v>1A2405</v>
      </c>
      <c r="F121" s="5">
        <v>122</v>
      </c>
      <c r="G121" s="2" t="s">
        <v>54</v>
      </c>
      <c r="H121" s="6" t="b">
        <v>1</v>
      </c>
      <c r="I121" s="7" t="s">
        <v>55</v>
      </c>
      <c r="J121" s="8" t="s">
        <v>161</v>
      </c>
      <c r="K121" s="2">
        <v>7084627013</v>
      </c>
      <c r="L121" s="5">
        <v>122</v>
      </c>
      <c r="M121" s="5">
        <v>122</v>
      </c>
      <c r="O121" s="8" t="s">
        <v>744</v>
      </c>
      <c r="P121" s="8" t="s">
        <v>745</v>
      </c>
      <c r="Q121" s="8" t="s">
        <v>746</v>
      </c>
      <c r="W121" s="2">
        <v>1</v>
      </c>
      <c r="X121" s="2">
        <v>1</v>
      </c>
      <c r="Y121" s="8" t="s">
        <v>1961</v>
      </c>
      <c r="AA121" s="9">
        <v>100</v>
      </c>
      <c r="AB121" s="11">
        <v>1500</v>
      </c>
      <c r="AC121" s="10">
        <f t="shared" si="177"/>
        <v>1950</v>
      </c>
      <c r="AD121" s="9">
        <f>28885*2</f>
        <v>57770</v>
      </c>
      <c r="AE121" s="9">
        <f>((28885*21%)/12)+((28885*21%)/12)*2</f>
        <v>1516.4624999999999</v>
      </c>
      <c r="AF121" s="9"/>
      <c r="AG121" s="9">
        <f>AB121*5</f>
        <v>7500</v>
      </c>
      <c r="AH121" s="9">
        <f t="shared" si="203"/>
        <v>3000</v>
      </c>
      <c r="AI121" s="9"/>
      <c r="AJ121" s="9">
        <v>200</v>
      </c>
      <c r="AK121" s="9"/>
      <c r="AL121" s="9">
        <f t="shared" si="204"/>
        <v>468.75</v>
      </c>
      <c r="AM121" s="9">
        <f t="shared" si="205"/>
        <v>1406.25</v>
      </c>
      <c r="AN121" s="9">
        <v>600</v>
      </c>
      <c r="AO121" s="9"/>
      <c r="AP121" s="9"/>
      <c r="AQ121" s="9"/>
      <c r="AR121" s="9"/>
      <c r="AS121" s="9">
        <f t="shared" si="206"/>
        <v>75</v>
      </c>
      <c r="AT121" s="9"/>
      <c r="AU121" s="9"/>
      <c r="AV121" s="13"/>
      <c r="AW121" s="9">
        <f t="shared" si="207"/>
        <v>13250</v>
      </c>
      <c r="AX121" s="9">
        <f t="shared" si="183"/>
        <v>2385</v>
      </c>
      <c r="AY121" s="11">
        <f>SUM(AD121:AX121)</f>
        <v>88171.462499999994</v>
      </c>
      <c r="AZ121" s="2" t="s">
        <v>2028</v>
      </c>
    </row>
    <row r="122" spans="1:52" s="2" customFormat="1" x14ac:dyDescent="0.45">
      <c r="A122" s="2">
        <f t="shared" si="110"/>
        <v>121</v>
      </c>
      <c r="B122" s="2">
        <v>2501</v>
      </c>
      <c r="C122" s="2">
        <v>1</v>
      </c>
      <c r="D122" s="2" t="s">
        <v>49</v>
      </c>
      <c r="E122" s="2" t="str">
        <f t="shared" si="103"/>
        <v>1A2501</v>
      </c>
      <c r="F122" s="5">
        <v>123</v>
      </c>
      <c r="G122" s="2" t="s">
        <v>54</v>
      </c>
      <c r="H122" s="6" t="b">
        <v>1</v>
      </c>
      <c r="I122" s="7" t="s">
        <v>59</v>
      </c>
      <c r="J122" s="8" t="s">
        <v>162</v>
      </c>
      <c r="K122" s="2">
        <v>7328357394</v>
      </c>
      <c r="L122" s="5">
        <v>123</v>
      </c>
      <c r="M122" s="5">
        <v>123</v>
      </c>
      <c r="O122" s="8" t="s">
        <v>747</v>
      </c>
      <c r="P122" s="8" t="s">
        <v>748</v>
      </c>
      <c r="Q122" s="8" t="s">
        <v>749</v>
      </c>
      <c r="W122" s="2">
        <v>1</v>
      </c>
      <c r="X122" s="2">
        <v>1</v>
      </c>
      <c r="Y122" s="8" t="s">
        <v>1904</v>
      </c>
      <c r="AA122" s="9">
        <v>100</v>
      </c>
      <c r="AB122" s="11">
        <v>1000</v>
      </c>
      <c r="AC122" s="10">
        <f>AB122*130%</f>
        <v>1300</v>
      </c>
      <c r="AD122" s="9">
        <v>18966</v>
      </c>
      <c r="AE122" s="9">
        <f>(18966*21%)/12</f>
        <v>331.90499999999997</v>
      </c>
      <c r="AF122" s="9"/>
      <c r="AG122" s="9">
        <f>AB122*5</f>
        <v>5000</v>
      </c>
      <c r="AH122" s="9">
        <f>AB122*2</f>
        <v>2000</v>
      </c>
      <c r="AI122" s="9"/>
      <c r="AJ122" s="9"/>
      <c r="AK122" s="9"/>
      <c r="AL122" s="9">
        <f>((AB122*1500)*0.25%)/12</f>
        <v>312.5</v>
      </c>
      <c r="AM122" s="9">
        <f>((AB122*1500)*0.75%)/12</f>
        <v>937.5</v>
      </c>
      <c r="AN122" s="9">
        <v>400</v>
      </c>
      <c r="AO122" s="9"/>
      <c r="AP122" s="9"/>
      <c r="AQ122" s="9"/>
      <c r="AR122" s="9"/>
      <c r="AS122" s="9">
        <f>AG122*1%</f>
        <v>50</v>
      </c>
      <c r="AT122" s="9"/>
      <c r="AU122" s="9"/>
      <c r="AV122" s="13"/>
      <c r="AW122" s="9">
        <f>SUM(AG122:AV122)</f>
        <v>8700</v>
      </c>
      <c r="AX122" s="9">
        <f>AW122*18%</f>
        <v>1566</v>
      </c>
      <c r="AY122" s="11">
        <f>SUM(AD122:AX122)</f>
        <v>38263.904999999999</v>
      </c>
      <c r="AZ122" s="2" t="s">
        <v>2028</v>
      </c>
    </row>
    <row r="123" spans="1:52" s="2" customFormat="1" x14ac:dyDescent="0.45">
      <c r="A123" s="2">
        <f t="shared" si="110"/>
        <v>122</v>
      </c>
      <c r="B123" s="2">
        <f>B122+1</f>
        <v>2502</v>
      </c>
      <c r="C123" s="2">
        <v>1</v>
      </c>
      <c r="D123" s="2" t="s">
        <v>49</v>
      </c>
      <c r="E123" s="2" t="str">
        <f t="shared" si="103"/>
        <v>1A2502</v>
      </c>
      <c r="F123" s="5">
        <v>124</v>
      </c>
      <c r="G123" s="2" t="s">
        <v>54</v>
      </c>
      <c r="H123" s="6" t="b">
        <v>1</v>
      </c>
      <c r="I123" s="7" t="s">
        <v>55</v>
      </c>
      <c r="J123" s="8" t="s">
        <v>163</v>
      </c>
      <c r="K123" s="2">
        <v>6213944758</v>
      </c>
      <c r="L123" s="5">
        <v>124</v>
      </c>
      <c r="M123" s="5">
        <v>124</v>
      </c>
      <c r="O123" s="8" t="s">
        <v>750</v>
      </c>
      <c r="P123" s="8" t="s">
        <v>751</v>
      </c>
      <c r="Q123" s="8" t="s">
        <v>752</v>
      </c>
      <c r="W123" s="2">
        <v>1</v>
      </c>
      <c r="X123" s="2">
        <v>1</v>
      </c>
      <c r="Y123" s="8" t="s">
        <v>1923</v>
      </c>
      <c r="AA123" s="9">
        <v>100</v>
      </c>
      <c r="AB123" s="11">
        <v>800</v>
      </c>
      <c r="AC123" s="10">
        <f t="shared" si="177"/>
        <v>1040</v>
      </c>
      <c r="AD123" s="9">
        <v>0</v>
      </c>
      <c r="AE123" s="9"/>
      <c r="AF123" s="9"/>
      <c r="AG123" s="9">
        <f>AB123*5</f>
        <v>4000</v>
      </c>
      <c r="AH123" s="9">
        <f t="shared" ref="AH123:AH125" si="209">AB123*2</f>
        <v>1600</v>
      </c>
      <c r="AI123" s="9"/>
      <c r="AJ123" s="9"/>
      <c r="AK123" s="9">
        <f>AG123*10%</f>
        <v>400</v>
      </c>
      <c r="AL123" s="9">
        <f t="shared" ref="AL123:AL125" si="210">((AB123*1500)*0.25%)/12</f>
        <v>250</v>
      </c>
      <c r="AM123" s="9">
        <f t="shared" ref="AM123:AM125" si="211">((AB123*1500)*0.75%)/12</f>
        <v>750</v>
      </c>
      <c r="AN123" s="9">
        <v>300</v>
      </c>
      <c r="AO123" s="9"/>
      <c r="AP123" s="9"/>
      <c r="AQ123" s="9"/>
      <c r="AR123" s="9"/>
      <c r="AS123" s="9">
        <f t="shared" ref="AS123:AS125" si="212">AG123*1%</f>
        <v>40</v>
      </c>
      <c r="AT123" s="9"/>
      <c r="AU123" s="9"/>
      <c r="AV123" s="13"/>
      <c r="AW123" s="9">
        <f t="shared" ref="AW123:AW125" si="213">SUM(AG123:AV123)</f>
        <v>7340</v>
      </c>
      <c r="AX123" s="9">
        <f t="shared" si="183"/>
        <v>1321.2</v>
      </c>
      <c r="AY123" s="11">
        <f t="shared" ref="AY123:AY124" si="214">SUM(AD123:AX123)</f>
        <v>16001.2</v>
      </c>
      <c r="AZ123" s="2" t="s">
        <v>2028</v>
      </c>
    </row>
    <row r="124" spans="1:52" s="2" customFormat="1" x14ac:dyDescent="0.45">
      <c r="A124" s="2">
        <f t="shared" si="110"/>
        <v>123</v>
      </c>
      <c r="B124" s="2">
        <f t="shared" si="110"/>
        <v>2503</v>
      </c>
      <c r="C124" s="2">
        <v>1</v>
      </c>
      <c r="D124" s="2" t="s">
        <v>49</v>
      </c>
      <c r="E124" s="2" t="str">
        <f t="shared" si="103"/>
        <v>1A2503</v>
      </c>
      <c r="F124" s="5">
        <v>125</v>
      </c>
      <c r="G124" s="2" t="s">
        <v>54</v>
      </c>
      <c r="H124" s="6" t="b">
        <v>1</v>
      </c>
      <c r="I124" s="7" t="s">
        <v>55</v>
      </c>
      <c r="J124" s="8" t="s">
        <v>164</v>
      </c>
      <c r="K124" s="2">
        <v>7730022953</v>
      </c>
      <c r="L124" s="5">
        <v>125</v>
      </c>
      <c r="M124" s="5">
        <v>125</v>
      </c>
      <c r="O124" s="8" t="s">
        <v>753</v>
      </c>
      <c r="P124" s="8" t="s">
        <v>754</v>
      </c>
      <c r="Q124" s="8" t="s">
        <v>755</v>
      </c>
      <c r="W124" s="2">
        <v>1</v>
      </c>
      <c r="X124" s="2">
        <v>1</v>
      </c>
      <c r="Y124" s="8" t="s">
        <v>1891</v>
      </c>
      <c r="AA124" s="9">
        <v>100</v>
      </c>
      <c r="AB124" s="11">
        <v>1200</v>
      </c>
      <c r="AC124" s="10">
        <f t="shared" si="177"/>
        <v>1560</v>
      </c>
      <c r="AD124" s="9">
        <v>0</v>
      </c>
      <c r="AE124" s="9">
        <v>0</v>
      </c>
      <c r="AF124" s="9"/>
      <c r="AG124" s="9">
        <f>AB124*5</f>
        <v>6000</v>
      </c>
      <c r="AH124" s="9">
        <f t="shared" si="209"/>
        <v>2400</v>
      </c>
      <c r="AI124" s="9">
        <v>3000</v>
      </c>
      <c r="AJ124" s="9"/>
      <c r="AK124" s="9"/>
      <c r="AL124" s="9">
        <f t="shared" si="210"/>
        <v>375</v>
      </c>
      <c r="AM124" s="9">
        <f t="shared" si="211"/>
        <v>1125</v>
      </c>
      <c r="AN124" s="9">
        <v>500</v>
      </c>
      <c r="AO124" s="9"/>
      <c r="AP124" s="9"/>
      <c r="AQ124" s="9"/>
      <c r="AR124" s="9"/>
      <c r="AS124" s="9">
        <f t="shared" si="212"/>
        <v>60</v>
      </c>
      <c r="AT124" s="9"/>
      <c r="AU124" s="9"/>
      <c r="AV124" s="13"/>
      <c r="AW124" s="9">
        <f t="shared" si="213"/>
        <v>13460</v>
      </c>
      <c r="AX124" s="9">
        <f t="shared" si="183"/>
        <v>2422.7999999999997</v>
      </c>
      <c r="AY124" s="11">
        <f t="shared" si="214"/>
        <v>29342.799999999999</v>
      </c>
      <c r="AZ124" s="2" t="s">
        <v>2028</v>
      </c>
    </row>
    <row r="125" spans="1:52" s="2" customFormat="1" x14ac:dyDescent="0.45">
      <c r="A125" s="2">
        <f t="shared" si="110"/>
        <v>124</v>
      </c>
      <c r="B125" s="2">
        <f t="shared" si="110"/>
        <v>2504</v>
      </c>
      <c r="C125" s="2">
        <v>1</v>
      </c>
      <c r="D125" s="2" t="s">
        <v>49</v>
      </c>
      <c r="E125" s="2" t="str">
        <f t="shared" si="103"/>
        <v>1A2504</v>
      </c>
      <c r="F125" s="5">
        <v>126</v>
      </c>
      <c r="G125" s="2" t="s">
        <v>54</v>
      </c>
      <c r="H125" s="6" t="b">
        <v>1</v>
      </c>
      <c r="I125" s="7" t="s">
        <v>59</v>
      </c>
      <c r="J125" s="8" t="s">
        <v>96</v>
      </c>
      <c r="K125" s="2">
        <v>8006462303</v>
      </c>
      <c r="L125" s="5">
        <v>126</v>
      </c>
      <c r="M125" s="5">
        <v>126</v>
      </c>
      <c r="O125" s="8" t="s">
        <v>756</v>
      </c>
      <c r="P125" s="8" t="s">
        <v>757</v>
      </c>
      <c r="Q125" s="8" t="s">
        <v>758</v>
      </c>
      <c r="W125" s="2">
        <v>1</v>
      </c>
      <c r="X125" s="2">
        <v>1</v>
      </c>
      <c r="Y125" s="8" t="s">
        <v>1965</v>
      </c>
      <c r="AA125" s="9">
        <v>100</v>
      </c>
      <c r="AB125" s="11">
        <v>1500</v>
      </c>
      <c r="AC125" s="10">
        <f t="shared" si="177"/>
        <v>1950</v>
      </c>
      <c r="AD125" s="9">
        <f>28885*2</f>
        <v>57770</v>
      </c>
      <c r="AE125" s="9">
        <f>((28885*21%)/12)+((28885*21%)/12)*2</f>
        <v>1516.4624999999999</v>
      </c>
      <c r="AF125" s="9"/>
      <c r="AG125" s="9">
        <f>AB125*5</f>
        <v>7500</v>
      </c>
      <c r="AH125" s="9">
        <f t="shared" si="209"/>
        <v>3000</v>
      </c>
      <c r="AI125" s="9"/>
      <c r="AJ125" s="9">
        <v>200</v>
      </c>
      <c r="AK125" s="9"/>
      <c r="AL125" s="9">
        <f t="shared" si="210"/>
        <v>468.75</v>
      </c>
      <c r="AM125" s="9">
        <f t="shared" si="211"/>
        <v>1406.25</v>
      </c>
      <c r="AN125" s="9">
        <v>600</v>
      </c>
      <c r="AO125" s="9"/>
      <c r="AP125" s="9"/>
      <c r="AQ125" s="9"/>
      <c r="AR125" s="9"/>
      <c r="AS125" s="9">
        <f t="shared" si="212"/>
        <v>75</v>
      </c>
      <c r="AT125" s="9"/>
      <c r="AU125" s="9"/>
      <c r="AV125" s="13"/>
      <c r="AW125" s="9">
        <f t="shared" si="213"/>
        <v>13250</v>
      </c>
      <c r="AX125" s="9">
        <f t="shared" si="183"/>
        <v>2385</v>
      </c>
      <c r="AY125" s="11">
        <f>SUM(AD125:AX125)</f>
        <v>88171.462499999994</v>
      </c>
      <c r="AZ125" s="2" t="s">
        <v>2028</v>
      </c>
    </row>
    <row r="126" spans="1:52" s="2" customFormat="1" x14ac:dyDescent="0.45">
      <c r="A126" s="2">
        <f t="shared" si="110"/>
        <v>125</v>
      </c>
      <c r="B126" s="2">
        <f t="shared" si="110"/>
        <v>2505</v>
      </c>
      <c r="C126" s="2">
        <v>1</v>
      </c>
      <c r="D126" s="2" t="s">
        <v>49</v>
      </c>
      <c r="E126" s="2" t="str">
        <f t="shared" si="103"/>
        <v>1A2505</v>
      </c>
      <c r="F126" s="5">
        <v>127</v>
      </c>
      <c r="G126" s="2" t="s">
        <v>54</v>
      </c>
      <c r="H126" s="6" t="b">
        <v>1</v>
      </c>
      <c r="I126" s="7" t="s">
        <v>59</v>
      </c>
      <c r="J126" s="8" t="s">
        <v>165</v>
      </c>
      <c r="K126" s="2">
        <v>9550088049</v>
      </c>
      <c r="L126" s="5">
        <v>127</v>
      </c>
      <c r="M126" s="5">
        <v>127</v>
      </c>
      <c r="O126" s="8" t="s">
        <v>759</v>
      </c>
      <c r="P126" s="8" t="s">
        <v>760</v>
      </c>
      <c r="Q126" s="8" t="s">
        <v>761</v>
      </c>
      <c r="W126" s="2">
        <v>1</v>
      </c>
      <c r="X126" s="2">
        <v>1</v>
      </c>
      <c r="Y126" s="8" t="s">
        <v>1966</v>
      </c>
      <c r="AA126" s="9">
        <v>100</v>
      </c>
      <c r="AB126" s="11">
        <v>1000</v>
      </c>
      <c r="AC126" s="10">
        <f>AB126*130%</f>
        <v>1300</v>
      </c>
      <c r="AD126" s="9">
        <v>18966</v>
      </c>
      <c r="AE126" s="9">
        <f>(18966*21%)/12</f>
        <v>331.90499999999997</v>
      </c>
      <c r="AF126" s="9"/>
      <c r="AG126" s="9">
        <f>AB126*5</f>
        <v>5000</v>
      </c>
      <c r="AH126" s="9">
        <f>AB126*2</f>
        <v>2000</v>
      </c>
      <c r="AI126" s="9"/>
      <c r="AJ126" s="9"/>
      <c r="AK126" s="9"/>
      <c r="AL126" s="9">
        <f>((AB126*1500)*0.25%)/12</f>
        <v>312.5</v>
      </c>
      <c r="AM126" s="9">
        <f>((AB126*1500)*0.75%)/12</f>
        <v>937.5</v>
      </c>
      <c r="AN126" s="9">
        <v>400</v>
      </c>
      <c r="AO126" s="9"/>
      <c r="AP126" s="9"/>
      <c r="AQ126" s="9"/>
      <c r="AR126" s="9"/>
      <c r="AS126" s="9">
        <f>AG126*1%</f>
        <v>50</v>
      </c>
      <c r="AT126" s="9"/>
      <c r="AU126" s="9"/>
      <c r="AV126" s="13"/>
      <c r="AW126" s="9">
        <f>SUM(AG126:AV126)</f>
        <v>8700</v>
      </c>
      <c r="AX126" s="9">
        <f>AW126*18%</f>
        <v>1566</v>
      </c>
      <c r="AY126" s="11">
        <f>SUM(AD126:AX126)</f>
        <v>38263.904999999999</v>
      </c>
      <c r="AZ126" s="2" t="s">
        <v>2028</v>
      </c>
    </row>
    <row r="127" spans="1:52" s="2" customFormat="1" x14ac:dyDescent="0.45">
      <c r="A127" s="2">
        <f t="shared" si="110"/>
        <v>126</v>
      </c>
      <c r="B127" s="2">
        <v>101</v>
      </c>
      <c r="C127" s="2">
        <v>2</v>
      </c>
      <c r="D127" s="2" t="s">
        <v>50</v>
      </c>
      <c r="E127" s="2" t="str">
        <f t="shared" si="103"/>
        <v>2B101</v>
      </c>
      <c r="F127" s="5">
        <v>128</v>
      </c>
      <c r="G127" s="2" t="s">
        <v>54</v>
      </c>
      <c r="H127" s="6" t="b">
        <v>1</v>
      </c>
      <c r="I127" s="7" t="s">
        <v>59</v>
      </c>
      <c r="J127" s="8" t="s">
        <v>166</v>
      </c>
      <c r="K127" s="2">
        <v>8010464757</v>
      </c>
      <c r="L127" s="5">
        <v>128</v>
      </c>
      <c r="M127" s="5">
        <v>128</v>
      </c>
      <c r="O127" s="8" t="s">
        <v>762</v>
      </c>
      <c r="P127" s="8" t="s">
        <v>763</v>
      </c>
      <c r="Q127" s="8" t="s">
        <v>764</v>
      </c>
      <c r="W127" s="2">
        <v>1</v>
      </c>
      <c r="Y127" s="8" t="s">
        <v>1967</v>
      </c>
      <c r="AA127" s="9">
        <v>100</v>
      </c>
      <c r="AB127" s="11">
        <v>800</v>
      </c>
      <c r="AC127" s="10">
        <f t="shared" si="177"/>
        <v>1040</v>
      </c>
      <c r="AD127" s="9">
        <v>0</v>
      </c>
      <c r="AE127" s="9"/>
      <c r="AF127" s="9"/>
      <c r="AG127" s="9">
        <f>AB127*5</f>
        <v>4000</v>
      </c>
      <c r="AH127" s="9">
        <f t="shared" ref="AH127:AH129" si="215">AB127*2</f>
        <v>1600</v>
      </c>
      <c r="AI127" s="9"/>
      <c r="AJ127" s="9"/>
      <c r="AK127" s="9">
        <f>AG127*10%</f>
        <v>400</v>
      </c>
      <c r="AL127" s="9">
        <f t="shared" ref="AL127:AL129" si="216">((AB127*1500)*0.25%)/12</f>
        <v>250</v>
      </c>
      <c r="AM127" s="9">
        <f t="shared" ref="AM127:AM129" si="217">((AB127*1500)*0.75%)/12</f>
        <v>750</v>
      </c>
      <c r="AN127" s="9">
        <v>300</v>
      </c>
      <c r="AO127" s="9"/>
      <c r="AP127" s="9"/>
      <c r="AQ127" s="9"/>
      <c r="AR127" s="9"/>
      <c r="AS127" s="9">
        <f t="shared" ref="AS127:AS129" si="218">AG127*1%</f>
        <v>40</v>
      </c>
      <c r="AT127" s="9"/>
      <c r="AU127" s="9"/>
      <c r="AV127" s="13"/>
      <c r="AW127" s="9">
        <f t="shared" ref="AW127:AW129" si="219">SUM(AG127:AV127)</f>
        <v>7340</v>
      </c>
      <c r="AX127" s="9">
        <f t="shared" si="183"/>
        <v>1321.2</v>
      </c>
      <c r="AY127" s="11">
        <f t="shared" ref="AY127:AY128" si="220">SUM(AD127:AX127)</f>
        <v>16001.2</v>
      </c>
      <c r="AZ127" s="2" t="s">
        <v>2028</v>
      </c>
    </row>
    <row r="128" spans="1:52" s="2" customFormat="1" x14ac:dyDescent="0.45">
      <c r="A128" s="2">
        <f t="shared" si="110"/>
        <v>127</v>
      </c>
      <c r="B128" s="2">
        <f>B127+1</f>
        <v>102</v>
      </c>
      <c r="C128" s="2">
        <v>2</v>
      </c>
      <c r="D128" s="2" t="s">
        <v>50</v>
      </c>
      <c r="E128" s="2" t="str">
        <f t="shared" si="103"/>
        <v>2B102</v>
      </c>
      <c r="F128" s="5">
        <v>129</v>
      </c>
      <c r="G128" s="2" t="s">
        <v>54</v>
      </c>
      <c r="H128" s="6" t="b">
        <v>1</v>
      </c>
      <c r="I128" s="7" t="s">
        <v>59</v>
      </c>
      <c r="J128" s="8" t="s">
        <v>167</v>
      </c>
      <c r="K128" s="2">
        <v>6325680680</v>
      </c>
      <c r="L128" s="5">
        <v>129</v>
      </c>
      <c r="M128" s="5">
        <v>129</v>
      </c>
      <c r="O128" s="8" t="s">
        <v>765</v>
      </c>
      <c r="P128" s="8" t="s">
        <v>766</v>
      </c>
      <c r="Q128" s="8" t="s">
        <v>767</v>
      </c>
      <c r="W128" s="2">
        <v>1</v>
      </c>
      <c r="Y128" s="8" t="s">
        <v>1967</v>
      </c>
      <c r="AA128" s="9">
        <v>100</v>
      </c>
      <c r="AB128" s="11">
        <v>1200</v>
      </c>
      <c r="AC128" s="10">
        <f t="shared" si="177"/>
        <v>1560</v>
      </c>
      <c r="AD128" s="9">
        <v>0</v>
      </c>
      <c r="AE128" s="9">
        <v>0</v>
      </c>
      <c r="AF128" s="9"/>
      <c r="AG128" s="9">
        <f>AB128*5</f>
        <v>6000</v>
      </c>
      <c r="AH128" s="9">
        <f t="shared" si="215"/>
        <v>2400</v>
      </c>
      <c r="AI128" s="9">
        <v>3000</v>
      </c>
      <c r="AJ128" s="9"/>
      <c r="AK128" s="9"/>
      <c r="AL128" s="9">
        <f t="shared" si="216"/>
        <v>375</v>
      </c>
      <c r="AM128" s="9">
        <f t="shared" si="217"/>
        <v>1125</v>
      </c>
      <c r="AN128" s="9">
        <v>500</v>
      </c>
      <c r="AO128" s="9"/>
      <c r="AP128" s="9"/>
      <c r="AQ128" s="9"/>
      <c r="AR128" s="9"/>
      <c r="AS128" s="9">
        <f t="shared" si="218"/>
        <v>60</v>
      </c>
      <c r="AT128" s="9"/>
      <c r="AU128" s="9"/>
      <c r="AV128" s="13"/>
      <c r="AW128" s="9">
        <f t="shared" si="219"/>
        <v>13460</v>
      </c>
      <c r="AX128" s="9">
        <f t="shared" si="183"/>
        <v>2422.7999999999997</v>
      </c>
      <c r="AY128" s="11">
        <f t="shared" si="220"/>
        <v>29342.799999999999</v>
      </c>
      <c r="AZ128" s="2" t="s">
        <v>2028</v>
      </c>
    </row>
    <row r="129" spans="1:52" s="2" customFormat="1" x14ac:dyDescent="0.45">
      <c r="A129" s="2">
        <f t="shared" si="110"/>
        <v>128</v>
      </c>
      <c r="B129" s="2">
        <f t="shared" si="110"/>
        <v>103</v>
      </c>
      <c r="C129" s="2">
        <v>2</v>
      </c>
      <c r="D129" s="2" t="s">
        <v>50</v>
      </c>
      <c r="E129" s="2" t="str">
        <f t="shared" si="103"/>
        <v>2B103</v>
      </c>
      <c r="F129" s="5">
        <v>130</v>
      </c>
      <c r="G129" s="2" t="s">
        <v>53</v>
      </c>
      <c r="H129" s="6" t="b">
        <v>1</v>
      </c>
      <c r="I129" s="7" t="s">
        <v>55</v>
      </c>
      <c r="J129" s="8" t="s">
        <v>168</v>
      </c>
      <c r="K129" s="2">
        <v>6505961400</v>
      </c>
      <c r="L129" s="5">
        <v>130</v>
      </c>
      <c r="M129" s="5">
        <v>130</v>
      </c>
      <c r="O129" s="8" t="s">
        <v>768</v>
      </c>
      <c r="P129" s="8" t="s">
        <v>769</v>
      </c>
      <c r="Q129" s="8" t="s">
        <v>770</v>
      </c>
      <c r="W129" s="2">
        <v>1</v>
      </c>
      <c r="Y129" s="8" t="s">
        <v>1897</v>
      </c>
      <c r="AA129" s="9">
        <v>100</v>
      </c>
      <c r="AB129" s="11">
        <v>1500</v>
      </c>
      <c r="AC129" s="10">
        <f t="shared" si="177"/>
        <v>1950</v>
      </c>
      <c r="AD129" s="9">
        <f>28885*2</f>
        <v>57770</v>
      </c>
      <c r="AE129" s="9">
        <f>((28885*21%)/12)+((28885*21%)/12)*2</f>
        <v>1516.4624999999999</v>
      </c>
      <c r="AF129" s="9"/>
      <c r="AG129" s="9">
        <f>AB129*5</f>
        <v>7500</v>
      </c>
      <c r="AH129" s="9">
        <f t="shared" si="215"/>
        <v>3000</v>
      </c>
      <c r="AI129" s="9"/>
      <c r="AJ129" s="9">
        <v>200</v>
      </c>
      <c r="AK129" s="9"/>
      <c r="AL129" s="9">
        <f t="shared" si="216"/>
        <v>468.75</v>
      </c>
      <c r="AM129" s="9">
        <f t="shared" si="217"/>
        <v>1406.25</v>
      </c>
      <c r="AN129" s="9">
        <v>600</v>
      </c>
      <c r="AO129" s="9"/>
      <c r="AP129" s="9"/>
      <c r="AQ129" s="9"/>
      <c r="AR129" s="9"/>
      <c r="AS129" s="9">
        <f t="shared" si="218"/>
        <v>75</v>
      </c>
      <c r="AT129" s="9"/>
      <c r="AU129" s="9"/>
      <c r="AV129" s="13"/>
      <c r="AW129" s="9">
        <f t="shared" si="219"/>
        <v>13250</v>
      </c>
      <c r="AX129" s="9">
        <f t="shared" si="183"/>
        <v>2385</v>
      </c>
      <c r="AY129" s="11">
        <f>SUM(AD129:AX129)</f>
        <v>88171.462499999994</v>
      </c>
      <c r="AZ129" s="2" t="s">
        <v>2028</v>
      </c>
    </row>
    <row r="130" spans="1:52" s="2" customFormat="1" x14ac:dyDescent="0.45">
      <c r="A130" s="2">
        <f t="shared" si="110"/>
        <v>129</v>
      </c>
      <c r="B130" s="2">
        <f t="shared" si="110"/>
        <v>104</v>
      </c>
      <c r="C130" s="2">
        <v>2</v>
      </c>
      <c r="D130" s="2" t="s">
        <v>50</v>
      </c>
      <c r="E130" s="2" t="str">
        <f t="shared" si="103"/>
        <v>2B104</v>
      </c>
      <c r="F130" s="5">
        <v>131</v>
      </c>
      <c r="G130" s="2" t="s">
        <v>54</v>
      </c>
      <c r="H130" s="6" t="b">
        <v>1</v>
      </c>
      <c r="I130" s="7" t="s">
        <v>55</v>
      </c>
      <c r="J130" s="8" t="s">
        <v>169</v>
      </c>
      <c r="K130" s="2">
        <v>8596887765</v>
      </c>
      <c r="L130" s="5">
        <v>131</v>
      </c>
      <c r="M130" s="5">
        <v>131</v>
      </c>
      <c r="O130" s="8" t="s">
        <v>771</v>
      </c>
      <c r="P130" s="8" t="s">
        <v>772</v>
      </c>
      <c r="Q130" s="8" t="s">
        <v>773</v>
      </c>
      <c r="W130" s="2">
        <v>1</v>
      </c>
      <c r="Y130" s="8" t="s">
        <v>1941</v>
      </c>
      <c r="AA130" s="9">
        <v>100</v>
      </c>
      <c r="AB130" s="11">
        <v>1000</v>
      </c>
      <c r="AC130" s="10">
        <f>AB130*130%</f>
        <v>1300</v>
      </c>
      <c r="AD130" s="9">
        <v>18966</v>
      </c>
      <c r="AE130" s="9">
        <f>(18966*21%)/12</f>
        <v>331.90499999999997</v>
      </c>
      <c r="AF130" s="9"/>
      <c r="AG130" s="9">
        <f>AB130*5</f>
        <v>5000</v>
      </c>
      <c r="AH130" s="9">
        <f>AB130*2</f>
        <v>2000</v>
      </c>
      <c r="AI130" s="9"/>
      <c r="AJ130" s="9"/>
      <c r="AK130" s="9"/>
      <c r="AL130" s="9">
        <f>((AB130*1500)*0.25%)/12</f>
        <v>312.5</v>
      </c>
      <c r="AM130" s="9">
        <f>((AB130*1500)*0.75%)/12</f>
        <v>937.5</v>
      </c>
      <c r="AN130" s="9">
        <v>400</v>
      </c>
      <c r="AO130" s="9"/>
      <c r="AP130" s="9"/>
      <c r="AQ130" s="9"/>
      <c r="AR130" s="9"/>
      <c r="AS130" s="9">
        <f>AG130*1%</f>
        <v>50</v>
      </c>
      <c r="AT130" s="9"/>
      <c r="AU130" s="9"/>
      <c r="AV130" s="13"/>
      <c r="AW130" s="9">
        <f>SUM(AG130:AV130)</f>
        <v>8700</v>
      </c>
      <c r="AX130" s="9">
        <f>AW130*18%</f>
        <v>1566</v>
      </c>
      <c r="AY130" s="11">
        <f>SUM(AD130:AX130)</f>
        <v>38263.904999999999</v>
      </c>
      <c r="AZ130" s="2" t="s">
        <v>2028</v>
      </c>
    </row>
    <row r="131" spans="1:52" s="2" customFormat="1" x14ac:dyDescent="0.45">
      <c r="A131" s="2">
        <f t="shared" si="110"/>
        <v>130</v>
      </c>
      <c r="B131" s="2">
        <f t="shared" si="110"/>
        <v>105</v>
      </c>
      <c r="C131" s="2">
        <v>2</v>
      </c>
      <c r="D131" s="2" t="s">
        <v>50</v>
      </c>
      <c r="E131" s="2" t="str">
        <f t="shared" ref="E131:E194" si="221">CONCATENATE(C131,D131,B131)</f>
        <v>2B105</v>
      </c>
      <c r="F131" s="5">
        <v>132</v>
      </c>
      <c r="G131" s="2" t="s">
        <v>54</v>
      </c>
      <c r="H131" s="6" t="b">
        <v>1</v>
      </c>
      <c r="I131" s="7" t="s">
        <v>55</v>
      </c>
      <c r="J131" s="8" t="s">
        <v>143</v>
      </c>
      <c r="K131" s="2">
        <v>7638842659</v>
      </c>
      <c r="L131" s="5">
        <v>132</v>
      </c>
      <c r="M131" s="5">
        <v>132</v>
      </c>
      <c r="O131" s="8" t="s">
        <v>774</v>
      </c>
      <c r="P131" s="8" t="s">
        <v>775</v>
      </c>
      <c r="Q131" s="8" t="s">
        <v>776</v>
      </c>
      <c r="W131" s="2">
        <v>1</v>
      </c>
      <c r="Y131" s="8" t="s">
        <v>1968</v>
      </c>
      <c r="AA131" s="9">
        <v>100</v>
      </c>
      <c r="AB131" s="11">
        <v>800</v>
      </c>
      <c r="AC131" s="10">
        <f t="shared" si="177"/>
        <v>1040</v>
      </c>
      <c r="AD131" s="9">
        <v>0</v>
      </c>
      <c r="AE131" s="9"/>
      <c r="AF131" s="9"/>
      <c r="AG131" s="9">
        <f>AB131*5</f>
        <v>4000</v>
      </c>
      <c r="AH131" s="9">
        <f t="shared" ref="AH131:AH133" si="222">AB131*2</f>
        <v>1600</v>
      </c>
      <c r="AI131" s="9"/>
      <c r="AJ131" s="9"/>
      <c r="AK131" s="9">
        <f>AG131*10%</f>
        <v>400</v>
      </c>
      <c r="AL131" s="9">
        <f t="shared" ref="AL131:AL133" si="223">((AB131*1500)*0.25%)/12</f>
        <v>250</v>
      </c>
      <c r="AM131" s="9">
        <f t="shared" ref="AM131:AM133" si="224">((AB131*1500)*0.75%)/12</f>
        <v>750</v>
      </c>
      <c r="AN131" s="9">
        <v>300</v>
      </c>
      <c r="AO131" s="9"/>
      <c r="AP131" s="9"/>
      <c r="AQ131" s="9"/>
      <c r="AR131" s="9"/>
      <c r="AS131" s="9">
        <f t="shared" ref="AS131:AS133" si="225">AG131*1%</f>
        <v>40</v>
      </c>
      <c r="AT131" s="9"/>
      <c r="AU131" s="9"/>
      <c r="AV131" s="13"/>
      <c r="AW131" s="9">
        <f t="shared" ref="AW131:AW133" si="226">SUM(AG131:AV131)</f>
        <v>7340</v>
      </c>
      <c r="AX131" s="9">
        <f t="shared" si="183"/>
        <v>1321.2</v>
      </c>
      <c r="AY131" s="11">
        <f t="shared" ref="AY131:AY132" si="227">SUM(AD131:AX131)</f>
        <v>16001.2</v>
      </c>
      <c r="AZ131" s="2" t="s">
        <v>2028</v>
      </c>
    </row>
    <row r="132" spans="1:52" s="2" customFormat="1" x14ac:dyDescent="0.45">
      <c r="A132" s="2">
        <f t="shared" ref="A132:B195" si="228">A131+1</f>
        <v>131</v>
      </c>
      <c r="B132" s="2">
        <v>201</v>
      </c>
      <c r="C132" s="2">
        <v>2</v>
      </c>
      <c r="D132" s="2" t="s">
        <v>50</v>
      </c>
      <c r="E132" s="2" t="str">
        <f t="shared" si="221"/>
        <v>2B201</v>
      </c>
      <c r="F132" s="5">
        <v>133</v>
      </c>
      <c r="G132" s="2" t="s">
        <v>54</v>
      </c>
      <c r="H132" s="6" t="b">
        <v>1</v>
      </c>
      <c r="I132" s="7" t="s">
        <v>55</v>
      </c>
      <c r="J132" s="8" t="s">
        <v>170</v>
      </c>
      <c r="K132" s="2">
        <v>6275290657</v>
      </c>
      <c r="L132" s="5">
        <v>133</v>
      </c>
      <c r="M132" s="5">
        <v>133</v>
      </c>
      <c r="O132" s="8" t="s">
        <v>777</v>
      </c>
      <c r="P132" s="8" t="s">
        <v>778</v>
      </c>
      <c r="Q132" s="8" t="s">
        <v>779</v>
      </c>
      <c r="W132" s="2">
        <v>1</v>
      </c>
      <c r="Y132" s="8" t="s">
        <v>1954</v>
      </c>
      <c r="AA132" s="9">
        <v>100</v>
      </c>
      <c r="AB132" s="11">
        <v>1200</v>
      </c>
      <c r="AC132" s="10">
        <f t="shared" si="177"/>
        <v>1560</v>
      </c>
      <c r="AD132" s="9">
        <v>0</v>
      </c>
      <c r="AE132" s="9">
        <v>0</v>
      </c>
      <c r="AF132" s="9"/>
      <c r="AG132" s="9">
        <f>AB132*5</f>
        <v>6000</v>
      </c>
      <c r="AH132" s="9">
        <f t="shared" si="222"/>
        <v>2400</v>
      </c>
      <c r="AI132" s="9">
        <v>3000</v>
      </c>
      <c r="AJ132" s="9"/>
      <c r="AK132" s="9"/>
      <c r="AL132" s="9">
        <f t="shared" si="223"/>
        <v>375</v>
      </c>
      <c r="AM132" s="9">
        <f t="shared" si="224"/>
        <v>1125</v>
      </c>
      <c r="AN132" s="9">
        <v>500</v>
      </c>
      <c r="AO132" s="9"/>
      <c r="AP132" s="9"/>
      <c r="AQ132" s="9"/>
      <c r="AR132" s="9"/>
      <c r="AS132" s="9">
        <f t="shared" si="225"/>
        <v>60</v>
      </c>
      <c r="AT132" s="9"/>
      <c r="AU132" s="9"/>
      <c r="AV132" s="13"/>
      <c r="AW132" s="9">
        <f t="shared" si="226"/>
        <v>13460</v>
      </c>
      <c r="AX132" s="9">
        <f t="shared" si="183"/>
        <v>2422.7999999999997</v>
      </c>
      <c r="AY132" s="11">
        <f t="shared" si="227"/>
        <v>29342.799999999999</v>
      </c>
      <c r="AZ132" s="2" t="s">
        <v>2028</v>
      </c>
    </row>
    <row r="133" spans="1:52" s="2" customFormat="1" x14ac:dyDescent="0.45">
      <c r="A133" s="2">
        <f t="shared" si="228"/>
        <v>132</v>
      </c>
      <c r="B133" s="2">
        <f>B132+1</f>
        <v>202</v>
      </c>
      <c r="C133" s="2">
        <v>2</v>
      </c>
      <c r="D133" s="2" t="s">
        <v>50</v>
      </c>
      <c r="E133" s="2" t="str">
        <f t="shared" si="221"/>
        <v>2B202</v>
      </c>
      <c r="F133" s="5">
        <v>134</v>
      </c>
      <c r="G133" s="2" t="s">
        <v>54</v>
      </c>
      <c r="H133" s="6" t="b">
        <v>1</v>
      </c>
      <c r="I133" s="7" t="s">
        <v>55</v>
      </c>
      <c r="J133" s="8" t="s">
        <v>171</v>
      </c>
      <c r="K133" s="2">
        <v>6320020542</v>
      </c>
      <c r="L133" s="5">
        <v>134</v>
      </c>
      <c r="M133" s="5">
        <v>134</v>
      </c>
      <c r="O133" s="8" t="s">
        <v>780</v>
      </c>
      <c r="P133" s="8" t="s">
        <v>781</v>
      </c>
      <c r="Q133" s="8" t="s">
        <v>782</v>
      </c>
      <c r="W133" s="2">
        <v>1</v>
      </c>
      <c r="Y133" s="8" t="s">
        <v>1952</v>
      </c>
      <c r="AA133" s="9">
        <v>100</v>
      </c>
      <c r="AB133" s="11">
        <v>1500</v>
      </c>
      <c r="AC133" s="10">
        <f t="shared" si="177"/>
        <v>1950</v>
      </c>
      <c r="AD133" s="9">
        <f>28885*2</f>
        <v>57770</v>
      </c>
      <c r="AE133" s="9">
        <f>((28885*21%)/12)+((28885*21%)/12)*2</f>
        <v>1516.4624999999999</v>
      </c>
      <c r="AF133" s="9"/>
      <c r="AG133" s="9">
        <f>AB133*5</f>
        <v>7500</v>
      </c>
      <c r="AH133" s="9">
        <f t="shared" si="222"/>
        <v>3000</v>
      </c>
      <c r="AI133" s="9"/>
      <c r="AJ133" s="9">
        <v>200</v>
      </c>
      <c r="AK133" s="9"/>
      <c r="AL133" s="9">
        <f t="shared" si="223"/>
        <v>468.75</v>
      </c>
      <c r="AM133" s="9">
        <f t="shared" si="224"/>
        <v>1406.25</v>
      </c>
      <c r="AN133" s="9">
        <v>600</v>
      </c>
      <c r="AO133" s="9"/>
      <c r="AP133" s="9"/>
      <c r="AQ133" s="9"/>
      <c r="AR133" s="9"/>
      <c r="AS133" s="9">
        <f t="shared" si="225"/>
        <v>75</v>
      </c>
      <c r="AT133" s="9"/>
      <c r="AU133" s="9"/>
      <c r="AV133" s="13"/>
      <c r="AW133" s="9">
        <f t="shared" si="226"/>
        <v>13250</v>
      </c>
      <c r="AX133" s="9">
        <f t="shared" si="183"/>
        <v>2385</v>
      </c>
      <c r="AY133" s="11">
        <f>SUM(AD133:AX133)</f>
        <v>88171.462499999994</v>
      </c>
      <c r="AZ133" s="2" t="s">
        <v>2028</v>
      </c>
    </row>
    <row r="134" spans="1:52" s="2" customFormat="1" x14ac:dyDescent="0.45">
      <c r="A134" s="2">
        <f t="shared" si="228"/>
        <v>133</v>
      </c>
      <c r="B134" s="2">
        <f t="shared" si="228"/>
        <v>203</v>
      </c>
      <c r="C134" s="2">
        <v>2</v>
      </c>
      <c r="D134" s="2" t="s">
        <v>50</v>
      </c>
      <c r="E134" s="2" t="str">
        <f t="shared" si="221"/>
        <v>2B203</v>
      </c>
      <c r="F134" s="5">
        <v>135</v>
      </c>
      <c r="G134" s="2" t="s">
        <v>54</v>
      </c>
      <c r="H134" s="6" t="b">
        <v>1</v>
      </c>
      <c r="I134" s="7" t="s">
        <v>59</v>
      </c>
      <c r="J134" s="8" t="s">
        <v>69</v>
      </c>
      <c r="K134" s="2">
        <v>6504073759</v>
      </c>
      <c r="L134" s="5">
        <v>135</v>
      </c>
      <c r="M134" s="5">
        <v>135</v>
      </c>
      <c r="O134" s="8" t="s">
        <v>783</v>
      </c>
      <c r="P134" s="8" t="s">
        <v>784</v>
      </c>
      <c r="Q134" s="8" t="s">
        <v>785</v>
      </c>
      <c r="W134" s="2">
        <v>1</v>
      </c>
      <c r="Y134" s="8" t="s">
        <v>1889</v>
      </c>
      <c r="AA134" s="9">
        <v>100</v>
      </c>
      <c r="AB134" s="11">
        <v>1000</v>
      </c>
      <c r="AC134" s="10">
        <f>AB134*130%</f>
        <v>1300</v>
      </c>
      <c r="AD134" s="9">
        <v>18966</v>
      </c>
      <c r="AE134" s="9">
        <f>(18966*21%)/12</f>
        <v>331.90499999999997</v>
      </c>
      <c r="AF134" s="9"/>
      <c r="AG134" s="9">
        <f>AB134*5</f>
        <v>5000</v>
      </c>
      <c r="AH134" s="9">
        <f>AB134*2</f>
        <v>2000</v>
      </c>
      <c r="AI134" s="9"/>
      <c r="AJ134" s="9"/>
      <c r="AK134" s="9"/>
      <c r="AL134" s="9">
        <f>((AB134*1500)*0.25%)/12</f>
        <v>312.5</v>
      </c>
      <c r="AM134" s="9">
        <f>((AB134*1500)*0.75%)/12</f>
        <v>937.5</v>
      </c>
      <c r="AN134" s="9">
        <v>400</v>
      </c>
      <c r="AO134" s="9"/>
      <c r="AP134" s="9"/>
      <c r="AQ134" s="9"/>
      <c r="AR134" s="9"/>
      <c r="AS134" s="9">
        <f>AG134*1%</f>
        <v>50</v>
      </c>
      <c r="AT134" s="9"/>
      <c r="AU134" s="9"/>
      <c r="AV134" s="13"/>
      <c r="AW134" s="9">
        <f>SUM(AG134:AV134)</f>
        <v>8700</v>
      </c>
      <c r="AX134" s="9">
        <f>AW134*18%</f>
        <v>1566</v>
      </c>
      <c r="AY134" s="11">
        <f>SUM(AD134:AX134)</f>
        <v>38263.904999999999</v>
      </c>
      <c r="AZ134" s="2" t="s">
        <v>2028</v>
      </c>
    </row>
    <row r="135" spans="1:52" s="2" customFormat="1" x14ac:dyDescent="0.45">
      <c r="A135" s="2">
        <f t="shared" si="228"/>
        <v>134</v>
      </c>
      <c r="B135" s="2">
        <f t="shared" si="228"/>
        <v>204</v>
      </c>
      <c r="C135" s="2">
        <v>2</v>
      </c>
      <c r="D135" s="2" t="s">
        <v>50</v>
      </c>
      <c r="E135" s="2" t="str">
        <f t="shared" si="221"/>
        <v>2B204</v>
      </c>
      <c r="F135" s="5">
        <v>136</v>
      </c>
      <c r="G135" s="2" t="s">
        <v>54</v>
      </c>
      <c r="H135" s="6" t="b">
        <v>1</v>
      </c>
      <c r="I135" s="7" t="s">
        <v>59</v>
      </c>
      <c r="J135" s="8" t="s">
        <v>172</v>
      </c>
      <c r="K135" s="2">
        <v>6929771695</v>
      </c>
      <c r="L135" s="5">
        <v>136</v>
      </c>
      <c r="M135" s="5">
        <v>136</v>
      </c>
      <c r="O135" s="8" t="s">
        <v>786</v>
      </c>
      <c r="P135" s="8" t="s">
        <v>787</v>
      </c>
      <c r="Q135" s="8" t="s">
        <v>788</v>
      </c>
      <c r="W135" s="2">
        <v>1</v>
      </c>
      <c r="Y135" s="8" t="s">
        <v>1969</v>
      </c>
      <c r="AA135" s="9">
        <v>100</v>
      </c>
      <c r="AB135" s="11">
        <v>800</v>
      </c>
      <c r="AC135" s="10">
        <f t="shared" si="177"/>
        <v>1040</v>
      </c>
      <c r="AD135" s="9">
        <v>0</v>
      </c>
      <c r="AE135" s="9"/>
      <c r="AF135" s="9"/>
      <c r="AG135" s="9">
        <f>AB135*5</f>
        <v>4000</v>
      </c>
      <c r="AH135" s="9">
        <f t="shared" ref="AH135:AH137" si="229">AB135*2</f>
        <v>1600</v>
      </c>
      <c r="AI135" s="9"/>
      <c r="AJ135" s="9"/>
      <c r="AK135" s="9">
        <f>AG135*10%</f>
        <v>400</v>
      </c>
      <c r="AL135" s="9">
        <f t="shared" ref="AL135:AL137" si="230">((AB135*1500)*0.25%)/12</f>
        <v>250</v>
      </c>
      <c r="AM135" s="9">
        <f t="shared" ref="AM135:AM137" si="231">((AB135*1500)*0.75%)/12</f>
        <v>750</v>
      </c>
      <c r="AN135" s="9">
        <v>300</v>
      </c>
      <c r="AO135" s="9"/>
      <c r="AP135" s="9"/>
      <c r="AQ135" s="9"/>
      <c r="AR135" s="9"/>
      <c r="AS135" s="9">
        <f t="shared" ref="AS135:AS137" si="232">AG135*1%</f>
        <v>40</v>
      </c>
      <c r="AT135" s="9"/>
      <c r="AU135" s="9"/>
      <c r="AV135" s="13"/>
      <c r="AW135" s="9">
        <f t="shared" ref="AW135:AW137" si="233">SUM(AG135:AV135)</f>
        <v>7340</v>
      </c>
      <c r="AX135" s="9">
        <f t="shared" si="183"/>
        <v>1321.2</v>
      </c>
      <c r="AY135" s="11">
        <f t="shared" ref="AY135:AY136" si="234">SUM(AD135:AX135)</f>
        <v>16001.2</v>
      </c>
      <c r="AZ135" s="2" t="s">
        <v>2028</v>
      </c>
    </row>
    <row r="136" spans="1:52" s="2" customFormat="1" x14ac:dyDescent="0.45">
      <c r="A136" s="2">
        <f t="shared" si="228"/>
        <v>135</v>
      </c>
      <c r="B136" s="2">
        <f t="shared" si="228"/>
        <v>205</v>
      </c>
      <c r="C136" s="2">
        <v>2</v>
      </c>
      <c r="D136" s="2" t="s">
        <v>50</v>
      </c>
      <c r="E136" s="2" t="str">
        <f t="shared" si="221"/>
        <v>2B205</v>
      </c>
      <c r="F136" s="5">
        <v>137</v>
      </c>
      <c r="G136" s="2" t="s">
        <v>54</v>
      </c>
      <c r="H136" s="6" t="b">
        <v>1</v>
      </c>
      <c r="I136" s="7" t="s">
        <v>55</v>
      </c>
      <c r="J136" s="8" t="s">
        <v>173</v>
      </c>
      <c r="K136" s="2">
        <v>7193098676</v>
      </c>
      <c r="L136" s="5">
        <v>137</v>
      </c>
      <c r="M136" s="5">
        <v>137</v>
      </c>
      <c r="O136" s="8" t="s">
        <v>789</v>
      </c>
      <c r="P136" s="8" t="s">
        <v>790</v>
      </c>
      <c r="Q136" s="8" t="s">
        <v>791</v>
      </c>
      <c r="W136" s="2">
        <v>1</v>
      </c>
      <c r="Y136" s="8" t="s">
        <v>1970</v>
      </c>
      <c r="AA136" s="9">
        <v>100</v>
      </c>
      <c r="AB136" s="11">
        <v>1200</v>
      </c>
      <c r="AC136" s="10">
        <f t="shared" si="177"/>
        <v>1560</v>
      </c>
      <c r="AD136" s="9">
        <v>0</v>
      </c>
      <c r="AE136" s="9">
        <v>0</v>
      </c>
      <c r="AF136" s="9"/>
      <c r="AG136" s="9">
        <f>AB136*5</f>
        <v>6000</v>
      </c>
      <c r="AH136" s="9">
        <f t="shared" si="229"/>
        <v>2400</v>
      </c>
      <c r="AI136" s="9">
        <v>3000</v>
      </c>
      <c r="AJ136" s="9"/>
      <c r="AK136" s="9"/>
      <c r="AL136" s="9">
        <f t="shared" si="230"/>
        <v>375</v>
      </c>
      <c r="AM136" s="9">
        <f t="shared" si="231"/>
        <v>1125</v>
      </c>
      <c r="AN136" s="9">
        <v>500</v>
      </c>
      <c r="AO136" s="9"/>
      <c r="AP136" s="9"/>
      <c r="AQ136" s="9"/>
      <c r="AR136" s="9"/>
      <c r="AS136" s="9">
        <f t="shared" si="232"/>
        <v>60</v>
      </c>
      <c r="AT136" s="9"/>
      <c r="AU136" s="9"/>
      <c r="AV136" s="13"/>
      <c r="AW136" s="9">
        <f t="shared" si="233"/>
        <v>13460</v>
      </c>
      <c r="AX136" s="9">
        <f t="shared" si="183"/>
        <v>2422.7999999999997</v>
      </c>
      <c r="AY136" s="11">
        <f t="shared" si="234"/>
        <v>29342.799999999999</v>
      </c>
      <c r="AZ136" s="2" t="s">
        <v>2028</v>
      </c>
    </row>
    <row r="137" spans="1:52" s="2" customFormat="1" x14ac:dyDescent="0.45">
      <c r="A137" s="2">
        <f t="shared" si="228"/>
        <v>136</v>
      </c>
      <c r="B137" s="2">
        <v>301</v>
      </c>
      <c r="C137" s="2">
        <v>2</v>
      </c>
      <c r="D137" s="2" t="s">
        <v>50</v>
      </c>
      <c r="E137" s="2" t="str">
        <f t="shared" si="221"/>
        <v>2B301</v>
      </c>
      <c r="F137" s="5">
        <v>138</v>
      </c>
      <c r="G137" s="2" t="s">
        <v>54</v>
      </c>
      <c r="H137" s="6" t="b">
        <v>1</v>
      </c>
      <c r="I137" s="7" t="s">
        <v>55</v>
      </c>
      <c r="J137" s="8" t="s">
        <v>174</v>
      </c>
      <c r="K137" s="2">
        <v>6740290813</v>
      </c>
      <c r="L137" s="5">
        <v>138</v>
      </c>
      <c r="M137" s="5">
        <v>138</v>
      </c>
      <c r="O137" s="8" t="s">
        <v>792</v>
      </c>
      <c r="P137" s="8" t="s">
        <v>793</v>
      </c>
      <c r="Q137" s="8" t="s">
        <v>794</v>
      </c>
      <c r="W137" s="2">
        <v>1</v>
      </c>
      <c r="Y137" s="8" t="s">
        <v>1971</v>
      </c>
      <c r="AA137" s="9">
        <v>100</v>
      </c>
      <c r="AB137" s="11">
        <v>1500</v>
      </c>
      <c r="AC137" s="10">
        <f t="shared" si="177"/>
        <v>1950</v>
      </c>
      <c r="AD137" s="9">
        <f>28885*2</f>
        <v>57770</v>
      </c>
      <c r="AE137" s="9">
        <f>((28885*21%)/12)+((28885*21%)/12)*2</f>
        <v>1516.4624999999999</v>
      </c>
      <c r="AF137" s="9"/>
      <c r="AG137" s="9">
        <f>AB137*5</f>
        <v>7500</v>
      </c>
      <c r="AH137" s="9">
        <f t="shared" si="229"/>
        <v>3000</v>
      </c>
      <c r="AI137" s="9"/>
      <c r="AJ137" s="9">
        <v>200</v>
      </c>
      <c r="AK137" s="9"/>
      <c r="AL137" s="9">
        <f t="shared" si="230"/>
        <v>468.75</v>
      </c>
      <c r="AM137" s="9">
        <f t="shared" si="231"/>
        <v>1406.25</v>
      </c>
      <c r="AN137" s="9">
        <v>600</v>
      </c>
      <c r="AO137" s="9"/>
      <c r="AP137" s="9"/>
      <c r="AQ137" s="9"/>
      <c r="AR137" s="9"/>
      <c r="AS137" s="9">
        <f t="shared" si="232"/>
        <v>75</v>
      </c>
      <c r="AT137" s="9"/>
      <c r="AU137" s="9"/>
      <c r="AV137" s="13"/>
      <c r="AW137" s="9">
        <f t="shared" si="233"/>
        <v>13250</v>
      </c>
      <c r="AX137" s="9">
        <f t="shared" si="183"/>
        <v>2385</v>
      </c>
      <c r="AY137" s="11">
        <f>SUM(AD137:AX137)</f>
        <v>88171.462499999994</v>
      </c>
      <c r="AZ137" s="2" t="s">
        <v>2028</v>
      </c>
    </row>
    <row r="138" spans="1:52" s="2" customFormat="1" x14ac:dyDescent="0.45">
      <c r="A138" s="2">
        <f t="shared" si="228"/>
        <v>137</v>
      </c>
      <c r="B138" s="2">
        <f>B137+1</f>
        <v>302</v>
      </c>
      <c r="C138" s="2">
        <v>2</v>
      </c>
      <c r="D138" s="2" t="s">
        <v>50</v>
      </c>
      <c r="E138" s="2" t="str">
        <f t="shared" si="221"/>
        <v>2B302</v>
      </c>
      <c r="F138" s="5">
        <v>139</v>
      </c>
      <c r="G138" s="2" t="s">
        <v>54</v>
      </c>
      <c r="H138" s="6" t="b">
        <v>1</v>
      </c>
      <c r="I138" s="7" t="s">
        <v>59</v>
      </c>
      <c r="J138" s="8" t="s">
        <v>175</v>
      </c>
      <c r="K138" s="2">
        <v>6866837474</v>
      </c>
      <c r="L138" s="5">
        <v>139</v>
      </c>
      <c r="M138" s="5">
        <v>139</v>
      </c>
      <c r="O138" s="8" t="s">
        <v>795</v>
      </c>
      <c r="P138" s="8" t="s">
        <v>796</v>
      </c>
      <c r="Q138" s="8" t="s">
        <v>797</v>
      </c>
      <c r="W138" s="2">
        <v>1</v>
      </c>
      <c r="Y138" s="8" t="s">
        <v>1886</v>
      </c>
      <c r="AA138" s="9">
        <v>100</v>
      </c>
      <c r="AB138" s="11">
        <v>1000</v>
      </c>
      <c r="AC138" s="10">
        <f>AB138*130%</f>
        <v>1300</v>
      </c>
      <c r="AD138" s="9">
        <v>18966</v>
      </c>
      <c r="AE138" s="9">
        <f>(18966*21%)/12</f>
        <v>331.90499999999997</v>
      </c>
      <c r="AF138" s="9"/>
      <c r="AG138" s="9">
        <f>AB138*5</f>
        <v>5000</v>
      </c>
      <c r="AH138" s="9">
        <f>AB138*2</f>
        <v>2000</v>
      </c>
      <c r="AI138" s="9"/>
      <c r="AJ138" s="9"/>
      <c r="AK138" s="9"/>
      <c r="AL138" s="9">
        <f>((AB138*1500)*0.25%)/12</f>
        <v>312.5</v>
      </c>
      <c r="AM138" s="9">
        <f>((AB138*1500)*0.75%)/12</f>
        <v>937.5</v>
      </c>
      <c r="AN138" s="9">
        <v>400</v>
      </c>
      <c r="AO138" s="9"/>
      <c r="AP138" s="9"/>
      <c r="AQ138" s="9"/>
      <c r="AR138" s="9"/>
      <c r="AS138" s="9">
        <f>AG138*1%</f>
        <v>50</v>
      </c>
      <c r="AT138" s="9"/>
      <c r="AU138" s="9"/>
      <c r="AV138" s="13"/>
      <c r="AW138" s="9">
        <f>SUM(AG138:AV138)</f>
        <v>8700</v>
      </c>
      <c r="AX138" s="9">
        <f>AW138*18%</f>
        <v>1566</v>
      </c>
      <c r="AY138" s="11">
        <f>SUM(AD138:AX138)</f>
        <v>38263.904999999999</v>
      </c>
      <c r="AZ138" s="2" t="s">
        <v>2028</v>
      </c>
    </row>
    <row r="139" spans="1:52" s="2" customFormat="1" x14ac:dyDescent="0.45">
      <c r="A139" s="2">
        <f t="shared" si="228"/>
        <v>138</v>
      </c>
      <c r="B139" s="2">
        <f t="shared" si="228"/>
        <v>303</v>
      </c>
      <c r="C139" s="2">
        <v>2</v>
      </c>
      <c r="D139" s="2" t="s">
        <v>50</v>
      </c>
      <c r="E139" s="2" t="str">
        <f t="shared" si="221"/>
        <v>2B303</v>
      </c>
      <c r="F139" s="5">
        <v>140</v>
      </c>
      <c r="G139" s="2" t="s">
        <v>54</v>
      </c>
      <c r="H139" s="6" t="b">
        <v>1</v>
      </c>
      <c r="I139" s="7" t="s">
        <v>59</v>
      </c>
      <c r="J139" s="8" t="s">
        <v>176</v>
      </c>
      <c r="K139" s="2">
        <v>9088801420</v>
      </c>
      <c r="L139" s="5">
        <v>140</v>
      </c>
      <c r="M139" s="5">
        <v>140</v>
      </c>
      <c r="O139" s="8" t="s">
        <v>798</v>
      </c>
      <c r="P139" s="8" t="s">
        <v>799</v>
      </c>
      <c r="Q139" s="8" t="s">
        <v>800</v>
      </c>
      <c r="W139" s="2">
        <v>1</v>
      </c>
      <c r="Y139" s="8" t="s">
        <v>1972</v>
      </c>
      <c r="AA139" s="9">
        <v>100</v>
      </c>
      <c r="AB139" s="11">
        <v>800</v>
      </c>
      <c r="AC139" s="10">
        <f t="shared" si="177"/>
        <v>1040</v>
      </c>
      <c r="AD139" s="9">
        <v>0</v>
      </c>
      <c r="AE139" s="9"/>
      <c r="AF139" s="9"/>
      <c r="AG139" s="9">
        <f>AB139*5</f>
        <v>4000</v>
      </c>
      <c r="AH139" s="9">
        <f t="shared" ref="AH139:AH141" si="235">AB139*2</f>
        <v>1600</v>
      </c>
      <c r="AI139" s="9"/>
      <c r="AJ139" s="9"/>
      <c r="AK139" s="9">
        <f>AG139*10%</f>
        <v>400</v>
      </c>
      <c r="AL139" s="9">
        <f t="shared" ref="AL139:AL141" si="236">((AB139*1500)*0.25%)/12</f>
        <v>250</v>
      </c>
      <c r="AM139" s="9">
        <f t="shared" ref="AM139:AM141" si="237">((AB139*1500)*0.75%)/12</f>
        <v>750</v>
      </c>
      <c r="AN139" s="9">
        <v>300</v>
      </c>
      <c r="AO139" s="9"/>
      <c r="AP139" s="9"/>
      <c r="AQ139" s="9"/>
      <c r="AR139" s="9"/>
      <c r="AS139" s="9">
        <f t="shared" ref="AS139:AS141" si="238">AG139*1%</f>
        <v>40</v>
      </c>
      <c r="AT139" s="9"/>
      <c r="AU139" s="9"/>
      <c r="AV139" s="13"/>
      <c r="AW139" s="9">
        <f t="shared" ref="AW139:AW141" si="239">SUM(AG139:AV139)</f>
        <v>7340</v>
      </c>
      <c r="AX139" s="9">
        <f t="shared" si="183"/>
        <v>1321.2</v>
      </c>
      <c r="AY139" s="11">
        <f t="shared" ref="AY139:AY140" si="240">SUM(AD139:AX139)</f>
        <v>16001.2</v>
      </c>
      <c r="AZ139" s="2" t="s">
        <v>2028</v>
      </c>
    </row>
    <row r="140" spans="1:52" s="2" customFormat="1" x14ac:dyDescent="0.45">
      <c r="A140" s="2">
        <f t="shared" si="228"/>
        <v>139</v>
      </c>
      <c r="B140" s="2">
        <f t="shared" si="228"/>
        <v>304</v>
      </c>
      <c r="C140" s="2">
        <v>2</v>
      </c>
      <c r="D140" s="2" t="s">
        <v>50</v>
      </c>
      <c r="E140" s="2" t="str">
        <f t="shared" si="221"/>
        <v>2B304</v>
      </c>
      <c r="F140" s="5">
        <v>141</v>
      </c>
      <c r="G140" s="2" t="s">
        <v>53</v>
      </c>
      <c r="H140" s="6" t="b">
        <v>1</v>
      </c>
      <c r="I140" s="7" t="s">
        <v>59</v>
      </c>
      <c r="J140" s="8" t="s">
        <v>166</v>
      </c>
      <c r="K140" s="2">
        <v>8116094438</v>
      </c>
      <c r="L140" s="5">
        <v>141</v>
      </c>
      <c r="M140" s="5">
        <v>141</v>
      </c>
      <c r="O140" s="8" t="s">
        <v>801</v>
      </c>
      <c r="P140" s="8" t="s">
        <v>802</v>
      </c>
      <c r="Q140" s="8" t="s">
        <v>803</v>
      </c>
      <c r="W140" s="2">
        <v>1</v>
      </c>
      <c r="Y140" s="8" t="s">
        <v>1964</v>
      </c>
      <c r="AA140" s="9">
        <v>100</v>
      </c>
      <c r="AB140" s="11">
        <v>1200</v>
      </c>
      <c r="AC140" s="10">
        <f t="shared" si="177"/>
        <v>1560</v>
      </c>
      <c r="AD140" s="9">
        <v>0</v>
      </c>
      <c r="AE140" s="9">
        <v>0</v>
      </c>
      <c r="AF140" s="9"/>
      <c r="AG140" s="9">
        <f>AB140*5</f>
        <v>6000</v>
      </c>
      <c r="AH140" s="9">
        <f t="shared" si="235"/>
        <v>2400</v>
      </c>
      <c r="AI140" s="9">
        <v>3000</v>
      </c>
      <c r="AJ140" s="9"/>
      <c r="AK140" s="9"/>
      <c r="AL140" s="9">
        <f t="shared" si="236"/>
        <v>375</v>
      </c>
      <c r="AM140" s="9">
        <f t="shared" si="237"/>
        <v>1125</v>
      </c>
      <c r="AN140" s="9">
        <v>500</v>
      </c>
      <c r="AO140" s="9"/>
      <c r="AP140" s="9"/>
      <c r="AQ140" s="9"/>
      <c r="AR140" s="9"/>
      <c r="AS140" s="9">
        <f t="shared" si="238"/>
        <v>60</v>
      </c>
      <c r="AT140" s="9"/>
      <c r="AU140" s="9"/>
      <c r="AV140" s="13"/>
      <c r="AW140" s="9">
        <f t="shared" si="239"/>
        <v>13460</v>
      </c>
      <c r="AX140" s="9">
        <f t="shared" si="183"/>
        <v>2422.7999999999997</v>
      </c>
      <c r="AY140" s="11">
        <f t="shared" si="240"/>
        <v>29342.799999999999</v>
      </c>
      <c r="AZ140" s="2" t="s">
        <v>2028</v>
      </c>
    </row>
    <row r="141" spans="1:52" s="2" customFormat="1" x14ac:dyDescent="0.45">
      <c r="A141" s="2">
        <f t="shared" si="228"/>
        <v>140</v>
      </c>
      <c r="B141" s="2">
        <f t="shared" si="228"/>
        <v>305</v>
      </c>
      <c r="C141" s="2">
        <v>2</v>
      </c>
      <c r="D141" s="2" t="s">
        <v>50</v>
      </c>
      <c r="E141" s="2" t="str">
        <f t="shared" si="221"/>
        <v>2B305</v>
      </c>
      <c r="F141" s="5">
        <v>142</v>
      </c>
      <c r="G141" s="2" t="s">
        <v>54</v>
      </c>
      <c r="H141" s="6" t="b">
        <v>1</v>
      </c>
      <c r="I141" s="7" t="s">
        <v>55</v>
      </c>
      <c r="J141" s="8" t="s">
        <v>177</v>
      </c>
      <c r="K141" s="2">
        <v>9719992660</v>
      </c>
      <c r="L141" s="5">
        <v>142</v>
      </c>
      <c r="M141" s="5">
        <v>142</v>
      </c>
      <c r="O141" s="8" t="s">
        <v>804</v>
      </c>
      <c r="P141" s="8" t="s">
        <v>805</v>
      </c>
      <c r="Q141" s="8" t="s">
        <v>806</v>
      </c>
      <c r="W141" s="2">
        <v>1</v>
      </c>
      <c r="Y141" s="8" t="s">
        <v>1962</v>
      </c>
      <c r="AA141" s="9">
        <v>100</v>
      </c>
      <c r="AB141" s="11">
        <v>1500</v>
      </c>
      <c r="AC141" s="10">
        <f t="shared" si="177"/>
        <v>1950</v>
      </c>
      <c r="AD141" s="9">
        <f>28885*2</f>
        <v>57770</v>
      </c>
      <c r="AE141" s="9">
        <f>((28885*21%)/12)+((28885*21%)/12)*2</f>
        <v>1516.4624999999999</v>
      </c>
      <c r="AF141" s="9"/>
      <c r="AG141" s="9">
        <f>AB141*5</f>
        <v>7500</v>
      </c>
      <c r="AH141" s="9">
        <f t="shared" si="235"/>
        <v>3000</v>
      </c>
      <c r="AI141" s="9"/>
      <c r="AJ141" s="9">
        <v>200</v>
      </c>
      <c r="AK141" s="9"/>
      <c r="AL141" s="9">
        <f t="shared" si="236"/>
        <v>468.75</v>
      </c>
      <c r="AM141" s="9">
        <f t="shared" si="237"/>
        <v>1406.25</v>
      </c>
      <c r="AN141" s="9">
        <v>600</v>
      </c>
      <c r="AO141" s="9"/>
      <c r="AP141" s="9"/>
      <c r="AQ141" s="9"/>
      <c r="AR141" s="9"/>
      <c r="AS141" s="9">
        <f t="shared" si="238"/>
        <v>75</v>
      </c>
      <c r="AT141" s="9"/>
      <c r="AU141" s="9"/>
      <c r="AV141" s="13"/>
      <c r="AW141" s="9">
        <f t="shared" si="239"/>
        <v>13250</v>
      </c>
      <c r="AX141" s="9">
        <f t="shared" si="183"/>
        <v>2385</v>
      </c>
      <c r="AY141" s="11">
        <f>SUM(AD141:AX141)</f>
        <v>88171.462499999994</v>
      </c>
      <c r="AZ141" s="2" t="s">
        <v>2028</v>
      </c>
    </row>
    <row r="142" spans="1:52" s="2" customFormat="1" x14ac:dyDescent="0.45">
      <c r="A142" s="2">
        <f t="shared" si="228"/>
        <v>141</v>
      </c>
      <c r="B142" s="2">
        <v>401</v>
      </c>
      <c r="C142" s="2">
        <v>2</v>
      </c>
      <c r="D142" s="2" t="s">
        <v>50</v>
      </c>
      <c r="E142" s="2" t="str">
        <f t="shared" si="221"/>
        <v>2B401</v>
      </c>
      <c r="F142" s="5">
        <v>143</v>
      </c>
      <c r="G142" s="2" t="s">
        <v>54</v>
      </c>
      <c r="H142" s="6" t="b">
        <v>1</v>
      </c>
      <c r="I142" s="7" t="s">
        <v>55</v>
      </c>
      <c r="J142" s="8" t="s">
        <v>178</v>
      </c>
      <c r="K142" s="2">
        <v>7356073306</v>
      </c>
      <c r="L142" s="5">
        <v>143</v>
      </c>
      <c r="M142" s="5">
        <v>143</v>
      </c>
      <c r="O142" s="8" t="s">
        <v>807</v>
      </c>
      <c r="P142" s="8" t="s">
        <v>808</v>
      </c>
      <c r="Q142" s="8" t="s">
        <v>809</v>
      </c>
      <c r="W142" s="2">
        <v>1</v>
      </c>
      <c r="Y142" s="8" t="s">
        <v>1934</v>
      </c>
      <c r="AA142" s="9">
        <v>100</v>
      </c>
      <c r="AB142" s="11">
        <v>1000</v>
      </c>
      <c r="AC142" s="10">
        <f>AB142*130%</f>
        <v>1300</v>
      </c>
      <c r="AD142" s="9">
        <v>18966</v>
      </c>
      <c r="AE142" s="9">
        <f>(18966*21%)/12</f>
        <v>331.90499999999997</v>
      </c>
      <c r="AF142" s="9"/>
      <c r="AG142" s="9">
        <f>AB142*5</f>
        <v>5000</v>
      </c>
      <c r="AH142" s="9">
        <f>AB142*2</f>
        <v>2000</v>
      </c>
      <c r="AI142" s="9"/>
      <c r="AJ142" s="9"/>
      <c r="AK142" s="9"/>
      <c r="AL142" s="9">
        <f>((AB142*1500)*0.25%)/12</f>
        <v>312.5</v>
      </c>
      <c r="AM142" s="9">
        <f>((AB142*1500)*0.75%)/12</f>
        <v>937.5</v>
      </c>
      <c r="AN142" s="9">
        <v>400</v>
      </c>
      <c r="AO142" s="9"/>
      <c r="AP142" s="9"/>
      <c r="AQ142" s="9"/>
      <c r="AR142" s="9"/>
      <c r="AS142" s="9">
        <f>AG142*1%</f>
        <v>50</v>
      </c>
      <c r="AT142" s="9"/>
      <c r="AU142" s="9"/>
      <c r="AV142" s="13"/>
      <c r="AW142" s="9">
        <f>SUM(AG142:AV142)</f>
        <v>8700</v>
      </c>
      <c r="AX142" s="9">
        <f>AW142*18%</f>
        <v>1566</v>
      </c>
      <c r="AY142" s="11">
        <f>SUM(AD142:AX142)</f>
        <v>38263.904999999999</v>
      </c>
      <c r="AZ142" s="2" t="s">
        <v>2028</v>
      </c>
    </row>
    <row r="143" spans="1:52" s="2" customFormat="1" x14ac:dyDescent="0.45">
      <c r="A143" s="2">
        <f t="shared" si="228"/>
        <v>142</v>
      </c>
      <c r="B143" s="2">
        <f>B142+1</f>
        <v>402</v>
      </c>
      <c r="C143" s="2">
        <v>2</v>
      </c>
      <c r="D143" s="2" t="s">
        <v>50</v>
      </c>
      <c r="E143" s="2" t="str">
        <f t="shared" si="221"/>
        <v>2B402</v>
      </c>
      <c r="F143" s="5">
        <v>144</v>
      </c>
      <c r="G143" s="2" t="s">
        <v>54</v>
      </c>
      <c r="H143" s="6" t="b">
        <v>1</v>
      </c>
      <c r="I143" s="7" t="s">
        <v>59</v>
      </c>
      <c r="J143" s="8" t="s">
        <v>87</v>
      </c>
      <c r="K143" s="2">
        <v>8588795178</v>
      </c>
      <c r="L143" s="5">
        <v>144</v>
      </c>
      <c r="M143" s="5">
        <v>144</v>
      </c>
      <c r="O143" s="8" t="s">
        <v>810</v>
      </c>
      <c r="P143" s="8" t="s">
        <v>811</v>
      </c>
      <c r="Q143" s="8" t="s">
        <v>812</v>
      </c>
      <c r="W143" s="2">
        <v>1</v>
      </c>
      <c r="Y143" s="8" t="s">
        <v>1970</v>
      </c>
      <c r="AA143" s="9">
        <v>100</v>
      </c>
      <c r="AB143" s="11">
        <v>800</v>
      </c>
      <c r="AC143" s="10">
        <f t="shared" si="177"/>
        <v>1040</v>
      </c>
      <c r="AD143" s="9">
        <v>0</v>
      </c>
      <c r="AE143" s="9"/>
      <c r="AF143" s="9"/>
      <c r="AG143" s="9">
        <f>AB143*5</f>
        <v>4000</v>
      </c>
      <c r="AH143" s="9">
        <f t="shared" ref="AH143:AH145" si="241">AB143*2</f>
        <v>1600</v>
      </c>
      <c r="AI143" s="9"/>
      <c r="AJ143" s="9"/>
      <c r="AK143" s="9">
        <f>AG143*10%</f>
        <v>400</v>
      </c>
      <c r="AL143" s="9">
        <f t="shared" ref="AL143:AL145" si="242">((AB143*1500)*0.25%)/12</f>
        <v>250</v>
      </c>
      <c r="AM143" s="9">
        <f t="shared" ref="AM143:AM145" si="243">((AB143*1500)*0.75%)/12</f>
        <v>750</v>
      </c>
      <c r="AN143" s="9">
        <v>300</v>
      </c>
      <c r="AO143" s="9"/>
      <c r="AP143" s="9"/>
      <c r="AQ143" s="9"/>
      <c r="AR143" s="9"/>
      <c r="AS143" s="9">
        <f t="shared" ref="AS143:AS145" si="244">AG143*1%</f>
        <v>40</v>
      </c>
      <c r="AT143" s="9"/>
      <c r="AU143" s="9"/>
      <c r="AV143" s="13"/>
      <c r="AW143" s="9">
        <f t="shared" ref="AW143:AW145" si="245">SUM(AG143:AV143)</f>
        <v>7340</v>
      </c>
      <c r="AX143" s="9">
        <f t="shared" si="183"/>
        <v>1321.2</v>
      </c>
      <c r="AY143" s="11">
        <f t="shared" ref="AY143:AY144" si="246">SUM(AD143:AX143)</f>
        <v>16001.2</v>
      </c>
      <c r="AZ143" s="2" t="s">
        <v>2028</v>
      </c>
    </row>
    <row r="144" spans="1:52" s="2" customFormat="1" x14ac:dyDescent="0.45">
      <c r="A144" s="2">
        <f t="shared" si="228"/>
        <v>143</v>
      </c>
      <c r="B144" s="2">
        <f t="shared" si="228"/>
        <v>403</v>
      </c>
      <c r="C144" s="2">
        <v>2</v>
      </c>
      <c r="D144" s="2" t="s">
        <v>50</v>
      </c>
      <c r="E144" s="2" t="str">
        <f t="shared" si="221"/>
        <v>2B403</v>
      </c>
      <c r="F144" s="5">
        <v>145</v>
      </c>
      <c r="G144" s="2" t="s">
        <v>54</v>
      </c>
      <c r="H144" s="6" t="b">
        <v>1</v>
      </c>
      <c r="I144" s="7" t="s">
        <v>55</v>
      </c>
      <c r="J144" s="8" t="s">
        <v>179</v>
      </c>
      <c r="K144" s="2">
        <v>6833810253</v>
      </c>
      <c r="L144" s="5">
        <v>145</v>
      </c>
      <c r="M144" s="5">
        <v>145</v>
      </c>
      <c r="O144" s="8" t="s">
        <v>813</v>
      </c>
      <c r="P144" s="8" t="s">
        <v>814</v>
      </c>
      <c r="Q144" s="8" t="s">
        <v>815</v>
      </c>
      <c r="W144" s="2">
        <v>1</v>
      </c>
      <c r="Y144" s="8" t="s">
        <v>1973</v>
      </c>
      <c r="AA144" s="9">
        <v>100</v>
      </c>
      <c r="AB144" s="11">
        <v>1200</v>
      </c>
      <c r="AC144" s="10">
        <f t="shared" si="177"/>
        <v>1560</v>
      </c>
      <c r="AD144" s="9">
        <v>0</v>
      </c>
      <c r="AE144" s="9">
        <v>0</v>
      </c>
      <c r="AF144" s="9"/>
      <c r="AG144" s="9">
        <f>AB144*5</f>
        <v>6000</v>
      </c>
      <c r="AH144" s="9">
        <f t="shared" si="241"/>
        <v>2400</v>
      </c>
      <c r="AI144" s="9">
        <v>3000</v>
      </c>
      <c r="AJ144" s="9"/>
      <c r="AK144" s="9"/>
      <c r="AL144" s="9">
        <f t="shared" si="242"/>
        <v>375</v>
      </c>
      <c r="AM144" s="9">
        <f t="shared" si="243"/>
        <v>1125</v>
      </c>
      <c r="AN144" s="9">
        <v>500</v>
      </c>
      <c r="AO144" s="9"/>
      <c r="AP144" s="9"/>
      <c r="AQ144" s="9"/>
      <c r="AR144" s="9"/>
      <c r="AS144" s="9">
        <f t="shared" si="244"/>
        <v>60</v>
      </c>
      <c r="AT144" s="9"/>
      <c r="AU144" s="9"/>
      <c r="AV144" s="13"/>
      <c r="AW144" s="9">
        <f t="shared" si="245"/>
        <v>13460</v>
      </c>
      <c r="AX144" s="9">
        <f t="shared" si="183"/>
        <v>2422.7999999999997</v>
      </c>
      <c r="AY144" s="11">
        <f t="shared" si="246"/>
        <v>29342.799999999999</v>
      </c>
      <c r="AZ144" s="2" t="s">
        <v>2028</v>
      </c>
    </row>
    <row r="145" spans="1:52" s="2" customFormat="1" x14ac:dyDescent="0.45">
      <c r="A145" s="2">
        <f t="shared" si="228"/>
        <v>144</v>
      </c>
      <c r="B145" s="2">
        <f t="shared" si="228"/>
        <v>404</v>
      </c>
      <c r="C145" s="2">
        <v>2</v>
      </c>
      <c r="D145" s="2" t="s">
        <v>50</v>
      </c>
      <c r="E145" s="2" t="str">
        <f t="shared" si="221"/>
        <v>2B404</v>
      </c>
      <c r="F145" s="5">
        <v>146</v>
      </c>
      <c r="G145" s="2" t="s">
        <v>54</v>
      </c>
      <c r="H145" s="6" t="b">
        <v>1</v>
      </c>
      <c r="I145" s="7" t="s">
        <v>55</v>
      </c>
      <c r="J145" s="8" t="s">
        <v>180</v>
      </c>
      <c r="K145" s="2">
        <v>8682741090</v>
      </c>
      <c r="L145" s="5">
        <v>146</v>
      </c>
      <c r="M145" s="5">
        <v>146</v>
      </c>
      <c r="O145" s="8" t="s">
        <v>816</v>
      </c>
      <c r="P145" s="8" t="s">
        <v>817</v>
      </c>
      <c r="Q145" s="8" t="s">
        <v>818</v>
      </c>
      <c r="W145" s="2">
        <v>1</v>
      </c>
      <c r="Y145" s="8" t="s">
        <v>1974</v>
      </c>
      <c r="AA145" s="9">
        <v>100</v>
      </c>
      <c r="AB145" s="11">
        <v>1500</v>
      </c>
      <c r="AC145" s="10">
        <f t="shared" si="177"/>
        <v>1950</v>
      </c>
      <c r="AD145" s="9">
        <f>28885*2</f>
        <v>57770</v>
      </c>
      <c r="AE145" s="9">
        <f>((28885*21%)/12)+((28885*21%)/12)*2</f>
        <v>1516.4624999999999</v>
      </c>
      <c r="AF145" s="9"/>
      <c r="AG145" s="9">
        <f>AB145*5</f>
        <v>7500</v>
      </c>
      <c r="AH145" s="9">
        <f t="shared" si="241"/>
        <v>3000</v>
      </c>
      <c r="AI145" s="9"/>
      <c r="AJ145" s="9">
        <v>200</v>
      </c>
      <c r="AK145" s="9"/>
      <c r="AL145" s="9">
        <f t="shared" si="242"/>
        <v>468.75</v>
      </c>
      <c r="AM145" s="9">
        <f t="shared" si="243"/>
        <v>1406.25</v>
      </c>
      <c r="AN145" s="9">
        <v>600</v>
      </c>
      <c r="AO145" s="9"/>
      <c r="AP145" s="9"/>
      <c r="AQ145" s="9"/>
      <c r="AR145" s="9"/>
      <c r="AS145" s="9">
        <f t="shared" si="244"/>
        <v>75</v>
      </c>
      <c r="AT145" s="9"/>
      <c r="AU145" s="9"/>
      <c r="AV145" s="13"/>
      <c r="AW145" s="9">
        <f t="shared" si="245"/>
        <v>13250</v>
      </c>
      <c r="AX145" s="9">
        <f t="shared" si="183"/>
        <v>2385</v>
      </c>
      <c r="AY145" s="11">
        <f>SUM(AD145:AX145)</f>
        <v>88171.462499999994</v>
      </c>
      <c r="AZ145" s="2" t="s">
        <v>2028</v>
      </c>
    </row>
    <row r="146" spans="1:52" s="2" customFormat="1" x14ac:dyDescent="0.45">
      <c r="A146" s="2">
        <f t="shared" si="228"/>
        <v>145</v>
      </c>
      <c r="B146" s="2">
        <f t="shared" si="228"/>
        <v>405</v>
      </c>
      <c r="C146" s="2">
        <v>2</v>
      </c>
      <c r="D146" s="2" t="s">
        <v>50</v>
      </c>
      <c r="E146" s="2" t="str">
        <f t="shared" si="221"/>
        <v>2B405</v>
      </c>
      <c r="F146" s="5">
        <v>147</v>
      </c>
      <c r="G146" s="2" t="s">
        <v>54</v>
      </c>
      <c r="H146" s="6" t="b">
        <v>1</v>
      </c>
      <c r="I146" s="7" t="s">
        <v>55</v>
      </c>
      <c r="J146" s="8" t="s">
        <v>79</v>
      </c>
      <c r="K146" s="2">
        <v>8313261982</v>
      </c>
      <c r="L146" s="5">
        <v>147</v>
      </c>
      <c r="M146" s="5">
        <v>147</v>
      </c>
      <c r="O146" s="8" t="s">
        <v>819</v>
      </c>
      <c r="P146" s="8" t="s">
        <v>820</v>
      </c>
      <c r="Q146" s="8" t="s">
        <v>821</v>
      </c>
      <c r="W146" s="2">
        <v>1</v>
      </c>
      <c r="Y146" s="8" t="s">
        <v>1961</v>
      </c>
      <c r="AA146" s="9">
        <v>100</v>
      </c>
      <c r="AB146" s="11">
        <v>1000</v>
      </c>
      <c r="AC146" s="10">
        <f>AB146*130%</f>
        <v>1300</v>
      </c>
      <c r="AD146" s="9">
        <v>18966</v>
      </c>
      <c r="AE146" s="9">
        <f>(18966*21%)/12</f>
        <v>331.90499999999997</v>
      </c>
      <c r="AF146" s="9"/>
      <c r="AG146" s="9">
        <f>AB146*5</f>
        <v>5000</v>
      </c>
      <c r="AH146" s="9">
        <f>AB146*2</f>
        <v>2000</v>
      </c>
      <c r="AI146" s="9"/>
      <c r="AJ146" s="9"/>
      <c r="AK146" s="9"/>
      <c r="AL146" s="9">
        <f>((AB146*1500)*0.25%)/12</f>
        <v>312.5</v>
      </c>
      <c r="AM146" s="9">
        <f>((AB146*1500)*0.75%)/12</f>
        <v>937.5</v>
      </c>
      <c r="AN146" s="9">
        <v>400</v>
      </c>
      <c r="AO146" s="9"/>
      <c r="AP146" s="9"/>
      <c r="AQ146" s="9"/>
      <c r="AR146" s="9"/>
      <c r="AS146" s="9">
        <f>AG146*1%</f>
        <v>50</v>
      </c>
      <c r="AT146" s="9"/>
      <c r="AU146" s="9"/>
      <c r="AV146" s="13"/>
      <c r="AW146" s="9">
        <f>SUM(AG146:AV146)</f>
        <v>8700</v>
      </c>
      <c r="AX146" s="9">
        <f>AW146*18%</f>
        <v>1566</v>
      </c>
      <c r="AY146" s="11">
        <f>SUM(AD146:AX146)</f>
        <v>38263.904999999999</v>
      </c>
      <c r="AZ146" s="2" t="s">
        <v>2028</v>
      </c>
    </row>
    <row r="147" spans="1:52" s="2" customFormat="1" x14ac:dyDescent="0.45">
      <c r="A147" s="2">
        <f t="shared" si="228"/>
        <v>146</v>
      </c>
      <c r="B147" s="2">
        <v>501</v>
      </c>
      <c r="C147" s="2">
        <v>2</v>
      </c>
      <c r="D147" s="2" t="s">
        <v>50</v>
      </c>
      <c r="E147" s="2" t="str">
        <f t="shared" si="221"/>
        <v>2B501</v>
      </c>
      <c r="F147" s="5">
        <v>148</v>
      </c>
      <c r="G147" s="2" t="s">
        <v>54</v>
      </c>
      <c r="H147" s="6" t="b">
        <v>1</v>
      </c>
      <c r="I147" s="7" t="s">
        <v>59</v>
      </c>
      <c r="J147" s="8" t="s">
        <v>87</v>
      </c>
      <c r="K147" s="2">
        <v>7937047283</v>
      </c>
      <c r="L147" s="5">
        <v>148</v>
      </c>
      <c r="M147" s="5">
        <v>148</v>
      </c>
      <c r="O147" s="8" t="s">
        <v>822</v>
      </c>
      <c r="P147" s="8" t="s">
        <v>823</v>
      </c>
      <c r="Q147" s="8" t="s">
        <v>824</v>
      </c>
      <c r="W147" s="2">
        <v>1</v>
      </c>
      <c r="Y147" s="8" t="s">
        <v>1975</v>
      </c>
      <c r="AA147" s="9">
        <v>100</v>
      </c>
      <c r="AB147" s="11">
        <v>800</v>
      </c>
      <c r="AC147" s="10">
        <f t="shared" si="177"/>
        <v>1040</v>
      </c>
      <c r="AD147" s="9">
        <v>0</v>
      </c>
      <c r="AE147" s="9"/>
      <c r="AF147" s="9"/>
      <c r="AG147" s="9">
        <f>AB147*5</f>
        <v>4000</v>
      </c>
      <c r="AH147" s="9">
        <f t="shared" ref="AH147:AH149" si="247">AB147*2</f>
        <v>1600</v>
      </c>
      <c r="AI147" s="9"/>
      <c r="AJ147" s="9"/>
      <c r="AK147" s="9">
        <f>AG147*10%</f>
        <v>400</v>
      </c>
      <c r="AL147" s="9">
        <f t="shared" ref="AL147:AL149" si="248">((AB147*1500)*0.25%)/12</f>
        <v>250</v>
      </c>
      <c r="AM147" s="9">
        <f t="shared" ref="AM147:AM149" si="249">((AB147*1500)*0.75%)/12</f>
        <v>750</v>
      </c>
      <c r="AN147" s="9">
        <v>300</v>
      </c>
      <c r="AO147" s="9"/>
      <c r="AP147" s="9"/>
      <c r="AQ147" s="9"/>
      <c r="AR147" s="9"/>
      <c r="AS147" s="9">
        <f t="shared" ref="AS147:AS149" si="250">AG147*1%</f>
        <v>40</v>
      </c>
      <c r="AT147" s="9"/>
      <c r="AU147" s="9"/>
      <c r="AV147" s="13"/>
      <c r="AW147" s="9">
        <f t="shared" ref="AW147:AW149" si="251">SUM(AG147:AV147)</f>
        <v>7340</v>
      </c>
      <c r="AX147" s="9">
        <f t="shared" si="183"/>
        <v>1321.2</v>
      </c>
      <c r="AY147" s="11">
        <f t="shared" ref="AY147:AY148" si="252">SUM(AD147:AX147)</f>
        <v>16001.2</v>
      </c>
      <c r="AZ147" s="2" t="s">
        <v>2028</v>
      </c>
    </row>
    <row r="148" spans="1:52" s="2" customFormat="1" x14ac:dyDescent="0.45">
      <c r="A148" s="2">
        <f t="shared" si="228"/>
        <v>147</v>
      </c>
      <c r="B148" s="2">
        <f>B147+1</f>
        <v>502</v>
      </c>
      <c r="C148" s="2">
        <v>2</v>
      </c>
      <c r="D148" s="2" t="s">
        <v>50</v>
      </c>
      <c r="E148" s="2" t="str">
        <f t="shared" si="221"/>
        <v>2B502</v>
      </c>
      <c r="F148" s="5">
        <v>149</v>
      </c>
      <c r="G148" s="2" t="s">
        <v>54</v>
      </c>
      <c r="H148" s="6" t="b">
        <v>1</v>
      </c>
      <c r="I148" s="7" t="s">
        <v>55</v>
      </c>
      <c r="J148" s="8" t="s">
        <v>181</v>
      </c>
      <c r="K148" s="2">
        <v>9141678479</v>
      </c>
      <c r="L148" s="5">
        <v>149</v>
      </c>
      <c r="M148" s="5">
        <v>149</v>
      </c>
      <c r="O148" s="8" t="s">
        <v>825</v>
      </c>
      <c r="P148" s="8" t="s">
        <v>826</v>
      </c>
      <c r="Q148" s="8" t="s">
        <v>827</v>
      </c>
      <c r="W148" s="2">
        <v>1</v>
      </c>
      <c r="Y148" s="8" t="s">
        <v>1924</v>
      </c>
      <c r="AA148" s="9">
        <v>100</v>
      </c>
      <c r="AB148" s="11">
        <v>1200</v>
      </c>
      <c r="AC148" s="10">
        <f t="shared" si="177"/>
        <v>1560</v>
      </c>
      <c r="AD148" s="9">
        <v>0</v>
      </c>
      <c r="AE148" s="9">
        <v>0</v>
      </c>
      <c r="AF148" s="9"/>
      <c r="AG148" s="9">
        <f>AB148*5</f>
        <v>6000</v>
      </c>
      <c r="AH148" s="9">
        <f t="shared" si="247"/>
        <v>2400</v>
      </c>
      <c r="AI148" s="9">
        <v>3000</v>
      </c>
      <c r="AJ148" s="9"/>
      <c r="AK148" s="9"/>
      <c r="AL148" s="9">
        <f t="shared" si="248"/>
        <v>375</v>
      </c>
      <c r="AM148" s="9">
        <f t="shared" si="249"/>
        <v>1125</v>
      </c>
      <c r="AN148" s="9">
        <v>500</v>
      </c>
      <c r="AO148" s="9"/>
      <c r="AP148" s="9"/>
      <c r="AQ148" s="9"/>
      <c r="AR148" s="9"/>
      <c r="AS148" s="9">
        <f t="shared" si="250"/>
        <v>60</v>
      </c>
      <c r="AT148" s="9"/>
      <c r="AU148" s="9"/>
      <c r="AV148" s="13"/>
      <c r="AW148" s="9">
        <f t="shared" si="251"/>
        <v>13460</v>
      </c>
      <c r="AX148" s="9">
        <f t="shared" si="183"/>
        <v>2422.7999999999997</v>
      </c>
      <c r="AY148" s="11">
        <f t="shared" si="252"/>
        <v>29342.799999999999</v>
      </c>
      <c r="AZ148" s="2" t="s">
        <v>2028</v>
      </c>
    </row>
    <row r="149" spans="1:52" s="2" customFormat="1" x14ac:dyDescent="0.45">
      <c r="A149" s="2">
        <f t="shared" si="228"/>
        <v>148</v>
      </c>
      <c r="B149" s="2">
        <f t="shared" si="228"/>
        <v>503</v>
      </c>
      <c r="C149" s="2">
        <v>2</v>
      </c>
      <c r="D149" s="2" t="s">
        <v>50</v>
      </c>
      <c r="E149" s="2" t="str">
        <f t="shared" si="221"/>
        <v>2B503</v>
      </c>
      <c r="F149" s="5">
        <v>150</v>
      </c>
      <c r="G149" s="2" t="s">
        <v>54</v>
      </c>
      <c r="H149" s="6" t="b">
        <v>1</v>
      </c>
      <c r="I149" s="7" t="s">
        <v>59</v>
      </c>
      <c r="J149" s="8" t="s">
        <v>182</v>
      </c>
      <c r="K149" s="2">
        <v>7988610599</v>
      </c>
      <c r="L149" s="5">
        <v>150</v>
      </c>
      <c r="M149" s="5">
        <v>150</v>
      </c>
      <c r="O149" s="8" t="s">
        <v>828</v>
      </c>
      <c r="P149" s="8" t="s">
        <v>829</v>
      </c>
      <c r="Q149" s="8" t="s">
        <v>830</v>
      </c>
      <c r="W149" s="2">
        <v>1</v>
      </c>
      <c r="Y149" s="8" t="s">
        <v>1976</v>
      </c>
      <c r="AA149" s="9">
        <v>100</v>
      </c>
      <c r="AB149" s="11">
        <v>1500</v>
      </c>
      <c r="AC149" s="10">
        <f t="shared" si="177"/>
        <v>1950</v>
      </c>
      <c r="AD149" s="9">
        <f>28885*2</f>
        <v>57770</v>
      </c>
      <c r="AE149" s="9">
        <f>((28885*21%)/12)+((28885*21%)/12)*2</f>
        <v>1516.4624999999999</v>
      </c>
      <c r="AF149" s="9"/>
      <c r="AG149" s="9">
        <f>AB149*5</f>
        <v>7500</v>
      </c>
      <c r="AH149" s="9">
        <f t="shared" si="247"/>
        <v>3000</v>
      </c>
      <c r="AI149" s="9"/>
      <c r="AJ149" s="9">
        <v>200</v>
      </c>
      <c r="AK149" s="9"/>
      <c r="AL149" s="9">
        <f t="shared" si="248"/>
        <v>468.75</v>
      </c>
      <c r="AM149" s="9">
        <f t="shared" si="249"/>
        <v>1406.25</v>
      </c>
      <c r="AN149" s="9">
        <v>600</v>
      </c>
      <c r="AO149" s="9"/>
      <c r="AP149" s="9"/>
      <c r="AQ149" s="9"/>
      <c r="AR149" s="9"/>
      <c r="AS149" s="9">
        <f t="shared" si="250"/>
        <v>75</v>
      </c>
      <c r="AT149" s="9"/>
      <c r="AU149" s="9"/>
      <c r="AV149" s="13"/>
      <c r="AW149" s="9">
        <f t="shared" si="251"/>
        <v>13250</v>
      </c>
      <c r="AX149" s="9">
        <f t="shared" si="183"/>
        <v>2385</v>
      </c>
      <c r="AY149" s="11">
        <f>SUM(AD149:AX149)</f>
        <v>88171.462499999994</v>
      </c>
      <c r="AZ149" s="2" t="s">
        <v>2028</v>
      </c>
    </row>
    <row r="150" spans="1:52" s="2" customFormat="1" x14ac:dyDescent="0.45">
      <c r="A150" s="2">
        <f t="shared" si="228"/>
        <v>149</v>
      </c>
      <c r="B150" s="2">
        <f t="shared" si="228"/>
        <v>504</v>
      </c>
      <c r="C150" s="2">
        <v>2</v>
      </c>
      <c r="D150" s="2" t="s">
        <v>50</v>
      </c>
      <c r="E150" s="2" t="str">
        <f t="shared" si="221"/>
        <v>2B504</v>
      </c>
      <c r="F150" s="5">
        <v>151</v>
      </c>
      <c r="G150" s="2" t="s">
        <v>54</v>
      </c>
      <c r="H150" s="6" t="b">
        <v>1</v>
      </c>
      <c r="I150" s="7" t="s">
        <v>59</v>
      </c>
      <c r="J150" s="8" t="s">
        <v>183</v>
      </c>
      <c r="K150" s="2">
        <v>6724882913</v>
      </c>
      <c r="L150" s="5">
        <v>151</v>
      </c>
      <c r="M150" s="5">
        <v>151</v>
      </c>
      <c r="O150" s="8" t="s">
        <v>831</v>
      </c>
      <c r="P150" s="8" t="s">
        <v>832</v>
      </c>
      <c r="Q150" s="8" t="s">
        <v>833</v>
      </c>
      <c r="W150" s="2">
        <v>1</v>
      </c>
      <c r="Y150" s="8" t="s">
        <v>1977</v>
      </c>
      <c r="AA150" s="9">
        <v>100</v>
      </c>
      <c r="AB150" s="11">
        <v>1000</v>
      </c>
      <c r="AC150" s="10">
        <f>AB150*130%</f>
        <v>1300</v>
      </c>
      <c r="AD150" s="9">
        <v>18966</v>
      </c>
      <c r="AE150" s="9">
        <f>(18966*21%)/12</f>
        <v>331.90499999999997</v>
      </c>
      <c r="AF150" s="9"/>
      <c r="AG150" s="9">
        <f>AB150*5</f>
        <v>5000</v>
      </c>
      <c r="AH150" s="9">
        <f>AB150*2</f>
        <v>2000</v>
      </c>
      <c r="AI150" s="9"/>
      <c r="AJ150" s="9"/>
      <c r="AK150" s="9"/>
      <c r="AL150" s="9">
        <f>((AB150*1500)*0.25%)/12</f>
        <v>312.5</v>
      </c>
      <c r="AM150" s="9">
        <f>((AB150*1500)*0.75%)/12</f>
        <v>937.5</v>
      </c>
      <c r="AN150" s="9">
        <v>400</v>
      </c>
      <c r="AO150" s="9"/>
      <c r="AP150" s="9"/>
      <c r="AQ150" s="9"/>
      <c r="AR150" s="9"/>
      <c r="AS150" s="9">
        <f>AG150*1%</f>
        <v>50</v>
      </c>
      <c r="AT150" s="9"/>
      <c r="AU150" s="9"/>
      <c r="AV150" s="13"/>
      <c r="AW150" s="9">
        <f>SUM(AG150:AV150)</f>
        <v>8700</v>
      </c>
      <c r="AX150" s="9">
        <f>AW150*18%</f>
        <v>1566</v>
      </c>
      <c r="AY150" s="11">
        <f>SUM(AD150:AX150)</f>
        <v>38263.904999999999</v>
      </c>
      <c r="AZ150" s="2" t="s">
        <v>2028</v>
      </c>
    </row>
    <row r="151" spans="1:52" s="2" customFormat="1" x14ac:dyDescent="0.45">
      <c r="A151" s="2">
        <f t="shared" si="228"/>
        <v>150</v>
      </c>
      <c r="B151" s="2">
        <f t="shared" si="228"/>
        <v>505</v>
      </c>
      <c r="C151" s="2">
        <v>2</v>
      </c>
      <c r="D151" s="2" t="s">
        <v>50</v>
      </c>
      <c r="E151" s="2" t="str">
        <f t="shared" si="221"/>
        <v>2B505</v>
      </c>
      <c r="F151" s="5">
        <v>152</v>
      </c>
      <c r="G151" s="2" t="s">
        <v>54</v>
      </c>
      <c r="H151" s="6" t="b">
        <v>1</v>
      </c>
      <c r="I151" s="7" t="s">
        <v>59</v>
      </c>
      <c r="J151" s="8" t="s">
        <v>184</v>
      </c>
      <c r="K151" s="2">
        <v>8304761601</v>
      </c>
      <c r="L151" s="5">
        <v>152</v>
      </c>
      <c r="M151" s="5">
        <v>152</v>
      </c>
      <c r="O151" s="8" t="s">
        <v>834</v>
      </c>
      <c r="P151" s="8" t="s">
        <v>835</v>
      </c>
      <c r="Q151" s="8" t="s">
        <v>836</v>
      </c>
      <c r="W151" s="2">
        <v>1</v>
      </c>
      <c r="Y151" s="8" t="s">
        <v>1903</v>
      </c>
      <c r="AA151" s="9">
        <v>100</v>
      </c>
      <c r="AB151" s="11">
        <v>800</v>
      </c>
      <c r="AC151" s="10">
        <f t="shared" si="177"/>
        <v>1040</v>
      </c>
      <c r="AD151" s="9">
        <v>0</v>
      </c>
      <c r="AE151" s="9"/>
      <c r="AF151" s="9"/>
      <c r="AG151" s="9">
        <f>AB151*5</f>
        <v>4000</v>
      </c>
      <c r="AH151" s="9">
        <f t="shared" ref="AH151:AH153" si="253">AB151*2</f>
        <v>1600</v>
      </c>
      <c r="AI151" s="9"/>
      <c r="AJ151" s="9"/>
      <c r="AK151" s="9">
        <f>AG151*10%</f>
        <v>400</v>
      </c>
      <c r="AL151" s="9">
        <f t="shared" ref="AL151:AL153" si="254">((AB151*1500)*0.25%)/12</f>
        <v>250</v>
      </c>
      <c r="AM151" s="9">
        <f t="shared" ref="AM151:AM153" si="255">((AB151*1500)*0.75%)/12</f>
        <v>750</v>
      </c>
      <c r="AN151" s="9">
        <v>300</v>
      </c>
      <c r="AO151" s="9"/>
      <c r="AP151" s="9"/>
      <c r="AQ151" s="9"/>
      <c r="AR151" s="9"/>
      <c r="AS151" s="9">
        <f t="shared" ref="AS151:AS153" si="256">AG151*1%</f>
        <v>40</v>
      </c>
      <c r="AT151" s="9"/>
      <c r="AU151" s="9"/>
      <c r="AV151" s="13"/>
      <c r="AW151" s="9">
        <f t="shared" ref="AW151:AW153" si="257">SUM(AG151:AV151)</f>
        <v>7340</v>
      </c>
      <c r="AX151" s="9">
        <f t="shared" si="183"/>
        <v>1321.2</v>
      </c>
      <c r="AY151" s="11">
        <f t="shared" ref="AY151:AY152" si="258">SUM(AD151:AX151)</f>
        <v>16001.2</v>
      </c>
      <c r="AZ151" s="2" t="s">
        <v>2028</v>
      </c>
    </row>
    <row r="152" spans="1:52" s="2" customFormat="1" x14ac:dyDescent="0.45">
      <c r="A152" s="2">
        <f t="shared" si="228"/>
        <v>151</v>
      </c>
      <c r="B152" s="2">
        <v>601</v>
      </c>
      <c r="C152" s="2">
        <v>2</v>
      </c>
      <c r="D152" s="2" t="s">
        <v>50</v>
      </c>
      <c r="E152" s="2" t="str">
        <f t="shared" si="221"/>
        <v>2B601</v>
      </c>
      <c r="F152" s="5">
        <v>153</v>
      </c>
      <c r="G152" s="2" t="s">
        <v>54</v>
      </c>
      <c r="H152" s="6" t="b">
        <v>1</v>
      </c>
      <c r="I152" s="7" t="s">
        <v>59</v>
      </c>
      <c r="J152" s="8" t="s">
        <v>165</v>
      </c>
      <c r="K152" s="2">
        <v>8013056968</v>
      </c>
      <c r="L152" s="5">
        <v>153</v>
      </c>
      <c r="M152" s="5">
        <v>153</v>
      </c>
      <c r="O152" s="8" t="s">
        <v>837</v>
      </c>
      <c r="P152" s="8" t="s">
        <v>838</v>
      </c>
      <c r="Q152" s="8" t="s">
        <v>839</v>
      </c>
      <c r="W152" s="2">
        <v>1</v>
      </c>
      <c r="Y152" s="8" t="s">
        <v>1898</v>
      </c>
      <c r="AA152" s="9">
        <v>100</v>
      </c>
      <c r="AB152" s="11">
        <v>1200</v>
      </c>
      <c r="AC152" s="10">
        <f t="shared" si="177"/>
        <v>1560</v>
      </c>
      <c r="AD152" s="9">
        <v>0</v>
      </c>
      <c r="AE152" s="9">
        <v>0</v>
      </c>
      <c r="AF152" s="9"/>
      <c r="AG152" s="9">
        <f>AB152*5</f>
        <v>6000</v>
      </c>
      <c r="AH152" s="9">
        <f t="shared" si="253"/>
        <v>2400</v>
      </c>
      <c r="AI152" s="9">
        <v>3000</v>
      </c>
      <c r="AJ152" s="9"/>
      <c r="AK152" s="9"/>
      <c r="AL152" s="9">
        <f t="shared" si="254"/>
        <v>375</v>
      </c>
      <c r="AM152" s="9">
        <f t="shared" si="255"/>
        <v>1125</v>
      </c>
      <c r="AN152" s="9">
        <v>500</v>
      </c>
      <c r="AO152" s="9"/>
      <c r="AP152" s="9"/>
      <c r="AQ152" s="9"/>
      <c r="AR152" s="9"/>
      <c r="AS152" s="9">
        <f t="shared" si="256"/>
        <v>60</v>
      </c>
      <c r="AT152" s="9"/>
      <c r="AU152" s="9"/>
      <c r="AV152" s="13"/>
      <c r="AW152" s="9">
        <f t="shared" si="257"/>
        <v>13460</v>
      </c>
      <c r="AX152" s="9">
        <f t="shared" si="183"/>
        <v>2422.7999999999997</v>
      </c>
      <c r="AY152" s="11">
        <f t="shared" si="258"/>
        <v>29342.799999999999</v>
      </c>
      <c r="AZ152" s="2" t="s">
        <v>2028</v>
      </c>
    </row>
    <row r="153" spans="1:52" s="2" customFormat="1" x14ac:dyDescent="0.45">
      <c r="A153" s="2">
        <f t="shared" si="228"/>
        <v>152</v>
      </c>
      <c r="B153" s="2">
        <f>B152+1</f>
        <v>602</v>
      </c>
      <c r="C153" s="2">
        <v>2</v>
      </c>
      <c r="D153" s="2" t="s">
        <v>50</v>
      </c>
      <c r="E153" s="2" t="str">
        <f t="shared" si="221"/>
        <v>2B602</v>
      </c>
      <c r="F153" s="5">
        <v>154</v>
      </c>
      <c r="G153" s="2" t="s">
        <v>54</v>
      </c>
      <c r="H153" s="6" t="b">
        <v>1</v>
      </c>
      <c r="I153" s="7" t="s">
        <v>59</v>
      </c>
      <c r="J153" s="8" t="s">
        <v>67</v>
      </c>
      <c r="K153" s="2">
        <v>6457843156</v>
      </c>
      <c r="L153" s="5">
        <v>154</v>
      </c>
      <c r="M153" s="5">
        <v>154</v>
      </c>
      <c r="O153" s="8" t="s">
        <v>840</v>
      </c>
      <c r="P153" s="8" t="s">
        <v>841</v>
      </c>
      <c r="Q153" s="8" t="s">
        <v>842</v>
      </c>
      <c r="W153" s="2">
        <v>1</v>
      </c>
      <c r="Y153" s="8" t="s">
        <v>1978</v>
      </c>
      <c r="AA153" s="9">
        <v>100</v>
      </c>
      <c r="AB153" s="11">
        <v>1500</v>
      </c>
      <c r="AC153" s="10">
        <f t="shared" si="177"/>
        <v>1950</v>
      </c>
      <c r="AD153" s="9">
        <f>28885*2</f>
        <v>57770</v>
      </c>
      <c r="AE153" s="9">
        <f>((28885*21%)/12)+((28885*21%)/12)*2</f>
        <v>1516.4624999999999</v>
      </c>
      <c r="AF153" s="9"/>
      <c r="AG153" s="9">
        <f>AB153*5</f>
        <v>7500</v>
      </c>
      <c r="AH153" s="9">
        <f t="shared" si="253"/>
        <v>3000</v>
      </c>
      <c r="AI153" s="9"/>
      <c r="AJ153" s="9">
        <v>200</v>
      </c>
      <c r="AK153" s="9"/>
      <c r="AL153" s="9">
        <f t="shared" si="254"/>
        <v>468.75</v>
      </c>
      <c r="AM153" s="9">
        <f t="shared" si="255"/>
        <v>1406.25</v>
      </c>
      <c r="AN153" s="9">
        <v>600</v>
      </c>
      <c r="AO153" s="9"/>
      <c r="AP153" s="9"/>
      <c r="AQ153" s="9"/>
      <c r="AR153" s="9"/>
      <c r="AS153" s="9">
        <f t="shared" si="256"/>
        <v>75</v>
      </c>
      <c r="AT153" s="9"/>
      <c r="AU153" s="9"/>
      <c r="AV153" s="13"/>
      <c r="AW153" s="9">
        <f t="shared" si="257"/>
        <v>13250</v>
      </c>
      <c r="AX153" s="9">
        <f t="shared" si="183"/>
        <v>2385</v>
      </c>
      <c r="AY153" s="11">
        <f>SUM(AD153:AX153)</f>
        <v>88171.462499999994</v>
      </c>
      <c r="AZ153" s="2" t="s">
        <v>2028</v>
      </c>
    </row>
    <row r="154" spans="1:52" s="2" customFormat="1" x14ac:dyDescent="0.45">
      <c r="A154" s="2">
        <f t="shared" si="228"/>
        <v>153</v>
      </c>
      <c r="B154" s="2">
        <f t="shared" si="228"/>
        <v>603</v>
      </c>
      <c r="C154" s="2">
        <v>2</v>
      </c>
      <c r="D154" s="2" t="s">
        <v>50</v>
      </c>
      <c r="E154" s="2" t="str">
        <f t="shared" si="221"/>
        <v>2B603</v>
      </c>
      <c r="F154" s="5">
        <v>155</v>
      </c>
      <c r="G154" s="2" t="s">
        <v>54</v>
      </c>
      <c r="H154" s="6" t="b">
        <v>1</v>
      </c>
      <c r="I154" s="7" t="s">
        <v>55</v>
      </c>
      <c r="J154" s="8" t="s">
        <v>98</v>
      </c>
      <c r="K154" s="2">
        <v>6949838573</v>
      </c>
      <c r="L154" s="5">
        <v>155</v>
      </c>
      <c r="M154" s="5">
        <v>155</v>
      </c>
      <c r="O154" s="8" t="s">
        <v>843</v>
      </c>
      <c r="P154" s="8" t="s">
        <v>844</v>
      </c>
      <c r="Q154" s="8" t="s">
        <v>845</v>
      </c>
      <c r="W154" s="2">
        <v>1</v>
      </c>
      <c r="Y154" s="8" t="s">
        <v>1918</v>
      </c>
      <c r="AA154" s="9">
        <v>100</v>
      </c>
      <c r="AB154" s="11">
        <v>1000</v>
      </c>
      <c r="AC154" s="10">
        <f>AB154*130%</f>
        <v>1300</v>
      </c>
      <c r="AD154" s="9">
        <v>18966</v>
      </c>
      <c r="AE154" s="9">
        <f>(18966*21%)/12</f>
        <v>331.90499999999997</v>
      </c>
      <c r="AF154" s="9"/>
      <c r="AG154" s="9">
        <f>AB154*5</f>
        <v>5000</v>
      </c>
      <c r="AH154" s="9">
        <f>AB154*2</f>
        <v>2000</v>
      </c>
      <c r="AI154" s="9"/>
      <c r="AJ154" s="9"/>
      <c r="AK154" s="9"/>
      <c r="AL154" s="9">
        <f>((AB154*1500)*0.25%)/12</f>
        <v>312.5</v>
      </c>
      <c r="AM154" s="9">
        <f>((AB154*1500)*0.75%)/12</f>
        <v>937.5</v>
      </c>
      <c r="AN154" s="9">
        <v>400</v>
      </c>
      <c r="AO154" s="9"/>
      <c r="AP154" s="9"/>
      <c r="AQ154" s="9"/>
      <c r="AR154" s="9"/>
      <c r="AS154" s="9">
        <f>AG154*1%</f>
        <v>50</v>
      </c>
      <c r="AT154" s="9"/>
      <c r="AU154" s="9"/>
      <c r="AV154" s="13"/>
      <c r="AW154" s="9">
        <f>SUM(AG154:AV154)</f>
        <v>8700</v>
      </c>
      <c r="AX154" s="9">
        <f>AW154*18%</f>
        <v>1566</v>
      </c>
      <c r="AY154" s="11">
        <f>SUM(AD154:AX154)</f>
        <v>38263.904999999999</v>
      </c>
      <c r="AZ154" s="2" t="s">
        <v>2028</v>
      </c>
    </row>
    <row r="155" spans="1:52" s="2" customFormat="1" x14ac:dyDescent="0.45">
      <c r="A155" s="2">
        <f t="shared" si="228"/>
        <v>154</v>
      </c>
      <c r="B155" s="2">
        <f t="shared" si="228"/>
        <v>604</v>
      </c>
      <c r="C155" s="2">
        <v>2</v>
      </c>
      <c r="D155" s="2" t="s">
        <v>50</v>
      </c>
      <c r="E155" s="2" t="str">
        <f t="shared" si="221"/>
        <v>2B604</v>
      </c>
      <c r="F155" s="5">
        <v>156</v>
      </c>
      <c r="G155" s="2" t="s">
        <v>54</v>
      </c>
      <c r="H155" s="6" t="b">
        <v>1</v>
      </c>
      <c r="I155" s="7" t="s">
        <v>59</v>
      </c>
      <c r="J155" s="8" t="s">
        <v>138</v>
      </c>
      <c r="K155" s="2">
        <v>6799986669</v>
      </c>
      <c r="L155" s="5">
        <v>156</v>
      </c>
      <c r="M155" s="5">
        <v>156</v>
      </c>
      <c r="O155" s="8" t="s">
        <v>846</v>
      </c>
      <c r="P155" s="8" t="s">
        <v>847</v>
      </c>
      <c r="Q155" s="8" t="s">
        <v>848</v>
      </c>
      <c r="W155" s="2">
        <v>1</v>
      </c>
      <c r="Y155" s="8" t="s">
        <v>1979</v>
      </c>
      <c r="AA155" s="9">
        <v>100</v>
      </c>
      <c r="AB155" s="11">
        <v>800</v>
      </c>
      <c r="AC155" s="10">
        <f t="shared" si="177"/>
        <v>1040</v>
      </c>
      <c r="AD155" s="9">
        <v>0</v>
      </c>
      <c r="AE155" s="9"/>
      <c r="AF155" s="9"/>
      <c r="AG155" s="9">
        <f>AB155*5</f>
        <v>4000</v>
      </c>
      <c r="AH155" s="9">
        <f t="shared" ref="AH155:AH157" si="259">AB155*2</f>
        <v>1600</v>
      </c>
      <c r="AI155" s="9"/>
      <c r="AJ155" s="9"/>
      <c r="AK155" s="9">
        <f>AG155*10%</f>
        <v>400</v>
      </c>
      <c r="AL155" s="9">
        <f t="shared" ref="AL155:AL157" si="260">((AB155*1500)*0.25%)/12</f>
        <v>250</v>
      </c>
      <c r="AM155" s="9">
        <f t="shared" ref="AM155:AM157" si="261">((AB155*1500)*0.75%)/12</f>
        <v>750</v>
      </c>
      <c r="AN155" s="9">
        <v>300</v>
      </c>
      <c r="AO155" s="9"/>
      <c r="AP155" s="9"/>
      <c r="AQ155" s="9"/>
      <c r="AR155" s="9"/>
      <c r="AS155" s="9">
        <f t="shared" ref="AS155:AS157" si="262">AG155*1%</f>
        <v>40</v>
      </c>
      <c r="AT155" s="9"/>
      <c r="AU155" s="9"/>
      <c r="AV155" s="13"/>
      <c r="AW155" s="9">
        <f t="shared" ref="AW155:AW157" si="263">SUM(AG155:AV155)</f>
        <v>7340</v>
      </c>
      <c r="AX155" s="9">
        <f t="shared" si="183"/>
        <v>1321.2</v>
      </c>
      <c r="AY155" s="11">
        <f t="shared" ref="AY155:AY156" si="264">SUM(AD155:AX155)</f>
        <v>16001.2</v>
      </c>
      <c r="AZ155" s="2" t="s">
        <v>2028</v>
      </c>
    </row>
    <row r="156" spans="1:52" s="2" customFormat="1" x14ac:dyDescent="0.45">
      <c r="A156" s="2">
        <f t="shared" si="228"/>
        <v>155</v>
      </c>
      <c r="B156" s="2">
        <f t="shared" si="228"/>
        <v>605</v>
      </c>
      <c r="C156" s="2">
        <v>2</v>
      </c>
      <c r="D156" s="2" t="s">
        <v>50</v>
      </c>
      <c r="E156" s="2" t="str">
        <f t="shared" si="221"/>
        <v>2B605</v>
      </c>
      <c r="F156" s="5">
        <v>157</v>
      </c>
      <c r="G156" s="2" t="s">
        <v>54</v>
      </c>
      <c r="H156" s="6" t="b">
        <v>1</v>
      </c>
      <c r="I156" s="7" t="s">
        <v>59</v>
      </c>
      <c r="J156" s="8" t="s">
        <v>185</v>
      </c>
      <c r="K156" s="2">
        <v>8745627614</v>
      </c>
      <c r="L156" s="5">
        <v>157</v>
      </c>
      <c r="M156" s="5">
        <v>157</v>
      </c>
      <c r="O156" s="8" t="s">
        <v>849</v>
      </c>
      <c r="P156" s="8" t="s">
        <v>850</v>
      </c>
      <c r="Q156" s="8" t="s">
        <v>851</v>
      </c>
      <c r="W156" s="2">
        <v>1</v>
      </c>
      <c r="Y156" s="8" t="s">
        <v>1980</v>
      </c>
      <c r="AA156" s="9">
        <v>100</v>
      </c>
      <c r="AB156" s="11">
        <v>1200</v>
      </c>
      <c r="AC156" s="10">
        <f t="shared" si="177"/>
        <v>1560</v>
      </c>
      <c r="AD156" s="9">
        <v>0</v>
      </c>
      <c r="AE156" s="9">
        <v>0</v>
      </c>
      <c r="AF156" s="9"/>
      <c r="AG156" s="9">
        <f>AB156*5</f>
        <v>6000</v>
      </c>
      <c r="AH156" s="9">
        <f t="shared" si="259"/>
        <v>2400</v>
      </c>
      <c r="AI156" s="9">
        <v>3000</v>
      </c>
      <c r="AJ156" s="9"/>
      <c r="AK156" s="9"/>
      <c r="AL156" s="9">
        <f t="shared" si="260"/>
        <v>375</v>
      </c>
      <c r="AM156" s="9">
        <f t="shared" si="261"/>
        <v>1125</v>
      </c>
      <c r="AN156" s="9">
        <v>500</v>
      </c>
      <c r="AO156" s="9"/>
      <c r="AP156" s="9"/>
      <c r="AQ156" s="9"/>
      <c r="AR156" s="9"/>
      <c r="AS156" s="9">
        <f t="shared" si="262"/>
        <v>60</v>
      </c>
      <c r="AT156" s="9"/>
      <c r="AU156" s="9"/>
      <c r="AV156" s="13"/>
      <c r="AW156" s="9">
        <f t="shared" si="263"/>
        <v>13460</v>
      </c>
      <c r="AX156" s="9">
        <f t="shared" si="183"/>
        <v>2422.7999999999997</v>
      </c>
      <c r="AY156" s="11">
        <f t="shared" si="264"/>
        <v>29342.799999999999</v>
      </c>
      <c r="AZ156" s="2" t="s">
        <v>2028</v>
      </c>
    </row>
    <row r="157" spans="1:52" s="2" customFormat="1" x14ac:dyDescent="0.45">
      <c r="A157" s="2">
        <f t="shared" si="228"/>
        <v>156</v>
      </c>
      <c r="B157" s="2">
        <v>701</v>
      </c>
      <c r="C157" s="2">
        <v>2</v>
      </c>
      <c r="D157" s="2" t="s">
        <v>50</v>
      </c>
      <c r="E157" s="2" t="str">
        <f t="shared" si="221"/>
        <v>2B701</v>
      </c>
      <c r="F157" s="5">
        <v>158</v>
      </c>
      <c r="G157" s="2" t="s">
        <v>54</v>
      </c>
      <c r="H157" s="6" t="b">
        <v>1</v>
      </c>
      <c r="I157" s="7" t="s">
        <v>59</v>
      </c>
      <c r="J157" s="8" t="s">
        <v>186</v>
      </c>
      <c r="K157" s="2">
        <v>7946649616</v>
      </c>
      <c r="L157" s="5">
        <v>158</v>
      </c>
      <c r="M157" s="5">
        <v>158</v>
      </c>
      <c r="O157" s="8" t="s">
        <v>852</v>
      </c>
      <c r="P157" s="8" t="s">
        <v>853</v>
      </c>
      <c r="Q157" s="8" t="s">
        <v>854</v>
      </c>
      <c r="W157" s="2">
        <v>1</v>
      </c>
      <c r="Y157" s="8" t="s">
        <v>1919</v>
      </c>
      <c r="AA157" s="9">
        <v>100</v>
      </c>
      <c r="AB157" s="11">
        <v>1500</v>
      </c>
      <c r="AC157" s="10">
        <f t="shared" si="177"/>
        <v>1950</v>
      </c>
      <c r="AD157" s="9">
        <f>28885*2</f>
        <v>57770</v>
      </c>
      <c r="AE157" s="9">
        <f>((28885*21%)/12)+((28885*21%)/12)*2</f>
        <v>1516.4624999999999</v>
      </c>
      <c r="AF157" s="9"/>
      <c r="AG157" s="9">
        <f>AB157*5</f>
        <v>7500</v>
      </c>
      <c r="AH157" s="9">
        <f t="shared" si="259"/>
        <v>3000</v>
      </c>
      <c r="AI157" s="9"/>
      <c r="AJ157" s="9">
        <v>200</v>
      </c>
      <c r="AK157" s="9"/>
      <c r="AL157" s="9">
        <f t="shared" si="260"/>
        <v>468.75</v>
      </c>
      <c r="AM157" s="9">
        <f t="shared" si="261"/>
        <v>1406.25</v>
      </c>
      <c r="AN157" s="9">
        <v>600</v>
      </c>
      <c r="AO157" s="9"/>
      <c r="AP157" s="9"/>
      <c r="AQ157" s="9"/>
      <c r="AR157" s="9"/>
      <c r="AS157" s="9">
        <f t="shared" si="262"/>
        <v>75</v>
      </c>
      <c r="AT157" s="9"/>
      <c r="AU157" s="9"/>
      <c r="AV157" s="13"/>
      <c r="AW157" s="9">
        <f t="shared" si="263"/>
        <v>13250</v>
      </c>
      <c r="AX157" s="9">
        <f t="shared" si="183"/>
        <v>2385</v>
      </c>
      <c r="AY157" s="11">
        <f>SUM(AD157:AX157)</f>
        <v>88171.462499999994</v>
      </c>
      <c r="AZ157" s="2" t="s">
        <v>2028</v>
      </c>
    </row>
    <row r="158" spans="1:52" s="2" customFormat="1" x14ac:dyDescent="0.45">
      <c r="A158" s="2">
        <f t="shared" si="228"/>
        <v>157</v>
      </c>
      <c r="B158" s="2">
        <f>B157+1</f>
        <v>702</v>
      </c>
      <c r="C158" s="2">
        <v>2</v>
      </c>
      <c r="D158" s="2" t="s">
        <v>50</v>
      </c>
      <c r="E158" s="2" t="str">
        <f t="shared" si="221"/>
        <v>2B702</v>
      </c>
      <c r="F158" s="5">
        <v>159</v>
      </c>
      <c r="G158" s="2" t="s">
        <v>54</v>
      </c>
      <c r="H158" s="6" t="b">
        <v>1</v>
      </c>
      <c r="I158" s="7" t="s">
        <v>55</v>
      </c>
      <c r="J158" s="8" t="s">
        <v>187</v>
      </c>
      <c r="K158" s="2">
        <v>8386304404</v>
      </c>
      <c r="L158" s="5">
        <v>159</v>
      </c>
      <c r="M158" s="5">
        <v>159</v>
      </c>
      <c r="O158" s="8" t="s">
        <v>855</v>
      </c>
      <c r="P158" s="8" t="s">
        <v>856</v>
      </c>
      <c r="Q158" s="8" t="s">
        <v>857</v>
      </c>
      <c r="W158" s="2">
        <v>1</v>
      </c>
      <c r="Y158" s="8" t="s">
        <v>1981</v>
      </c>
      <c r="AA158" s="9">
        <v>100</v>
      </c>
      <c r="AB158" s="11">
        <v>1000</v>
      </c>
      <c r="AC158" s="10">
        <f>AB158*130%</f>
        <v>1300</v>
      </c>
      <c r="AD158" s="9">
        <v>18966</v>
      </c>
      <c r="AE158" s="9">
        <f>(18966*21%)/12</f>
        <v>331.90499999999997</v>
      </c>
      <c r="AF158" s="9"/>
      <c r="AG158" s="9">
        <f>AB158*5</f>
        <v>5000</v>
      </c>
      <c r="AH158" s="9">
        <f>AB158*2</f>
        <v>2000</v>
      </c>
      <c r="AI158" s="9"/>
      <c r="AJ158" s="9"/>
      <c r="AK158" s="9"/>
      <c r="AL158" s="9">
        <f>((AB158*1500)*0.25%)/12</f>
        <v>312.5</v>
      </c>
      <c r="AM158" s="9">
        <f>((AB158*1500)*0.75%)/12</f>
        <v>937.5</v>
      </c>
      <c r="AN158" s="9">
        <v>400</v>
      </c>
      <c r="AO158" s="9"/>
      <c r="AP158" s="9"/>
      <c r="AQ158" s="9"/>
      <c r="AR158" s="9"/>
      <c r="AS158" s="9">
        <f>AG158*1%</f>
        <v>50</v>
      </c>
      <c r="AT158" s="9"/>
      <c r="AU158" s="9"/>
      <c r="AV158" s="13"/>
      <c r="AW158" s="9">
        <f>SUM(AG158:AV158)</f>
        <v>8700</v>
      </c>
      <c r="AX158" s="9">
        <f>AW158*18%</f>
        <v>1566</v>
      </c>
      <c r="AY158" s="11">
        <f>SUM(AD158:AX158)</f>
        <v>38263.904999999999</v>
      </c>
      <c r="AZ158" s="2" t="s">
        <v>2028</v>
      </c>
    </row>
    <row r="159" spans="1:52" s="2" customFormat="1" x14ac:dyDescent="0.45">
      <c r="A159" s="2">
        <f t="shared" si="228"/>
        <v>158</v>
      </c>
      <c r="B159" s="2">
        <f t="shared" si="228"/>
        <v>703</v>
      </c>
      <c r="C159" s="2">
        <v>2</v>
      </c>
      <c r="D159" s="2" t="s">
        <v>50</v>
      </c>
      <c r="E159" s="2" t="str">
        <f t="shared" si="221"/>
        <v>2B703</v>
      </c>
      <c r="F159" s="5">
        <v>160</v>
      </c>
      <c r="G159" s="2" t="s">
        <v>54</v>
      </c>
      <c r="H159" s="6" t="b">
        <v>1</v>
      </c>
      <c r="I159" s="7" t="s">
        <v>55</v>
      </c>
      <c r="J159" s="8" t="s">
        <v>112</v>
      </c>
      <c r="K159" s="2">
        <v>9702551309</v>
      </c>
      <c r="L159" s="5">
        <v>160</v>
      </c>
      <c r="M159" s="5">
        <v>160</v>
      </c>
      <c r="O159" s="8" t="s">
        <v>858</v>
      </c>
      <c r="P159" s="8" t="s">
        <v>859</v>
      </c>
      <c r="Q159" s="8" t="s">
        <v>860</v>
      </c>
      <c r="W159" s="2">
        <v>1</v>
      </c>
      <c r="Y159" s="8" t="s">
        <v>1974</v>
      </c>
      <c r="AA159" s="9">
        <v>100</v>
      </c>
      <c r="AB159" s="11">
        <v>800</v>
      </c>
      <c r="AC159" s="10">
        <f t="shared" si="177"/>
        <v>1040</v>
      </c>
      <c r="AD159" s="9">
        <v>0</v>
      </c>
      <c r="AE159" s="9"/>
      <c r="AF159" s="9"/>
      <c r="AG159" s="9">
        <f>AB159*5</f>
        <v>4000</v>
      </c>
      <c r="AH159" s="9">
        <f t="shared" ref="AH159:AH161" si="265">AB159*2</f>
        <v>1600</v>
      </c>
      <c r="AI159" s="9"/>
      <c r="AJ159" s="9"/>
      <c r="AK159" s="9">
        <f>AG159*10%</f>
        <v>400</v>
      </c>
      <c r="AL159" s="9">
        <f t="shared" ref="AL159:AL161" si="266">((AB159*1500)*0.25%)/12</f>
        <v>250</v>
      </c>
      <c r="AM159" s="9">
        <f t="shared" ref="AM159:AM161" si="267">((AB159*1500)*0.75%)/12</f>
        <v>750</v>
      </c>
      <c r="AN159" s="9">
        <v>300</v>
      </c>
      <c r="AO159" s="9"/>
      <c r="AP159" s="9"/>
      <c r="AQ159" s="9"/>
      <c r="AR159" s="9"/>
      <c r="AS159" s="9">
        <f t="shared" ref="AS159:AS161" si="268">AG159*1%</f>
        <v>40</v>
      </c>
      <c r="AT159" s="9"/>
      <c r="AU159" s="9"/>
      <c r="AV159" s="13"/>
      <c r="AW159" s="9">
        <f t="shared" ref="AW159:AW161" si="269">SUM(AG159:AV159)</f>
        <v>7340</v>
      </c>
      <c r="AX159" s="9">
        <f t="shared" si="183"/>
        <v>1321.2</v>
      </c>
      <c r="AY159" s="11">
        <f t="shared" ref="AY159:AY160" si="270">SUM(AD159:AX159)</f>
        <v>16001.2</v>
      </c>
      <c r="AZ159" s="2" t="s">
        <v>2028</v>
      </c>
    </row>
    <row r="160" spans="1:52" s="2" customFormat="1" x14ac:dyDescent="0.45">
      <c r="A160" s="2">
        <f t="shared" si="228"/>
        <v>159</v>
      </c>
      <c r="B160" s="2">
        <f t="shared" si="228"/>
        <v>704</v>
      </c>
      <c r="C160" s="2">
        <v>2</v>
      </c>
      <c r="D160" s="2" t="s">
        <v>50</v>
      </c>
      <c r="E160" s="2" t="str">
        <f t="shared" si="221"/>
        <v>2B704</v>
      </c>
      <c r="F160" s="5">
        <v>161</v>
      </c>
      <c r="G160" s="2" t="s">
        <v>54</v>
      </c>
      <c r="H160" s="6" t="b">
        <v>1</v>
      </c>
      <c r="I160" s="7" t="s">
        <v>55</v>
      </c>
      <c r="J160" s="8" t="s">
        <v>188</v>
      </c>
      <c r="K160" s="2">
        <v>7228668535</v>
      </c>
      <c r="L160" s="5">
        <v>161</v>
      </c>
      <c r="M160" s="5">
        <v>161</v>
      </c>
      <c r="O160" s="8" t="s">
        <v>861</v>
      </c>
      <c r="P160" s="8" t="s">
        <v>862</v>
      </c>
      <c r="Q160" s="8" t="s">
        <v>863</v>
      </c>
      <c r="W160" s="2">
        <v>1</v>
      </c>
      <c r="Y160" s="8" t="s">
        <v>1955</v>
      </c>
      <c r="AA160" s="9">
        <v>100</v>
      </c>
      <c r="AB160" s="11">
        <v>1200</v>
      </c>
      <c r="AC160" s="10">
        <f t="shared" si="177"/>
        <v>1560</v>
      </c>
      <c r="AD160" s="9">
        <v>0</v>
      </c>
      <c r="AE160" s="9">
        <v>0</v>
      </c>
      <c r="AF160" s="9"/>
      <c r="AG160" s="9">
        <f>AB160*5</f>
        <v>6000</v>
      </c>
      <c r="AH160" s="9">
        <f t="shared" si="265"/>
        <v>2400</v>
      </c>
      <c r="AI160" s="9">
        <v>3000</v>
      </c>
      <c r="AJ160" s="9"/>
      <c r="AK160" s="9"/>
      <c r="AL160" s="9">
        <f t="shared" si="266"/>
        <v>375</v>
      </c>
      <c r="AM160" s="9">
        <f t="shared" si="267"/>
        <v>1125</v>
      </c>
      <c r="AN160" s="9">
        <v>500</v>
      </c>
      <c r="AO160" s="9"/>
      <c r="AP160" s="9"/>
      <c r="AQ160" s="9"/>
      <c r="AR160" s="9"/>
      <c r="AS160" s="9">
        <f t="shared" si="268"/>
        <v>60</v>
      </c>
      <c r="AT160" s="9"/>
      <c r="AU160" s="9"/>
      <c r="AV160" s="13"/>
      <c r="AW160" s="9">
        <f t="shared" si="269"/>
        <v>13460</v>
      </c>
      <c r="AX160" s="9">
        <f t="shared" si="183"/>
        <v>2422.7999999999997</v>
      </c>
      <c r="AY160" s="11">
        <f t="shared" si="270"/>
        <v>29342.799999999999</v>
      </c>
      <c r="AZ160" s="2" t="s">
        <v>2028</v>
      </c>
    </row>
    <row r="161" spans="1:52" s="2" customFormat="1" x14ac:dyDescent="0.45">
      <c r="A161" s="2">
        <f t="shared" si="228"/>
        <v>160</v>
      </c>
      <c r="B161" s="2">
        <f t="shared" si="228"/>
        <v>705</v>
      </c>
      <c r="C161" s="2">
        <v>2</v>
      </c>
      <c r="D161" s="2" t="s">
        <v>50</v>
      </c>
      <c r="E161" s="2" t="str">
        <f t="shared" si="221"/>
        <v>2B705</v>
      </c>
      <c r="F161" s="5">
        <v>162</v>
      </c>
      <c r="G161" s="2" t="s">
        <v>54</v>
      </c>
      <c r="H161" s="6" t="b">
        <v>1</v>
      </c>
      <c r="I161" s="7" t="s">
        <v>55</v>
      </c>
      <c r="J161" s="8" t="s">
        <v>93</v>
      </c>
      <c r="K161" s="2">
        <v>7840757184</v>
      </c>
      <c r="L161" s="5">
        <v>162</v>
      </c>
      <c r="M161" s="5">
        <v>162</v>
      </c>
      <c r="O161" s="8" t="s">
        <v>864</v>
      </c>
      <c r="P161" s="8" t="s">
        <v>865</v>
      </c>
      <c r="Q161" s="8" t="s">
        <v>866</v>
      </c>
      <c r="W161" s="2">
        <v>1</v>
      </c>
      <c r="Y161" s="8" t="s">
        <v>1959</v>
      </c>
      <c r="AA161" s="9">
        <v>100</v>
      </c>
      <c r="AB161" s="11">
        <v>1500</v>
      </c>
      <c r="AC161" s="10">
        <f t="shared" si="177"/>
        <v>1950</v>
      </c>
      <c r="AD161" s="9">
        <f>28885*2</f>
        <v>57770</v>
      </c>
      <c r="AE161" s="9">
        <f>((28885*21%)/12)+((28885*21%)/12)*2</f>
        <v>1516.4624999999999</v>
      </c>
      <c r="AF161" s="9"/>
      <c r="AG161" s="9">
        <f>AB161*5</f>
        <v>7500</v>
      </c>
      <c r="AH161" s="9">
        <f t="shared" si="265"/>
        <v>3000</v>
      </c>
      <c r="AI161" s="9"/>
      <c r="AJ161" s="9">
        <v>200</v>
      </c>
      <c r="AK161" s="9"/>
      <c r="AL161" s="9">
        <f t="shared" si="266"/>
        <v>468.75</v>
      </c>
      <c r="AM161" s="9">
        <f t="shared" si="267"/>
        <v>1406.25</v>
      </c>
      <c r="AN161" s="9">
        <v>600</v>
      </c>
      <c r="AO161" s="9"/>
      <c r="AP161" s="9"/>
      <c r="AQ161" s="9"/>
      <c r="AR161" s="9"/>
      <c r="AS161" s="9">
        <f t="shared" si="268"/>
        <v>75</v>
      </c>
      <c r="AT161" s="9"/>
      <c r="AU161" s="9"/>
      <c r="AV161" s="13"/>
      <c r="AW161" s="9">
        <f t="shared" si="269"/>
        <v>13250</v>
      </c>
      <c r="AX161" s="9">
        <f t="shared" si="183"/>
        <v>2385</v>
      </c>
      <c r="AY161" s="11">
        <f>SUM(AD161:AX161)</f>
        <v>88171.462499999994</v>
      </c>
      <c r="AZ161" s="2" t="s">
        <v>2028</v>
      </c>
    </row>
    <row r="162" spans="1:52" s="2" customFormat="1" x14ac:dyDescent="0.45">
      <c r="A162" s="2">
        <f t="shared" si="228"/>
        <v>161</v>
      </c>
      <c r="B162" s="2">
        <v>801</v>
      </c>
      <c r="C162" s="2">
        <v>2</v>
      </c>
      <c r="D162" s="2" t="s">
        <v>50</v>
      </c>
      <c r="E162" s="2" t="str">
        <f t="shared" si="221"/>
        <v>2B801</v>
      </c>
      <c r="F162" s="5">
        <v>163</v>
      </c>
      <c r="G162" s="2" t="s">
        <v>54</v>
      </c>
      <c r="H162" s="6" t="b">
        <v>1</v>
      </c>
      <c r="I162" s="7" t="s">
        <v>59</v>
      </c>
      <c r="J162" s="8" t="s">
        <v>189</v>
      </c>
      <c r="K162" s="2">
        <v>7127987527</v>
      </c>
      <c r="L162" s="5">
        <v>163</v>
      </c>
      <c r="M162" s="5">
        <v>163</v>
      </c>
      <c r="O162" s="8" t="s">
        <v>867</v>
      </c>
      <c r="P162" s="8" t="s">
        <v>868</v>
      </c>
      <c r="Q162" s="8" t="s">
        <v>869</v>
      </c>
      <c r="W162" s="2">
        <v>1</v>
      </c>
      <c r="Y162" s="8" t="s">
        <v>1982</v>
      </c>
      <c r="AA162" s="9">
        <v>100</v>
      </c>
      <c r="AB162" s="11">
        <v>1000</v>
      </c>
      <c r="AC162" s="10">
        <f>AB162*130%</f>
        <v>1300</v>
      </c>
      <c r="AD162" s="9">
        <v>18966</v>
      </c>
      <c r="AE162" s="9">
        <f>(18966*21%)/12</f>
        <v>331.90499999999997</v>
      </c>
      <c r="AF162" s="9"/>
      <c r="AG162" s="9">
        <f>AB162*5</f>
        <v>5000</v>
      </c>
      <c r="AH162" s="9">
        <f>AB162*2</f>
        <v>2000</v>
      </c>
      <c r="AI162" s="9"/>
      <c r="AJ162" s="9"/>
      <c r="AK162" s="9"/>
      <c r="AL162" s="9">
        <f>((AB162*1500)*0.25%)/12</f>
        <v>312.5</v>
      </c>
      <c r="AM162" s="9">
        <f>((AB162*1500)*0.75%)/12</f>
        <v>937.5</v>
      </c>
      <c r="AN162" s="9">
        <v>400</v>
      </c>
      <c r="AO162" s="9"/>
      <c r="AP162" s="9"/>
      <c r="AQ162" s="9"/>
      <c r="AR162" s="9"/>
      <c r="AS162" s="9">
        <f>AG162*1%</f>
        <v>50</v>
      </c>
      <c r="AT162" s="9"/>
      <c r="AU162" s="9"/>
      <c r="AV162" s="13"/>
      <c r="AW162" s="9">
        <f>SUM(AG162:AV162)</f>
        <v>8700</v>
      </c>
      <c r="AX162" s="9">
        <f>AW162*18%</f>
        <v>1566</v>
      </c>
      <c r="AY162" s="11">
        <f>SUM(AD162:AX162)</f>
        <v>38263.904999999999</v>
      </c>
      <c r="AZ162" s="2" t="s">
        <v>2028</v>
      </c>
    </row>
    <row r="163" spans="1:52" s="2" customFormat="1" x14ac:dyDescent="0.45">
      <c r="A163" s="2">
        <f t="shared" si="228"/>
        <v>162</v>
      </c>
      <c r="B163" s="2">
        <f>B162+1</f>
        <v>802</v>
      </c>
      <c r="C163" s="2">
        <v>2</v>
      </c>
      <c r="D163" s="2" t="s">
        <v>50</v>
      </c>
      <c r="E163" s="2" t="str">
        <f t="shared" si="221"/>
        <v>2B802</v>
      </c>
      <c r="F163" s="5">
        <v>164</v>
      </c>
      <c r="G163" s="2" t="s">
        <v>54</v>
      </c>
      <c r="H163" s="6" t="b">
        <v>1</v>
      </c>
      <c r="I163" s="7" t="s">
        <v>59</v>
      </c>
      <c r="J163" s="8" t="s">
        <v>190</v>
      </c>
      <c r="K163" s="2">
        <v>6501497831</v>
      </c>
      <c r="L163" s="5">
        <v>164</v>
      </c>
      <c r="M163" s="5">
        <v>164</v>
      </c>
      <c r="O163" s="8" t="s">
        <v>870</v>
      </c>
      <c r="P163" s="8" t="s">
        <v>871</v>
      </c>
      <c r="Q163" s="8" t="s">
        <v>872</v>
      </c>
      <c r="W163" s="2">
        <v>1</v>
      </c>
      <c r="Y163" s="8" t="s">
        <v>1983</v>
      </c>
      <c r="AA163" s="9">
        <v>100</v>
      </c>
      <c r="AB163" s="11">
        <v>800</v>
      </c>
      <c r="AC163" s="10">
        <f t="shared" si="177"/>
        <v>1040</v>
      </c>
      <c r="AD163" s="9">
        <v>0</v>
      </c>
      <c r="AE163" s="9"/>
      <c r="AF163" s="9"/>
      <c r="AG163" s="9">
        <f>AB163*5</f>
        <v>4000</v>
      </c>
      <c r="AH163" s="9">
        <f t="shared" ref="AH163:AH165" si="271">AB163*2</f>
        <v>1600</v>
      </c>
      <c r="AI163" s="9"/>
      <c r="AJ163" s="9"/>
      <c r="AK163" s="9">
        <f>AG163*10%</f>
        <v>400</v>
      </c>
      <c r="AL163" s="9">
        <f t="shared" ref="AL163:AL165" si="272">((AB163*1500)*0.25%)/12</f>
        <v>250</v>
      </c>
      <c r="AM163" s="9">
        <f t="shared" ref="AM163:AM165" si="273">((AB163*1500)*0.75%)/12</f>
        <v>750</v>
      </c>
      <c r="AN163" s="9">
        <v>300</v>
      </c>
      <c r="AO163" s="9"/>
      <c r="AP163" s="9"/>
      <c r="AQ163" s="9"/>
      <c r="AR163" s="9"/>
      <c r="AS163" s="9">
        <f t="shared" ref="AS163:AS165" si="274">AG163*1%</f>
        <v>40</v>
      </c>
      <c r="AT163" s="9"/>
      <c r="AU163" s="9"/>
      <c r="AV163" s="13"/>
      <c r="AW163" s="9">
        <f t="shared" ref="AW163:AW165" si="275">SUM(AG163:AV163)</f>
        <v>7340</v>
      </c>
      <c r="AX163" s="9">
        <f t="shared" si="183"/>
        <v>1321.2</v>
      </c>
      <c r="AY163" s="11">
        <f t="shared" ref="AY163:AY164" si="276">SUM(AD163:AX163)</f>
        <v>16001.2</v>
      </c>
      <c r="AZ163" s="2" t="s">
        <v>2028</v>
      </c>
    </row>
    <row r="164" spans="1:52" s="2" customFormat="1" x14ac:dyDescent="0.45">
      <c r="A164" s="2">
        <f t="shared" si="228"/>
        <v>163</v>
      </c>
      <c r="B164" s="2">
        <f t="shared" si="228"/>
        <v>803</v>
      </c>
      <c r="C164" s="2">
        <v>2</v>
      </c>
      <c r="D164" s="2" t="s">
        <v>50</v>
      </c>
      <c r="E164" s="2" t="str">
        <f t="shared" si="221"/>
        <v>2B803</v>
      </c>
      <c r="F164" s="5">
        <v>165</v>
      </c>
      <c r="G164" s="2" t="s">
        <v>54</v>
      </c>
      <c r="H164" s="6" t="b">
        <v>1</v>
      </c>
      <c r="I164" s="7" t="s">
        <v>55</v>
      </c>
      <c r="J164" s="8" t="s">
        <v>191</v>
      </c>
      <c r="K164" s="2">
        <v>9081938713</v>
      </c>
      <c r="L164" s="5">
        <v>165</v>
      </c>
      <c r="M164" s="5">
        <v>165</v>
      </c>
      <c r="O164" s="8" t="s">
        <v>873</v>
      </c>
      <c r="P164" s="8" t="s">
        <v>874</v>
      </c>
      <c r="Q164" s="8" t="s">
        <v>875</v>
      </c>
      <c r="W164" s="2">
        <v>1</v>
      </c>
      <c r="Y164" s="8" t="s">
        <v>1975</v>
      </c>
      <c r="AA164" s="9">
        <v>100</v>
      </c>
      <c r="AB164" s="11">
        <v>1200</v>
      </c>
      <c r="AC164" s="10">
        <f t="shared" si="177"/>
        <v>1560</v>
      </c>
      <c r="AD164" s="9">
        <v>0</v>
      </c>
      <c r="AE164" s="9">
        <v>0</v>
      </c>
      <c r="AF164" s="9"/>
      <c r="AG164" s="9">
        <f>AB164*5</f>
        <v>6000</v>
      </c>
      <c r="AH164" s="9">
        <f t="shared" si="271"/>
        <v>2400</v>
      </c>
      <c r="AI164" s="9">
        <v>3000</v>
      </c>
      <c r="AJ164" s="9"/>
      <c r="AK164" s="9"/>
      <c r="AL164" s="9">
        <f t="shared" si="272"/>
        <v>375</v>
      </c>
      <c r="AM164" s="9">
        <f t="shared" si="273"/>
        <v>1125</v>
      </c>
      <c r="AN164" s="9">
        <v>500</v>
      </c>
      <c r="AO164" s="9"/>
      <c r="AP164" s="9"/>
      <c r="AQ164" s="9"/>
      <c r="AR164" s="9"/>
      <c r="AS164" s="9">
        <f t="shared" si="274"/>
        <v>60</v>
      </c>
      <c r="AT164" s="9"/>
      <c r="AU164" s="9"/>
      <c r="AV164" s="13"/>
      <c r="AW164" s="9">
        <f t="shared" si="275"/>
        <v>13460</v>
      </c>
      <c r="AX164" s="9">
        <f t="shared" si="183"/>
        <v>2422.7999999999997</v>
      </c>
      <c r="AY164" s="11">
        <f t="shared" si="276"/>
        <v>29342.799999999999</v>
      </c>
      <c r="AZ164" s="2" t="s">
        <v>2028</v>
      </c>
    </row>
    <row r="165" spans="1:52" s="2" customFormat="1" x14ac:dyDescent="0.45">
      <c r="A165" s="2">
        <f t="shared" si="228"/>
        <v>164</v>
      </c>
      <c r="B165" s="2">
        <f t="shared" si="228"/>
        <v>804</v>
      </c>
      <c r="C165" s="2">
        <v>2</v>
      </c>
      <c r="D165" s="2" t="s">
        <v>50</v>
      </c>
      <c r="E165" s="2" t="str">
        <f t="shared" si="221"/>
        <v>2B804</v>
      </c>
      <c r="F165" s="5">
        <v>166</v>
      </c>
      <c r="G165" s="2" t="s">
        <v>54</v>
      </c>
      <c r="H165" s="6" t="b">
        <v>1</v>
      </c>
      <c r="I165" s="7" t="s">
        <v>59</v>
      </c>
      <c r="J165" s="8" t="s">
        <v>192</v>
      </c>
      <c r="K165" s="2">
        <v>9687861770</v>
      </c>
      <c r="L165" s="5">
        <v>166</v>
      </c>
      <c r="M165" s="5">
        <v>166</v>
      </c>
      <c r="O165" s="8" t="s">
        <v>876</v>
      </c>
      <c r="P165" s="8" t="s">
        <v>877</v>
      </c>
      <c r="Q165" s="8" t="s">
        <v>878</v>
      </c>
      <c r="W165" s="2">
        <v>1</v>
      </c>
      <c r="Y165" s="8" t="s">
        <v>1944</v>
      </c>
      <c r="AA165" s="9">
        <v>100</v>
      </c>
      <c r="AB165" s="11">
        <v>1500</v>
      </c>
      <c r="AC165" s="10">
        <f t="shared" si="177"/>
        <v>1950</v>
      </c>
      <c r="AD165" s="9">
        <f>28885*2</f>
        <v>57770</v>
      </c>
      <c r="AE165" s="9">
        <f>((28885*21%)/12)+((28885*21%)/12)*2</f>
        <v>1516.4624999999999</v>
      </c>
      <c r="AF165" s="9"/>
      <c r="AG165" s="9">
        <f>AB165*5</f>
        <v>7500</v>
      </c>
      <c r="AH165" s="9">
        <f t="shared" si="271"/>
        <v>3000</v>
      </c>
      <c r="AI165" s="9"/>
      <c r="AJ165" s="9">
        <v>200</v>
      </c>
      <c r="AK165" s="9"/>
      <c r="AL165" s="9">
        <f t="shared" si="272"/>
        <v>468.75</v>
      </c>
      <c r="AM165" s="9">
        <f t="shared" si="273"/>
        <v>1406.25</v>
      </c>
      <c r="AN165" s="9">
        <v>600</v>
      </c>
      <c r="AO165" s="9"/>
      <c r="AP165" s="9"/>
      <c r="AQ165" s="9"/>
      <c r="AR165" s="9"/>
      <c r="AS165" s="9">
        <f t="shared" si="274"/>
        <v>75</v>
      </c>
      <c r="AT165" s="9"/>
      <c r="AU165" s="9"/>
      <c r="AV165" s="13"/>
      <c r="AW165" s="9">
        <f t="shared" si="275"/>
        <v>13250</v>
      </c>
      <c r="AX165" s="9">
        <f t="shared" si="183"/>
        <v>2385</v>
      </c>
      <c r="AY165" s="11">
        <f>SUM(AD165:AX165)</f>
        <v>88171.462499999994</v>
      </c>
      <c r="AZ165" s="2" t="s">
        <v>2028</v>
      </c>
    </row>
    <row r="166" spans="1:52" s="2" customFormat="1" x14ac:dyDescent="0.45">
      <c r="A166" s="2">
        <f t="shared" si="228"/>
        <v>165</v>
      </c>
      <c r="B166" s="2">
        <f t="shared" si="228"/>
        <v>805</v>
      </c>
      <c r="C166" s="2">
        <v>2</v>
      </c>
      <c r="D166" s="2" t="s">
        <v>50</v>
      </c>
      <c r="E166" s="2" t="str">
        <f t="shared" si="221"/>
        <v>2B805</v>
      </c>
      <c r="F166" s="5">
        <v>167</v>
      </c>
      <c r="G166" s="2" t="s">
        <v>54</v>
      </c>
      <c r="H166" s="6" t="b">
        <v>1</v>
      </c>
      <c r="I166" s="7" t="s">
        <v>55</v>
      </c>
      <c r="J166" s="8" t="s">
        <v>80</v>
      </c>
      <c r="K166" s="2">
        <v>9065933157</v>
      </c>
      <c r="L166" s="5">
        <v>167</v>
      </c>
      <c r="M166" s="5">
        <v>167</v>
      </c>
      <c r="O166" s="8" t="s">
        <v>879</v>
      </c>
      <c r="P166" s="8" t="s">
        <v>880</v>
      </c>
      <c r="Q166" s="8" t="s">
        <v>881</v>
      </c>
      <c r="W166" s="2">
        <v>1</v>
      </c>
      <c r="Y166" s="8" t="s">
        <v>1935</v>
      </c>
      <c r="AA166" s="9">
        <v>100</v>
      </c>
      <c r="AB166" s="11">
        <v>1000</v>
      </c>
      <c r="AC166" s="10">
        <f>AB166*130%</f>
        <v>1300</v>
      </c>
      <c r="AD166" s="9">
        <v>18966</v>
      </c>
      <c r="AE166" s="9">
        <f>(18966*21%)/12</f>
        <v>331.90499999999997</v>
      </c>
      <c r="AF166" s="9"/>
      <c r="AG166" s="9">
        <f>AB166*5</f>
        <v>5000</v>
      </c>
      <c r="AH166" s="9">
        <f>AB166*2</f>
        <v>2000</v>
      </c>
      <c r="AI166" s="9"/>
      <c r="AJ166" s="9"/>
      <c r="AK166" s="9"/>
      <c r="AL166" s="9">
        <f>((AB166*1500)*0.25%)/12</f>
        <v>312.5</v>
      </c>
      <c r="AM166" s="9">
        <f>((AB166*1500)*0.75%)/12</f>
        <v>937.5</v>
      </c>
      <c r="AN166" s="9">
        <v>400</v>
      </c>
      <c r="AO166" s="9"/>
      <c r="AP166" s="9"/>
      <c r="AQ166" s="9"/>
      <c r="AR166" s="9"/>
      <c r="AS166" s="9">
        <f>AG166*1%</f>
        <v>50</v>
      </c>
      <c r="AT166" s="9"/>
      <c r="AU166" s="9"/>
      <c r="AV166" s="13"/>
      <c r="AW166" s="9">
        <f>SUM(AG166:AV166)</f>
        <v>8700</v>
      </c>
      <c r="AX166" s="9">
        <f>AW166*18%</f>
        <v>1566</v>
      </c>
      <c r="AY166" s="11">
        <f>SUM(AD166:AX166)</f>
        <v>38263.904999999999</v>
      </c>
      <c r="AZ166" s="2" t="s">
        <v>2028</v>
      </c>
    </row>
    <row r="167" spans="1:52" s="2" customFormat="1" x14ac:dyDescent="0.45">
      <c r="A167" s="2">
        <f t="shared" si="228"/>
        <v>166</v>
      </c>
      <c r="B167" s="2">
        <v>901</v>
      </c>
      <c r="C167" s="2">
        <v>2</v>
      </c>
      <c r="D167" s="2" t="s">
        <v>50</v>
      </c>
      <c r="E167" s="2" t="str">
        <f t="shared" si="221"/>
        <v>2B901</v>
      </c>
      <c r="F167" s="5">
        <v>168</v>
      </c>
      <c r="G167" s="2" t="s">
        <v>54</v>
      </c>
      <c r="H167" s="6" t="b">
        <v>1</v>
      </c>
      <c r="I167" s="7" t="s">
        <v>59</v>
      </c>
      <c r="J167" s="8" t="s">
        <v>193</v>
      </c>
      <c r="K167" s="2">
        <v>7351992720</v>
      </c>
      <c r="L167" s="5">
        <v>168</v>
      </c>
      <c r="M167" s="5">
        <v>168</v>
      </c>
      <c r="O167" s="8" t="s">
        <v>882</v>
      </c>
      <c r="P167" s="8" t="s">
        <v>883</v>
      </c>
      <c r="Q167" s="8" t="s">
        <v>884</v>
      </c>
      <c r="W167" s="2">
        <v>1</v>
      </c>
      <c r="Y167" s="8" t="s">
        <v>1905</v>
      </c>
      <c r="AA167" s="9">
        <v>100</v>
      </c>
      <c r="AB167" s="11">
        <v>800</v>
      </c>
      <c r="AC167" s="10">
        <f t="shared" ref="AC167:AC169" si="277">AB167*130%</f>
        <v>1040</v>
      </c>
      <c r="AD167" s="9">
        <v>0</v>
      </c>
      <c r="AE167" s="9"/>
      <c r="AF167" s="9"/>
      <c r="AG167" s="9">
        <f>AB167*5</f>
        <v>4000</v>
      </c>
      <c r="AH167" s="9">
        <f t="shared" ref="AH167:AH169" si="278">AB167*2</f>
        <v>1600</v>
      </c>
      <c r="AI167" s="9"/>
      <c r="AJ167" s="9"/>
      <c r="AK167" s="9">
        <f>AG167*10%</f>
        <v>400</v>
      </c>
      <c r="AL167" s="9">
        <f t="shared" ref="AL167:AL169" si="279">((AB167*1500)*0.25%)/12</f>
        <v>250</v>
      </c>
      <c r="AM167" s="9">
        <f t="shared" ref="AM167:AM169" si="280">((AB167*1500)*0.75%)/12</f>
        <v>750</v>
      </c>
      <c r="AN167" s="9">
        <v>300</v>
      </c>
      <c r="AO167" s="9"/>
      <c r="AP167" s="9"/>
      <c r="AQ167" s="9"/>
      <c r="AR167" s="9"/>
      <c r="AS167" s="9">
        <f t="shared" ref="AS167:AS169" si="281">AG167*1%</f>
        <v>40</v>
      </c>
      <c r="AT167" s="9"/>
      <c r="AU167" s="9"/>
      <c r="AV167" s="13"/>
      <c r="AW167" s="9">
        <f t="shared" ref="AW167:AW169" si="282">SUM(AG167:AV167)</f>
        <v>7340</v>
      </c>
      <c r="AX167" s="9">
        <f t="shared" ref="AX167:AX169" si="283">AW167*18%</f>
        <v>1321.2</v>
      </c>
      <c r="AY167" s="11">
        <f t="shared" ref="AY167:AY168" si="284">SUM(AD167:AX167)</f>
        <v>16001.2</v>
      </c>
      <c r="AZ167" s="2" t="s">
        <v>2028</v>
      </c>
    </row>
    <row r="168" spans="1:52" s="2" customFormat="1" x14ac:dyDescent="0.45">
      <c r="A168" s="2">
        <f t="shared" si="228"/>
        <v>167</v>
      </c>
      <c r="B168" s="2">
        <f>B167+1</f>
        <v>902</v>
      </c>
      <c r="C168" s="2">
        <v>2</v>
      </c>
      <c r="D168" s="2" t="s">
        <v>50</v>
      </c>
      <c r="E168" s="2" t="str">
        <f t="shared" si="221"/>
        <v>2B902</v>
      </c>
      <c r="F168" s="5">
        <v>169</v>
      </c>
      <c r="G168" s="2" t="s">
        <v>54</v>
      </c>
      <c r="H168" s="6" t="b">
        <v>1</v>
      </c>
      <c r="I168" s="7" t="s">
        <v>59</v>
      </c>
      <c r="J168" s="8" t="s">
        <v>58</v>
      </c>
      <c r="K168" s="2">
        <v>9830936531</v>
      </c>
      <c r="L168" s="5">
        <v>169</v>
      </c>
      <c r="M168" s="5">
        <v>169</v>
      </c>
      <c r="O168" s="8" t="s">
        <v>885</v>
      </c>
      <c r="P168" s="8" t="s">
        <v>886</v>
      </c>
      <c r="Q168" s="8" t="s">
        <v>887</v>
      </c>
      <c r="W168" s="2">
        <v>1</v>
      </c>
      <c r="Y168" s="8" t="s">
        <v>1984</v>
      </c>
      <c r="AA168" s="9">
        <v>100</v>
      </c>
      <c r="AB168" s="11">
        <v>1200</v>
      </c>
      <c r="AC168" s="10">
        <f t="shared" si="277"/>
        <v>1560</v>
      </c>
      <c r="AD168" s="9">
        <v>0</v>
      </c>
      <c r="AE168" s="9">
        <v>0</v>
      </c>
      <c r="AF168" s="9"/>
      <c r="AG168" s="9">
        <f>AB168*5</f>
        <v>6000</v>
      </c>
      <c r="AH168" s="9">
        <f t="shared" si="278"/>
        <v>2400</v>
      </c>
      <c r="AI168" s="9">
        <v>3000</v>
      </c>
      <c r="AJ168" s="9"/>
      <c r="AK168" s="9"/>
      <c r="AL168" s="9">
        <f t="shared" si="279"/>
        <v>375</v>
      </c>
      <c r="AM168" s="9">
        <f t="shared" si="280"/>
        <v>1125</v>
      </c>
      <c r="AN168" s="9">
        <v>500</v>
      </c>
      <c r="AO168" s="9"/>
      <c r="AP168" s="9"/>
      <c r="AQ168" s="9"/>
      <c r="AR168" s="9"/>
      <c r="AS168" s="9">
        <f t="shared" si="281"/>
        <v>60</v>
      </c>
      <c r="AT168" s="9"/>
      <c r="AU168" s="9"/>
      <c r="AV168" s="13"/>
      <c r="AW168" s="9">
        <f t="shared" si="282"/>
        <v>13460</v>
      </c>
      <c r="AX168" s="9">
        <f t="shared" si="283"/>
        <v>2422.7999999999997</v>
      </c>
      <c r="AY168" s="11">
        <f t="shared" si="284"/>
        <v>29342.799999999999</v>
      </c>
      <c r="AZ168" s="2" t="s">
        <v>2028</v>
      </c>
    </row>
    <row r="169" spans="1:52" s="2" customFormat="1" x14ac:dyDescent="0.45">
      <c r="A169" s="2">
        <f t="shared" si="228"/>
        <v>168</v>
      </c>
      <c r="B169" s="2">
        <f t="shared" si="228"/>
        <v>903</v>
      </c>
      <c r="C169" s="2">
        <v>2</v>
      </c>
      <c r="D169" s="2" t="s">
        <v>50</v>
      </c>
      <c r="E169" s="2" t="str">
        <f t="shared" si="221"/>
        <v>2B903</v>
      </c>
      <c r="F169" s="5">
        <v>170</v>
      </c>
      <c r="G169" s="2" t="s">
        <v>54</v>
      </c>
      <c r="H169" s="6" t="b">
        <v>1</v>
      </c>
      <c r="I169" s="7" t="s">
        <v>55</v>
      </c>
      <c r="J169" s="8" t="s">
        <v>58</v>
      </c>
      <c r="K169" s="2">
        <v>8711625793</v>
      </c>
      <c r="L169" s="5">
        <v>170</v>
      </c>
      <c r="M169" s="5">
        <v>170</v>
      </c>
      <c r="O169" s="8" t="s">
        <v>888</v>
      </c>
      <c r="P169" s="8" t="s">
        <v>889</v>
      </c>
      <c r="Q169" s="8" t="s">
        <v>890</v>
      </c>
      <c r="W169" s="2">
        <v>1</v>
      </c>
      <c r="Y169" s="8" t="s">
        <v>1967</v>
      </c>
      <c r="AA169" s="9">
        <v>100</v>
      </c>
      <c r="AB169" s="11">
        <v>1500</v>
      </c>
      <c r="AC169" s="10">
        <f t="shared" si="277"/>
        <v>1950</v>
      </c>
      <c r="AD169" s="9">
        <f>28885*2</f>
        <v>57770</v>
      </c>
      <c r="AE169" s="9">
        <f>((28885*21%)/12)+((28885*21%)/12)*2</f>
        <v>1516.4624999999999</v>
      </c>
      <c r="AF169" s="9"/>
      <c r="AG169" s="9">
        <f>AB169*5</f>
        <v>7500</v>
      </c>
      <c r="AH169" s="9">
        <f t="shared" si="278"/>
        <v>3000</v>
      </c>
      <c r="AI169" s="9"/>
      <c r="AJ169" s="9">
        <v>200</v>
      </c>
      <c r="AK169" s="9"/>
      <c r="AL169" s="9">
        <f t="shared" si="279"/>
        <v>468.75</v>
      </c>
      <c r="AM169" s="9">
        <f t="shared" si="280"/>
        <v>1406.25</v>
      </c>
      <c r="AN169" s="9">
        <v>600</v>
      </c>
      <c r="AO169" s="9"/>
      <c r="AP169" s="9"/>
      <c r="AQ169" s="9"/>
      <c r="AR169" s="9"/>
      <c r="AS169" s="9">
        <f t="shared" si="281"/>
        <v>75</v>
      </c>
      <c r="AT169" s="9"/>
      <c r="AU169" s="9"/>
      <c r="AV169" s="13"/>
      <c r="AW169" s="9">
        <f t="shared" si="282"/>
        <v>13250</v>
      </c>
      <c r="AX169" s="9">
        <f t="shared" si="283"/>
        <v>2385</v>
      </c>
      <c r="AY169" s="11">
        <f>SUM(AD169:AX169)</f>
        <v>88171.462499999994</v>
      </c>
      <c r="AZ169" s="2" t="s">
        <v>2028</v>
      </c>
    </row>
    <row r="170" spans="1:52" s="2" customFormat="1" x14ac:dyDescent="0.45">
      <c r="A170" s="2">
        <f t="shared" si="228"/>
        <v>169</v>
      </c>
      <c r="B170" s="2">
        <f t="shared" si="228"/>
        <v>904</v>
      </c>
      <c r="C170" s="2">
        <v>2</v>
      </c>
      <c r="D170" s="2" t="s">
        <v>50</v>
      </c>
      <c r="E170" s="2" t="str">
        <f t="shared" si="221"/>
        <v>2B904</v>
      </c>
      <c r="F170" s="5">
        <v>171</v>
      </c>
      <c r="G170" s="2" t="s">
        <v>54</v>
      </c>
      <c r="H170" s="6" t="b">
        <v>1</v>
      </c>
      <c r="I170" s="7" t="s">
        <v>59</v>
      </c>
      <c r="J170" s="8" t="s">
        <v>194</v>
      </c>
      <c r="K170" s="2">
        <v>6744400219</v>
      </c>
      <c r="L170" s="5">
        <v>171</v>
      </c>
      <c r="M170" s="5">
        <v>171</v>
      </c>
      <c r="O170" s="8" t="s">
        <v>891</v>
      </c>
      <c r="P170" s="8" t="s">
        <v>892</v>
      </c>
      <c r="Q170" s="8" t="s">
        <v>893</v>
      </c>
      <c r="W170" s="2">
        <v>1</v>
      </c>
      <c r="Y170" s="8" t="s">
        <v>1985</v>
      </c>
      <c r="AA170" s="9">
        <v>100</v>
      </c>
      <c r="AB170" s="11">
        <v>1000</v>
      </c>
      <c r="AC170" s="10">
        <f>AB170*130%</f>
        <v>1300</v>
      </c>
      <c r="AD170" s="9">
        <v>18966</v>
      </c>
      <c r="AE170" s="9">
        <f>(18966*21%)/12</f>
        <v>331.90499999999997</v>
      </c>
      <c r="AF170" s="9"/>
      <c r="AG170" s="9">
        <f>AB170*5</f>
        <v>5000</v>
      </c>
      <c r="AH170" s="9">
        <f>AB170*2</f>
        <v>2000</v>
      </c>
      <c r="AI170" s="9"/>
      <c r="AJ170" s="9"/>
      <c r="AK170" s="9"/>
      <c r="AL170" s="9">
        <f>((AB170*1500)*0.25%)/12</f>
        <v>312.5</v>
      </c>
      <c r="AM170" s="9">
        <f>((AB170*1500)*0.75%)/12</f>
        <v>937.5</v>
      </c>
      <c r="AN170" s="9">
        <v>400</v>
      </c>
      <c r="AO170" s="9"/>
      <c r="AP170" s="9"/>
      <c r="AQ170" s="9"/>
      <c r="AR170" s="9"/>
      <c r="AS170" s="9">
        <f>AG170*1%</f>
        <v>50</v>
      </c>
      <c r="AT170" s="9"/>
      <c r="AU170" s="9"/>
      <c r="AV170" s="13"/>
      <c r="AW170" s="9">
        <f>SUM(AG170:AV170)</f>
        <v>8700</v>
      </c>
      <c r="AX170" s="9">
        <f>AW170*18%</f>
        <v>1566</v>
      </c>
      <c r="AY170" s="11">
        <f>SUM(AD170:AX170)</f>
        <v>38263.904999999999</v>
      </c>
      <c r="AZ170" s="2" t="s">
        <v>2028</v>
      </c>
    </row>
    <row r="171" spans="1:52" s="2" customFormat="1" x14ac:dyDescent="0.45">
      <c r="A171" s="2">
        <f t="shared" si="228"/>
        <v>170</v>
      </c>
      <c r="B171" s="2">
        <f t="shared" si="228"/>
        <v>905</v>
      </c>
      <c r="C171" s="2">
        <v>2</v>
      </c>
      <c r="D171" s="2" t="s">
        <v>50</v>
      </c>
      <c r="E171" s="2" t="str">
        <f t="shared" si="221"/>
        <v>2B905</v>
      </c>
      <c r="F171" s="5">
        <v>172</v>
      </c>
      <c r="G171" s="2" t="s">
        <v>54</v>
      </c>
      <c r="H171" s="6" t="b">
        <v>1</v>
      </c>
      <c r="I171" s="7" t="s">
        <v>55</v>
      </c>
      <c r="J171" s="8" t="s">
        <v>195</v>
      </c>
      <c r="K171" s="2">
        <v>9324230999</v>
      </c>
      <c r="L171" s="5">
        <v>172</v>
      </c>
      <c r="M171" s="5">
        <v>172</v>
      </c>
      <c r="O171" s="8" t="s">
        <v>894</v>
      </c>
      <c r="P171" s="8" t="s">
        <v>895</v>
      </c>
      <c r="Q171" s="8" t="s">
        <v>896</v>
      </c>
      <c r="W171" s="2">
        <v>1</v>
      </c>
      <c r="Y171" s="8" t="s">
        <v>1981</v>
      </c>
      <c r="AA171" s="9">
        <v>100</v>
      </c>
      <c r="AB171" s="11">
        <v>800</v>
      </c>
      <c r="AC171" s="10">
        <f t="shared" ref="AC171:AC173" si="285">AB171*130%</f>
        <v>1040</v>
      </c>
      <c r="AD171" s="9">
        <v>0</v>
      </c>
      <c r="AE171" s="9"/>
      <c r="AF171" s="9"/>
      <c r="AG171" s="9">
        <f>AB171*5</f>
        <v>4000</v>
      </c>
      <c r="AH171" s="9">
        <f t="shared" ref="AH171:AH173" si="286">AB171*2</f>
        <v>1600</v>
      </c>
      <c r="AI171" s="9"/>
      <c r="AJ171" s="9"/>
      <c r="AK171" s="9">
        <f>AG171*10%</f>
        <v>400</v>
      </c>
      <c r="AL171" s="9">
        <f t="shared" ref="AL171:AL173" si="287">((AB171*1500)*0.25%)/12</f>
        <v>250</v>
      </c>
      <c r="AM171" s="9">
        <f t="shared" ref="AM171:AM173" si="288">((AB171*1500)*0.75%)/12</f>
        <v>750</v>
      </c>
      <c r="AN171" s="9">
        <v>300</v>
      </c>
      <c r="AO171" s="9"/>
      <c r="AP171" s="9"/>
      <c r="AQ171" s="9"/>
      <c r="AR171" s="9"/>
      <c r="AS171" s="9">
        <f t="shared" ref="AS171:AS173" si="289">AG171*1%</f>
        <v>40</v>
      </c>
      <c r="AT171" s="9"/>
      <c r="AU171" s="9"/>
      <c r="AV171" s="13"/>
      <c r="AW171" s="9">
        <f t="shared" ref="AW171:AW173" si="290">SUM(AG171:AV171)</f>
        <v>7340</v>
      </c>
      <c r="AX171" s="9">
        <f t="shared" ref="AX171:AX173" si="291">AW171*18%</f>
        <v>1321.2</v>
      </c>
      <c r="AY171" s="11">
        <f t="shared" ref="AY171:AY172" si="292">SUM(AD171:AX171)</f>
        <v>16001.2</v>
      </c>
      <c r="AZ171" s="2" t="s">
        <v>2028</v>
      </c>
    </row>
    <row r="172" spans="1:52" s="2" customFormat="1" x14ac:dyDescent="0.45">
      <c r="A172" s="2">
        <f t="shared" si="228"/>
        <v>171</v>
      </c>
      <c r="B172" s="2">
        <v>1001</v>
      </c>
      <c r="C172" s="2">
        <v>2</v>
      </c>
      <c r="D172" s="2" t="s">
        <v>50</v>
      </c>
      <c r="E172" s="2" t="str">
        <f t="shared" si="221"/>
        <v>2B1001</v>
      </c>
      <c r="F172" s="5">
        <v>173</v>
      </c>
      <c r="G172" s="2" t="s">
        <v>54</v>
      </c>
      <c r="H172" s="6" t="b">
        <v>1</v>
      </c>
      <c r="I172" s="7" t="s">
        <v>55</v>
      </c>
      <c r="J172" s="8" t="s">
        <v>183</v>
      </c>
      <c r="K172" s="2">
        <v>8845193446</v>
      </c>
      <c r="L172" s="5">
        <v>173</v>
      </c>
      <c r="M172" s="5">
        <v>173</v>
      </c>
      <c r="O172" s="8" t="s">
        <v>897</v>
      </c>
      <c r="P172" s="8" t="s">
        <v>898</v>
      </c>
      <c r="Q172" s="8" t="s">
        <v>899</v>
      </c>
      <c r="W172" s="2">
        <v>1</v>
      </c>
      <c r="Y172" s="8" t="s">
        <v>1905</v>
      </c>
      <c r="AA172" s="9">
        <v>100</v>
      </c>
      <c r="AB172" s="11">
        <v>1200</v>
      </c>
      <c r="AC172" s="10">
        <f t="shared" si="285"/>
        <v>1560</v>
      </c>
      <c r="AD172" s="9">
        <v>0</v>
      </c>
      <c r="AE172" s="9">
        <v>0</v>
      </c>
      <c r="AF172" s="9"/>
      <c r="AG172" s="9">
        <f>AB172*5</f>
        <v>6000</v>
      </c>
      <c r="AH172" s="9">
        <f t="shared" si="286"/>
        <v>2400</v>
      </c>
      <c r="AI172" s="9">
        <v>3000</v>
      </c>
      <c r="AJ172" s="9"/>
      <c r="AK172" s="9"/>
      <c r="AL172" s="9">
        <f t="shared" si="287"/>
        <v>375</v>
      </c>
      <c r="AM172" s="9">
        <f t="shared" si="288"/>
        <v>1125</v>
      </c>
      <c r="AN172" s="9">
        <v>500</v>
      </c>
      <c r="AO172" s="9"/>
      <c r="AP172" s="9"/>
      <c r="AQ172" s="9"/>
      <c r="AR172" s="9"/>
      <c r="AS172" s="9">
        <f t="shared" si="289"/>
        <v>60</v>
      </c>
      <c r="AT172" s="9"/>
      <c r="AU172" s="9"/>
      <c r="AV172" s="13"/>
      <c r="AW172" s="9">
        <f t="shared" si="290"/>
        <v>13460</v>
      </c>
      <c r="AX172" s="9">
        <f t="shared" si="291"/>
        <v>2422.7999999999997</v>
      </c>
      <c r="AY172" s="11">
        <f t="shared" si="292"/>
        <v>29342.799999999999</v>
      </c>
      <c r="AZ172" s="2" t="s">
        <v>2028</v>
      </c>
    </row>
    <row r="173" spans="1:52" s="2" customFormat="1" x14ac:dyDescent="0.45">
      <c r="A173" s="2">
        <f t="shared" si="228"/>
        <v>172</v>
      </c>
      <c r="B173" s="2">
        <f>B172+1</f>
        <v>1002</v>
      </c>
      <c r="C173" s="2">
        <v>2</v>
      </c>
      <c r="D173" s="2" t="s">
        <v>50</v>
      </c>
      <c r="E173" s="2" t="str">
        <f t="shared" si="221"/>
        <v>2B1002</v>
      </c>
      <c r="F173" s="5">
        <v>174</v>
      </c>
      <c r="G173" s="2" t="s">
        <v>54</v>
      </c>
      <c r="H173" s="6" t="b">
        <v>1</v>
      </c>
      <c r="I173" s="7" t="s">
        <v>59</v>
      </c>
      <c r="J173" s="8" t="s">
        <v>196</v>
      </c>
      <c r="K173" s="2">
        <v>9689616888</v>
      </c>
      <c r="L173" s="5">
        <v>174</v>
      </c>
      <c r="M173" s="5">
        <v>174</v>
      </c>
      <c r="O173" s="8" t="s">
        <v>900</v>
      </c>
      <c r="P173" s="8" t="s">
        <v>901</v>
      </c>
      <c r="Q173" s="8" t="s">
        <v>902</v>
      </c>
      <c r="W173" s="2">
        <v>1</v>
      </c>
      <c r="Y173" s="8" t="s">
        <v>1893</v>
      </c>
      <c r="AA173" s="9">
        <v>100</v>
      </c>
      <c r="AB173" s="11">
        <v>1500</v>
      </c>
      <c r="AC173" s="10">
        <f t="shared" si="285"/>
        <v>1950</v>
      </c>
      <c r="AD173" s="9">
        <f>28885*2</f>
        <v>57770</v>
      </c>
      <c r="AE173" s="9">
        <f>((28885*21%)/12)+((28885*21%)/12)*2</f>
        <v>1516.4624999999999</v>
      </c>
      <c r="AF173" s="9"/>
      <c r="AG173" s="9">
        <f>AB173*5</f>
        <v>7500</v>
      </c>
      <c r="AH173" s="9">
        <f t="shared" si="286"/>
        <v>3000</v>
      </c>
      <c r="AI173" s="9"/>
      <c r="AJ173" s="9">
        <v>200</v>
      </c>
      <c r="AK173" s="9"/>
      <c r="AL173" s="9">
        <f t="shared" si="287"/>
        <v>468.75</v>
      </c>
      <c r="AM173" s="9">
        <f t="shared" si="288"/>
        <v>1406.25</v>
      </c>
      <c r="AN173" s="9">
        <v>600</v>
      </c>
      <c r="AO173" s="9"/>
      <c r="AP173" s="9"/>
      <c r="AQ173" s="9"/>
      <c r="AR173" s="9"/>
      <c r="AS173" s="9">
        <f t="shared" si="289"/>
        <v>75</v>
      </c>
      <c r="AT173" s="9"/>
      <c r="AU173" s="9"/>
      <c r="AV173" s="13"/>
      <c r="AW173" s="9">
        <f t="shared" si="290"/>
        <v>13250</v>
      </c>
      <c r="AX173" s="9">
        <f t="shared" si="291"/>
        <v>2385</v>
      </c>
      <c r="AY173" s="11">
        <f>SUM(AD173:AX173)</f>
        <v>88171.462499999994</v>
      </c>
      <c r="AZ173" s="2" t="s">
        <v>2028</v>
      </c>
    </row>
    <row r="174" spans="1:52" s="2" customFormat="1" x14ac:dyDescent="0.45">
      <c r="A174" s="2">
        <f t="shared" si="228"/>
        <v>173</v>
      </c>
      <c r="B174" s="2">
        <f t="shared" si="228"/>
        <v>1003</v>
      </c>
      <c r="C174" s="2">
        <v>2</v>
      </c>
      <c r="D174" s="2" t="s">
        <v>50</v>
      </c>
      <c r="E174" s="2" t="str">
        <f t="shared" si="221"/>
        <v>2B1003</v>
      </c>
      <c r="F174" s="5">
        <v>175</v>
      </c>
      <c r="G174" s="2" t="s">
        <v>54</v>
      </c>
      <c r="H174" s="6" t="b">
        <v>1</v>
      </c>
      <c r="I174" s="7" t="s">
        <v>55</v>
      </c>
      <c r="J174" s="8" t="s">
        <v>154</v>
      </c>
      <c r="K174" s="2">
        <v>7438072661</v>
      </c>
      <c r="L174" s="5">
        <v>175</v>
      </c>
      <c r="M174" s="5">
        <v>175</v>
      </c>
      <c r="O174" s="8" t="s">
        <v>903</v>
      </c>
      <c r="P174" s="8" t="s">
        <v>904</v>
      </c>
      <c r="Q174" s="8" t="s">
        <v>905</v>
      </c>
      <c r="W174" s="2">
        <v>1</v>
      </c>
      <c r="Y174" s="8" t="s">
        <v>1986</v>
      </c>
      <c r="AA174" s="9">
        <v>100</v>
      </c>
      <c r="AB174" s="11">
        <v>1000</v>
      </c>
      <c r="AC174" s="10">
        <f>AB174*130%</f>
        <v>1300</v>
      </c>
      <c r="AD174" s="9">
        <v>18966</v>
      </c>
      <c r="AE174" s="9">
        <f>(18966*21%)/12</f>
        <v>331.90499999999997</v>
      </c>
      <c r="AF174" s="9"/>
      <c r="AG174" s="9">
        <f>AB174*5</f>
        <v>5000</v>
      </c>
      <c r="AH174" s="9">
        <f>AB174*2</f>
        <v>2000</v>
      </c>
      <c r="AI174" s="9"/>
      <c r="AJ174" s="9"/>
      <c r="AK174" s="9"/>
      <c r="AL174" s="9">
        <f>((AB174*1500)*0.25%)/12</f>
        <v>312.5</v>
      </c>
      <c r="AM174" s="9">
        <f>((AB174*1500)*0.75%)/12</f>
        <v>937.5</v>
      </c>
      <c r="AN174" s="9">
        <v>400</v>
      </c>
      <c r="AO174" s="9"/>
      <c r="AP174" s="9"/>
      <c r="AQ174" s="9"/>
      <c r="AR174" s="9"/>
      <c r="AS174" s="9">
        <f>AG174*1%</f>
        <v>50</v>
      </c>
      <c r="AT174" s="9"/>
      <c r="AU174" s="9"/>
      <c r="AV174" s="13"/>
      <c r="AW174" s="9">
        <f>SUM(AG174:AV174)</f>
        <v>8700</v>
      </c>
      <c r="AX174" s="9">
        <f>AW174*18%</f>
        <v>1566</v>
      </c>
      <c r="AY174" s="11">
        <f>SUM(AD174:AX174)</f>
        <v>38263.904999999999</v>
      </c>
      <c r="AZ174" s="2" t="s">
        <v>2028</v>
      </c>
    </row>
    <row r="175" spans="1:52" s="2" customFormat="1" x14ac:dyDescent="0.45">
      <c r="A175" s="2">
        <f t="shared" si="228"/>
        <v>174</v>
      </c>
      <c r="B175" s="2">
        <f t="shared" si="228"/>
        <v>1004</v>
      </c>
      <c r="C175" s="2">
        <v>2</v>
      </c>
      <c r="D175" s="2" t="s">
        <v>50</v>
      </c>
      <c r="E175" s="2" t="str">
        <f t="shared" si="221"/>
        <v>2B1004</v>
      </c>
      <c r="F175" s="5">
        <v>176</v>
      </c>
      <c r="G175" s="2" t="s">
        <v>53</v>
      </c>
      <c r="H175" s="6" t="b">
        <v>1</v>
      </c>
      <c r="I175" s="7" t="s">
        <v>55</v>
      </c>
      <c r="J175" s="8" t="s">
        <v>197</v>
      </c>
      <c r="K175" s="2">
        <v>7010443190</v>
      </c>
      <c r="L175" s="5">
        <v>176</v>
      </c>
      <c r="M175" s="5">
        <v>176</v>
      </c>
      <c r="O175" s="8" t="s">
        <v>906</v>
      </c>
      <c r="P175" s="8" t="s">
        <v>907</v>
      </c>
      <c r="Q175" s="8" t="s">
        <v>908</v>
      </c>
      <c r="W175" s="2">
        <v>1</v>
      </c>
      <c r="Y175" s="8" t="s">
        <v>1987</v>
      </c>
      <c r="AA175" s="9">
        <v>100</v>
      </c>
      <c r="AB175" s="11">
        <v>800</v>
      </c>
      <c r="AC175" s="10">
        <f t="shared" ref="AC175:AC177" si="293">AB175*130%</f>
        <v>1040</v>
      </c>
      <c r="AD175" s="9">
        <v>0</v>
      </c>
      <c r="AE175" s="9"/>
      <c r="AF175" s="9"/>
      <c r="AG175" s="9">
        <f>AB175*5</f>
        <v>4000</v>
      </c>
      <c r="AH175" s="9">
        <f t="shared" ref="AH175:AH177" si="294">AB175*2</f>
        <v>1600</v>
      </c>
      <c r="AI175" s="9"/>
      <c r="AJ175" s="9"/>
      <c r="AK175" s="9">
        <f>AG175*10%</f>
        <v>400</v>
      </c>
      <c r="AL175" s="9">
        <f t="shared" ref="AL175:AL177" si="295">((AB175*1500)*0.25%)/12</f>
        <v>250</v>
      </c>
      <c r="AM175" s="9">
        <f t="shared" ref="AM175:AM177" si="296">((AB175*1500)*0.75%)/12</f>
        <v>750</v>
      </c>
      <c r="AN175" s="9">
        <v>300</v>
      </c>
      <c r="AO175" s="9"/>
      <c r="AP175" s="9"/>
      <c r="AQ175" s="9"/>
      <c r="AR175" s="9"/>
      <c r="AS175" s="9">
        <f t="shared" ref="AS175:AS177" si="297">AG175*1%</f>
        <v>40</v>
      </c>
      <c r="AT175" s="9"/>
      <c r="AU175" s="9"/>
      <c r="AV175" s="13"/>
      <c r="AW175" s="9">
        <f t="shared" ref="AW175:AW177" si="298">SUM(AG175:AV175)</f>
        <v>7340</v>
      </c>
      <c r="AX175" s="9">
        <f t="shared" ref="AX175:AX177" si="299">AW175*18%</f>
        <v>1321.2</v>
      </c>
      <c r="AY175" s="11">
        <f t="shared" ref="AY175:AY176" si="300">SUM(AD175:AX175)</f>
        <v>16001.2</v>
      </c>
      <c r="AZ175" s="2" t="s">
        <v>2028</v>
      </c>
    </row>
    <row r="176" spans="1:52" s="2" customFormat="1" x14ac:dyDescent="0.45">
      <c r="A176" s="2">
        <f t="shared" si="228"/>
        <v>175</v>
      </c>
      <c r="B176" s="2">
        <f t="shared" si="228"/>
        <v>1005</v>
      </c>
      <c r="C176" s="2">
        <v>2</v>
      </c>
      <c r="D176" s="2" t="s">
        <v>50</v>
      </c>
      <c r="E176" s="2" t="str">
        <f t="shared" si="221"/>
        <v>2B1005</v>
      </c>
      <c r="F176" s="5">
        <v>177</v>
      </c>
      <c r="G176" s="2" t="s">
        <v>54</v>
      </c>
      <c r="H176" s="6" t="b">
        <v>1</v>
      </c>
      <c r="I176" s="7" t="s">
        <v>55</v>
      </c>
      <c r="J176" s="8" t="s">
        <v>105</v>
      </c>
      <c r="K176" s="2">
        <v>7956305509</v>
      </c>
      <c r="L176" s="5">
        <v>177</v>
      </c>
      <c r="M176" s="5">
        <v>177</v>
      </c>
      <c r="O176" s="8" t="s">
        <v>909</v>
      </c>
      <c r="P176" s="8" t="s">
        <v>910</v>
      </c>
      <c r="Q176" s="8" t="s">
        <v>911</v>
      </c>
      <c r="W176" s="2">
        <v>1</v>
      </c>
      <c r="Y176" s="8" t="s">
        <v>1969</v>
      </c>
      <c r="AA176" s="9">
        <v>100</v>
      </c>
      <c r="AB176" s="11">
        <v>1200</v>
      </c>
      <c r="AC176" s="10">
        <f t="shared" si="293"/>
        <v>1560</v>
      </c>
      <c r="AD176" s="9">
        <v>0</v>
      </c>
      <c r="AE176" s="9">
        <v>0</v>
      </c>
      <c r="AF176" s="9"/>
      <c r="AG176" s="9">
        <f>AB176*5</f>
        <v>6000</v>
      </c>
      <c r="AH176" s="9">
        <f t="shared" si="294"/>
        <v>2400</v>
      </c>
      <c r="AI176" s="9">
        <v>3000</v>
      </c>
      <c r="AJ176" s="9"/>
      <c r="AK176" s="9"/>
      <c r="AL176" s="9">
        <f t="shared" si="295"/>
        <v>375</v>
      </c>
      <c r="AM176" s="9">
        <f t="shared" si="296"/>
        <v>1125</v>
      </c>
      <c r="AN176" s="9">
        <v>500</v>
      </c>
      <c r="AO176" s="9"/>
      <c r="AP176" s="9"/>
      <c r="AQ176" s="9"/>
      <c r="AR176" s="9"/>
      <c r="AS176" s="9">
        <f t="shared" si="297"/>
        <v>60</v>
      </c>
      <c r="AT176" s="9"/>
      <c r="AU176" s="9"/>
      <c r="AV176" s="13"/>
      <c r="AW176" s="9">
        <f t="shared" si="298"/>
        <v>13460</v>
      </c>
      <c r="AX176" s="9">
        <f t="shared" si="299"/>
        <v>2422.7999999999997</v>
      </c>
      <c r="AY176" s="11">
        <f t="shared" si="300"/>
        <v>29342.799999999999</v>
      </c>
      <c r="AZ176" s="2" t="s">
        <v>2028</v>
      </c>
    </row>
    <row r="177" spans="1:52" s="2" customFormat="1" x14ac:dyDescent="0.45">
      <c r="A177" s="2">
        <f t="shared" si="228"/>
        <v>176</v>
      </c>
      <c r="B177" s="2">
        <v>1101</v>
      </c>
      <c r="C177" s="2">
        <v>2</v>
      </c>
      <c r="D177" s="2" t="s">
        <v>50</v>
      </c>
      <c r="E177" s="2" t="str">
        <f t="shared" si="221"/>
        <v>2B1101</v>
      </c>
      <c r="F177" s="5">
        <v>178</v>
      </c>
      <c r="G177" s="2" t="s">
        <v>54</v>
      </c>
      <c r="H177" s="6" t="b">
        <v>1</v>
      </c>
      <c r="I177" s="7" t="s">
        <v>59</v>
      </c>
      <c r="J177" s="8" t="s">
        <v>198</v>
      </c>
      <c r="K177" s="2">
        <v>7650992590</v>
      </c>
      <c r="L177" s="5">
        <v>178</v>
      </c>
      <c r="M177" s="5">
        <v>178</v>
      </c>
      <c r="O177" s="8" t="s">
        <v>912</v>
      </c>
      <c r="P177" s="8" t="s">
        <v>913</v>
      </c>
      <c r="Q177" s="8" t="s">
        <v>914</v>
      </c>
      <c r="W177" s="2">
        <v>1</v>
      </c>
      <c r="Y177" s="8" t="s">
        <v>1988</v>
      </c>
      <c r="AA177" s="9">
        <v>100</v>
      </c>
      <c r="AB177" s="11">
        <v>1500</v>
      </c>
      <c r="AC177" s="10">
        <f t="shared" si="293"/>
        <v>1950</v>
      </c>
      <c r="AD177" s="9">
        <f>28885*2</f>
        <v>57770</v>
      </c>
      <c r="AE177" s="9">
        <f>((28885*21%)/12)+((28885*21%)/12)*2</f>
        <v>1516.4624999999999</v>
      </c>
      <c r="AF177" s="9"/>
      <c r="AG177" s="9">
        <f>AB177*5</f>
        <v>7500</v>
      </c>
      <c r="AH177" s="9">
        <f t="shared" si="294"/>
        <v>3000</v>
      </c>
      <c r="AI177" s="9"/>
      <c r="AJ177" s="9">
        <v>200</v>
      </c>
      <c r="AK177" s="9"/>
      <c r="AL177" s="9">
        <f t="shared" si="295"/>
        <v>468.75</v>
      </c>
      <c r="AM177" s="9">
        <f t="shared" si="296"/>
        <v>1406.25</v>
      </c>
      <c r="AN177" s="9">
        <v>600</v>
      </c>
      <c r="AO177" s="9"/>
      <c r="AP177" s="9"/>
      <c r="AQ177" s="9"/>
      <c r="AR177" s="9"/>
      <c r="AS177" s="9">
        <f t="shared" si="297"/>
        <v>75</v>
      </c>
      <c r="AT177" s="9"/>
      <c r="AU177" s="9"/>
      <c r="AV177" s="13"/>
      <c r="AW177" s="9">
        <f t="shared" si="298"/>
        <v>13250</v>
      </c>
      <c r="AX177" s="9">
        <f t="shared" si="299"/>
        <v>2385</v>
      </c>
      <c r="AY177" s="11">
        <f>SUM(AD177:AX177)</f>
        <v>88171.462499999994</v>
      </c>
      <c r="AZ177" s="2" t="s">
        <v>2028</v>
      </c>
    </row>
    <row r="178" spans="1:52" s="2" customFormat="1" x14ac:dyDescent="0.45">
      <c r="A178" s="2">
        <f t="shared" si="228"/>
        <v>177</v>
      </c>
      <c r="B178" s="2">
        <f>B177+1</f>
        <v>1102</v>
      </c>
      <c r="C178" s="2">
        <v>2</v>
      </c>
      <c r="D178" s="2" t="s">
        <v>50</v>
      </c>
      <c r="E178" s="2" t="str">
        <f t="shared" si="221"/>
        <v>2B1102</v>
      </c>
      <c r="F178" s="5">
        <v>179</v>
      </c>
      <c r="G178" s="2" t="s">
        <v>54</v>
      </c>
      <c r="H178" s="6" t="b">
        <v>1</v>
      </c>
      <c r="I178" s="7" t="s">
        <v>59</v>
      </c>
      <c r="J178" s="8" t="s">
        <v>199</v>
      </c>
      <c r="K178" s="2">
        <v>7354061256</v>
      </c>
      <c r="L178" s="5">
        <v>179</v>
      </c>
      <c r="M178" s="5">
        <v>179</v>
      </c>
      <c r="O178" s="8" t="s">
        <v>915</v>
      </c>
      <c r="P178" s="8" t="s">
        <v>916</v>
      </c>
      <c r="Q178" s="8" t="s">
        <v>917</v>
      </c>
      <c r="W178" s="2">
        <v>1</v>
      </c>
      <c r="Y178" s="8" t="s">
        <v>1910</v>
      </c>
      <c r="AA178" s="9">
        <v>100</v>
      </c>
      <c r="AB178" s="11">
        <v>1000</v>
      </c>
      <c r="AC178" s="10">
        <f>AB178*130%</f>
        <v>1300</v>
      </c>
      <c r="AD178" s="9">
        <v>18966</v>
      </c>
      <c r="AE178" s="9">
        <f>(18966*21%)/12</f>
        <v>331.90499999999997</v>
      </c>
      <c r="AF178" s="9"/>
      <c r="AG178" s="9">
        <f>AB178*5</f>
        <v>5000</v>
      </c>
      <c r="AH178" s="9">
        <f>AB178*2</f>
        <v>2000</v>
      </c>
      <c r="AI178" s="9"/>
      <c r="AJ178" s="9"/>
      <c r="AK178" s="9"/>
      <c r="AL178" s="9">
        <f>((AB178*1500)*0.25%)/12</f>
        <v>312.5</v>
      </c>
      <c r="AM178" s="9">
        <f>((AB178*1500)*0.75%)/12</f>
        <v>937.5</v>
      </c>
      <c r="AN178" s="9">
        <v>400</v>
      </c>
      <c r="AO178" s="9"/>
      <c r="AP178" s="9"/>
      <c r="AQ178" s="9"/>
      <c r="AR178" s="9"/>
      <c r="AS178" s="9">
        <f>AG178*1%</f>
        <v>50</v>
      </c>
      <c r="AT178" s="9"/>
      <c r="AU178" s="9"/>
      <c r="AV178" s="13"/>
      <c r="AW178" s="9">
        <f>SUM(AG178:AV178)</f>
        <v>8700</v>
      </c>
      <c r="AX178" s="9">
        <f>AW178*18%</f>
        <v>1566</v>
      </c>
      <c r="AY178" s="11">
        <f>SUM(AD178:AX178)</f>
        <v>38263.904999999999</v>
      </c>
      <c r="AZ178" s="2" t="s">
        <v>2028</v>
      </c>
    </row>
    <row r="179" spans="1:52" s="2" customFormat="1" x14ac:dyDescent="0.45">
      <c r="A179" s="2">
        <f t="shared" si="228"/>
        <v>178</v>
      </c>
      <c r="B179" s="2">
        <f t="shared" si="228"/>
        <v>1103</v>
      </c>
      <c r="C179" s="2">
        <v>2</v>
      </c>
      <c r="D179" s="2" t="s">
        <v>50</v>
      </c>
      <c r="E179" s="2" t="str">
        <f t="shared" si="221"/>
        <v>2B1103</v>
      </c>
      <c r="F179" s="5">
        <v>180</v>
      </c>
      <c r="G179" s="2" t="s">
        <v>54</v>
      </c>
      <c r="H179" s="6" t="b">
        <v>1</v>
      </c>
      <c r="I179" s="7" t="s">
        <v>55</v>
      </c>
      <c r="J179" s="8" t="s">
        <v>110</v>
      </c>
      <c r="K179" s="2">
        <v>8078002737</v>
      </c>
      <c r="L179" s="5">
        <v>180</v>
      </c>
      <c r="M179" s="5">
        <v>180</v>
      </c>
      <c r="O179" s="8" t="s">
        <v>918</v>
      </c>
      <c r="P179" s="8" t="s">
        <v>919</v>
      </c>
      <c r="Q179" s="8" t="s">
        <v>920</v>
      </c>
      <c r="W179" s="2">
        <v>1</v>
      </c>
      <c r="Y179" s="8" t="s">
        <v>1977</v>
      </c>
      <c r="AA179" s="9">
        <v>100</v>
      </c>
      <c r="AB179" s="11">
        <v>800</v>
      </c>
      <c r="AC179" s="10">
        <f t="shared" ref="AC179:AC181" si="301">AB179*130%</f>
        <v>1040</v>
      </c>
      <c r="AD179" s="9">
        <v>0</v>
      </c>
      <c r="AE179" s="9"/>
      <c r="AF179" s="9"/>
      <c r="AG179" s="9">
        <f>AB179*5</f>
        <v>4000</v>
      </c>
      <c r="AH179" s="9">
        <f t="shared" ref="AH179:AH181" si="302">AB179*2</f>
        <v>1600</v>
      </c>
      <c r="AI179" s="9"/>
      <c r="AJ179" s="9"/>
      <c r="AK179" s="9">
        <f>AG179*10%</f>
        <v>400</v>
      </c>
      <c r="AL179" s="9">
        <f t="shared" ref="AL179:AL181" si="303">((AB179*1500)*0.25%)/12</f>
        <v>250</v>
      </c>
      <c r="AM179" s="9">
        <f t="shared" ref="AM179:AM181" si="304">((AB179*1500)*0.75%)/12</f>
        <v>750</v>
      </c>
      <c r="AN179" s="9">
        <v>300</v>
      </c>
      <c r="AO179" s="9"/>
      <c r="AP179" s="9"/>
      <c r="AQ179" s="9"/>
      <c r="AR179" s="9"/>
      <c r="AS179" s="9">
        <f t="shared" ref="AS179:AS181" si="305">AG179*1%</f>
        <v>40</v>
      </c>
      <c r="AT179" s="9"/>
      <c r="AU179" s="9"/>
      <c r="AV179" s="13"/>
      <c r="AW179" s="9">
        <f t="shared" ref="AW179:AW181" si="306">SUM(AG179:AV179)</f>
        <v>7340</v>
      </c>
      <c r="AX179" s="9">
        <f t="shared" ref="AX179:AX181" si="307">AW179*18%</f>
        <v>1321.2</v>
      </c>
      <c r="AY179" s="11">
        <f t="shared" ref="AY179:AY180" si="308">SUM(AD179:AX179)</f>
        <v>16001.2</v>
      </c>
      <c r="AZ179" s="2" t="s">
        <v>2028</v>
      </c>
    </row>
    <row r="180" spans="1:52" s="2" customFormat="1" x14ac:dyDescent="0.45">
      <c r="A180" s="2">
        <f t="shared" si="228"/>
        <v>179</v>
      </c>
      <c r="B180" s="2">
        <f t="shared" si="228"/>
        <v>1104</v>
      </c>
      <c r="C180" s="2">
        <v>2</v>
      </c>
      <c r="D180" s="2" t="s">
        <v>50</v>
      </c>
      <c r="E180" s="2" t="str">
        <f t="shared" si="221"/>
        <v>2B1104</v>
      </c>
      <c r="F180" s="5">
        <v>181</v>
      </c>
      <c r="G180" s="2" t="s">
        <v>54</v>
      </c>
      <c r="H180" s="6" t="b">
        <v>1</v>
      </c>
      <c r="I180" s="7" t="s">
        <v>59</v>
      </c>
      <c r="J180" s="8" t="s">
        <v>200</v>
      </c>
      <c r="K180" s="2">
        <v>7245912587</v>
      </c>
      <c r="L180" s="5">
        <v>181</v>
      </c>
      <c r="M180" s="5">
        <v>181</v>
      </c>
      <c r="O180" s="8" t="s">
        <v>921</v>
      </c>
      <c r="P180" s="8" t="s">
        <v>922</v>
      </c>
      <c r="Q180" s="8" t="s">
        <v>923</v>
      </c>
      <c r="W180" s="2">
        <v>1</v>
      </c>
      <c r="Y180" s="8" t="s">
        <v>1975</v>
      </c>
      <c r="AA180" s="9">
        <v>100</v>
      </c>
      <c r="AB180" s="11">
        <v>1200</v>
      </c>
      <c r="AC180" s="10">
        <f t="shared" si="301"/>
        <v>1560</v>
      </c>
      <c r="AD180" s="9">
        <v>0</v>
      </c>
      <c r="AE180" s="9">
        <v>0</v>
      </c>
      <c r="AF180" s="9"/>
      <c r="AG180" s="9">
        <f>AB180*5</f>
        <v>6000</v>
      </c>
      <c r="AH180" s="9">
        <f t="shared" si="302"/>
        <v>2400</v>
      </c>
      <c r="AI180" s="9">
        <v>3000</v>
      </c>
      <c r="AJ180" s="9"/>
      <c r="AK180" s="9"/>
      <c r="AL180" s="9">
        <f t="shared" si="303"/>
        <v>375</v>
      </c>
      <c r="AM180" s="9">
        <f t="shared" si="304"/>
        <v>1125</v>
      </c>
      <c r="AN180" s="9">
        <v>500</v>
      </c>
      <c r="AO180" s="9"/>
      <c r="AP180" s="9"/>
      <c r="AQ180" s="9"/>
      <c r="AR180" s="9"/>
      <c r="AS180" s="9">
        <f t="shared" si="305"/>
        <v>60</v>
      </c>
      <c r="AT180" s="9"/>
      <c r="AU180" s="9"/>
      <c r="AV180" s="13"/>
      <c r="AW180" s="9">
        <f t="shared" si="306"/>
        <v>13460</v>
      </c>
      <c r="AX180" s="9">
        <f t="shared" si="307"/>
        <v>2422.7999999999997</v>
      </c>
      <c r="AY180" s="11">
        <f t="shared" si="308"/>
        <v>29342.799999999999</v>
      </c>
      <c r="AZ180" s="2" t="s">
        <v>2028</v>
      </c>
    </row>
    <row r="181" spans="1:52" s="2" customFormat="1" x14ac:dyDescent="0.45">
      <c r="A181" s="2">
        <f t="shared" si="228"/>
        <v>180</v>
      </c>
      <c r="B181" s="2">
        <f t="shared" si="228"/>
        <v>1105</v>
      </c>
      <c r="C181" s="2">
        <v>2</v>
      </c>
      <c r="D181" s="2" t="s">
        <v>50</v>
      </c>
      <c r="E181" s="2" t="str">
        <f t="shared" si="221"/>
        <v>2B1105</v>
      </c>
      <c r="F181" s="5">
        <v>182</v>
      </c>
      <c r="G181" s="2" t="s">
        <v>54</v>
      </c>
      <c r="H181" s="6" t="b">
        <v>1</v>
      </c>
      <c r="I181" s="7" t="s">
        <v>59</v>
      </c>
      <c r="J181" s="8" t="s">
        <v>201</v>
      </c>
      <c r="K181" s="2">
        <v>9832065889</v>
      </c>
      <c r="L181" s="5">
        <v>182</v>
      </c>
      <c r="M181" s="5">
        <v>182</v>
      </c>
      <c r="O181" s="8" t="s">
        <v>924</v>
      </c>
      <c r="P181" s="8" t="s">
        <v>925</v>
      </c>
      <c r="Q181" s="8" t="s">
        <v>926</v>
      </c>
      <c r="W181" s="2">
        <v>1</v>
      </c>
      <c r="Y181" s="8" t="s">
        <v>1989</v>
      </c>
      <c r="AA181" s="9">
        <v>100</v>
      </c>
      <c r="AB181" s="11">
        <v>1500</v>
      </c>
      <c r="AC181" s="10">
        <f t="shared" si="301"/>
        <v>1950</v>
      </c>
      <c r="AD181" s="9">
        <f>28885*2</f>
        <v>57770</v>
      </c>
      <c r="AE181" s="9">
        <f>((28885*21%)/12)+((28885*21%)/12)*2</f>
        <v>1516.4624999999999</v>
      </c>
      <c r="AF181" s="9"/>
      <c r="AG181" s="9">
        <f>AB181*5</f>
        <v>7500</v>
      </c>
      <c r="AH181" s="9">
        <f t="shared" si="302"/>
        <v>3000</v>
      </c>
      <c r="AI181" s="9"/>
      <c r="AJ181" s="9">
        <v>200</v>
      </c>
      <c r="AK181" s="9"/>
      <c r="AL181" s="9">
        <f t="shared" si="303"/>
        <v>468.75</v>
      </c>
      <c r="AM181" s="9">
        <f t="shared" si="304"/>
        <v>1406.25</v>
      </c>
      <c r="AN181" s="9">
        <v>600</v>
      </c>
      <c r="AO181" s="9"/>
      <c r="AP181" s="9"/>
      <c r="AQ181" s="9"/>
      <c r="AR181" s="9"/>
      <c r="AS181" s="9">
        <f t="shared" si="305"/>
        <v>75</v>
      </c>
      <c r="AT181" s="9"/>
      <c r="AU181" s="9"/>
      <c r="AV181" s="13"/>
      <c r="AW181" s="9">
        <f t="shared" si="306"/>
        <v>13250</v>
      </c>
      <c r="AX181" s="9">
        <f t="shared" si="307"/>
        <v>2385</v>
      </c>
      <c r="AY181" s="11">
        <f>SUM(AD181:AX181)</f>
        <v>88171.462499999994</v>
      </c>
      <c r="AZ181" s="2" t="s">
        <v>2028</v>
      </c>
    </row>
    <row r="182" spans="1:52" s="2" customFormat="1" x14ac:dyDescent="0.45">
      <c r="A182" s="2">
        <f t="shared" si="228"/>
        <v>181</v>
      </c>
      <c r="B182" s="2">
        <v>1201</v>
      </c>
      <c r="C182" s="2">
        <v>2</v>
      </c>
      <c r="D182" s="2" t="s">
        <v>50</v>
      </c>
      <c r="E182" s="2" t="str">
        <f t="shared" si="221"/>
        <v>2B1201</v>
      </c>
      <c r="F182" s="5">
        <v>183</v>
      </c>
      <c r="G182" s="2" t="s">
        <v>54</v>
      </c>
      <c r="H182" s="6" t="b">
        <v>1</v>
      </c>
      <c r="I182" s="7" t="s">
        <v>59</v>
      </c>
      <c r="J182" s="8" t="s">
        <v>202</v>
      </c>
      <c r="K182" s="2">
        <v>7083704811</v>
      </c>
      <c r="L182" s="5">
        <v>183</v>
      </c>
      <c r="M182" s="5">
        <v>183</v>
      </c>
      <c r="O182" s="8" t="s">
        <v>927</v>
      </c>
      <c r="P182" s="8" t="s">
        <v>928</v>
      </c>
      <c r="Q182" s="8" t="s">
        <v>929</v>
      </c>
      <c r="W182" s="2">
        <v>1</v>
      </c>
      <c r="Y182" s="8" t="s">
        <v>1990</v>
      </c>
      <c r="AA182" s="9">
        <v>100</v>
      </c>
      <c r="AB182" s="11">
        <v>1000</v>
      </c>
      <c r="AC182" s="10">
        <f>AB182*130%</f>
        <v>1300</v>
      </c>
      <c r="AD182" s="9">
        <v>18966</v>
      </c>
      <c r="AE182" s="9">
        <f>(18966*21%)/12</f>
        <v>331.90499999999997</v>
      </c>
      <c r="AF182" s="9"/>
      <c r="AG182" s="9">
        <f>AB182*5</f>
        <v>5000</v>
      </c>
      <c r="AH182" s="9">
        <f>AB182*2</f>
        <v>2000</v>
      </c>
      <c r="AI182" s="9"/>
      <c r="AJ182" s="9"/>
      <c r="AK182" s="9"/>
      <c r="AL182" s="9">
        <f>((AB182*1500)*0.25%)/12</f>
        <v>312.5</v>
      </c>
      <c r="AM182" s="9">
        <f>((AB182*1500)*0.75%)/12</f>
        <v>937.5</v>
      </c>
      <c r="AN182" s="9">
        <v>400</v>
      </c>
      <c r="AO182" s="9"/>
      <c r="AP182" s="9"/>
      <c r="AQ182" s="9"/>
      <c r="AR182" s="9"/>
      <c r="AS182" s="9">
        <f>AG182*1%</f>
        <v>50</v>
      </c>
      <c r="AT182" s="9"/>
      <c r="AU182" s="9"/>
      <c r="AV182" s="13"/>
      <c r="AW182" s="9">
        <f>SUM(AG182:AV182)</f>
        <v>8700</v>
      </c>
      <c r="AX182" s="9">
        <f>AW182*18%</f>
        <v>1566</v>
      </c>
      <c r="AY182" s="11">
        <f>SUM(AD182:AX182)</f>
        <v>38263.904999999999</v>
      </c>
      <c r="AZ182" s="2" t="s">
        <v>2028</v>
      </c>
    </row>
    <row r="183" spans="1:52" s="2" customFormat="1" x14ac:dyDescent="0.45">
      <c r="A183" s="2">
        <f t="shared" si="228"/>
        <v>182</v>
      </c>
      <c r="B183" s="2">
        <f>B182+1</f>
        <v>1202</v>
      </c>
      <c r="C183" s="2">
        <v>2</v>
      </c>
      <c r="D183" s="2" t="s">
        <v>50</v>
      </c>
      <c r="E183" s="2" t="str">
        <f t="shared" si="221"/>
        <v>2B1202</v>
      </c>
      <c r="F183" s="5">
        <v>184</v>
      </c>
      <c r="G183" s="2" t="s">
        <v>54</v>
      </c>
      <c r="H183" s="6" t="b">
        <v>1</v>
      </c>
      <c r="I183" s="7" t="s">
        <v>55</v>
      </c>
      <c r="J183" s="8" t="s">
        <v>203</v>
      </c>
      <c r="K183" s="2">
        <v>8760651339</v>
      </c>
      <c r="L183" s="5">
        <v>184</v>
      </c>
      <c r="M183" s="5">
        <v>184</v>
      </c>
      <c r="O183" s="8" t="s">
        <v>930</v>
      </c>
      <c r="P183" s="8" t="s">
        <v>931</v>
      </c>
      <c r="Q183" s="8" t="s">
        <v>932</v>
      </c>
      <c r="W183" s="2">
        <v>1</v>
      </c>
      <c r="Y183" s="8" t="s">
        <v>1946</v>
      </c>
      <c r="AA183" s="9">
        <v>100</v>
      </c>
      <c r="AB183" s="11">
        <v>800</v>
      </c>
      <c r="AC183" s="10">
        <f t="shared" ref="AC183:AC185" si="309">AB183*130%</f>
        <v>1040</v>
      </c>
      <c r="AD183" s="9">
        <v>0</v>
      </c>
      <c r="AE183" s="9"/>
      <c r="AF183" s="9"/>
      <c r="AG183" s="9">
        <f>AB183*5</f>
        <v>4000</v>
      </c>
      <c r="AH183" s="9">
        <f t="shared" ref="AH183:AH185" si="310">AB183*2</f>
        <v>1600</v>
      </c>
      <c r="AI183" s="9"/>
      <c r="AJ183" s="9"/>
      <c r="AK183" s="9">
        <f>AG183*10%</f>
        <v>400</v>
      </c>
      <c r="AL183" s="9">
        <f t="shared" ref="AL183:AL185" si="311">((AB183*1500)*0.25%)/12</f>
        <v>250</v>
      </c>
      <c r="AM183" s="9">
        <f t="shared" ref="AM183:AM185" si="312">((AB183*1500)*0.75%)/12</f>
        <v>750</v>
      </c>
      <c r="AN183" s="9">
        <v>300</v>
      </c>
      <c r="AO183" s="9"/>
      <c r="AP183" s="9"/>
      <c r="AQ183" s="9"/>
      <c r="AR183" s="9"/>
      <c r="AS183" s="9">
        <f t="shared" ref="AS183:AS185" si="313">AG183*1%</f>
        <v>40</v>
      </c>
      <c r="AT183" s="9"/>
      <c r="AU183" s="9"/>
      <c r="AV183" s="13"/>
      <c r="AW183" s="9">
        <f t="shared" ref="AW183:AW185" si="314">SUM(AG183:AV183)</f>
        <v>7340</v>
      </c>
      <c r="AX183" s="9">
        <f t="shared" ref="AX183:AX185" si="315">AW183*18%</f>
        <v>1321.2</v>
      </c>
      <c r="AY183" s="11">
        <f t="shared" ref="AY183:AY184" si="316">SUM(AD183:AX183)</f>
        <v>16001.2</v>
      </c>
      <c r="AZ183" s="2" t="s">
        <v>2028</v>
      </c>
    </row>
    <row r="184" spans="1:52" s="2" customFormat="1" x14ac:dyDescent="0.45">
      <c r="A184" s="2">
        <f t="shared" si="228"/>
        <v>183</v>
      </c>
      <c r="B184" s="2">
        <f t="shared" si="228"/>
        <v>1203</v>
      </c>
      <c r="C184" s="2">
        <v>2</v>
      </c>
      <c r="D184" s="2" t="s">
        <v>50</v>
      </c>
      <c r="E184" s="2" t="str">
        <f t="shared" si="221"/>
        <v>2B1203</v>
      </c>
      <c r="F184" s="5">
        <v>185</v>
      </c>
      <c r="G184" s="2" t="s">
        <v>54</v>
      </c>
      <c r="H184" s="6" t="b">
        <v>1</v>
      </c>
      <c r="I184" s="7" t="s">
        <v>59</v>
      </c>
      <c r="J184" s="8" t="s">
        <v>91</v>
      </c>
      <c r="K184" s="2">
        <v>8751112710</v>
      </c>
      <c r="L184" s="5">
        <v>185</v>
      </c>
      <c r="M184" s="5">
        <v>185</v>
      </c>
      <c r="O184" s="8" t="s">
        <v>933</v>
      </c>
      <c r="P184" s="8" t="s">
        <v>934</v>
      </c>
      <c r="Q184" s="8" t="s">
        <v>935</v>
      </c>
      <c r="W184" s="2">
        <v>1</v>
      </c>
      <c r="Y184" s="8" t="s">
        <v>1953</v>
      </c>
      <c r="AA184" s="9">
        <v>100</v>
      </c>
      <c r="AB184" s="11">
        <v>1200</v>
      </c>
      <c r="AC184" s="10">
        <f t="shared" si="309"/>
        <v>1560</v>
      </c>
      <c r="AD184" s="9">
        <v>0</v>
      </c>
      <c r="AE184" s="9">
        <v>0</v>
      </c>
      <c r="AF184" s="9"/>
      <c r="AG184" s="9">
        <f>AB184*5</f>
        <v>6000</v>
      </c>
      <c r="AH184" s="9">
        <f t="shared" si="310"/>
        <v>2400</v>
      </c>
      <c r="AI184" s="9">
        <v>3000</v>
      </c>
      <c r="AJ184" s="9"/>
      <c r="AK184" s="9"/>
      <c r="AL184" s="9">
        <f t="shared" si="311"/>
        <v>375</v>
      </c>
      <c r="AM184" s="9">
        <f t="shared" si="312"/>
        <v>1125</v>
      </c>
      <c r="AN184" s="9">
        <v>500</v>
      </c>
      <c r="AO184" s="9"/>
      <c r="AP184" s="9"/>
      <c r="AQ184" s="9"/>
      <c r="AR184" s="9"/>
      <c r="AS184" s="9">
        <f t="shared" si="313"/>
        <v>60</v>
      </c>
      <c r="AT184" s="9"/>
      <c r="AU184" s="9"/>
      <c r="AV184" s="13"/>
      <c r="AW184" s="9">
        <f t="shared" si="314"/>
        <v>13460</v>
      </c>
      <c r="AX184" s="9">
        <f t="shared" si="315"/>
        <v>2422.7999999999997</v>
      </c>
      <c r="AY184" s="11">
        <f t="shared" si="316"/>
        <v>29342.799999999999</v>
      </c>
      <c r="AZ184" s="2" t="s">
        <v>2028</v>
      </c>
    </row>
    <row r="185" spans="1:52" s="2" customFormat="1" x14ac:dyDescent="0.45">
      <c r="A185" s="2">
        <f t="shared" si="228"/>
        <v>184</v>
      </c>
      <c r="B185" s="2">
        <f t="shared" si="228"/>
        <v>1204</v>
      </c>
      <c r="C185" s="2">
        <v>2</v>
      </c>
      <c r="D185" s="2" t="s">
        <v>50</v>
      </c>
      <c r="E185" s="2" t="str">
        <f t="shared" si="221"/>
        <v>2B1204</v>
      </c>
      <c r="F185" s="5">
        <v>186</v>
      </c>
      <c r="G185" s="2" t="s">
        <v>54</v>
      </c>
      <c r="H185" s="6" t="b">
        <v>1</v>
      </c>
      <c r="I185" s="7" t="s">
        <v>59</v>
      </c>
      <c r="J185" s="8" t="s">
        <v>204</v>
      </c>
      <c r="K185" s="2">
        <v>8414463980</v>
      </c>
      <c r="L185" s="5">
        <v>186</v>
      </c>
      <c r="M185" s="5">
        <v>186</v>
      </c>
      <c r="O185" s="8" t="s">
        <v>936</v>
      </c>
      <c r="P185" s="8" t="s">
        <v>937</v>
      </c>
      <c r="Q185" s="8" t="s">
        <v>938</v>
      </c>
      <c r="W185" s="2">
        <v>1</v>
      </c>
      <c r="Y185" s="8" t="s">
        <v>1921</v>
      </c>
      <c r="AA185" s="9">
        <v>100</v>
      </c>
      <c r="AB185" s="11">
        <v>1500</v>
      </c>
      <c r="AC185" s="10">
        <f t="shared" si="309"/>
        <v>1950</v>
      </c>
      <c r="AD185" s="9">
        <f>28885*2</f>
        <v>57770</v>
      </c>
      <c r="AE185" s="9">
        <f>((28885*21%)/12)+((28885*21%)/12)*2</f>
        <v>1516.4624999999999</v>
      </c>
      <c r="AF185" s="9"/>
      <c r="AG185" s="9">
        <f>AB185*5</f>
        <v>7500</v>
      </c>
      <c r="AH185" s="9">
        <f t="shared" si="310"/>
        <v>3000</v>
      </c>
      <c r="AI185" s="9"/>
      <c r="AJ185" s="9">
        <v>200</v>
      </c>
      <c r="AK185" s="9"/>
      <c r="AL185" s="9">
        <f t="shared" si="311"/>
        <v>468.75</v>
      </c>
      <c r="AM185" s="9">
        <f t="shared" si="312"/>
        <v>1406.25</v>
      </c>
      <c r="AN185" s="9">
        <v>600</v>
      </c>
      <c r="AO185" s="9"/>
      <c r="AP185" s="9"/>
      <c r="AQ185" s="9"/>
      <c r="AR185" s="9"/>
      <c r="AS185" s="9">
        <f t="shared" si="313"/>
        <v>75</v>
      </c>
      <c r="AT185" s="9"/>
      <c r="AU185" s="9"/>
      <c r="AV185" s="13"/>
      <c r="AW185" s="9">
        <f t="shared" si="314"/>
        <v>13250</v>
      </c>
      <c r="AX185" s="9">
        <f t="shared" si="315"/>
        <v>2385</v>
      </c>
      <c r="AY185" s="11">
        <f>SUM(AD185:AX185)</f>
        <v>88171.462499999994</v>
      </c>
      <c r="AZ185" s="2" t="s">
        <v>2028</v>
      </c>
    </row>
    <row r="186" spans="1:52" s="2" customFormat="1" x14ac:dyDescent="0.45">
      <c r="A186" s="2">
        <f t="shared" si="228"/>
        <v>185</v>
      </c>
      <c r="B186" s="2">
        <f t="shared" si="228"/>
        <v>1205</v>
      </c>
      <c r="C186" s="2">
        <v>2</v>
      </c>
      <c r="D186" s="2" t="s">
        <v>50</v>
      </c>
      <c r="E186" s="2" t="str">
        <f t="shared" si="221"/>
        <v>2B1205</v>
      </c>
      <c r="F186" s="5">
        <v>187</v>
      </c>
      <c r="G186" s="2" t="s">
        <v>54</v>
      </c>
      <c r="H186" s="6" t="b">
        <v>1</v>
      </c>
      <c r="I186" s="7" t="s">
        <v>59</v>
      </c>
      <c r="J186" s="8" t="s">
        <v>79</v>
      </c>
      <c r="K186" s="2">
        <v>6197122179</v>
      </c>
      <c r="L186" s="5">
        <v>187</v>
      </c>
      <c r="M186" s="5">
        <v>187</v>
      </c>
      <c r="O186" s="8" t="s">
        <v>939</v>
      </c>
      <c r="P186" s="8" t="s">
        <v>940</v>
      </c>
      <c r="Q186" s="8" t="s">
        <v>941</v>
      </c>
      <c r="W186" s="2">
        <v>1</v>
      </c>
      <c r="Y186" s="8" t="s">
        <v>1890</v>
      </c>
      <c r="AA186" s="9">
        <v>100</v>
      </c>
      <c r="AB186" s="11">
        <v>1000</v>
      </c>
      <c r="AC186" s="10">
        <f>AB186*130%</f>
        <v>1300</v>
      </c>
      <c r="AD186" s="9">
        <v>18966</v>
      </c>
      <c r="AE186" s="9">
        <f>(18966*21%)/12</f>
        <v>331.90499999999997</v>
      </c>
      <c r="AF186" s="9"/>
      <c r="AG186" s="9">
        <f>AB186*5</f>
        <v>5000</v>
      </c>
      <c r="AH186" s="9">
        <f>AB186*2</f>
        <v>2000</v>
      </c>
      <c r="AI186" s="9"/>
      <c r="AJ186" s="9"/>
      <c r="AK186" s="9"/>
      <c r="AL186" s="9">
        <f>((AB186*1500)*0.25%)/12</f>
        <v>312.5</v>
      </c>
      <c r="AM186" s="9">
        <f>((AB186*1500)*0.75%)/12</f>
        <v>937.5</v>
      </c>
      <c r="AN186" s="9">
        <v>400</v>
      </c>
      <c r="AO186" s="9"/>
      <c r="AP186" s="9"/>
      <c r="AQ186" s="9"/>
      <c r="AR186" s="9"/>
      <c r="AS186" s="9">
        <f>AG186*1%</f>
        <v>50</v>
      </c>
      <c r="AT186" s="9"/>
      <c r="AU186" s="9"/>
      <c r="AV186" s="13"/>
      <c r="AW186" s="9">
        <f>SUM(AG186:AV186)</f>
        <v>8700</v>
      </c>
      <c r="AX186" s="9">
        <f>AW186*18%</f>
        <v>1566</v>
      </c>
      <c r="AY186" s="11">
        <f>SUM(AD186:AX186)</f>
        <v>38263.904999999999</v>
      </c>
      <c r="AZ186" s="2" t="s">
        <v>2028</v>
      </c>
    </row>
    <row r="187" spans="1:52" s="2" customFormat="1" x14ac:dyDescent="0.45">
      <c r="A187" s="2">
        <f t="shared" si="228"/>
        <v>186</v>
      </c>
      <c r="B187" s="2">
        <v>1301</v>
      </c>
      <c r="C187" s="2">
        <v>2</v>
      </c>
      <c r="D187" s="2" t="s">
        <v>50</v>
      </c>
      <c r="E187" s="2" t="str">
        <f t="shared" si="221"/>
        <v>2B1301</v>
      </c>
      <c r="F187" s="5">
        <v>188</v>
      </c>
      <c r="G187" s="2" t="s">
        <v>54</v>
      </c>
      <c r="H187" s="6" t="b">
        <v>1</v>
      </c>
      <c r="I187" s="7" t="s">
        <v>59</v>
      </c>
      <c r="J187" s="8" t="s">
        <v>205</v>
      </c>
      <c r="K187" s="2">
        <v>9825319893</v>
      </c>
      <c r="L187" s="5">
        <v>188</v>
      </c>
      <c r="M187" s="5">
        <v>188</v>
      </c>
      <c r="O187" s="8" t="s">
        <v>942</v>
      </c>
      <c r="P187" s="8" t="s">
        <v>943</v>
      </c>
      <c r="Q187" s="8" t="s">
        <v>944</v>
      </c>
      <c r="W187" s="2">
        <v>1</v>
      </c>
      <c r="Y187" s="8" t="s">
        <v>1925</v>
      </c>
      <c r="AA187" s="9">
        <v>100</v>
      </c>
      <c r="AB187" s="11">
        <v>800</v>
      </c>
      <c r="AC187" s="10">
        <f t="shared" ref="AC187:AC189" si="317">AB187*130%</f>
        <v>1040</v>
      </c>
      <c r="AD187" s="9">
        <v>0</v>
      </c>
      <c r="AE187" s="9"/>
      <c r="AF187" s="9"/>
      <c r="AG187" s="9">
        <f>AB187*5</f>
        <v>4000</v>
      </c>
      <c r="AH187" s="9">
        <f t="shared" ref="AH187:AH189" si="318">AB187*2</f>
        <v>1600</v>
      </c>
      <c r="AI187" s="9"/>
      <c r="AJ187" s="9"/>
      <c r="AK187" s="9">
        <f>AG187*10%</f>
        <v>400</v>
      </c>
      <c r="AL187" s="9">
        <f t="shared" ref="AL187:AL189" si="319">((AB187*1500)*0.25%)/12</f>
        <v>250</v>
      </c>
      <c r="AM187" s="9">
        <f t="shared" ref="AM187:AM189" si="320">((AB187*1500)*0.75%)/12</f>
        <v>750</v>
      </c>
      <c r="AN187" s="9">
        <v>300</v>
      </c>
      <c r="AO187" s="9"/>
      <c r="AP187" s="9"/>
      <c r="AQ187" s="9"/>
      <c r="AR187" s="9"/>
      <c r="AS187" s="9">
        <f t="shared" ref="AS187:AS189" si="321">AG187*1%</f>
        <v>40</v>
      </c>
      <c r="AT187" s="9"/>
      <c r="AU187" s="9"/>
      <c r="AV187" s="13"/>
      <c r="AW187" s="9">
        <f t="shared" ref="AW187:AW189" si="322">SUM(AG187:AV187)</f>
        <v>7340</v>
      </c>
      <c r="AX187" s="9">
        <f t="shared" ref="AX187:AX189" si="323">AW187*18%</f>
        <v>1321.2</v>
      </c>
      <c r="AY187" s="11">
        <f t="shared" ref="AY187:AY188" si="324">SUM(AD187:AX187)</f>
        <v>16001.2</v>
      </c>
      <c r="AZ187" s="2" t="s">
        <v>2028</v>
      </c>
    </row>
    <row r="188" spans="1:52" s="2" customFormat="1" x14ac:dyDescent="0.45">
      <c r="A188" s="2">
        <f t="shared" si="228"/>
        <v>187</v>
      </c>
      <c r="B188" s="2">
        <f>B187+1</f>
        <v>1302</v>
      </c>
      <c r="C188" s="2">
        <v>2</v>
      </c>
      <c r="D188" s="2" t="s">
        <v>50</v>
      </c>
      <c r="E188" s="2" t="str">
        <f t="shared" si="221"/>
        <v>2B1302</v>
      </c>
      <c r="F188" s="5">
        <v>189</v>
      </c>
      <c r="G188" s="2" t="s">
        <v>54</v>
      </c>
      <c r="H188" s="6" t="b">
        <v>1</v>
      </c>
      <c r="I188" s="7" t="s">
        <v>59</v>
      </c>
      <c r="J188" s="8" t="s">
        <v>206</v>
      </c>
      <c r="K188" s="2">
        <v>6529006530</v>
      </c>
      <c r="L188" s="5">
        <v>189</v>
      </c>
      <c r="M188" s="5">
        <v>189</v>
      </c>
      <c r="O188" s="8" t="s">
        <v>945</v>
      </c>
      <c r="P188" s="8" t="s">
        <v>946</v>
      </c>
      <c r="Q188" s="8" t="s">
        <v>947</v>
      </c>
      <c r="W188" s="2">
        <v>1</v>
      </c>
      <c r="Y188" s="8" t="s">
        <v>1976</v>
      </c>
      <c r="AA188" s="9">
        <v>100</v>
      </c>
      <c r="AB188" s="11">
        <v>1200</v>
      </c>
      <c r="AC188" s="10">
        <f t="shared" si="317"/>
        <v>1560</v>
      </c>
      <c r="AD188" s="9">
        <v>0</v>
      </c>
      <c r="AE188" s="9">
        <v>0</v>
      </c>
      <c r="AF188" s="9"/>
      <c r="AG188" s="9">
        <f>AB188*5</f>
        <v>6000</v>
      </c>
      <c r="AH188" s="9">
        <f t="shared" si="318"/>
        <v>2400</v>
      </c>
      <c r="AI188" s="9">
        <v>3000</v>
      </c>
      <c r="AJ188" s="9"/>
      <c r="AK188" s="9"/>
      <c r="AL188" s="9">
        <f t="shared" si="319"/>
        <v>375</v>
      </c>
      <c r="AM188" s="9">
        <f t="shared" si="320"/>
        <v>1125</v>
      </c>
      <c r="AN188" s="9">
        <v>500</v>
      </c>
      <c r="AO188" s="9"/>
      <c r="AP188" s="9"/>
      <c r="AQ188" s="9"/>
      <c r="AR188" s="9"/>
      <c r="AS188" s="9">
        <f t="shared" si="321"/>
        <v>60</v>
      </c>
      <c r="AT188" s="9"/>
      <c r="AU188" s="9"/>
      <c r="AV188" s="13"/>
      <c r="AW188" s="9">
        <f t="shared" si="322"/>
        <v>13460</v>
      </c>
      <c r="AX188" s="9">
        <f t="shared" si="323"/>
        <v>2422.7999999999997</v>
      </c>
      <c r="AY188" s="11">
        <f t="shared" si="324"/>
        <v>29342.799999999999</v>
      </c>
      <c r="AZ188" s="2" t="s">
        <v>2028</v>
      </c>
    </row>
    <row r="189" spans="1:52" s="2" customFormat="1" x14ac:dyDescent="0.45">
      <c r="A189" s="2">
        <f t="shared" si="228"/>
        <v>188</v>
      </c>
      <c r="B189" s="2">
        <f t="shared" si="228"/>
        <v>1303</v>
      </c>
      <c r="C189" s="2">
        <v>2</v>
      </c>
      <c r="D189" s="2" t="s">
        <v>50</v>
      </c>
      <c r="E189" s="2" t="str">
        <f t="shared" si="221"/>
        <v>2B1303</v>
      </c>
      <c r="F189" s="5">
        <v>190</v>
      </c>
      <c r="G189" s="2" t="s">
        <v>54</v>
      </c>
      <c r="H189" s="6" t="b">
        <v>1</v>
      </c>
      <c r="I189" s="7" t="s">
        <v>59</v>
      </c>
      <c r="J189" s="8" t="s">
        <v>207</v>
      </c>
      <c r="K189" s="2">
        <v>6819850464</v>
      </c>
      <c r="L189" s="5">
        <v>190</v>
      </c>
      <c r="M189" s="5">
        <v>190</v>
      </c>
      <c r="O189" s="8" t="s">
        <v>948</v>
      </c>
      <c r="P189" s="8" t="s">
        <v>949</v>
      </c>
      <c r="Q189" s="8" t="s">
        <v>950</v>
      </c>
      <c r="W189" s="2">
        <v>1</v>
      </c>
      <c r="Y189" s="8" t="s">
        <v>1921</v>
      </c>
      <c r="AA189" s="9">
        <v>100</v>
      </c>
      <c r="AB189" s="11">
        <v>1500</v>
      </c>
      <c r="AC189" s="10">
        <f t="shared" si="317"/>
        <v>1950</v>
      </c>
      <c r="AD189" s="9">
        <f>28885*2</f>
        <v>57770</v>
      </c>
      <c r="AE189" s="9">
        <f>((28885*21%)/12)+((28885*21%)/12)*2</f>
        <v>1516.4624999999999</v>
      </c>
      <c r="AF189" s="9"/>
      <c r="AG189" s="9">
        <f>AB189*5</f>
        <v>7500</v>
      </c>
      <c r="AH189" s="9">
        <f t="shared" si="318"/>
        <v>3000</v>
      </c>
      <c r="AI189" s="9"/>
      <c r="AJ189" s="9">
        <v>200</v>
      </c>
      <c r="AK189" s="9"/>
      <c r="AL189" s="9">
        <f t="shared" si="319"/>
        <v>468.75</v>
      </c>
      <c r="AM189" s="9">
        <f t="shared" si="320"/>
        <v>1406.25</v>
      </c>
      <c r="AN189" s="9">
        <v>600</v>
      </c>
      <c r="AO189" s="9"/>
      <c r="AP189" s="9"/>
      <c r="AQ189" s="9"/>
      <c r="AR189" s="9"/>
      <c r="AS189" s="9">
        <f t="shared" si="321"/>
        <v>75</v>
      </c>
      <c r="AT189" s="9"/>
      <c r="AU189" s="9"/>
      <c r="AV189" s="13"/>
      <c r="AW189" s="9">
        <f t="shared" si="322"/>
        <v>13250</v>
      </c>
      <c r="AX189" s="9">
        <f t="shared" si="323"/>
        <v>2385</v>
      </c>
      <c r="AY189" s="11">
        <f>SUM(AD189:AX189)</f>
        <v>88171.462499999994</v>
      </c>
      <c r="AZ189" s="2" t="s">
        <v>2028</v>
      </c>
    </row>
    <row r="190" spans="1:52" s="2" customFormat="1" x14ac:dyDescent="0.45">
      <c r="A190" s="2">
        <f t="shared" si="228"/>
        <v>189</v>
      </c>
      <c r="B190" s="2">
        <f t="shared" si="228"/>
        <v>1304</v>
      </c>
      <c r="C190" s="2">
        <v>2</v>
      </c>
      <c r="D190" s="2" t="s">
        <v>50</v>
      </c>
      <c r="E190" s="2" t="str">
        <f t="shared" si="221"/>
        <v>2B1304</v>
      </c>
      <c r="F190" s="5">
        <v>191</v>
      </c>
      <c r="G190" s="2" t="s">
        <v>54</v>
      </c>
      <c r="H190" s="6" t="b">
        <v>1</v>
      </c>
      <c r="I190" s="7" t="s">
        <v>55</v>
      </c>
      <c r="J190" s="8" t="s">
        <v>163</v>
      </c>
      <c r="K190" s="2">
        <v>8699204358</v>
      </c>
      <c r="L190" s="5">
        <v>191</v>
      </c>
      <c r="M190" s="5">
        <v>191</v>
      </c>
      <c r="O190" s="8" t="s">
        <v>951</v>
      </c>
      <c r="P190" s="8" t="s">
        <v>952</v>
      </c>
      <c r="Q190" s="8" t="s">
        <v>953</v>
      </c>
      <c r="W190" s="2">
        <v>1</v>
      </c>
      <c r="Y190" s="8" t="s">
        <v>1976</v>
      </c>
      <c r="AA190" s="9">
        <v>100</v>
      </c>
      <c r="AB190" s="11">
        <v>1000</v>
      </c>
      <c r="AC190" s="10">
        <f>AB190*130%</f>
        <v>1300</v>
      </c>
      <c r="AD190" s="9">
        <v>18966</v>
      </c>
      <c r="AE190" s="9">
        <f>(18966*21%)/12</f>
        <v>331.90499999999997</v>
      </c>
      <c r="AF190" s="9"/>
      <c r="AG190" s="9">
        <f>AB190*5</f>
        <v>5000</v>
      </c>
      <c r="AH190" s="9">
        <f>AB190*2</f>
        <v>2000</v>
      </c>
      <c r="AI190" s="9"/>
      <c r="AJ190" s="9"/>
      <c r="AK190" s="9"/>
      <c r="AL190" s="9">
        <f>((AB190*1500)*0.25%)/12</f>
        <v>312.5</v>
      </c>
      <c r="AM190" s="9">
        <f>((AB190*1500)*0.75%)/12</f>
        <v>937.5</v>
      </c>
      <c r="AN190" s="9">
        <v>400</v>
      </c>
      <c r="AO190" s="9"/>
      <c r="AP190" s="9"/>
      <c r="AQ190" s="9"/>
      <c r="AR190" s="9"/>
      <c r="AS190" s="9">
        <f>AG190*1%</f>
        <v>50</v>
      </c>
      <c r="AT190" s="9"/>
      <c r="AU190" s="9"/>
      <c r="AV190" s="13"/>
      <c r="AW190" s="9">
        <f>SUM(AG190:AV190)</f>
        <v>8700</v>
      </c>
      <c r="AX190" s="9">
        <f>AW190*18%</f>
        <v>1566</v>
      </c>
      <c r="AY190" s="11">
        <f>SUM(AD190:AX190)</f>
        <v>38263.904999999999</v>
      </c>
      <c r="AZ190" s="2" t="s">
        <v>2028</v>
      </c>
    </row>
    <row r="191" spans="1:52" s="2" customFormat="1" x14ac:dyDescent="0.45">
      <c r="A191" s="2">
        <f t="shared" si="228"/>
        <v>190</v>
      </c>
      <c r="B191" s="2">
        <f t="shared" si="228"/>
        <v>1305</v>
      </c>
      <c r="C191" s="2">
        <v>2</v>
      </c>
      <c r="D191" s="2" t="s">
        <v>50</v>
      </c>
      <c r="E191" s="2" t="str">
        <f t="shared" si="221"/>
        <v>2B1305</v>
      </c>
      <c r="F191" s="5">
        <v>192</v>
      </c>
      <c r="G191" s="2" t="s">
        <v>54</v>
      </c>
      <c r="H191" s="6" t="b">
        <v>1</v>
      </c>
      <c r="I191" s="7" t="s">
        <v>59</v>
      </c>
      <c r="J191" s="8" t="s">
        <v>208</v>
      </c>
      <c r="K191" s="2">
        <v>6373693398</v>
      </c>
      <c r="L191" s="5">
        <v>192</v>
      </c>
      <c r="M191" s="5">
        <v>192</v>
      </c>
      <c r="O191" s="8" t="s">
        <v>954</v>
      </c>
      <c r="P191" s="8" t="s">
        <v>955</v>
      </c>
      <c r="Q191" s="8" t="s">
        <v>956</v>
      </c>
      <c r="W191" s="2">
        <v>1</v>
      </c>
      <c r="Y191" s="8" t="s">
        <v>1970</v>
      </c>
      <c r="AA191" s="9">
        <v>100</v>
      </c>
      <c r="AB191" s="11">
        <v>800</v>
      </c>
      <c r="AC191" s="10">
        <f t="shared" ref="AC191:AC193" si="325">AB191*130%</f>
        <v>1040</v>
      </c>
      <c r="AD191" s="9">
        <v>0</v>
      </c>
      <c r="AE191" s="9"/>
      <c r="AF191" s="9"/>
      <c r="AG191" s="9">
        <f>AB191*5</f>
        <v>4000</v>
      </c>
      <c r="AH191" s="9">
        <f t="shared" ref="AH191:AH193" si="326">AB191*2</f>
        <v>1600</v>
      </c>
      <c r="AI191" s="9"/>
      <c r="AJ191" s="9"/>
      <c r="AK191" s="9">
        <f>AG191*10%</f>
        <v>400</v>
      </c>
      <c r="AL191" s="9">
        <f t="shared" ref="AL191:AL193" si="327">((AB191*1500)*0.25%)/12</f>
        <v>250</v>
      </c>
      <c r="AM191" s="9">
        <f t="shared" ref="AM191:AM193" si="328">((AB191*1500)*0.75%)/12</f>
        <v>750</v>
      </c>
      <c r="AN191" s="9">
        <v>300</v>
      </c>
      <c r="AO191" s="9"/>
      <c r="AP191" s="9"/>
      <c r="AQ191" s="9"/>
      <c r="AR191" s="9"/>
      <c r="AS191" s="9">
        <f t="shared" ref="AS191:AS193" si="329">AG191*1%</f>
        <v>40</v>
      </c>
      <c r="AT191" s="9"/>
      <c r="AU191" s="9"/>
      <c r="AV191" s="13"/>
      <c r="AW191" s="9">
        <f t="shared" ref="AW191:AW193" si="330">SUM(AG191:AV191)</f>
        <v>7340</v>
      </c>
      <c r="AX191" s="9">
        <f t="shared" ref="AX191:AX193" si="331">AW191*18%</f>
        <v>1321.2</v>
      </c>
      <c r="AY191" s="11">
        <f t="shared" ref="AY191:AY192" si="332">SUM(AD191:AX191)</f>
        <v>16001.2</v>
      </c>
      <c r="AZ191" s="2" t="s">
        <v>2028</v>
      </c>
    </row>
    <row r="192" spans="1:52" s="2" customFormat="1" x14ac:dyDescent="0.45">
      <c r="A192" s="2">
        <f t="shared" si="228"/>
        <v>191</v>
      </c>
      <c r="B192" s="2">
        <v>1401</v>
      </c>
      <c r="C192" s="2">
        <v>2</v>
      </c>
      <c r="D192" s="2" t="s">
        <v>50</v>
      </c>
      <c r="E192" s="2" t="str">
        <f t="shared" si="221"/>
        <v>2B1401</v>
      </c>
      <c r="F192" s="5">
        <v>193</v>
      </c>
      <c r="G192" s="2" t="s">
        <v>54</v>
      </c>
      <c r="H192" s="6" t="b">
        <v>1</v>
      </c>
      <c r="I192" s="7" t="s">
        <v>55</v>
      </c>
      <c r="J192" s="8" t="s">
        <v>209</v>
      </c>
      <c r="K192" s="2">
        <v>7375365548</v>
      </c>
      <c r="L192" s="5">
        <v>193</v>
      </c>
      <c r="M192" s="5">
        <v>193</v>
      </c>
      <c r="O192" s="8" t="s">
        <v>957</v>
      </c>
      <c r="P192" s="8" t="s">
        <v>958</v>
      </c>
      <c r="Q192" s="8" t="s">
        <v>959</v>
      </c>
      <c r="W192" s="2">
        <v>1</v>
      </c>
      <c r="Y192" s="8" t="s">
        <v>1991</v>
      </c>
      <c r="AA192" s="9">
        <v>100</v>
      </c>
      <c r="AB192" s="11">
        <v>1200</v>
      </c>
      <c r="AC192" s="10">
        <f t="shared" si="325"/>
        <v>1560</v>
      </c>
      <c r="AD192" s="9">
        <v>0</v>
      </c>
      <c r="AE192" s="9">
        <v>0</v>
      </c>
      <c r="AF192" s="9"/>
      <c r="AG192" s="9">
        <f>AB192*5</f>
        <v>6000</v>
      </c>
      <c r="AH192" s="9">
        <f t="shared" si="326"/>
        <v>2400</v>
      </c>
      <c r="AI192" s="9">
        <v>3000</v>
      </c>
      <c r="AJ192" s="9"/>
      <c r="AK192" s="9"/>
      <c r="AL192" s="9">
        <f t="shared" si="327"/>
        <v>375</v>
      </c>
      <c r="AM192" s="9">
        <f t="shared" si="328"/>
        <v>1125</v>
      </c>
      <c r="AN192" s="9">
        <v>500</v>
      </c>
      <c r="AO192" s="9"/>
      <c r="AP192" s="9"/>
      <c r="AQ192" s="9"/>
      <c r="AR192" s="9"/>
      <c r="AS192" s="9">
        <f t="shared" si="329"/>
        <v>60</v>
      </c>
      <c r="AT192" s="9"/>
      <c r="AU192" s="9"/>
      <c r="AV192" s="13"/>
      <c r="AW192" s="9">
        <f t="shared" si="330"/>
        <v>13460</v>
      </c>
      <c r="AX192" s="9">
        <f t="shared" si="331"/>
        <v>2422.7999999999997</v>
      </c>
      <c r="AY192" s="11">
        <f t="shared" si="332"/>
        <v>29342.799999999999</v>
      </c>
      <c r="AZ192" s="2" t="s">
        <v>2028</v>
      </c>
    </row>
    <row r="193" spans="1:52" s="2" customFormat="1" x14ac:dyDescent="0.45">
      <c r="A193" s="2">
        <f t="shared" si="228"/>
        <v>192</v>
      </c>
      <c r="B193" s="2">
        <f>B192+1</f>
        <v>1402</v>
      </c>
      <c r="C193" s="2">
        <v>2</v>
      </c>
      <c r="D193" s="2" t="s">
        <v>50</v>
      </c>
      <c r="E193" s="2" t="str">
        <f t="shared" si="221"/>
        <v>2B1402</v>
      </c>
      <c r="F193" s="5">
        <v>194</v>
      </c>
      <c r="G193" s="2" t="s">
        <v>54</v>
      </c>
      <c r="H193" s="6" t="b">
        <v>1</v>
      </c>
      <c r="I193" s="7" t="s">
        <v>55</v>
      </c>
      <c r="J193" s="8" t="s">
        <v>210</v>
      </c>
      <c r="K193" s="2">
        <v>8022094256</v>
      </c>
      <c r="L193" s="5">
        <v>194</v>
      </c>
      <c r="M193" s="5">
        <v>194</v>
      </c>
      <c r="O193" s="8" t="s">
        <v>960</v>
      </c>
      <c r="P193" s="8" t="s">
        <v>961</v>
      </c>
      <c r="Q193" s="8" t="s">
        <v>962</v>
      </c>
      <c r="W193" s="2">
        <v>1</v>
      </c>
      <c r="Y193" s="8" t="s">
        <v>1992</v>
      </c>
      <c r="AA193" s="9">
        <v>100</v>
      </c>
      <c r="AB193" s="11">
        <v>1500</v>
      </c>
      <c r="AC193" s="10">
        <f t="shared" si="325"/>
        <v>1950</v>
      </c>
      <c r="AD193" s="9">
        <f>28885*2</f>
        <v>57770</v>
      </c>
      <c r="AE193" s="9">
        <f>((28885*21%)/12)+((28885*21%)/12)*2</f>
        <v>1516.4624999999999</v>
      </c>
      <c r="AF193" s="9"/>
      <c r="AG193" s="9">
        <f>AB193*5</f>
        <v>7500</v>
      </c>
      <c r="AH193" s="9">
        <f t="shared" si="326"/>
        <v>3000</v>
      </c>
      <c r="AI193" s="9"/>
      <c r="AJ193" s="9">
        <v>200</v>
      </c>
      <c r="AK193" s="9"/>
      <c r="AL193" s="9">
        <f t="shared" si="327"/>
        <v>468.75</v>
      </c>
      <c r="AM193" s="9">
        <f t="shared" si="328"/>
        <v>1406.25</v>
      </c>
      <c r="AN193" s="9">
        <v>600</v>
      </c>
      <c r="AO193" s="9"/>
      <c r="AP193" s="9"/>
      <c r="AQ193" s="9"/>
      <c r="AR193" s="9"/>
      <c r="AS193" s="9">
        <f t="shared" si="329"/>
        <v>75</v>
      </c>
      <c r="AT193" s="9"/>
      <c r="AU193" s="9"/>
      <c r="AV193" s="13"/>
      <c r="AW193" s="9">
        <f t="shared" si="330"/>
        <v>13250</v>
      </c>
      <c r="AX193" s="9">
        <f t="shared" si="331"/>
        <v>2385</v>
      </c>
      <c r="AY193" s="11">
        <f>SUM(AD193:AX193)</f>
        <v>88171.462499999994</v>
      </c>
      <c r="AZ193" s="2" t="s">
        <v>2028</v>
      </c>
    </row>
    <row r="194" spans="1:52" s="2" customFormat="1" x14ac:dyDescent="0.45">
      <c r="A194" s="2">
        <f t="shared" si="228"/>
        <v>193</v>
      </c>
      <c r="B194" s="2">
        <f t="shared" si="228"/>
        <v>1403</v>
      </c>
      <c r="C194" s="2">
        <v>2</v>
      </c>
      <c r="D194" s="2" t="s">
        <v>50</v>
      </c>
      <c r="E194" s="2" t="str">
        <f t="shared" si="221"/>
        <v>2B1403</v>
      </c>
      <c r="F194" s="5">
        <v>195</v>
      </c>
      <c r="G194" s="2" t="s">
        <v>54</v>
      </c>
      <c r="H194" s="6" t="b">
        <v>1</v>
      </c>
      <c r="I194" s="7" t="s">
        <v>59</v>
      </c>
      <c r="J194" s="8" t="s">
        <v>211</v>
      </c>
      <c r="K194" s="2">
        <v>8710396814</v>
      </c>
      <c r="L194" s="5">
        <v>195</v>
      </c>
      <c r="M194" s="5">
        <v>195</v>
      </c>
      <c r="O194" s="8" t="s">
        <v>963</v>
      </c>
      <c r="P194" s="8" t="s">
        <v>964</v>
      </c>
      <c r="Q194" s="8" t="s">
        <v>965</v>
      </c>
      <c r="W194" s="2">
        <v>1</v>
      </c>
      <c r="Y194" s="8" t="s">
        <v>1993</v>
      </c>
      <c r="AA194" s="9">
        <v>100</v>
      </c>
      <c r="AB194" s="11">
        <v>1000</v>
      </c>
      <c r="AC194" s="10">
        <f>AB194*130%</f>
        <v>1300</v>
      </c>
      <c r="AD194" s="9">
        <v>18966</v>
      </c>
      <c r="AE194" s="9">
        <f>(18966*21%)/12</f>
        <v>331.90499999999997</v>
      </c>
      <c r="AF194" s="9"/>
      <c r="AG194" s="9">
        <f>AB194*5</f>
        <v>5000</v>
      </c>
      <c r="AH194" s="9">
        <f>AB194*2</f>
        <v>2000</v>
      </c>
      <c r="AI194" s="9"/>
      <c r="AJ194" s="9"/>
      <c r="AK194" s="9"/>
      <c r="AL194" s="9">
        <f>((AB194*1500)*0.25%)/12</f>
        <v>312.5</v>
      </c>
      <c r="AM194" s="9">
        <f>((AB194*1500)*0.75%)/12</f>
        <v>937.5</v>
      </c>
      <c r="AN194" s="9">
        <v>400</v>
      </c>
      <c r="AO194" s="9"/>
      <c r="AP194" s="9"/>
      <c r="AQ194" s="9"/>
      <c r="AR194" s="9"/>
      <c r="AS194" s="9">
        <f>AG194*1%</f>
        <v>50</v>
      </c>
      <c r="AT194" s="9"/>
      <c r="AU194" s="9"/>
      <c r="AV194" s="13"/>
      <c r="AW194" s="9">
        <f>SUM(AG194:AV194)</f>
        <v>8700</v>
      </c>
      <c r="AX194" s="9">
        <f>AW194*18%</f>
        <v>1566</v>
      </c>
      <c r="AY194" s="11">
        <f>SUM(AD194:AX194)</f>
        <v>38263.904999999999</v>
      </c>
      <c r="AZ194" s="2" t="s">
        <v>2028</v>
      </c>
    </row>
    <row r="195" spans="1:52" s="2" customFormat="1" x14ac:dyDescent="0.45">
      <c r="A195" s="2">
        <f t="shared" si="228"/>
        <v>194</v>
      </c>
      <c r="B195" s="2">
        <f t="shared" si="228"/>
        <v>1404</v>
      </c>
      <c r="C195" s="2">
        <v>2</v>
      </c>
      <c r="D195" s="2" t="s">
        <v>50</v>
      </c>
      <c r="E195" s="2" t="str">
        <f t="shared" ref="E195:E258" si="333">CONCATENATE(C195,D195,B195)</f>
        <v>2B1404</v>
      </c>
      <c r="F195" s="5">
        <v>196</v>
      </c>
      <c r="G195" s="2" t="s">
        <v>54</v>
      </c>
      <c r="H195" s="6" t="b">
        <v>1</v>
      </c>
      <c r="I195" s="7" t="s">
        <v>59</v>
      </c>
      <c r="J195" s="8" t="s">
        <v>212</v>
      </c>
      <c r="K195" s="2">
        <v>9584004487</v>
      </c>
      <c r="L195" s="5">
        <v>196</v>
      </c>
      <c r="M195" s="5">
        <v>196</v>
      </c>
      <c r="O195" s="8" t="s">
        <v>966</v>
      </c>
      <c r="P195" s="8" t="s">
        <v>967</v>
      </c>
      <c r="Q195" s="8" t="s">
        <v>968</v>
      </c>
      <c r="W195" s="2">
        <v>1</v>
      </c>
      <c r="Y195" s="8" t="s">
        <v>1901</v>
      </c>
      <c r="AA195" s="9">
        <v>100</v>
      </c>
      <c r="AB195" s="11">
        <v>800</v>
      </c>
      <c r="AC195" s="10">
        <f t="shared" ref="AC195:AC197" si="334">AB195*130%</f>
        <v>1040</v>
      </c>
      <c r="AD195" s="9">
        <v>0</v>
      </c>
      <c r="AE195" s="9"/>
      <c r="AF195" s="9"/>
      <c r="AG195" s="9">
        <f>AB195*5</f>
        <v>4000</v>
      </c>
      <c r="AH195" s="9">
        <f t="shared" ref="AH195:AH197" si="335">AB195*2</f>
        <v>1600</v>
      </c>
      <c r="AI195" s="9"/>
      <c r="AJ195" s="9"/>
      <c r="AK195" s="9">
        <f>AG195*10%</f>
        <v>400</v>
      </c>
      <c r="AL195" s="9">
        <f t="shared" ref="AL195:AL197" si="336">((AB195*1500)*0.25%)/12</f>
        <v>250</v>
      </c>
      <c r="AM195" s="9">
        <f t="shared" ref="AM195:AM197" si="337">((AB195*1500)*0.75%)/12</f>
        <v>750</v>
      </c>
      <c r="AN195" s="9">
        <v>300</v>
      </c>
      <c r="AO195" s="9"/>
      <c r="AP195" s="9"/>
      <c r="AQ195" s="9"/>
      <c r="AR195" s="9"/>
      <c r="AS195" s="9">
        <f t="shared" ref="AS195:AS197" si="338">AG195*1%</f>
        <v>40</v>
      </c>
      <c r="AT195" s="9"/>
      <c r="AU195" s="9"/>
      <c r="AV195" s="13"/>
      <c r="AW195" s="9">
        <f t="shared" ref="AW195:AW197" si="339">SUM(AG195:AV195)</f>
        <v>7340</v>
      </c>
      <c r="AX195" s="9">
        <f t="shared" ref="AX195:AX197" si="340">AW195*18%</f>
        <v>1321.2</v>
      </c>
      <c r="AY195" s="11">
        <f t="shared" ref="AY195:AY196" si="341">SUM(AD195:AX195)</f>
        <v>16001.2</v>
      </c>
      <c r="AZ195" s="2" t="s">
        <v>2028</v>
      </c>
    </row>
    <row r="196" spans="1:52" s="2" customFormat="1" x14ac:dyDescent="0.45">
      <c r="A196" s="2">
        <f t="shared" ref="A196:B259" si="342">A195+1</f>
        <v>195</v>
      </c>
      <c r="B196" s="2">
        <f t="shared" si="342"/>
        <v>1405</v>
      </c>
      <c r="C196" s="2">
        <v>2</v>
      </c>
      <c r="D196" s="2" t="s">
        <v>50</v>
      </c>
      <c r="E196" s="2" t="str">
        <f t="shared" si="333"/>
        <v>2B1405</v>
      </c>
      <c r="F196" s="5">
        <v>197</v>
      </c>
      <c r="G196" s="2" t="s">
        <v>54</v>
      </c>
      <c r="H196" s="6" t="b">
        <v>1</v>
      </c>
      <c r="I196" s="7" t="s">
        <v>59</v>
      </c>
      <c r="J196" s="8" t="s">
        <v>213</v>
      </c>
      <c r="K196" s="2">
        <v>6874248372</v>
      </c>
      <c r="L196" s="5">
        <v>197</v>
      </c>
      <c r="M196" s="5">
        <v>197</v>
      </c>
      <c r="O196" s="8" t="s">
        <v>969</v>
      </c>
      <c r="P196" s="8" t="s">
        <v>970</v>
      </c>
      <c r="Q196" s="8" t="s">
        <v>971</v>
      </c>
      <c r="W196" s="2">
        <v>1</v>
      </c>
      <c r="Y196" s="8" t="s">
        <v>1945</v>
      </c>
      <c r="AA196" s="9">
        <v>100</v>
      </c>
      <c r="AB196" s="11">
        <v>1200</v>
      </c>
      <c r="AC196" s="10">
        <f t="shared" si="334"/>
        <v>1560</v>
      </c>
      <c r="AD196" s="9">
        <v>0</v>
      </c>
      <c r="AE196" s="9">
        <v>0</v>
      </c>
      <c r="AF196" s="9"/>
      <c r="AG196" s="9">
        <f>AB196*5</f>
        <v>6000</v>
      </c>
      <c r="AH196" s="9">
        <f t="shared" si="335"/>
        <v>2400</v>
      </c>
      <c r="AI196" s="9">
        <v>3000</v>
      </c>
      <c r="AJ196" s="9"/>
      <c r="AK196" s="9"/>
      <c r="AL196" s="9">
        <f t="shared" si="336"/>
        <v>375</v>
      </c>
      <c r="AM196" s="9">
        <f t="shared" si="337"/>
        <v>1125</v>
      </c>
      <c r="AN196" s="9">
        <v>500</v>
      </c>
      <c r="AO196" s="9"/>
      <c r="AP196" s="9"/>
      <c r="AQ196" s="9"/>
      <c r="AR196" s="9"/>
      <c r="AS196" s="9">
        <f t="shared" si="338"/>
        <v>60</v>
      </c>
      <c r="AT196" s="9"/>
      <c r="AU196" s="9"/>
      <c r="AV196" s="13"/>
      <c r="AW196" s="9">
        <f t="shared" si="339"/>
        <v>13460</v>
      </c>
      <c r="AX196" s="9">
        <f t="shared" si="340"/>
        <v>2422.7999999999997</v>
      </c>
      <c r="AY196" s="11">
        <f t="shared" si="341"/>
        <v>29342.799999999999</v>
      </c>
      <c r="AZ196" s="2" t="s">
        <v>2028</v>
      </c>
    </row>
    <row r="197" spans="1:52" s="2" customFormat="1" x14ac:dyDescent="0.45">
      <c r="A197" s="2">
        <f t="shared" si="342"/>
        <v>196</v>
      </c>
      <c r="B197" s="2">
        <v>1501</v>
      </c>
      <c r="C197" s="2">
        <v>2</v>
      </c>
      <c r="D197" s="2" t="s">
        <v>50</v>
      </c>
      <c r="E197" s="2" t="str">
        <f t="shared" si="333"/>
        <v>2B1501</v>
      </c>
      <c r="F197" s="5">
        <v>198</v>
      </c>
      <c r="G197" s="2" t="s">
        <v>53</v>
      </c>
      <c r="H197" s="6" t="b">
        <v>1</v>
      </c>
      <c r="I197" s="7" t="s">
        <v>59</v>
      </c>
      <c r="J197" s="8" t="s">
        <v>214</v>
      </c>
      <c r="K197" s="2">
        <v>8697000843</v>
      </c>
      <c r="L197" s="5">
        <v>198</v>
      </c>
      <c r="M197" s="5">
        <v>198</v>
      </c>
      <c r="O197" s="8" t="s">
        <v>972</v>
      </c>
      <c r="P197" s="8" t="s">
        <v>973</v>
      </c>
      <c r="Q197" s="8" t="s">
        <v>974</v>
      </c>
      <c r="W197" s="2">
        <v>1</v>
      </c>
      <c r="Y197" s="8" t="s">
        <v>1976</v>
      </c>
      <c r="AA197" s="9">
        <v>100</v>
      </c>
      <c r="AB197" s="11">
        <v>1500</v>
      </c>
      <c r="AC197" s="10">
        <f t="shared" si="334"/>
        <v>1950</v>
      </c>
      <c r="AD197" s="9">
        <f>28885*2</f>
        <v>57770</v>
      </c>
      <c r="AE197" s="9">
        <f>((28885*21%)/12)+((28885*21%)/12)*2</f>
        <v>1516.4624999999999</v>
      </c>
      <c r="AF197" s="9"/>
      <c r="AG197" s="9">
        <f>AB197*5</f>
        <v>7500</v>
      </c>
      <c r="AH197" s="9">
        <f t="shared" si="335"/>
        <v>3000</v>
      </c>
      <c r="AI197" s="9"/>
      <c r="AJ197" s="9">
        <v>200</v>
      </c>
      <c r="AK197" s="9"/>
      <c r="AL197" s="9">
        <f t="shared" si="336"/>
        <v>468.75</v>
      </c>
      <c r="AM197" s="9">
        <f t="shared" si="337"/>
        <v>1406.25</v>
      </c>
      <c r="AN197" s="9">
        <v>600</v>
      </c>
      <c r="AO197" s="9"/>
      <c r="AP197" s="9"/>
      <c r="AQ197" s="9"/>
      <c r="AR197" s="9"/>
      <c r="AS197" s="9">
        <f t="shared" si="338"/>
        <v>75</v>
      </c>
      <c r="AT197" s="9"/>
      <c r="AU197" s="9"/>
      <c r="AV197" s="13"/>
      <c r="AW197" s="9">
        <f t="shared" si="339"/>
        <v>13250</v>
      </c>
      <c r="AX197" s="9">
        <f t="shared" si="340"/>
        <v>2385</v>
      </c>
      <c r="AY197" s="11">
        <f>SUM(AD197:AX197)</f>
        <v>88171.462499999994</v>
      </c>
      <c r="AZ197" s="2" t="s">
        <v>2028</v>
      </c>
    </row>
    <row r="198" spans="1:52" s="2" customFormat="1" x14ac:dyDescent="0.45">
      <c r="A198" s="2">
        <f t="shared" si="342"/>
        <v>197</v>
      </c>
      <c r="B198" s="2">
        <f>B197+1</f>
        <v>1502</v>
      </c>
      <c r="C198" s="2">
        <v>2</v>
      </c>
      <c r="D198" s="2" t="s">
        <v>50</v>
      </c>
      <c r="E198" s="2" t="str">
        <f t="shared" si="333"/>
        <v>2B1502</v>
      </c>
      <c r="F198" s="5">
        <v>199</v>
      </c>
      <c r="G198" s="2" t="s">
        <v>54</v>
      </c>
      <c r="H198" s="6" t="b">
        <v>1</v>
      </c>
      <c r="I198" s="7" t="s">
        <v>55</v>
      </c>
      <c r="J198" s="8" t="s">
        <v>215</v>
      </c>
      <c r="K198" s="2">
        <v>8890391739</v>
      </c>
      <c r="L198" s="5">
        <v>199</v>
      </c>
      <c r="M198" s="5">
        <v>199</v>
      </c>
      <c r="O198" s="8" t="s">
        <v>975</v>
      </c>
      <c r="P198" s="8" t="s">
        <v>976</v>
      </c>
      <c r="Q198" s="8" t="s">
        <v>977</v>
      </c>
      <c r="W198" s="2">
        <v>1</v>
      </c>
      <c r="Y198" s="8" t="s">
        <v>1982</v>
      </c>
      <c r="AA198" s="9">
        <v>100</v>
      </c>
      <c r="AB198" s="11">
        <v>1000</v>
      </c>
      <c r="AC198" s="10">
        <f>AB198*130%</f>
        <v>1300</v>
      </c>
      <c r="AD198" s="9">
        <v>18966</v>
      </c>
      <c r="AE198" s="9">
        <f>(18966*21%)/12</f>
        <v>331.90499999999997</v>
      </c>
      <c r="AF198" s="9"/>
      <c r="AG198" s="9">
        <f>AB198*5</f>
        <v>5000</v>
      </c>
      <c r="AH198" s="9">
        <f>AB198*2</f>
        <v>2000</v>
      </c>
      <c r="AI198" s="9"/>
      <c r="AJ198" s="9"/>
      <c r="AK198" s="9"/>
      <c r="AL198" s="9">
        <f>((AB198*1500)*0.25%)/12</f>
        <v>312.5</v>
      </c>
      <c r="AM198" s="9">
        <f>((AB198*1500)*0.75%)/12</f>
        <v>937.5</v>
      </c>
      <c r="AN198" s="9">
        <v>400</v>
      </c>
      <c r="AO198" s="9"/>
      <c r="AP198" s="9"/>
      <c r="AQ198" s="9"/>
      <c r="AR198" s="9"/>
      <c r="AS198" s="9">
        <f>AG198*1%</f>
        <v>50</v>
      </c>
      <c r="AT198" s="9"/>
      <c r="AU198" s="9"/>
      <c r="AV198" s="13"/>
      <c r="AW198" s="9">
        <f>SUM(AG198:AV198)</f>
        <v>8700</v>
      </c>
      <c r="AX198" s="9">
        <f>AW198*18%</f>
        <v>1566</v>
      </c>
      <c r="AY198" s="11">
        <f>SUM(AD198:AX198)</f>
        <v>38263.904999999999</v>
      </c>
      <c r="AZ198" s="2" t="s">
        <v>2028</v>
      </c>
    </row>
    <row r="199" spans="1:52" s="2" customFormat="1" x14ac:dyDescent="0.45">
      <c r="A199" s="2">
        <f t="shared" si="342"/>
        <v>198</v>
      </c>
      <c r="B199" s="2">
        <f t="shared" si="342"/>
        <v>1503</v>
      </c>
      <c r="C199" s="2">
        <v>2</v>
      </c>
      <c r="D199" s="2" t="s">
        <v>50</v>
      </c>
      <c r="E199" s="2" t="str">
        <f t="shared" si="333"/>
        <v>2B1503</v>
      </c>
      <c r="F199" s="5">
        <v>200</v>
      </c>
      <c r="G199" s="2" t="s">
        <v>54</v>
      </c>
      <c r="H199" s="6" t="b">
        <v>1</v>
      </c>
      <c r="I199" s="7" t="s">
        <v>59</v>
      </c>
      <c r="J199" s="8" t="s">
        <v>216</v>
      </c>
      <c r="K199" s="2">
        <v>8929790106</v>
      </c>
      <c r="L199" s="5">
        <v>200</v>
      </c>
      <c r="M199" s="5">
        <v>200</v>
      </c>
      <c r="O199" s="8" t="s">
        <v>978</v>
      </c>
      <c r="P199" s="8" t="s">
        <v>979</v>
      </c>
      <c r="Q199" s="8" t="s">
        <v>980</v>
      </c>
      <c r="W199" s="2">
        <v>1</v>
      </c>
      <c r="Y199" s="8" t="s">
        <v>1994</v>
      </c>
      <c r="AA199" s="9">
        <v>100</v>
      </c>
      <c r="AB199" s="11">
        <v>800</v>
      </c>
      <c r="AC199" s="10">
        <f t="shared" ref="AC199:AC201" si="343">AB199*130%</f>
        <v>1040</v>
      </c>
      <c r="AD199" s="9">
        <v>0</v>
      </c>
      <c r="AE199" s="9"/>
      <c r="AF199" s="9"/>
      <c r="AG199" s="9">
        <f>AB199*5</f>
        <v>4000</v>
      </c>
      <c r="AH199" s="9">
        <f t="shared" ref="AH199:AH201" si="344">AB199*2</f>
        <v>1600</v>
      </c>
      <c r="AI199" s="9"/>
      <c r="AJ199" s="9"/>
      <c r="AK199" s="9">
        <f>AG199*10%</f>
        <v>400</v>
      </c>
      <c r="AL199" s="9">
        <f t="shared" ref="AL199:AL201" si="345">((AB199*1500)*0.25%)/12</f>
        <v>250</v>
      </c>
      <c r="AM199" s="9">
        <f t="shared" ref="AM199:AM201" si="346">((AB199*1500)*0.75%)/12</f>
        <v>750</v>
      </c>
      <c r="AN199" s="9">
        <v>300</v>
      </c>
      <c r="AO199" s="9"/>
      <c r="AP199" s="9"/>
      <c r="AQ199" s="9"/>
      <c r="AR199" s="9"/>
      <c r="AS199" s="9">
        <f t="shared" ref="AS199:AS201" si="347">AG199*1%</f>
        <v>40</v>
      </c>
      <c r="AT199" s="9"/>
      <c r="AU199" s="9"/>
      <c r="AV199" s="13"/>
      <c r="AW199" s="9">
        <f t="shared" ref="AW199:AW201" si="348">SUM(AG199:AV199)</f>
        <v>7340</v>
      </c>
      <c r="AX199" s="9">
        <f t="shared" ref="AX199:AX201" si="349">AW199*18%</f>
        <v>1321.2</v>
      </c>
      <c r="AY199" s="11">
        <f t="shared" ref="AY199:AY200" si="350">SUM(AD199:AX199)</f>
        <v>16001.2</v>
      </c>
      <c r="AZ199" s="2" t="s">
        <v>2028</v>
      </c>
    </row>
    <row r="200" spans="1:52" s="2" customFormat="1" x14ac:dyDescent="0.45">
      <c r="A200" s="2">
        <f t="shared" si="342"/>
        <v>199</v>
      </c>
      <c r="B200" s="2">
        <f t="shared" si="342"/>
        <v>1504</v>
      </c>
      <c r="C200" s="2">
        <v>2</v>
      </c>
      <c r="D200" s="2" t="s">
        <v>50</v>
      </c>
      <c r="E200" s="2" t="str">
        <f t="shared" si="333"/>
        <v>2B1504</v>
      </c>
      <c r="F200" s="5">
        <v>201</v>
      </c>
      <c r="G200" s="2" t="s">
        <v>54</v>
      </c>
      <c r="H200" s="6" t="b">
        <v>1</v>
      </c>
      <c r="I200" s="7" t="s">
        <v>55</v>
      </c>
      <c r="J200" s="8" t="s">
        <v>217</v>
      </c>
      <c r="K200" s="2">
        <v>9000705204</v>
      </c>
      <c r="L200" s="5">
        <v>201</v>
      </c>
      <c r="M200" s="5">
        <v>201</v>
      </c>
      <c r="O200" s="8" t="s">
        <v>981</v>
      </c>
      <c r="P200" s="8" t="s">
        <v>982</v>
      </c>
      <c r="Q200" s="8" t="s">
        <v>983</v>
      </c>
      <c r="W200" s="2">
        <v>1</v>
      </c>
      <c r="Y200" s="8" t="s">
        <v>1977</v>
      </c>
      <c r="AA200" s="9">
        <v>100</v>
      </c>
      <c r="AB200" s="11">
        <v>1200</v>
      </c>
      <c r="AC200" s="10">
        <f t="shared" si="343"/>
        <v>1560</v>
      </c>
      <c r="AD200" s="9">
        <v>0</v>
      </c>
      <c r="AE200" s="9">
        <v>0</v>
      </c>
      <c r="AF200" s="9"/>
      <c r="AG200" s="9">
        <f>AB200*5</f>
        <v>6000</v>
      </c>
      <c r="AH200" s="9">
        <f t="shared" si="344"/>
        <v>2400</v>
      </c>
      <c r="AI200" s="9">
        <v>3000</v>
      </c>
      <c r="AJ200" s="9"/>
      <c r="AK200" s="9"/>
      <c r="AL200" s="9">
        <f t="shared" si="345"/>
        <v>375</v>
      </c>
      <c r="AM200" s="9">
        <f t="shared" si="346"/>
        <v>1125</v>
      </c>
      <c r="AN200" s="9">
        <v>500</v>
      </c>
      <c r="AO200" s="9"/>
      <c r="AP200" s="9"/>
      <c r="AQ200" s="9"/>
      <c r="AR200" s="9"/>
      <c r="AS200" s="9">
        <f t="shared" si="347"/>
        <v>60</v>
      </c>
      <c r="AT200" s="9"/>
      <c r="AU200" s="9"/>
      <c r="AV200" s="13"/>
      <c r="AW200" s="9">
        <f t="shared" si="348"/>
        <v>13460</v>
      </c>
      <c r="AX200" s="9">
        <f t="shared" si="349"/>
        <v>2422.7999999999997</v>
      </c>
      <c r="AY200" s="11">
        <f t="shared" si="350"/>
        <v>29342.799999999999</v>
      </c>
      <c r="AZ200" s="2" t="s">
        <v>2028</v>
      </c>
    </row>
    <row r="201" spans="1:52" s="2" customFormat="1" x14ac:dyDescent="0.45">
      <c r="A201" s="2">
        <f t="shared" si="342"/>
        <v>200</v>
      </c>
      <c r="B201" s="2">
        <f t="shared" si="342"/>
        <v>1505</v>
      </c>
      <c r="C201" s="2">
        <v>2</v>
      </c>
      <c r="D201" s="2" t="s">
        <v>50</v>
      </c>
      <c r="E201" s="2" t="str">
        <f t="shared" si="333"/>
        <v>2B1505</v>
      </c>
      <c r="F201" s="5">
        <v>202</v>
      </c>
      <c r="G201" s="2" t="s">
        <v>54</v>
      </c>
      <c r="H201" s="6" t="b">
        <v>1</v>
      </c>
      <c r="I201" s="7" t="s">
        <v>59</v>
      </c>
      <c r="J201" s="8" t="s">
        <v>218</v>
      </c>
      <c r="K201" s="2">
        <v>7595652427</v>
      </c>
      <c r="L201" s="5">
        <v>202</v>
      </c>
      <c r="M201" s="5">
        <v>202</v>
      </c>
      <c r="O201" s="8" t="s">
        <v>984</v>
      </c>
      <c r="P201" s="8" t="s">
        <v>985</v>
      </c>
      <c r="Q201" s="8" t="s">
        <v>986</v>
      </c>
      <c r="W201" s="2">
        <v>1</v>
      </c>
      <c r="Y201" s="8" t="s">
        <v>1929</v>
      </c>
      <c r="AA201" s="9">
        <v>100</v>
      </c>
      <c r="AB201" s="11">
        <v>1500</v>
      </c>
      <c r="AC201" s="10">
        <f t="shared" si="343"/>
        <v>1950</v>
      </c>
      <c r="AD201" s="9">
        <f>28885*2</f>
        <v>57770</v>
      </c>
      <c r="AE201" s="9">
        <f>((28885*21%)/12)+((28885*21%)/12)*2</f>
        <v>1516.4624999999999</v>
      </c>
      <c r="AF201" s="9"/>
      <c r="AG201" s="9">
        <f>AB201*5</f>
        <v>7500</v>
      </c>
      <c r="AH201" s="9">
        <f t="shared" si="344"/>
        <v>3000</v>
      </c>
      <c r="AI201" s="9"/>
      <c r="AJ201" s="9">
        <v>200</v>
      </c>
      <c r="AK201" s="9"/>
      <c r="AL201" s="9">
        <f t="shared" si="345"/>
        <v>468.75</v>
      </c>
      <c r="AM201" s="9">
        <f t="shared" si="346"/>
        <v>1406.25</v>
      </c>
      <c r="AN201" s="9">
        <v>600</v>
      </c>
      <c r="AO201" s="9"/>
      <c r="AP201" s="9"/>
      <c r="AQ201" s="9"/>
      <c r="AR201" s="9"/>
      <c r="AS201" s="9">
        <f t="shared" si="347"/>
        <v>75</v>
      </c>
      <c r="AT201" s="9"/>
      <c r="AU201" s="9"/>
      <c r="AV201" s="13"/>
      <c r="AW201" s="9">
        <f t="shared" si="348"/>
        <v>13250</v>
      </c>
      <c r="AX201" s="9">
        <f t="shared" si="349"/>
        <v>2385</v>
      </c>
      <c r="AY201" s="11">
        <f>SUM(AD201:AX201)</f>
        <v>88171.462499999994</v>
      </c>
      <c r="AZ201" s="2" t="s">
        <v>2028</v>
      </c>
    </row>
    <row r="202" spans="1:52" s="2" customFormat="1" x14ac:dyDescent="0.45">
      <c r="A202" s="2">
        <f t="shared" si="342"/>
        <v>201</v>
      </c>
      <c r="B202" s="2">
        <v>1601</v>
      </c>
      <c r="C202" s="2">
        <v>2</v>
      </c>
      <c r="D202" s="2" t="s">
        <v>50</v>
      </c>
      <c r="E202" s="2" t="str">
        <f t="shared" si="333"/>
        <v>2B1601</v>
      </c>
      <c r="F202" s="5">
        <v>203</v>
      </c>
      <c r="G202" s="2" t="s">
        <v>54</v>
      </c>
      <c r="H202" s="6" t="b">
        <v>1</v>
      </c>
      <c r="I202" s="7" t="s">
        <v>55</v>
      </c>
      <c r="J202" s="8" t="s">
        <v>219</v>
      </c>
      <c r="K202" s="2">
        <v>8432807466</v>
      </c>
      <c r="L202" s="5">
        <v>203</v>
      </c>
      <c r="M202" s="5">
        <v>203</v>
      </c>
      <c r="O202" s="8" t="s">
        <v>987</v>
      </c>
      <c r="P202" s="8" t="s">
        <v>988</v>
      </c>
      <c r="Q202" s="8" t="s">
        <v>989</v>
      </c>
      <c r="W202" s="2">
        <v>1</v>
      </c>
      <c r="Y202" s="8" t="s">
        <v>1923</v>
      </c>
      <c r="AA202" s="9">
        <v>100</v>
      </c>
      <c r="AB202" s="11">
        <v>1000</v>
      </c>
      <c r="AC202" s="10">
        <f>AB202*130%</f>
        <v>1300</v>
      </c>
      <c r="AD202" s="9">
        <v>18966</v>
      </c>
      <c r="AE202" s="9">
        <f>(18966*21%)/12</f>
        <v>331.90499999999997</v>
      </c>
      <c r="AF202" s="9"/>
      <c r="AG202" s="9">
        <f>AB202*5</f>
        <v>5000</v>
      </c>
      <c r="AH202" s="9">
        <f>AB202*2</f>
        <v>2000</v>
      </c>
      <c r="AI202" s="9"/>
      <c r="AJ202" s="9"/>
      <c r="AK202" s="9"/>
      <c r="AL202" s="9">
        <f>((AB202*1500)*0.25%)/12</f>
        <v>312.5</v>
      </c>
      <c r="AM202" s="9">
        <f>((AB202*1500)*0.75%)/12</f>
        <v>937.5</v>
      </c>
      <c r="AN202" s="9">
        <v>400</v>
      </c>
      <c r="AO202" s="9"/>
      <c r="AP202" s="9"/>
      <c r="AQ202" s="9"/>
      <c r="AR202" s="9"/>
      <c r="AS202" s="9">
        <f>AG202*1%</f>
        <v>50</v>
      </c>
      <c r="AT202" s="9"/>
      <c r="AU202" s="9"/>
      <c r="AV202" s="13"/>
      <c r="AW202" s="9">
        <f>SUM(AG202:AV202)</f>
        <v>8700</v>
      </c>
      <c r="AX202" s="9">
        <f>AW202*18%</f>
        <v>1566</v>
      </c>
      <c r="AY202" s="11">
        <f>SUM(AD202:AX202)</f>
        <v>38263.904999999999</v>
      </c>
      <c r="AZ202" s="2" t="s">
        <v>2028</v>
      </c>
    </row>
    <row r="203" spans="1:52" s="2" customFormat="1" x14ac:dyDescent="0.45">
      <c r="A203" s="2">
        <f t="shared" si="342"/>
        <v>202</v>
      </c>
      <c r="B203" s="2">
        <f>B202+1</f>
        <v>1602</v>
      </c>
      <c r="C203" s="2">
        <v>2</v>
      </c>
      <c r="D203" s="2" t="s">
        <v>50</v>
      </c>
      <c r="E203" s="2" t="str">
        <f t="shared" si="333"/>
        <v>2B1602</v>
      </c>
      <c r="F203" s="5">
        <v>204</v>
      </c>
      <c r="G203" s="2" t="s">
        <v>54</v>
      </c>
      <c r="H203" s="6" t="b">
        <v>1</v>
      </c>
      <c r="I203" s="7" t="s">
        <v>59</v>
      </c>
      <c r="J203" s="8" t="s">
        <v>138</v>
      </c>
      <c r="K203" s="2">
        <v>7548019845</v>
      </c>
      <c r="L203" s="5">
        <v>204</v>
      </c>
      <c r="M203" s="5">
        <v>204</v>
      </c>
      <c r="O203" s="8" t="s">
        <v>990</v>
      </c>
      <c r="P203" s="8" t="s">
        <v>991</v>
      </c>
      <c r="Q203" s="8" t="s">
        <v>992</v>
      </c>
      <c r="W203" s="2">
        <v>1</v>
      </c>
      <c r="Y203" s="8" t="s">
        <v>1947</v>
      </c>
      <c r="AA203" s="9">
        <v>100</v>
      </c>
      <c r="AB203" s="11">
        <v>800</v>
      </c>
      <c r="AC203" s="10">
        <f t="shared" ref="AC203:AC265" si="351">AB203*130%</f>
        <v>1040</v>
      </c>
      <c r="AD203" s="9">
        <v>0</v>
      </c>
      <c r="AE203" s="9"/>
      <c r="AF203" s="9"/>
      <c r="AG203" s="9">
        <f>AB203*5</f>
        <v>4000</v>
      </c>
      <c r="AH203" s="9">
        <f t="shared" ref="AH203:AH205" si="352">AB203*2</f>
        <v>1600</v>
      </c>
      <c r="AI203" s="9"/>
      <c r="AJ203" s="9"/>
      <c r="AK203" s="9">
        <f>AG203*10%</f>
        <v>400</v>
      </c>
      <c r="AL203" s="9">
        <f t="shared" ref="AL203:AL205" si="353">((AB203*1500)*0.25%)/12</f>
        <v>250</v>
      </c>
      <c r="AM203" s="9">
        <f t="shared" ref="AM203:AM205" si="354">((AB203*1500)*0.75%)/12</f>
        <v>750</v>
      </c>
      <c r="AN203" s="9">
        <v>300</v>
      </c>
      <c r="AO203" s="9"/>
      <c r="AP203" s="9"/>
      <c r="AQ203" s="9"/>
      <c r="AR203" s="9"/>
      <c r="AS203" s="9">
        <f t="shared" ref="AS203:AS205" si="355">AG203*1%</f>
        <v>40</v>
      </c>
      <c r="AT203" s="9"/>
      <c r="AU203" s="9"/>
      <c r="AV203" s="13"/>
      <c r="AW203" s="9">
        <f t="shared" ref="AW203:AW205" si="356">SUM(AG203:AV203)</f>
        <v>7340</v>
      </c>
      <c r="AX203" s="9">
        <f t="shared" ref="AX203:AX265" si="357">AW203*18%</f>
        <v>1321.2</v>
      </c>
      <c r="AY203" s="11">
        <f t="shared" ref="AY203:AY204" si="358">SUM(AD203:AX203)</f>
        <v>16001.2</v>
      </c>
      <c r="AZ203" s="2" t="s">
        <v>2028</v>
      </c>
    </row>
    <row r="204" spans="1:52" s="2" customFormat="1" x14ac:dyDescent="0.45">
      <c r="A204" s="2">
        <f t="shared" si="342"/>
        <v>203</v>
      </c>
      <c r="B204" s="2">
        <f t="shared" si="342"/>
        <v>1603</v>
      </c>
      <c r="C204" s="2">
        <v>2</v>
      </c>
      <c r="D204" s="2" t="s">
        <v>50</v>
      </c>
      <c r="E204" s="2" t="str">
        <f t="shared" si="333"/>
        <v>2B1603</v>
      </c>
      <c r="F204" s="5">
        <v>205</v>
      </c>
      <c r="G204" s="2" t="s">
        <v>54</v>
      </c>
      <c r="H204" s="6" t="b">
        <v>1</v>
      </c>
      <c r="I204" s="7" t="s">
        <v>59</v>
      </c>
      <c r="J204" s="8" t="s">
        <v>220</v>
      </c>
      <c r="K204" s="2">
        <v>6557171056</v>
      </c>
      <c r="L204" s="5">
        <v>205</v>
      </c>
      <c r="M204" s="5">
        <v>205</v>
      </c>
      <c r="O204" s="8" t="s">
        <v>993</v>
      </c>
      <c r="P204" s="8" t="s">
        <v>994</v>
      </c>
      <c r="Q204" s="8" t="s">
        <v>995</v>
      </c>
      <c r="W204" s="2">
        <v>1</v>
      </c>
      <c r="Y204" s="8" t="s">
        <v>1995</v>
      </c>
      <c r="AA204" s="9">
        <v>100</v>
      </c>
      <c r="AB204" s="11">
        <v>1200</v>
      </c>
      <c r="AC204" s="10">
        <f t="shared" si="351"/>
        <v>1560</v>
      </c>
      <c r="AD204" s="9">
        <v>0</v>
      </c>
      <c r="AE204" s="9">
        <v>0</v>
      </c>
      <c r="AF204" s="9"/>
      <c r="AG204" s="9">
        <f>AB204*5</f>
        <v>6000</v>
      </c>
      <c r="AH204" s="9">
        <f t="shared" si="352"/>
        <v>2400</v>
      </c>
      <c r="AI204" s="9">
        <v>3000</v>
      </c>
      <c r="AJ204" s="9"/>
      <c r="AK204" s="9"/>
      <c r="AL204" s="9">
        <f t="shared" si="353"/>
        <v>375</v>
      </c>
      <c r="AM204" s="9">
        <f t="shared" si="354"/>
        <v>1125</v>
      </c>
      <c r="AN204" s="9">
        <v>500</v>
      </c>
      <c r="AO204" s="9"/>
      <c r="AP204" s="9"/>
      <c r="AQ204" s="9"/>
      <c r="AR204" s="9"/>
      <c r="AS204" s="9">
        <f t="shared" si="355"/>
        <v>60</v>
      </c>
      <c r="AT204" s="9"/>
      <c r="AU204" s="9"/>
      <c r="AV204" s="13"/>
      <c r="AW204" s="9">
        <f t="shared" si="356"/>
        <v>13460</v>
      </c>
      <c r="AX204" s="9">
        <f t="shared" si="357"/>
        <v>2422.7999999999997</v>
      </c>
      <c r="AY204" s="11">
        <f t="shared" si="358"/>
        <v>29342.799999999999</v>
      </c>
      <c r="AZ204" s="2" t="s">
        <v>2028</v>
      </c>
    </row>
    <row r="205" spans="1:52" s="2" customFormat="1" x14ac:dyDescent="0.45">
      <c r="A205" s="2">
        <f t="shared" si="342"/>
        <v>204</v>
      </c>
      <c r="B205" s="2">
        <f t="shared" si="342"/>
        <v>1604</v>
      </c>
      <c r="C205" s="2">
        <v>2</v>
      </c>
      <c r="D205" s="2" t="s">
        <v>50</v>
      </c>
      <c r="E205" s="2" t="str">
        <f t="shared" si="333"/>
        <v>2B1604</v>
      </c>
      <c r="F205" s="5">
        <v>206</v>
      </c>
      <c r="G205" s="2" t="s">
        <v>54</v>
      </c>
      <c r="H205" s="6" t="b">
        <v>1</v>
      </c>
      <c r="I205" s="7" t="s">
        <v>55</v>
      </c>
      <c r="J205" s="8" t="s">
        <v>221</v>
      </c>
      <c r="K205" s="2">
        <v>9022752082</v>
      </c>
      <c r="L205" s="5">
        <v>206</v>
      </c>
      <c r="M205" s="5">
        <v>206</v>
      </c>
      <c r="O205" s="8" t="s">
        <v>996</v>
      </c>
      <c r="P205" s="8" t="s">
        <v>997</v>
      </c>
      <c r="Q205" s="8" t="s">
        <v>998</v>
      </c>
      <c r="W205" s="2">
        <v>1</v>
      </c>
      <c r="Y205" s="8" t="s">
        <v>1958</v>
      </c>
      <c r="AA205" s="9">
        <v>100</v>
      </c>
      <c r="AB205" s="11">
        <v>1500</v>
      </c>
      <c r="AC205" s="10">
        <f t="shared" si="351"/>
        <v>1950</v>
      </c>
      <c r="AD205" s="9">
        <f>28885*2</f>
        <v>57770</v>
      </c>
      <c r="AE205" s="9">
        <f>((28885*21%)/12)+((28885*21%)/12)*2</f>
        <v>1516.4624999999999</v>
      </c>
      <c r="AF205" s="9"/>
      <c r="AG205" s="9">
        <f>AB205*5</f>
        <v>7500</v>
      </c>
      <c r="AH205" s="9">
        <f t="shared" si="352"/>
        <v>3000</v>
      </c>
      <c r="AI205" s="9"/>
      <c r="AJ205" s="9">
        <v>200</v>
      </c>
      <c r="AK205" s="9"/>
      <c r="AL205" s="9">
        <f t="shared" si="353"/>
        <v>468.75</v>
      </c>
      <c r="AM205" s="9">
        <f t="shared" si="354"/>
        <v>1406.25</v>
      </c>
      <c r="AN205" s="9">
        <v>600</v>
      </c>
      <c r="AO205" s="9"/>
      <c r="AP205" s="9"/>
      <c r="AQ205" s="9"/>
      <c r="AR205" s="9"/>
      <c r="AS205" s="9">
        <f t="shared" si="355"/>
        <v>75</v>
      </c>
      <c r="AT205" s="9"/>
      <c r="AU205" s="9"/>
      <c r="AV205" s="13"/>
      <c r="AW205" s="9">
        <f t="shared" si="356"/>
        <v>13250</v>
      </c>
      <c r="AX205" s="9">
        <f t="shared" si="357"/>
        <v>2385</v>
      </c>
      <c r="AY205" s="11">
        <f>SUM(AD205:AX205)</f>
        <v>88171.462499999994</v>
      </c>
      <c r="AZ205" s="2" t="s">
        <v>2028</v>
      </c>
    </row>
    <row r="206" spans="1:52" s="2" customFormat="1" x14ac:dyDescent="0.45">
      <c r="A206" s="2">
        <f t="shared" si="342"/>
        <v>205</v>
      </c>
      <c r="B206" s="2">
        <f t="shared" si="342"/>
        <v>1605</v>
      </c>
      <c r="C206" s="2">
        <v>2</v>
      </c>
      <c r="D206" s="2" t="s">
        <v>50</v>
      </c>
      <c r="E206" s="2" t="str">
        <f t="shared" si="333"/>
        <v>2B1605</v>
      </c>
      <c r="F206" s="5">
        <v>207</v>
      </c>
      <c r="G206" s="2" t="s">
        <v>54</v>
      </c>
      <c r="H206" s="6" t="b">
        <v>1</v>
      </c>
      <c r="I206" s="7" t="s">
        <v>59</v>
      </c>
      <c r="J206" s="8" t="s">
        <v>154</v>
      </c>
      <c r="K206" s="2">
        <v>9865976686</v>
      </c>
      <c r="L206" s="5">
        <v>207</v>
      </c>
      <c r="M206" s="5">
        <v>207</v>
      </c>
      <c r="O206" s="8" t="s">
        <v>999</v>
      </c>
      <c r="P206" s="8" t="s">
        <v>1000</v>
      </c>
      <c r="Q206" s="8" t="s">
        <v>1001</v>
      </c>
      <c r="W206" s="2">
        <v>1</v>
      </c>
      <c r="Y206" s="8" t="s">
        <v>1926</v>
      </c>
      <c r="AA206" s="9">
        <v>100</v>
      </c>
      <c r="AB206" s="11">
        <v>1000</v>
      </c>
      <c r="AC206" s="10">
        <f>AB206*130%</f>
        <v>1300</v>
      </c>
      <c r="AD206" s="9">
        <v>18966</v>
      </c>
      <c r="AE206" s="9">
        <f>(18966*21%)/12</f>
        <v>331.90499999999997</v>
      </c>
      <c r="AF206" s="9"/>
      <c r="AG206" s="9">
        <f>AB206*5</f>
        <v>5000</v>
      </c>
      <c r="AH206" s="9">
        <f>AB206*2</f>
        <v>2000</v>
      </c>
      <c r="AI206" s="9"/>
      <c r="AJ206" s="9"/>
      <c r="AK206" s="9"/>
      <c r="AL206" s="9">
        <f>((AB206*1500)*0.25%)/12</f>
        <v>312.5</v>
      </c>
      <c r="AM206" s="9">
        <f>((AB206*1500)*0.75%)/12</f>
        <v>937.5</v>
      </c>
      <c r="AN206" s="9">
        <v>400</v>
      </c>
      <c r="AO206" s="9"/>
      <c r="AP206" s="9"/>
      <c r="AQ206" s="9"/>
      <c r="AR206" s="9"/>
      <c r="AS206" s="9">
        <f>AG206*1%</f>
        <v>50</v>
      </c>
      <c r="AT206" s="9"/>
      <c r="AU206" s="9"/>
      <c r="AV206" s="13"/>
      <c r="AW206" s="9">
        <f>SUM(AG206:AV206)</f>
        <v>8700</v>
      </c>
      <c r="AX206" s="9">
        <f>AW206*18%</f>
        <v>1566</v>
      </c>
      <c r="AY206" s="11">
        <f>SUM(AD206:AX206)</f>
        <v>38263.904999999999</v>
      </c>
      <c r="AZ206" s="2" t="s">
        <v>2028</v>
      </c>
    </row>
    <row r="207" spans="1:52" s="2" customFormat="1" x14ac:dyDescent="0.45">
      <c r="A207" s="2">
        <f t="shared" si="342"/>
        <v>206</v>
      </c>
      <c r="B207" s="2">
        <v>1701</v>
      </c>
      <c r="C207" s="2">
        <v>2</v>
      </c>
      <c r="D207" s="2" t="s">
        <v>50</v>
      </c>
      <c r="E207" s="2" t="str">
        <f t="shared" si="333"/>
        <v>2B1701</v>
      </c>
      <c r="F207" s="5">
        <v>208</v>
      </c>
      <c r="G207" s="2" t="s">
        <v>54</v>
      </c>
      <c r="H207" s="6" t="b">
        <v>1</v>
      </c>
      <c r="I207" s="7" t="s">
        <v>55</v>
      </c>
      <c r="J207" s="8" t="s">
        <v>222</v>
      </c>
      <c r="K207" s="2">
        <v>7415125118</v>
      </c>
      <c r="L207" s="5">
        <v>208</v>
      </c>
      <c r="M207" s="5">
        <v>208</v>
      </c>
      <c r="O207" s="8" t="s">
        <v>1002</v>
      </c>
      <c r="P207" s="8" t="s">
        <v>1003</v>
      </c>
      <c r="Q207" s="8" t="s">
        <v>1004</v>
      </c>
      <c r="W207" s="2">
        <v>1</v>
      </c>
      <c r="Y207" s="8" t="s">
        <v>1987</v>
      </c>
      <c r="AA207" s="9">
        <v>100</v>
      </c>
      <c r="AB207" s="11">
        <v>800</v>
      </c>
      <c r="AC207" s="10">
        <f t="shared" si="351"/>
        <v>1040</v>
      </c>
      <c r="AD207" s="9">
        <v>0</v>
      </c>
      <c r="AE207" s="9"/>
      <c r="AF207" s="9"/>
      <c r="AG207" s="9">
        <f>AB207*5</f>
        <v>4000</v>
      </c>
      <c r="AH207" s="9">
        <f t="shared" ref="AH207:AH209" si="359">AB207*2</f>
        <v>1600</v>
      </c>
      <c r="AI207" s="9"/>
      <c r="AJ207" s="9"/>
      <c r="AK207" s="9">
        <f>AG207*10%</f>
        <v>400</v>
      </c>
      <c r="AL207" s="9">
        <f t="shared" ref="AL207:AL209" si="360">((AB207*1500)*0.25%)/12</f>
        <v>250</v>
      </c>
      <c r="AM207" s="9">
        <f t="shared" ref="AM207:AM209" si="361">((AB207*1500)*0.75%)/12</f>
        <v>750</v>
      </c>
      <c r="AN207" s="9">
        <v>300</v>
      </c>
      <c r="AO207" s="9"/>
      <c r="AP207" s="9"/>
      <c r="AQ207" s="9"/>
      <c r="AR207" s="9"/>
      <c r="AS207" s="9">
        <f t="shared" ref="AS207:AS209" si="362">AG207*1%</f>
        <v>40</v>
      </c>
      <c r="AT207" s="9"/>
      <c r="AU207" s="9"/>
      <c r="AV207" s="13"/>
      <c r="AW207" s="9">
        <f t="shared" ref="AW207:AW209" si="363">SUM(AG207:AV207)</f>
        <v>7340</v>
      </c>
      <c r="AX207" s="9">
        <f t="shared" si="357"/>
        <v>1321.2</v>
      </c>
      <c r="AY207" s="11">
        <f t="shared" ref="AY207:AY208" si="364">SUM(AD207:AX207)</f>
        <v>16001.2</v>
      </c>
      <c r="AZ207" s="2" t="s">
        <v>2028</v>
      </c>
    </row>
    <row r="208" spans="1:52" s="2" customFormat="1" x14ac:dyDescent="0.45">
      <c r="A208" s="2">
        <f t="shared" si="342"/>
        <v>207</v>
      </c>
      <c r="B208" s="2">
        <f>B207+1</f>
        <v>1702</v>
      </c>
      <c r="C208" s="2">
        <v>2</v>
      </c>
      <c r="D208" s="2" t="s">
        <v>50</v>
      </c>
      <c r="E208" s="2" t="str">
        <f t="shared" si="333"/>
        <v>2B1702</v>
      </c>
      <c r="F208" s="5">
        <v>209</v>
      </c>
      <c r="G208" s="2" t="s">
        <v>54</v>
      </c>
      <c r="H208" s="6" t="b">
        <v>1</v>
      </c>
      <c r="I208" s="7" t="s">
        <v>55</v>
      </c>
      <c r="J208" s="8" t="s">
        <v>223</v>
      </c>
      <c r="K208" s="2">
        <v>9426161049</v>
      </c>
      <c r="L208" s="5">
        <v>209</v>
      </c>
      <c r="M208" s="5">
        <v>209</v>
      </c>
      <c r="O208" s="8" t="s">
        <v>1005</v>
      </c>
      <c r="P208" s="8" t="s">
        <v>1006</v>
      </c>
      <c r="Q208" s="8" t="s">
        <v>1007</v>
      </c>
      <c r="W208" s="2">
        <v>1</v>
      </c>
      <c r="Y208" s="8" t="s">
        <v>1996</v>
      </c>
      <c r="AA208" s="9">
        <v>100</v>
      </c>
      <c r="AB208" s="11">
        <v>1200</v>
      </c>
      <c r="AC208" s="10">
        <f t="shared" si="351"/>
        <v>1560</v>
      </c>
      <c r="AD208" s="9">
        <v>0</v>
      </c>
      <c r="AE208" s="9">
        <v>0</v>
      </c>
      <c r="AF208" s="9"/>
      <c r="AG208" s="9">
        <f>AB208*5</f>
        <v>6000</v>
      </c>
      <c r="AH208" s="9">
        <f t="shared" si="359"/>
        <v>2400</v>
      </c>
      <c r="AI208" s="9">
        <v>3000</v>
      </c>
      <c r="AJ208" s="9"/>
      <c r="AK208" s="9"/>
      <c r="AL208" s="9">
        <f t="shared" si="360"/>
        <v>375</v>
      </c>
      <c r="AM208" s="9">
        <f t="shared" si="361"/>
        <v>1125</v>
      </c>
      <c r="AN208" s="9">
        <v>500</v>
      </c>
      <c r="AO208" s="9"/>
      <c r="AP208" s="9"/>
      <c r="AQ208" s="9"/>
      <c r="AR208" s="9"/>
      <c r="AS208" s="9">
        <f t="shared" si="362"/>
        <v>60</v>
      </c>
      <c r="AT208" s="9"/>
      <c r="AU208" s="9"/>
      <c r="AV208" s="13"/>
      <c r="AW208" s="9">
        <f t="shared" si="363"/>
        <v>13460</v>
      </c>
      <c r="AX208" s="9">
        <f t="shared" si="357"/>
        <v>2422.7999999999997</v>
      </c>
      <c r="AY208" s="11">
        <f t="shared" si="364"/>
        <v>29342.799999999999</v>
      </c>
      <c r="AZ208" s="2" t="s">
        <v>2028</v>
      </c>
    </row>
    <row r="209" spans="1:52" s="2" customFormat="1" x14ac:dyDescent="0.45">
      <c r="A209" s="2">
        <f t="shared" si="342"/>
        <v>208</v>
      </c>
      <c r="B209" s="2">
        <f t="shared" si="342"/>
        <v>1703</v>
      </c>
      <c r="C209" s="2">
        <v>2</v>
      </c>
      <c r="D209" s="2" t="s">
        <v>50</v>
      </c>
      <c r="E209" s="2" t="str">
        <f t="shared" si="333"/>
        <v>2B1703</v>
      </c>
      <c r="F209" s="5">
        <v>210</v>
      </c>
      <c r="G209" s="2" t="s">
        <v>54</v>
      </c>
      <c r="H209" s="6" t="b">
        <v>1</v>
      </c>
      <c r="I209" s="7" t="s">
        <v>55</v>
      </c>
      <c r="J209" s="8" t="s">
        <v>224</v>
      </c>
      <c r="K209" s="2">
        <v>7401286124</v>
      </c>
      <c r="L209" s="5">
        <v>210</v>
      </c>
      <c r="M209" s="5">
        <v>210</v>
      </c>
      <c r="O209" s="8" t="s">
        <v>1008</v>
      </c>
      <c r="P209" s="8" t="s">
        <v>1009</v>
      </c>
      <c r="Q209" s="8" t="s">
        <v>1010</v>
      </c>
      <c r="W209" s="2">
        <v>1</v>
      </c>
      <c r="Y209" s="8" t="s">
        <v>1997</v>
      </c>
      <c r="AA209" s="9">
        <v>100</v>
      </c>
      <c r="AB209" s="11">
        <v>1500</v>
      </c>
      <c r="AC209" s="10">
        <f t="shared" si="351"/>
        <v>1950</v>
      </c>
      <c r="AD209" s="9">
        <f>28885*2</f>
        <v>57770</v>
      </c>
      <c r="AE209" s="9">
        <f>((28885*21%)/12)+((28885*21%)/12)*2</f>
        <v>1516.4624999999999</v>
      </c>
      <c r="AF209" s="9"/>
      <c r="AG209" s="9">
        <f>AB209*5</f>
        <v>7500</v>
      </c>
      <c r="AH209" s="9">
        <f t="shared" si="359"/>
        <v>3000</v>
      </c>
      <c r="AI209" s="9"/>
      <c r="AJ209" s="9">
        <v>200</v>
      </c>
      <c r="AK209" s="9"/>
      <c r="AL209" s="9">
        <f t="shared" si="360"/>
        <v>468.75</v>
      </c>
      <c r="AM209" s="9">
        <f t="shared" si="361"/>
        <v>1406.25</v>
      </c>
      <c r="AN209" s="9">
        <v>600</v>
      </c>
      <c r="AO209" s="9"/>
      <c r="AP209" s="9"/>
      <c r="AQ209" s="9"/>
      <c r="AR209" s="9"/>
      <c r="AS209" s="9">
        <f t="shared" si="362"/>
        <v>75</v>
      </c>
      <c r="AT209" s="9"/>
      <c r="AU209" s="9"/>
      <c r="AV209" s="13"/>
      <c r="AW209" s="9">
        <f t="shared" si="363"/>
        <v>13250</v>
      </c>
      <c r="AX209" s="9">
        <f t="shared" si="357"/>
        <v>2385</v>
      </c>
      <c r="AY209" s="11">
        <f>SUM(AD209:AX209)</f>
        <v>88171.462499999994</v>
      </c>
      <c r="AZ209" s="2" t="s">
        <v>2028</v>
      </c>
    </row>
    <row r="210" spans="1:52" s="2" customFormat="1" x14ac:dyDescent="0.45">
      <c r="A210" s="2">
        <f t="shared" si="342"/>
        <v>209</v>
      </c>
      <c r="B210" s="2">
        <f t="shared" si="342"/>
        <v>1704</v>
      </c>
      <c r="C210" s="2">
        <v>2</v>
      </c>
      <c r="D210" s="2" t="s">
        <v>50</v>
      </c>
      <c r="E210" s="2" t="str">
        <f t="shared" si="333"/>
        <v>2B1704</v>
      </c>
      <c r="F210" s="5">
        <v>211</v>
      </c>
      <c r="G210" s="2" t="s">
        <v>54</v>
      </c>
      <c r="H210" s="6" t="b">
        <v>1</v>
      </c>
      <c r="I210" s="7" t="s">
        <v>59</v>
      </c>
      <c r="J210" s="8" t="s">
        <v>225</v>
      </c>
      <c r="K210" s="2">
        <v>8735974113</v>
      </c>
      <c r="L210" s="5">
        <v>211</v>
      </c>
      <c r="M210" s="5">
        <v>211</v>
      </c>
      <c r="O210" s="8" t="s">
        <v>1011</v>
      </c>
      <c r="P210" s="8" t="s">
        <v>1012</v>
      </c>
      <c r="Q210" s="8" t="s">
        <v>1013</v>
      </c>
      <c r="W210" s="2">
        <v>1</v>
      </c>
      <c r="Y210" s="8" t="s">
        <v>1998</v>
      </c>
      <c r="AA210" s="9">
        <v>100</v>
      </c>
      <c r="AB210" s="11">
        <v>1000</v>
      </c>
      <c r="AC210" s="10">
        <f>AB210*130%</f>
        <v>1300</v>
      </c>
      <c r="AD210" s="9">
        <v>18966</v>
      </c>
      <c r="AE210" s="9">
        <f>(18966*21%)/12</f>
        <v>331.90499999999997</v>
      </c>
      <c r="AF210" s="9"/>
      <c r="AG210" s="9">
        <f>AB210*5</f>
        <v>5000</v>
      </c>
      <c r="AH210" s="9">
        <f>AB210*2</f>
        <v>2000</v>
      </c>
      <c r="AI210" s="9"/>
      <c r="AJ210" s="9"/>
      <c r="AK210" s="9"/>
      <c r="AL210" s="9">
        <f>((AB210*1500)*0.25%)/12</f>
        <v>312.5</v>
      </c>
      <c r="AM210" s="9">
        <f>((AB210*1500)*0.75%)/12</f>
        <v>937.5</v>
      </c>
      <c r="AN210" s="9">
        <v>400</v>
      </c>
      <c r="AO210" s="9"/>
      <c r="AP210" s="9"/>
      <c r="AQ210" s="9"/>
      <c r="AR210" s="9"/>
      <c r="AS210" s="9">
        <f>AG210*1%</f>
        <v>50</v>
      </c>
      <c r="AT210" s="9"/>
      <c r="AU210" s="9"/>
      <c r="AV210" s="13"/>
      <c r="AW210" s="9">
        <f>SUM(AG210:AV210)</f>
        <v>8700</v>
      </c>
      <c r="AX210" s="9">
        <f>AW210*18%</f>
        <v>1566</v>
      </c>
      <c r="AY210" s="11">
        <f>SUM(AD210:AX210)</f>
        <v>38263.904999999999</v>
      </c>
      <c r="AZ210" s="2" t="s">
        <v>2028</v>
      </c>
    </row>
    <row r="211" spans="1:52" s="2" customFormat="1" x14ac:dyDescent="0.45">
      <c r="A211" s="2">
        <f t="shared" si="342"/>
        <v>210</v>
      </c>
      <c r="B211" s="2">
        <f t="shared" si="342"/>
        <v>1705</v>
      </c>
      <c r="C211" s="2">
        <v>2</v>
      </c>
      <c r="D211" s="2" t="s">
        <v>50</v>
      </c>
      <c r="E211" s="2" t="str">
        <f t="shared" si="333"/>
        <v>2B1705</v>
      </c>
      <c r="F211" s="5">
        <v>212</v>
      </c>
      <c r="G211" s="2" t="s">
        <v>54</v>
      </c>
      <c r="H211" s="6" t="b">
        <v>1</v>
      </c>
      <c r="I211" s="7" t="s">
        <v>55</v>
      </c>
      <c r="J211" s="8" t="s">
        <v>63</v>
      </c>
      <c r="K211" s="2">
        <v>9671902740</v>
      </c>
      <c r="L211" s="5">
        <v>212</v>
      </c>
      <c r="M211" s="5">
        <v>212</v>
      </c>
      <c r="O211" s="8" t="s">
        <v>1014</v>
      </c>
      <c r="P211" s="8" t="s">
        <v>1015</v>
      </c>
      <c r="Q211" s="8" t="s">
        <v>1016</v>
      </c>
      <c r="W211" s="2">
        <v>1</v>
      </c>
      <c r="Y211" s="8" t="s">
        <v>1947</v>
      </c>
      <c r="AA211" s="9">
        <v>100</v>
      </c>
      <c r="AB211" s="11">
        <v>800</v>
      </c>
      <c r="AC211" s="10">
        <f t="shared" si="351"/>
        <v>1040</v>
      </c>
      <c r="AD211" s="9">
        <v>0</v>
      </c>
      <c r="AE211" s="9"/>
      <c r="AF211" s="9"/>
      <c r="AG211" s="9">
        <f>AB211*5</f>
        <v>4000</v>
      </c>
      <c r="AH211" s="9">
        <f t="shared" ref="AH211:AH213" si="365">AB211*2</f>
        <v>1600</v>
      </c>
      <c r="AI211" s="9"/>
      <c r="AJ211" s="9"/>
      <c r="AK211" s="9">
        <f>AG211*10%</f>
        <v>400</v>
      </c>
      <c r="AL211" s="9">
        <f t="shared" ref="AL211:AL213" si="366">((AB211*1500)*0.25%)/12</f>
        <v>250</v>
      </c>
      <c r="AM211" s="9">
        <f t="shared" ref="AM211:AM213" si="367">((AB211*1500)*0.75%)/12</f>
        <v>750</v>
      </c>
      <c r="AN211" s="9">
        <v>300</v>
      </c>
      <c r="AO211" s="9"/>
      <c r="AP211" s="9"/>
      <c r="AQ211" s="9"/>
      <c r="AR211" s="9"/>
      <c r="AS211" s="9">
        <f t="shared" ref="AS211:AS213" si="368">AG211*1%</f>
        <v>40</v>
      </c>
      <c r="AT211" s="9"/>
      <c r="AU211" s="9"/>
      <c r="AV211" s="13"/>
      <c r="AW211" s="9">
        <f t="shared" ref="AW211:AW213" si="369">SUM(AG211:AV211)</f>
        <v>7340</v>
      </c>
      <c r="AX211" s="9">
        <f t="shared" si="357"/>
        <v>1321.2</v>
      </c>
      <c r="AY211" s="11">
        <f t="shared" ref="AY211:AY212" si="370">SUM(AD211:AX211)</f>
        <v>16001.2</v>
      </c>
      <c r="AZ211" s="2" t="s">
        <v>2028</v>
      </c>
    </row>
    <row r="212" spans="1:52" s="2" customFormat="1" x14ac:dyDescent="0.45">
      <c r="A212" s="2">
        <f t="shared" si="342"/>
        <v>211</v>
      </c>
      <c r="B212" s="2">
        <v>1801</v>
      </c>
      <c r="C212" s="2">
        <v>2</v>
      </c>
      <c r="D212" s="2" t="s">
        <v>50</v>
      </c>
      <c r="E212" s="2" t="str">
        <f t="shared" si="333"/>
        <v>2B1801</v>
      </c>
      <c r="F212" s="5">
        <v>213</v>
      </c>
      <c r="G212" s="2" t="s">
        <v>54</v>
      </c>
      <c r="H212" s="6" t="b">
        <v>1</v>
      </c>
      <c r="I212" s="7" t="s">
        <v>55</v>
      </c>
      <c r="J212" s="8" t="s">
        <v>226</v>
      </c>
      <c r="K212" s="2">
        <v>8989687946</v>
      </c>
      <c r="L212" s="5">
        <v>213</v>
      </c>
      <c r="M212" s="5">
        <v>213</v>
      </c>
      <c r="O212" s="8" t="s">
        <v>1017</v>
      </c>
      <c r="P212" s="8" t="s">
        <v>1018</v>
      </c>
      <c r="Q212" s="8" t="s">
        <v>1019</v>
      </c>
      <c r="W212" s="2">
        <v>1</v>
      </c>
      <c r="Y212" s="8" t="s">
        <v>1953</v>
      </c>
      <c r="AA212" s="9">
        <v>100</v>
      </c>
      <c r="AB212" s="11">
        <v>1200</v>
      </c>
      <c r="AC212" s="10">
        <f t="shared" si="351"/>
        <v>1560</v>
      </c>
      <c r="AD212" s="9">
        <v>0</v>
      </c>
      <c r="AE212" s="9">
        <v>0</v>
      </c>
      <c r="AF212" s="9"/>
      <c r="AG212" s="9">
        <f>AB212*5</f>
        <v>6000</v>
      </c>
      <c r="AH212" s="9">
        <f t="shared" si="365"/>
        <v>2400</v>
      </c>
      <c r="AI212" s="9">
        <v>3000</v>
      </c>
      <c r="AJ212" s="9"/>
      <c r="AK212" s="9"/>
      <c r="AL212" s="9">
        <f t="shared" si="366"/>
        <v>375</v>
      </c>
      <c r="AM212" s="9">
        <f t="shared" si="367"/>
        <v>1125</v>
      </c>
      <c r="AN212" s="9">
        <v>500</v>
      </c>
      <c r="AO212" s="9"/>
      <c r="AP212" s="9"/>
      <c r="AQ212" s="9"/>
      <c r="AR212" s="9"/>
      <c r="AS212" s="9">
        <f t="shared" si="368"/>
        <v>60</v>
      </c>
      <c r="AT212" s="9"/>
      <c r="AU212" s="9"/>
      <c r="AV212" s="13"/>
      <c r="AW212" s="9">
        <f t="shared" si="369"/>
        <v>13460</v>
      </c>
      <c r="AX212" s="9">
        <f t="shared" si="357"/>
        <v>2422.7999999999997</v>
      </c>
      <c r="AY212" s="11">
        <f t="shared" si="370"/>
        <v>29342.799999999999</v>
      </c>
      <c r="AZ212" s="2" t="s">
        <v>2028</v>
      </c>
    </row>
    <row r="213" spans="1:52" s="2" customFormat="1" x14ac:dyDescent="0.45">
      <c r="A213" s="2">
        <f t="shared" si="342"/>
        <v>212</v>
      </c>
      <c r="B213" s="2">
        <f>B212+1</f>
        <v>1802</v>
      </c>
      <c r="C213" s="2">
        <v>2</v>
      </c>
      <c r="D213" s="2" t="s">
        <v>50</v>
      </c>
      <c r="E213" s="2" t="str">
        <f t="shared" si="333"/>
        <v>2B1802</v>
      </c>
      <c r="F213" s="5">
        <v>214</v>
      </c>
      <c r="G213" s="2" t="s">
        <v>54</v>
      </c>
      <c r="H213" s="6" t="b">
        <v>1</v>
      </c>
      <c r="I213" s="7" t="s">
        <v>59</v>
      </c>
      <c r="J213" s="8" t="s">
        <v>227</v>
      </c>
      <c r="K213" s="2">
        <v>8084239797</v>
      </c>
      <c r="L213" s="5">
        <v>214</v>
      </c>
      <c r="M213" s="5">
        <v>214</v>
      </c>
      <c r="O213" s="8" t="s">
        <v>1020</v>
      </c>
      <c r="P213" s="8" t="s">
        <v>1021</v>
      </c>
      <c r="Q213" s="8" t="s">
        <v>1022</v>
      </c>
      <c r="W213" s="2">
        <v>1</v>
      </c>
      <c r="Y213" s="8" t="s">
        <v>1941</v>
      </c>
      <c r="AA213" s="9">
        <v>100</v>
      </c>
      <c r="AB213" s="11">
        <v>1500</v>
      </c>
      <c r="AC213" s="10">
        <f t="shared" si="351"/>
        <v>1950</v>
      </c>
      <c r="AD213" s="9">
        <f>28885*2</f>
        <v>57770</v>
      </c>
      <c r="AE213" s="9">
        <f>((28885*21%)/12)+((28885*21%)/12)*2</f>
        <v>1516.4624999999999</v>
      </c>
      <c r="AF213" s="9"/>
      <c r="AG213" s="9">
        <f>AB213*5</f>
        <v>7500</v>
      </c>
      <c r="AH213" s="9">
        <f t="shared" si="365"/>
        <v>3000</v>
      </c>
      <c r="AI213" s="9"/>
      <c r="AJ213" s="9">
        <v>200</v>
      </c>
      <c r="AK213" s="9"/>
      <c r="AL213" s="9">
        <f t="shared" si="366"/>
        <v>468.75</v>
      </c>
      <c r="AM213" s="9">
        <f t="shared" si="367"/>
        <v>1406.25</v>
      </c>
      <c r="AN213" s="9">
        <v>600</v>
      </c>
      <c r="AO213" s="9"/>
      <c r="AP213" s="9"/>
      <c r="AQ213" s="9"/>
      <c r="AR213" s="9"/>
      <c r="AS213" s="9">
        <f t="shared" si="368"/>
        <v>75</v>
      </c>
      <c r="AT213" s="9"/>
      <c r="AU213" s="9"/>
      <c r="AV213" s="13"/>
      <c r="AW213" s="9">
        <f t="shared" si="369"/>
        <v>13250</v>
      </c>
      <c r="AX213" s="9">
        <f t="shared" si="357"/>
        <v>2385</v>
      </c>
      <c r="AY213" s="11">
        <f>SUM(AD213:AX213)</f>
        <v>88171.462499999994</v>
      </c>
      <c r="AZ213" s="2" t="s">
        <v>2028</v>
      </c>
    </row>
    <row r="214" spans="1:52" s="2" customFormat="1" x14ac:dyDescent="0.45">
      <c r="A214" s="2">
        <f t="shared" si="342"/>
        <v>213</v>
      </c>
      <c r="B214" s="2">
        <f t="shared" si="342"/>
        <v>1803</v>
      </c>
      <c r="C214" s="2">
        <v>2</v>
      </c>
      <c r="D214" s="2" t="s">
        <v>50</v>
      </c>
      <c r="E214" s="2" t="str">
        <f t="shared" si="333"/>
        <v>2B1803</v>
      </c>
      <c r="F214" s="5">
        <v>215</v>
      </c>
      <c r="G214" s="2" t="s">
        <v>54</v>
      </c>
      <c r="H214" s="6" t="b">
        <v>1</v>
      </c>
      <c r="I214" s="7" t="s">
        <v>59</v>
      </c>
      <c r="J214" s="8" t="s">
        <v>227</v>
      </c>
      <c r="K214" s="2">
        <v>8093545507</v>
      </c>
      <c r="L214" s="5">
        <v>215</v>
      </c>
      <c r="M214" s="5">
        <v>215</v>
      </c>
      <c r="O214" s="8" t="s">
        <v>1023</v>
      </c>
      <c r="P214" s="8" t="s">
        <v>1024</v>
      </c>
      <c r="Q214" s="8" t="s">
        <v>1025</v>
      </c>
      <c r="W214" s="2">
        <v>1</v>
      </c>
      <c r="Y214" s="8" t="s">
        <v>1997</v>
      </c>
      <c r="AA214" s="9">
        <v>100</v>
      </c>
      <c r="AB214" s="11">
        <v>1000</v>
      </c>
      <c r="AC214" s="10">
        <f>AB214*130%</f>
        <v>1300</v>
      </c>
      <c r="AD214" s="9">
        <v>18966</v>
      </c>
      <c r="AE214" s="9">
        <f>(18966*21%)/12</f>
        <v>331.90499999999997</v>
      </c>
      <c r="AF214" s="9"/>
      <c r="AG214" s="9">
        <f>AB214*5</f>
        <v>5000</v>
      </c>
      <c r="AH214" s="9">
        <f>AB214*2</f>
        <v>2000</v>
      </c>
      <c r="AI214" s="9"/>
      <c r="AJ214" s="9"/>
      <c r="AK214" s="9"/>
      <c r="AL214" s="9">
        <f>((AB214*1500)*0.25%)/12</f>
        <v>312.5</v>
      </c>
      <c r="AM214" s="9">
        <f>((AB214*1500)*0.75%)/12</f>
        <v>937.5</v>
      </c>
      <c r="AN214" s="9">
        <v>400</v>
      </c>
      <c r="AO214" s="9"/>
      <c r="AP214" s="9"/>
      <c r="AQ214" s="9"/>
      <c r="AR214" s="9"/>
      <c r="AS214" s="9">
        <f>AG214*1%</f>
        <v>50</v>
      </c>
      <c r="AT214" s="9"/>
      <c r="AU214" s="9"/>
      <c r="AV214" s="13"/>
      <c r="AW214" s="9">
        <f>SUM(AG214:AV214)</f>
        <v>8700</v>
      </c>
      <c r="AX214" s="9">
        <f>AW214*18%</f>
        <v>1566</v>
      </c>
      <c r="AY214" s="11">
        <f>SUM(AD214:AX214)</f>
        <v>38263.904999999999</v>
      </c>
      <c r="AZ214" s="2" t="s">
        <v>2028</v>
      </c>
    </row>
    <row r="215" spans="1:52" s="2" customFormat="1" x14ac:dyDescent="0.45">
      <c r="A215" s="2">
        <f t="shared" si="342"/>
        <v>214</v>
      </c>
      <c r="B215" s="2">
        <f t="shared" si="342"/>
        <v>1804</v>
      </c>
      <c r="C215" s="2">
        <v>2</v>
      </c>
      <c r="D215" s="2" t="s">
        <v>50</v>
      </c>
      <c r="E215" s="2" t="str">
        <f t="shared" si="333"/>
        <v>2B1804</v>
      </c>
      <c r="F215" s="5">
        <v>216</v>
      </c>
      <c r="G215" s="2" t="s">
        <v>54</v>
      </c>
      <c r="H215" s="6" t="b">
        <v>1</v>
      </c>
      <c r="I215" s="7" t="s">
        <v>59</v>
      </c>
      <c r="J215" s="8" t="s">
        <v>228</v>
      </c>
      <c r="K215" s="2">
        <v>6725577035</v>
      </c>
      <c r="L215" s="5">
        <v>216</v>
      </c>
      <c r="M215" s="5">
        <v>216</v>
      </c>
      <c r="O215" s="8" t="s">
        <v>1026</v>
      </c>
      <c r="P215" s="8" t="s">
        <v>1027</v>
      </c>
      <c r="Q215" s="8" t="s">
        <v>1028</v>
      </c>
      <c r="W215" s="2">
        <v>1</v>
      </c>
      <c r="Y215" s="8" t="s">
        <v>1999</v>
      </c>
      <c r="AA215" s="9">
        <v>100</v>
      </c>
      <c r="AB215" s="11">
        <v>800</v>
      </c>
      <c r="AC215" s="10">
        <f t="shared" si="351"/>
        <v>1040</v>
      </c>
      <c r="AD215" s="9">
        <v>0</v>
      </c>
      <c r="AE215" s="9"/>
      <c r="AF215" s="9"/>
      <c r="AG215" s="9">
        <f>AB215*5</f>
        <v>4000</v>
      </c>
      <c r="AH215" s="9">
        <f t="shared" ref="AH215:AH217" si="371">AB215*2</f>
        <v>1600</v>
      </c>
      <c r="AI215" s="9"/>
      <c r="AJ215" s="9"/>
      <c r="AK215" s="9">
        <f>AG215*10%</f>
        <v>400</v>
      </c>
      <c r="AL215" s="9">
        <f t="shared" ref="AL215:AL217" si="372">((AB215*1500)*0.25%)/12</f>
        <v>250</v>
      </c>
      <c r="AM215" s="9">
        <f t="shared" ref="AM215:AM217" si="373">((AB215*1500)*0.75%)/12</f>
        <v>750</v>
      </c>
      <c r="AN215" s="9">
        <v>300</v>
      </c>
      <c r="AO215" s="9"/>
      <c r="AP215" s="9"/>
      <c r="AQ215" s="9"/>
      <c r="AR215" s="9"/>
      <c r="AS215" s="9">
        <f t="shared" ref="AS215:AS217" si="374">AG215*1%</f>
        <v>40</v>
      </c>
      <c r="AT215" s="9"/>
      <c r="AU215" s="9"/>
      <c r="AV215" s="13"/>
      <c r="AW215" s="9">
        <f t="shared" ref="AW215:AW217" si="375">SUM(AG215:AV215)</f>
        <v>7340</v>
      </c>
      <c r="AX215" s="9">
        <f t="shared" si="357"/>
        <v>1321.2</v>
      </c>
      <c r="AY215" s="11">
        <f t="shared" ref="AY215:AY216" si="376">SUM(AD215:AX215)</f>
        <v>16001.2</v>
      </c>
      <c r="AZ215" s="2" t="s">
        <v>2028</v>
      </c>
    </row>
    <row r="216" spans="1:52" s="2" customFormat="1" x14ac:dyDescent="0.45">
      <c r="A216" s="2">
        <f t="shared" si="342"/>
        <v>215</v>
      </c>
      <c r="B216" s="2">
        <f t="shared" si="342"/>
        <v>1805</v>
      </c>
      <c r="C216" s="2">
        <v>2</v>
      </c>
      <c r="D216" s="2" t="s">
        <v>50</v>
      </c>
      <c r="E216" s="2" t="str">
        <f t="shared" si="333"/>
        <v>2B1805</v>
      </c>
      <c r="F216" s="5">
        <v>217</v>
      </c>
      <c r="G216" s="2" t="s">
        <v>54</v>
      </c>
      <c r="H216" s="6" t="b">
        <v>1</v>
      </c>
      <c r="I216" s="7" t="s">
        <v>55</v>
      </c>
      <c r="J216" s="8" t="s">
        <v>229</v>
      </c>
      <c r="K216" s="2">
        <v>6601069388</v>
      </c>
      <c r="L216" s="5">
        <v>217</v>
      </c>
      <c r="M216" s="5">
        <v>217</v>
      </c>
      <c r="O216" s="8" t="s">
        <v>1029</v>
      </c>
      <c r="P216" s="8" t="s">
        <v>1030</v>
      </c>
      <c r="Q216" s="8" t="s">
        <v>1031</v>
      </c>
      <c r="W216" s="2">
        <v>1</v>
      </c>
      <c r="Y216" s="8" t="s">
        <v>1893</v>
      </c>
      <c r="AA216" s="9">
        <v>100</v>
      </c>
      <c r="AB216" s="11">
        <v>1200</v>
      </c>
      <c r="AC216" s="10">
        <f t="shared" si="351"/>
        <v>1560</v>
      </c>
      <c r="AD216" s="9">
        <v>0</v>
      </c>
      <c r="AE216" s="9">
        <v>0</v>
      </c>
      <c r="AF216" s="9"/>
      <c r="AG216" s="9">
        <f>AB216*5</f>
        <v>6000</v>
      </c>
      <c r="AH216" s="9">
        <f t="shared" si="371"/>
        <v>2400</v>
      </c>
      <c r="AI216" s="9">
        <v>3000</v>
      </c>
      <c r="AJ216" s="9"/>
      <c r="AK216" s="9"/>
      <c r="AL216" s="9">
        <f t="shared" si="372"/>
        <v>375</v>
      </c>
      <c r="AM216" s="9">
        <f t="shared" si="373"/>
        <v>1125</v>
      </c>
      <c r="AN216" s="9">
        <v>500</v>
      </c>
      <c r="AO216" s="9"/>
      <c r="AP216" s="9"/>
      <c r="AQ216" s="9"/>
      <c r="AR216" s="9"/>
      <c r="AS216" s="9">
        <f t="shared" si="374"/>
        <v>60</v>
      </c>
      <c r="AT216" s="9"/>
      <c r="AU216" s="9"/>
      <c r="AV216" s="13"/>
      <c r="AW216" s="9">
        <f t="shared" si="375"/>
        <v>13460</v>
      </c>
      <c r="AX216" s="9">
        <f t="shared" si="357"/>
        <v>2422.7999999999997</v>
      </c>
      <c r="AY216" s="11">
        <f t="shared" si="376"/>
        <v>29342.799999999999</v>
      </c>
      <c r="AZ216" s="2" t="s">
        <v>2028</v>
      </c>
    </row>
    <row r="217" spans="1:52" s="2" customFormat="1" x14ac:dyDescent="0.45">
      <c r="A217" s="2">
        <f t="shared" si="342"/>
        <v>216</v>
      </c>
      <c r="B217" s="2">
        <v>1901</v>
      </c>
      <c r="C217" s="2">
        <v>2</v>
      </c>
      <c r="D217" s="2" t="s">
        <v>50</v>
      </c>
      <c r="E217" s="2" t="str">
        <f t="shared" si="333"/>
        <v>2B1901</v>
      </c>
      <c r="F217" s="5">
        <v>218</v>
      </c>
      <c r="G217" s="2" t="s">
        <v>54</v>
      </c>
      <c r="H217" s="6" t="b">
        <v>1</v>
      </c>
      <c r="I217" s="7" t="s">
        <v>55</v>
      </c>
      <c r="J217" s="8" t="s">
        <v>230</v>
      </c>
      <c r="K217" s="2">
        <v>8842519298</v>
      </c>
      <c r="L217" s="5">
        <v>218</v>
      </c>
      <c r="M217" s="5">
        <v>218</v>
      </c>
      <c r="O217" s="8" t="s">
        <v>1032</v>
      </c>
      <c r="P217" s="8" t="s">
        <v>1033</v>
      </c>
      <c r="Q217" s="8" t="s">
        <v>1034</v>
      </c>
      <c r="W217" s="2">
        <v>1</v>
      </c>
      <c r="Y217" s="8" t="s">
        <v>1926</v>
      </c>
      <c r="AA217" s="9">
        <v>100</v>
      </c>
      <c r="AB217" s="11">
        <v>1500</v>
      </c>
      <c r="AC217" s="10">
        <f t="shared" si="351"/>
        <v>1950</v>
      </c>
      <c r="AD217" s="9">
        <f>28885*2</f>
        <v>57770</v>
      </c>
      <c r="AE217" s="9">
        <f>((28885*21%)/12)+((28885*21%)/12)*2</f>
        <v>1516.4624999999999</v>
      </c>
      <c r="AF217" s="9"/>
      <c r="AG217" s="9">
        <f>AB217*5</f>
        <v>7500</v>
      </c>
      <c r="AH217" s="9">
        <f t="shared" si="371"/>
        <v>3000</v>
      </c>
      <c r="AI217" s="9"/>
      <c r="AJ217" s="9">
        <v>200</v>
      </c>
      <c r="AK217" s="9"/>
      <c r="AL217" s="9">
        <f t="shared" si="372"/>
        <v>468.75</v>
      </c>
      <c r="AM217" s="9">
        <f t="shared" si="373"/>
        <v>1406.25</v>
      </c>
      <c r="AN217" s="9">
        <v>600</v>
      </c>
      <c r="AO217" s="9"/>
      <c r="AP217" s="9"/>
      <c r="AQ217" s="9"/>
      <c r="AR217" s="9"/>
      <c r="AS217" s="9">
        <f t="shared" si="374"/>
        <v>75</v>
      </c>
      <c r="AT217" s="9"/>
      <c r="AU217" s="9"/>
      <c r="AV217" s="13"/>
      <c r="AW217" s="9">
        <f t="shared" si="375"/>
        <v>13250</v>
      </c>
      <c r="AX217" s="9">
        <f t="shared" si="357"/>
        <v>2385</v>
      </c>
      <c r="AY217" s="11">
        <f>SUM(AD217:AX217)</f>
        <v>88171.462499999994</v>
      </c>
      <c r="AZ217" s="2" t="s">
        <v>2028</v>
      </c>
    </row>
    <row r="218" spans="1:52" s="2" customFormat="1" x14ac:dyDescent="0.45">
      <c r="A218" s="2">
        <f t="shared" si="342"/>
        <v>217</v>
      </c>
      <c r="B218" s="2">
        <f>B217+1</f>
        <v>1902</v>
      </c>
      <c r="C218" s="2">
        <v>2</v>
      </c>
      <c r="D218" s="2" t="s">
        <v>50</v>
      </c>
      <c r="E218" s="2" t="str">
        <f t="shared" si="333"/>
        <v>2B1902</v>
      </c>
      <c r="F218" s="5">
        <v>219</v>
      </c>
      <c r="G218" s="2" t="s">
        <v>54</v>
      </c>
      <c r="H218" s="6" t="b">
        <v>1</v>
      </c>
      <c r="I218" s="7" t="s">
        <v>55</v>
      </c>
      <c r="J218" s="8" t="s">
        <v>231</v>
      </c>
      <c r="K218" s="2">
        <v>7657721913</v>
      </c>
      <c r="L218" s="5">
        <v>219</v>
      </c>
      <c r="M218" s="5">
        <v>219</v>
      </c>
      <c r="O218" s="8" t="s">
        <v>1035</v>
      </c>
      <c r="P218" s="8" t="s">
        <v>1036</v>
      </c>
      <c r="Q218" s="8" t="s">
        <v>1037</v>
      </c>
      <c r="W218" s="2">
        <v>1</v>
      </c>
      <c r="Y218" s="8" t="s">
        <v>1899</v>
      </c>
      <c r="AA218" s="9">
        <v>100</v>
      </c>
      <c r="AB218" s="11">
        <v>1000</v>
      </c>
      <c r="AC218" s="10">
        <f>AB218*130%</f>
        <v>1300</v>
      </c>
      <c r="AD218" s="9">
        <v>18966</v>
      </c>
      <c r="AE218" s="9">
        <f>(18966*21%)/12</f>
        <v>331.90499999999997</v>
      </c>
      <c r="AF218" s="9"/>
      <c r="AG218" s="9">
        <f>AB218*5</f>
        <v>5000</v>
      </c>
      <c r="AH218" s="9">
        <f>AB218*2</f>
        <v>2000</v>
      </c>
      <c r="AI218" s="9"/>
      <c r="AJ218" s="9"/>
      <c r="AK218" s="9"/>
      <c r="AL218" s="9">
        <f>((AB218*1500)*0.25%)/12</f>
        <v>312.5</v>
      </c>
      <c r="AM218" s="9">
        <f>((AB218*1500)*0.75%)/12</f>
        <v>937.5</v>
      </c>
      <c r="AN218" s="9">
        <v>400</v>
      </c>
      <c r="AO218" s="9"/>
      <c r="AP218" s="9"/>
      <c r="AQ218" s="9"/>
      <c r="AR218" s="9"/>
      <c r="AS218" s="9">
        <f>AG218*1%</f>
        <v>50</v>
      </c>
      <c r="AT218" s="9"/>
      <c r="AU218" s="9"/>
      <c r="AV218" s="13"/>
      <c r="AW218" s="9">
        <f>SUM(AG218:AV218)</f>
        <v>8700</v>
      </c>
      <c r="AX218" s="9">
        <f>AW218*18%</f>
        <v>1566</v>
      </c>
      <c r="AY218" s="11">
        <f>SUM(AD218:AX218)</f>
        <v>38263.904999999999</v>
      </c>
      <c r="AZ218" s="2" t="s">
        <v>2028</v>
      </c>
    </row>
    <row r="219" spans="1:52" s="2" customFormat="1" x14ac:dyDescent="0.45">
      <c r="A219" s="2">
        <f t="shared" si="342"/>
        <v>218</v>
      </c>
      <c r="B219" s="2">
        <f t="shared" si="342"/>
        <v>1903</v>
      </c>
      <c r="C219" s="2">
        <v>2</v>
      </c>
      <c r="D219" s="2" t="s">
        <v>50</v>
      </c>
      <c r="E219" s="2" t="str">
        <f t="shared" si="333"/>
        <v>2B1903</v>
      </c>
      <c r="F219" s="5">
        <v>220</v>
      </c>
      <c r="G219" s="2" t="s">
        <v>54</v>
      </c>
      <c r="H219" s="6" t="b">
        <v>1</v>
      </c>
      <c r="I219" s="7" t="s">
        <v>55</v>
      </c>
      <c r="J219" s="8" t="s">
        <v>232</v>
      </c>
      <c r="K219" s="2">
        <v>7617629108</v>
      </c>
      <c r="L219" s="5">
        <v>220</v>
      </c>
      <c r="M219" s="5">
        <v>220</v>
      </c>
      <c r="O219" s="8" t="s">
        <v>1038</v>
      </c>
      <c r="P219" s="8" t="s">
        <v>1039</v>
      </c>
      <c r="Q219" s="8" t="s">
        <v>1040</v>
      </c>
      <c r="W219" s="2">
        <v>1</v>
      </c>
      <c r="Y219" s="8" t="s">
        <v>1977</v>
      </c>
      <c r="AA219" s="9">
        <v>100</v>
      </c>
      <c r="AB219" s="11">
        <v>800</v>
      </c>
      <c r="AC219" s="10">
        <f t="shared" si="351"/>
        <v>1040</v>
      </c>
      <c r="AD219" s="9">
        <v>0</v>
      </c>
      <c r="AE219" s="9"/>
      <c r="AF219" s="9"/>
      <c r="AG219" s="9">
        <f>AB219*5</f>
        <v>4000</v>
      </c>
      <c r="AH219" s="9">
        <f t="shared" ref="AH219:AH221" si="377">AB219*2</f>
        <v>1600</v>
      </c>
      <c r="AI219" s="9"/>
      <c r="AJ219" s="9"/>
      <c r="AK219" s="9">
        <f>AG219*10%</f>
        <v>400</v>
      </c>
      <c r="AL219" s="9">
        <f t="shared" ref="AL219:AL221" si="378">((AB219*1500)*0.25%)/12</f>
        <v>250</v>
      </c>
      <c r="AM219" s="9">
        <f t="shared" ref="AM219:AM221" si="379">((AB219*1500)*0.75%)/12</f>
        <v>750</v>
      </c>
      <c r="AN219" s="9">
        <v>300</v>
      </c>
      <c r="AO219" s="9"/>
      <c r="AP219" s="9"/>
      <c r="AQ219" s="9"/>
      <c r="AR219" s="9"/>
      <c r="AS219" s="9">
        <f t="shared" ref="AS219:AS221" si="380">AG219*1%</f>
        <v>40</v>
      </c>
      <c r="AT219" s="9"/>
      <c r="AU219" s="9"/>
      <c r="AV219" s="13"/>
      <c r="AW219" s="9">
        <f t="shared" ref="AW219:AW221" si="381">SUM(AG219:AV219)</f>
        <v>7340</v>
      </c>
      <c r="AX219" s="9">
        <f t="shared" si="357"/>
        <v>1321.2</v>
      </c>
      <c r="AY219" s="11">
        <f t="shared" ref="AY219:AY220" si="382">SUM(AD219:AX219)</f>
        <v>16001.2</v>
      </c>
      <c r="AZ219" s="2" t="s">
        <v>2028</v>
      </c>
    </row>
    <row r="220" spans="1:52" s="2" customFormat="1" x14ac:dyDescent="0.45">
      <c r="A220" s="2">
        <f t="shared" si="342"/>
        <v>219</v>
      </c>
      <c r="B220" s="2">
        <f t="shared" si="342"/>
        <v>1904</v>
      </c>
      <c r="C220" s="2">
        <v>2</v>
      </c>
      <c r="D220" s="2" t="s">
        <v>50</v>
      </c>
      <c r="E220" s="2" t="str">
        <f t="shared" si="333"/>
        <v>2B1904</v>
      </c>
      <c r="F220" s="5">
        <v>221</v>
      </c>
      <c r="G220" s="2" t="s">
        <v>54</v>
      </c>
      <c r="H220" s="6" t="b">
        <v>1</v>
      </c>
      <c r="I220" s="7" t="s">
        <v>59</v>
      </c>
      <c r="J220" s="8" t="s">
        <v>233</v>
      </c>
      <c r="K220" s="2">
        <v>9225203172</v>
      </c>
      <c r="L220" s="5">
        <v>221</v>
      </c>
      <c r="M220" s="5">
        <v>221</v>
      </c>
      <c r="O220" s="8" t="s">
        <v>1041</v>
      </c>
      <c r="P220" s="8" t="s">
        <v>1042</v>
      </c>
      <c r="Q220" s="8" t="s">
        <v>1043</v>
      </c>
      <c r="W220" s="2">
        <v>1</v>
      </c>
      <c r="Y220" s="8" t="s">
        <v>1906</v>
      </c>
      <c r="AA220" s="9">
        <v>100</v>
      </c>
      <c r="AB220" s="11">
        <v>1200</v>
      </c>
      <c r="AC220" s="10">
        <f t="shared" si="351"/>
        <v>1560</v>
      </c>
      <c r="AD220" s="9">
        <v>0</v>
      </c>
      <c r="AE220" s="9">
        <v>0</v>
      </c>
      <c r="AF220" s="9"/>
      <c r="AG220" s="9">
        <f>AB220*5</f>
        <v>6000</v>
      </c>
      <c r="AH220" s="9">
        <f t="shared" si="377"/>
        <v>2400</v>
      </c>
      <c r="AI220" s="9">
        <v>3000</v>
      </c>
      <c r="AJ220" s="9"/>
      <c r="AK220" s="9"/>
      <c r="AL220" s="9">
        <f t="shared" si="378"/>
        <v>375</v>
      </c>
      <c r="AM220" s="9">
        <f t="shared" si="379"/>
        <v>1125</v>
      </c>
      <c r="AN220" s="9">
        <v>500</v>
      </c>
      <c r="AO220" s="9"/>
      <c r="AP220" s="9"/>
      <c r="AQ220" s="9"/>
      <c r="AR220" s="9"/>
      <c r="AS220" s="9">
        <f t="shared" si="380"/>
        <v>60</v>
      </c>
      <c r="AT220" s="9"/>
      <c r="AU220" s="9"/>
      <c r="AV220" s="13"/>
      <c r="AW220" s="9">
        <f t="shared" si="381"/>
        <v>13460</v>
      </c>
      <c r="AX220" s="9">
        <f t="shared" si="357"/>
        <v>2422.7999999999997</v>
      </c>
      <c r="AY220" s="11">
        <f t="shared" si="382"/>
        <v>29342.799999999999</v>
      </c>
      <c r="AZ220" s="2" t="s">
        <v>2028</v>
      </c>
    </row>
    <row r="221" spans="1:52" s="2" customFormat="1" x14ac:dyDescent="0.45">
      <c r="A221" s="2">
        <f t="shared" si="342"/>
        <v>220</v>
      </c>
      <c r="B221" s="2">
        <f t="shared" si="342"/>
        <v>1905</v>
      </c>
      <c r="C221" s="2">
        <v>2</v>
      </c>
      <c r="D221" s="2" t="s">
        <v>50</v>
      </c>
      <c r="E221" s="2" t="str">
        <f t="shared" si="333"/>
        <v>2B1905</v>
      </c>
      <c r="F221" s="5">
        <v>222</v>
      </c>
      <c r="G221" s="2" t="s">
        <v>53</v>
      </c>
      <c r="H221" s="6" t="b">
        <v>1</v>
      </c>
      <c r="I221" s="7" t="s">
        <v>59</v>
      </c>
      <c r="J221" s="8" t="s">
        <v>101</v>
      </c>
      <c r="K221" s="2">
        <v>6374436693</v>
      </c>
      <c r="L221" s="5">
        <v>222</v>
      </c>
      <c r="M221" s="5">
        <v>222</v>
      </c>
      <c r="O221" s="8" t="s">
        <v>1044</v>
      </c>
      <c r="P221" s="8" t="s">
        <v>1045</v>
      </c>
      <c r="Q221" s="8" t="s">
        <v>1046</v>
      </c>
      <c r="W221" s="2">
        <v>1</v>
      </c>
      <c r="Y221" s="8" t="s">
        <v>1967</v>
      </c>
      <c r="AA221" s="9">
        <v>100</v>
      </c>
      <c r="AB221" s="11">
        <v>1500</v>
      </c>
      <c r="AC221" s="10">
        <f t="shared" si="351"/>
        <v>1950</v>
      </c>
      <c r="AD221" s="9">
        <f>28885*2</f>
        <v>57770</v>
      </c>
      <c r="AE221" s="9">
        <f>((28885*21%)/12)+((28885*21%)/12)*2</f>
        <v>1516.4624999999999</v>
      </c>
      <c r="AF221" s="9"/>
      <c r="AG221" s="9">
        <f>AB221*5</f>
        <v>7500</v>
      </c>
      <c r="AH221" s="9">
        <f t="shared" si="377"/>
        <v>3000</v>
      </c>
      <c r="AI221" s="9"/>
      <c r="AJ221" s="9">
        <v>200</v>
      </c>
      <c r="AK221" s="9"/>
      <c r="AL221" s="9">
        <f t="shared" si="378"/>
        <v>468.75</v>
      </c>
      <c r="AM221" s="9">
        <f t="shared" si="379"/>
        <v>1406.25</v>
      </c>
      <c r="AN221" s="9">
        <v>600</v>
      </c>
      <c r="AO221" s="9"/>
      <c r="AP221" s="9"/>
      <c r="AQ221" s="9"/>
      <c r="AR221" s="9"/>
      <c r="AS221" s="9">
        <f t="shared" si="380"/>
        <v>75</v>
      </c>
      <c r="AT221" s="9"/>
      <c r="AU221" s="9"/>
      <c r="AV221" s="13"/>
      <c r="AW221" s="9">
        <f t="shared" si="381"/>
        <v>13250</v>
      </c>
      <c r="AX221" s="9">
        <f t="shared" si="357"/>
        <v>2385</v>
      </c>
      <c r="AY221" s="11">
        <f>SUM(AD221:AX221)</f>
        <v>88171.462499999994</v>
      </c>
      <c r="AZ221" s="2" t="s">
        <v>2028</v>
      </c>
    </row>
    <row r="222" spans="1:52" s="2" customFormat="1" x14ac:dyDescent="0.45">
      <c r="A222" s="2">
        <f t="shared" si="342"/>
        <v>221</v>
      </c>
      <c r="B222" s="2">
        <v>2001</v>
      </c>
      <c r="C222" s="2">
        <v>2</v>
      </c>
      <c r="D222" s="2" t="s">
        <v>50</v>
      </c>
      <c r="E222" s="2" t="str">
        <f t="shared" si="333"/>
        <v>2B2001</v>
      </c>
      <c r="F222" s="5">
        <v>223</v>
      </c>
      <c r="G222" s="2" t="s">
        <v>54</v>
      </c>
      <c r="H222" s="6" t="b">
        <v>1</v>
      </c>
      <c r="I222" s="7" t="s">
        <v>59</v>
      </c>
      <c r="J222" s="8" t="s">
        <v>234</v>
      </c>
      <c r="K222" s="2">
        <v>7825609053</v>
      </c>
      <c r="L222" s="5">
        <v>223</v>
      </c>
      <c r="M222" s="5">
        <v>223</v>
      </c>
      <c r="O222" s="8" t="s">
        <v>1047</v>
      </c>
      <c r="P222" s="8" t="s">
        <v>1048</v>
      </c>
      <c r="Q222" s="8" t="s">
        <v>1049</v>
      </c>
      <c r="W222" s="2">
        <v>1</v>
      </c>
      <c r="Y222" s="8" t="s">
        <v>1894</v>
      </c>
      <c r="AA222" s="9">
        <v>100</v>
      </c>
      <c r="AB222" s="11">
        <v>1000</v>
      </c>
      <c r="AC222" s="10">
        <f>AB222*130%</f>
        <v>1300</v>
      </c>
      <c r="AD222" s="9">
        <v>18966</v>
      </c>
      <c r="AE222" s="9">
        <f>(18966*21%)/12</f>
        <v>331.90499999999997</v>
      </c>
      <c r="AF222" s="9"/>
      <c r="AG222" s="9">
        <f>AB222*5</f>
        <v>5000</v>
      </c>
      <c r="AH222" s="9">
        <f>AB222*2</f>
        <v>2000</v>
      </c>
      <c r="AI222" s="9"/>
      <c r="AJ222" s="9"/>
      <c r="AK222" s="9"/>
      <c r="AL222" s="9">
        <f>((AB222*1500)*0.25%)/12</f>
        <v>312.5</v>
      </c>
      <c r="AM222" s="9">
        <f>((AB222*1500)*0.75%)/12</f>
        <v>937.5</v>
      </c>
      <c r="AN222" s="9">
        <v>400</v>
      </c>
      <c r="AO222" s="9"/>
      <c r="AP222" s="9"/>
      <c r="AQ222" s="9"/>
      <c r="AR222" s="9"/>
      <c r="AS222" s="9">
        <f>AG222*1%</f>
        <v>50</v>
      </c>
      <c r="AT222" s="9"/>
      <c r="AU222" s="9"/>
      <c r="AV222" s="13"/>
      <c r="AW222" s="9">
        <f>SUM(AG222:AV222)</f>
        <v>8700</v>
      </c>
      <c r="AX222" s="9">
        <f>AW222*18%</f>
        <v>1566</v>
      </c>
      <c r="AY222" s="11">
        <f>SUM(AD222:AX222)</f>
        <v>38263.904999999999</v>
      </c>
      <c r="AZ222" s="2" t="s">
        <v>2028</v>
      </c>
    </row>
    <row r="223" spans="1:52" s="2" customFormat="1" x14ac:dyDescent="0.45">
      <c r="A223" s="2">
        <f t="shared" si="342"/>
        <v>222</v>
      </c>
      <c r="B223" s="2">
        <f>B222+1</f>
        <v>2002</v>
      </c>
      <c r="C223" s="2">
        <v>2</v>
      </c>
      <c r="D223" s="2" t="s">
        <v>50</v>
      </c>
      <c r="E223" s="2" t="str">
        <f t="shared" si="333"/>
        <v>2B2002</v>
      </c>
      <c r="F223" s="5">
        <v>224</v>
      </c>
      <c r="G223" s="2" t="s">
        <v>54</v>
      </c>
      <c r="H223" s="6" t="b">
        <v>1</v>
      </c>
      <c r="I223" s="7" t="s">
        <v>59</v>
      </c>
      <c r="J223" s="8" t="s">
        <v>235</v>
      </c>
      <c r="K223" s="2">
        <v>8476139633</v>
      </c>
      <c r="L223" s="5">
        <v>224</v>
      </c>
      <c r="M223" s="5">
        <v>224</v>
      </c>
      <c r="O223" s="8" t="s">
        <v>1050</v>
      </c>
      <c r="P223" s="8" t="s">
        <v>1051</v>
      </c>
      <c r="Q223" s="8" t="s">
        <v>1052</v>
      </c>
      <c r="W223" s="2">
        <v>1</v>
      </c>
      <c r="Y223" s="8" t="s">
        <v>2000</v>
      </c>
      <c r="AA223" s="9">
        <v>100</v>
      </c>
      <c r="AB223" s="11">
        <v>800</v>
      </c>
      <c r="AC223" s="10">
        <f t="shared" si="351"/>
        <v>1040</v>
      </c>
      <c r="AD223" s="9">
        <v>0</v>
      </c>
      <c r="AE223" s="9"/>
      <c r="AF223" s="9"/>
      <c r="AG223" s="9">
        <f>AB223*5</f>
        <v>4000</v>
      </c>
      <c r="AH223" s="9">
        <f t="shared" ref="AH223:AH225" si="383">AB223*2</f>
        <v>1600</v>
      </c>
      <c r="AI223" s="9"/>
      <c r="AJ223" s="9"/>
      <c r="AK223" s="9">
        <f>AG223*10%</f>
        <v>400</v>
      </c>
      <c r="AL223" s="9">
        <f t="shared" ref="AL223:AL225" si="384">((AB223*1500)*0.25%)/12</f>
        <v>250</v>
      </c>
      <c r="AM223" s="9">
        <f t="shared" ref="AM223:AM225" si="385">((AB223*1500)*0.75%)/12</f>
        <v>750</v>
      </c>
      <c r="AN223" s="9">
        <v>300</v>
      </c>
      <c r="AO223" s="9"/>
      <c r="AP223" s="9"/>
      <c r="AQ223" s="9"/>
      <c r="AR223" s="9"/>
      <c r="AS223" s="9">
        <f t="shared" ref="AS223:AS225" si="386">AG223*1%</f>
        <v>40</v>
      </c>
      <c r="AT223" s="9"/>
      <c r="AU223" s="9"/>
      <c r="AV223" s="13"/>
      <c r="AW223" s="9">
        <f t="shared" ref="AW223:AW225" si="387">SUM(AG223:AV223)</f>
        <v>7340</v>
      </c>
      <c r="AX223" s="9">
        <f t="shared" si="357"/>
        <v>1321.2</v>
      </c>
      <c r="AY223" s="11">
        <f t="shared" ref="AY223:AY224" si="388">SUM(AD223:AX223)</f>
        <v>16001.2</v>
      </c>
      <c r="AZ223" s="2" t="s">
        <v>2028</v>
      </c>
    </row>
    <row r="224" spans="1:52" s="2" customFormat="1" x14ac:dyDescent="0.45">
      <c r="A224" s="2">
        <f t="shared" si="342"/>
        <v>223</v>
      </c>
      <c r="B224" s="2">
        <f t="shared" si="342"/>
        <v>2003</v>
      </c>
      <c r="C224" s="2">
        <v>2</v>
      </c>
      <c r="D224" s="2" t="s">
        <v>50</v>
      </c>
      <c r="E224" s="2" t="str">
        <f t="shared" si="333"/>
        <v>2B2003</v>
      </c>
      <c r="F224" s="5">
        <v>225</v>
      </c>
      <c r="G224" s="2" t="s">
        <v>54</v>
      </c>
      <c r="H224" s="6" t="b">
        <v>1</v>
      </c>
      <c r="I224" s="7" t="s">
        <v>59</v>
      </c>
      <c r="J224" s="8" t="s">
        <v>236</v>
      </c>
      <c r="K224" s="2">
        <v>9706431619</v>
      </c>
      <c r="L224" s="5">
        <v>225</v>
      </c>
      <c r="M224" s="5">
        <v>225</v>
      </c>
      <c r="O224" s="8" t="s">
        <v>1053</v>
      </c>
      <c r="P224" s="8" t="s">
        <v>1054</v>
      </c>
      <c r="Q224" s="8" t="s">
        <v>1055</v>
      </c>
      <c r="W224" s="2">
        <v>1</v>
      </c>
      <c r="Y224" s="8" t="s">
        <v>1898</v>
      </c>
      <c r="AA224" s="9">
        <v>100</v>
      </c>
      <c r="AB224" s="11">
        <v>1200</v>
      </c>
      <c r="AC224" s="10">
        <f t="shared" si="351"/>
        <v>1560</v>
      </c>
      <c r="AD224" s="9">
        <v>0</v>
      </c>
      <c r="AE224" s="9">
        <v>0</v>
      </c>
      <c r="AF224" s="9"/>
      <c r="AG224" s="9">
        <f>AB224*5</f>
        <v>6000</v>
      </c>
      <c r="AH224" s="9">
        <f t="shared" si="383"/>
        <v>2400</v>
      </c>
      <c r="AI224" s="9">
        <v>3000</v>
      </c>
      <c r="AJ224" s="9"/>
      <c r="AK224" s="9"/>
      <c r="AL224" s="9">
        <f t="shared" si="384"/>
        <v>375</v>
      </c>
      <c r="AM224" s="9">
        <f t="shared" si="385"/>
        <v>1125</v>
      </c>
      <c r="AN224" s="9">
        <v>500</v>
      </c>
      <c r="AO224" s="9"/>
      <c r="AP224" s="9"/>
      <c r="AQ224" s="9"/>
      <c r="AR224" s="9"/>
      <c r="AS224" s="9">
        <f t="shared" si="386"/>
        <v>60</v>
      </c>
      <c r="AT224" s="9"/>
      <c r="AU224" s="9"/>
      <c r="AV224" s="13"/>
      <c r="AW224" s="9">
        <f t="shared" si="387"/>
        <v>13460</v>
      </c>
      <c r="AX224" s="9">
        <f t="shared" si="357"/>
        <v>2422.7999999999997</v>
      </c>
      <c r="AY224" s="11">
        <f t="shared" si="388"/>
        <v>29342.799999999999</v>
      </c>
      <c r="AZ224" s="2" t="s">
        <v>2028</v>
      </c>
    </row>
    <row r="225" spans="1:52" s="2" customFormat="1" x14ac:dyDescent="0.45">
      <c r="A225" s="2">
        <f t="shared" si="342"/>
        <v>224</v>
      </c>
      <c r="B225" s="2">
        <f t="shared" si="342"/>
        <v>2004</v>
      </c>
      <c r="C225" s="2">
        <v>2</v>
      </c>
      <c r="D225" s="2" t="s">
        <v>50</v>
      </c>
      <c r="E225" s="2" t="str">
        <f t="shared" si="333"/>
        <v>2B2004</v>
      </c>
      <c r="F225" s="5">
        <v>226</v>
      </c>
      <c r="G225" s="2" t="s">
        <v>54</v>
      </c>
      <c r="H225" s="6" t="b">
        <v>1</v>
      </c>
      <c r="I225" s="7" t="s">
        <v>59</v>
      </c>
      <c r="J225" s="8" t="s">
        <v>199</v>
      </c>
      <c r="K225" s="2">
        <v>6174720653</v>
      </c>
      <c r="L225" s="5">
        <v>226</v>
      </c>
      <c r="M225" s="5">
        <v>226</v>
      </c>
      <c r="O225" s="8" t="s">
        <v>1056</v>
      </c>
      <c r="P225" s="8" t="s">
        <v>1057</v>
      </c>
      <c r="Q225" s="8" t="s">
        <v>1058</v>
      </c>
      <c r="W225" s="2">
        <v>1</v>
      </c>
      <c r="Y225" s="8" t="s">
        <v>1953</v>
      </c>
      <c r="AA225" s="9">
        <v>100</v>
      </c>
      <c r="AB225" s="11">
        <v>1500</v>
      </c>
      <c r="AC225" s="10">
        <f t="shared" si="351"/>
        <v>1950</v>
      </c>
      <c r="AD225" s="9">
        <f>28885*2</f>
        <v>57770</v>
      </c>
      <c r="AE225" s="9">
        <f>((28885*21%)/12)+((28885*21%)/12)*2</f>
        <v>1516.4624999999999</v>
      </c>
      <c r="AF225" s="9"/>
      <c r="AG225" s="9">
        <f>AB225*5</f>
        <v>7500</v>
      </c>
      <c r="AH225" s="9">
        <f t="shared" si="383"/>
        <v>3000</v>
      </c>
      <c r="AI225" s="9"/>
      <c r="AJ225" s="9">
        <v>200</v>
      </c>
      <c r="AK225" s="9"/>
      <c r="AL225" s="9">
        <f t="shared" si="384"/>
        <v>468.75</v>
      </c>
      <c r="AM225" s="9">
        <f t="shared" si="385"/>
        <v>1406.25</v>
      </c>
      <c r="AN225" s="9">
        <v>600</v>
      </c>
      <c r="AO225" s="9"/>
      <c r="AP225" s="9"/>
      <c r="AQ225" s="9"/>
      <c r="AR225" s="9"/>
      <c r="AS225" s="9">
        <f t="shared" si="386"/>
        <v>75</v>
      </c>
      <c r="AT225" s="9"/>
      <c r="AU225" s="9"/>
      <c r="AV225" s="13"/>
      <c r="AW225" s="9">
        <f t="shared" si="387"/>
        <v>13250</v>
      </c>
      <c r="AX225" s="9">
        <f t="shared" si="357"/>
        <v>2385</v>
      </c>
      <c r="AY225" s="11">
        <f>SUM(AD225:AX225)</f>
        <v>88171.462499999994</v>
      </c>
      <c r="AZ225" s="2" t="s">
        <v>2028</v>
      </c>
    </row>
    <row r="226" spans="1:52" s="2" customFormat="1" x14ac:dyDescent="0.45">
      <c r="A226" s="2">
        <f t="shared" si="342"/>
        <v>225</v>
      </c>
      <c r="B226" s="2">
        <f t="shared" si="342"/>
        <v>2005</v>
      </c>
      <c r="C226" s="2">
        <v>2</v>
      </c>
      <c r="D226" s="2" t="s">
        <v>50</v>
      </c>
      <c r="E226" s="2" t="str">
        <f t="shared" si="333"/>
        <v>2B2005</v>
      </c>
      <c r="F226" s="5">
        <v>227</v>
      </c>
      <c r="G226" s="2" t="s">
        <v>54</v>
      </c>
      <c r="H226" s="6" t="b">
        <v>1</v>
      </c>
      <c r="I226" s="7" t="s">
        <v>55</v>
      </c>
      <c r="J226" s="8" t="s">
        <v>167</v>
      </c>
      <c r="K226" s="2">
        <v>6073498576</v>
      </c>
      <c r="L226" s="5">
        <v>227</v>
      </c>
      <c r="M226" s="5">
        <v>227</v>
      </c>
      <c r="O226" s="8" t="s">
        <v>1059</v>
      </c>
      <c r="P226" s="8" t="s">
        <v>1060</v>
      </c>
      <c r="Q226" s="8" t="s">
        <v>1061</v>
      </c>
      <c r="W226" s="2">
        <v>1</v>
      </c>
      <c r="Y226" s="8" t="s">
        <v>1970</v>
      </c>
      <c r="AA226" s="9">
        <v>100</v>
      </c>
      <c r="AB226" s="11">
        <v>1000</v>
      </c>
      <c r="AC226" s="10">
        <f>AB226*130%</f>
        <v>1300</v>
      </c>
      <c r="AD226" s="9">
        <v>18966</v>
      </c>
      <c r="AE226" s="9">
        <f>(18966*21%)/12</f>
        <v>331.90499999999997</v>
      </c>
      <c r="AF226" s="9"/>
      <c r="AG226" s="9">
        <f>AB226*5</f>
        <v>5000</v>
      </c>
      <c r="AH226" s="9">
        <f>AB226*2</f>
        <v>2000</v>
      </c>
      <c r="AI226" s="9"/>
      <c r="AJ226" s="9"/>
      <c r="AK226" s="9"/>
      <c r="AL226" s="9">
        <f>((AB226*1500)*0.25%)/12</f>
        <v>312.5</v>
      </c>
      <c r="AM226" s="9">
        <f>((AB226*1500)*0.75%)/12</f>
        <v>937.5</v>
      </c>
      <c r="AN226" s="9">
        <v>400</v>
      </c>
      <c r="AO226" s="9"/>
      <c r="AP226" s="9"/>
      <c r="AQ226" s="9"/>
      <c r="AR226" s="9"/>
      <c r="AS226" s="9">
        <f>AG226*1%</f>
        <v>50</v>
      </c>
      <c r="AT226" s="9"/>
      <c r="AU226" s="9"/>
      <c r="AV226" s="13"/>
      <c r="AW226" s="9">
        <f>SUM(AG226:AV226)</f>
        <v>8700</v>
      </c>
      <c r="AX226" s="9">
        <f>AW226*18%</f>
        <v>1566</v>
      </c>
      <c r="AY226" s="11">
        <f>SUM(AD226:AX226)</f>
        <v>38263.904999999999</v>
      </c>
      <c r="AZ226" s="2" t="s">
        <v>2028</v>
      </c>
    </row>
    <row r="227" spans="1:52" s="2" customFormat="1" x14ac:dyDescent="0.45">
      <c r="A227" s="2">
        <f t="shared" si="342"/>
        <v>226</v>
      </c>
      <c r="B227" s="2">
        <v>2101</v>
      </c>
      <c r="C227" s="2">
        <v>2</v>
      </c>
      <c r="D227" s="2" t="s">
        <v>50</v>
      </c>
      <c r="E227" s="2" t="str">
        <f t="shared" si="333"/>
        <v>2B2101</v>
      </c>
      <c r="F227" s="5">
        <v>228</v>
      </c>
      <c r="G227" s="2" t="s">
        <v>54</v>
      </c>
      <c r="H227" s="6" t="b">
        <v>1</v>
      </c>
      <c r="I227" s="7" t="s">
        <v>55</v>
      </c>
      <c r="J227" s="8" t="s">
        <v>237</v>
      </c>
      <c r="K227" s="2">
        <v>8008083549</v>
      </c>
      <c r="L227" s="5">
        <v>228</v>
      </c>
      <c r="M227" s="5">
        <v>228</v>
      </c>
      <c r="O227" s="8" t="s">
        <v>1062</v>
      </c>
      <c r="P227" s="8" t="s">
        <v>1063</v>
      </c>
      <c r="Q227" s="8" t="s">
        <v>1064</v>
      </c>
      <c r="W227" s="2">
        <v>1</v>
      </c>
      <c r="Y227" s="8" t="s">
        <v>1909</v>
      </c>
      <c r="AA227" s="9">
        <v>100</v>
      </c>
      <c r="AB227" s="11">
        <v>800</v>
      </c>
      <c r="AC227" s="10">
        <f t="shared" si="351"/>
        <v>1040</v>
      </c>
      <c r="AD227" s="9">
        <v>0</v>
      </c>
      <c r="AE227" s="9"/>
      <c r="AF227" s="9"/>
      <c r="AG227" s="9">
        <f>AB227*5</f>
        <v>4000</v>
      </c>
      <c r="AH227" s="9">
        <f t="shared" ref="AH227:AH229" si="389">AB227*2</f>
        <v>1600</v>
      </c>
      <c r="AI227" s="9"/>
      <c r="AJ227" s="9"/>
      <c r="AK227" s="9">
        <f>AG227*10%</f>
        <v>400</v>
      </c>
      <c r="AL227" s="9">
        <f t="shared" ref="AL227:AL229" si="390">((AB227*1500)*0.25%)/12</f>
        <v>250</v>
      </c>
      <c r="AM227" s="9">
        <f t="shared" ref="AM227:AM229" si="391">((AB227*1500)*0.75%)/12</f>
        <v>750</v>
      </c>
      <c r="AN227" s="9">
        <v>300</v>
      </c>
      <c r="AO227" s="9"/>
      <c r="AP227" s="9"/>
      <c r="AQ227" s="9"/>
      <c r="AR227" s="9"/>
      <c r="AS227" s="9">
        <f t="shared" ref="AS227:AS229" si="392">AG227*1%</f>
        <v>40</v>
      </c>
      <c r="AT227" s="9"/>
      <c r="AU227" s="9"/>
      <c r="AV227" s="13"/>
      <c r="AW227" s="9">
        <f t="shared" ref="AW227:AW229" si="393">SUM(AG227:AV227)</f>
        <v>7340</v>
      </c>
      <c r="AX227" s="9">
        <f t="shared" si="357"/>
        <v>1321.2</v>
      </c>
      <c r="AY227" s="11">
        <f t="shared" ref="AY227:AY228" si="394">SUM(AD227:AX227)</f>
        <v>16001.2</v>
      </c>
      <c r="AZ227" s="2" t="s">
        <v>2028</v>
      </c>
    </row>
    <row r="228" spans="1:52" s="2" customFormat="1" x14ac:dyDescent="0.45">
      <c r="A228" s="2">
        <f t="shared" si="342"/>
        <v>227</v>
      </c>
      <c r="B228" s="2">
        <f>B227+1</f>
        <v>2102</v>
      </c>
      <c r="C228" s="2">
        <v>2</v>
      </c>
      <c r="D228" s="2" t="s">
        <v>50</v>
      </c>
      <c r="E228" s="2" t="str">
        <f t="shared" si="333"/>
        <v>2B2102</v>
      </c>
      <c r="F228" s="5">
        <v>229</v>
      </c>
      <c r="G228" s="2" t="s">
        <v>54</v>
      </c>
      <c r="H228" s="6" t="b">
        <v>1</v>
      </c>
      <c r="I228" s="7" t="s">
        <v>55</v>
      </c>
      <c r="J228" s="8" t="s">
        <v>238</v>
      </c>
      <c r="K228" s="2">
        <v>9040913220</v>
      </c>
      <c r="L228" s="5">
        <v>229</v>
      </c>
      <c r="M228" s="5">
        <v>229</v>
      </c>
      <c r="O228" s="8" t="s">
        <v>1065</v>
      </c>
      <c r="P228" s="8" t="s">
        <v>1066</v>
      </c>
      <c r="Q228" s="8" t="s">
        <v>1067</v>
      </c>
      <c r="W228" s="2">
        <v>1</v>
      </c>
      <c r="Y228" s="8" t="s">
        <v>1899</v>
      </c>
      <c r="AA228" s="9">
        <v>100</v>
      </c>
      <c r="AB228" s="11">
        <v>1200</v>
      </c>
      <c r="AC228" s="10">
        <f t="shared" si="351"/>
        <v>1560</v>
      </c>
      <c r="AD228" s="9">
        <v>0</v>
      </c>
      <c r="AE228" s="9">
        <v>0</v>
      </c>
      <c r="AF228" s="9"/>
      <c r="AG228" s="9">
        <f>AB228*5</f>
        <v>6000</v>
      </c>
      <c r="AH228" s="9">
        <f t="shared" si="389"/>
        <v>2400</v>
      </c>
      <c r="AI228" s="9">
        <v>3000</v>
      </c>
      <c r="AJ228" s="9"/>
      <c r="AK228" s="9"/>
      <c r="AL228" s="9">
        <f t="shared" si="390"/>
        <v>375</v>
      </c>
      <c r="AM228" s="9">
        <f t="shared" si="391"/>
        <v>1125</v>
      </c>
      <c r="AN228" s="9">
        <v>500</v>
      </c>
      <c r="AO228" s="9"/>
      <c r="AP228" s="9"/>
      <c r="AQ228" s="9"/>
      <c r="AR228" s="9"/>
      <c r="AS228" s="9">
        <f t="shared" si="392"/>
        <v>60</v>
      </c>
      <c r="AT228" s="9"/>
      <c r="AU228" s="9"/>
      <c r="AV228" s="13"/>
      <c r="AW228" s="9">
        <f t="shared" si="393"/>
        <v>13460</v>
      </c>
      <c r="AX228" s="9">
        <f t="shared" si="357"/>
        <v>2422.7999999999997</v>
      </c>
      <c r="AY228" s="11">
        <f t="shared" si="394"/>
        <v>29342.799999999999</v>
      </c>
      <c r="AZ228" s="2" t="s">
        <v>2028</v>
      </c>
    </row>
    <row r="229" spans="1:52" s="2" customFormat="1" x14ac:dyDescent="0.45">
      <c r="A229" s="2">
        <f t="shared" si="342"/>
        <v>228</v>
      </c>
      <c r="B229" s="2">
        <f t="shared" si="342"/>
        <v>2103</v>
      </c>
      <c r="C229" s="2">
        <v>2</v>
      </c>
      <c r="D229" s="2" t="s">
        <v>50</v>
      </c>
      <c r="E229" s="2" t="str">
        <f t="shared" si="333"/>
        <v>2B2103</v>
      </c>
      <c r="F229" s="5">
        <v>230</v>
      </c>
      <c r="G229" s="2" t="s">
        <v>54</v>
      </c>
      <c r="H229" s="6" t="b">
        <v>1</v>
      </c>
      <c r="I229" s="7" t="s">
        <v>59</v>
      </c>
      <c r="J229" s="8" t="s">
        <v>239</v>
      </c>
      <c r="K229" s="2">
        <v>9843773921</v>
      </c>
      <c r="L229" s="5">
        <v>230</v>
      </c>
      <c r="M229" s="5">
        <v>230</v>
      </c>
      <c r="O229" s="8" t="s">
        <v>1068</v>
      </c>
      <c r="P229" s="8" t="s">
        <v>1069</v>
      </c>
      <c r="Q229" s="8" t="s">
        <v>1070</v>
      </c>
      <c r="W229" s="2">
        <v>1</v>
      </c>
      <c r="Y229" s="8" t="s">
        <v>2001</v>
      </c>
      <c r="AA229" s="9">
        <v>100</v>
      </c>
      <c r="AB229" s="11">
        <v>1500</v>
      </c>
      <c r="AC229" s="10">
        <f t="shared" si="351"/>
        <v>1950</v>
      </c>
      <c r="AD229" s="9">
        <f>28885*2</f>
        <v>57770</v>
      </c>
      <c r="AE229" s="9">
        <f>((28885*21%)/12)+((28885*21%)/12)*2</f>
        <v>1516.4624999999999</v>
      </c>
      <c r="AF229" s="9"/>
      <c r="AG229" s="9">
        <f>AB229*5</f>
        <v>7500</v>
      </c>
      <c r="AH229" s="9">
        <f t="shared" si="389"/>
        <v>3000</v>
      </c>
      <c r="AI229" s="9"/>
      <c r="AJ229" s="9">
        <v>200</v>
      </c>
      <c r="AK229" s="9"/>
      <c r="AL229" s="9">
        <f t="shared" si="390"/>
        <v>468.75</v>
      </c>
      <c r="AM229" s="9">
        <f t="shared" si="391"/>
        <v>1406.25</v>
      </c>
      <c r="AN229" s="9">
        <v>600</v>
      </c>
      <c r="AO229" s="9"/>
      <c r="AP229" s="9"/>
      <c r="AQ229" s="9"/>
      <c r="AR229" s="9"/>
      <c r="AS229" s="9">
        <f t="shared" si="392"/>
        <v>75</v>
      </c>
      <c r="AT229" s="9"/>
      <c r="AU229" s="9"/>
      <c r="AV229" s="13"/>
      <c r="AW229" s="9">
        <f t="shared" si="393"/>
        <v>13250</v>
      </c>
      <c r="AX229" s="9">
        <f t="shared" si="357"/>
        <v>2385</v>
      </c>
      <c r="AY229" s="11">
        <f>SUM(AD229:AX229)</f>
        <v>88171.462499999994</v>
      </c>
      <c r="AZ229" s="2" t="s">
        <v>2028</v>
      </c>
    </row>
    <row r="230" spans="1:52" s="2" customFormat="1" x14ac:dyDescent="0.45">
      <c r="A230" s="2">
        <f t="shared" si="342"/>
        <v>229</v>
      </c>
      <c r="B230" s="2">
        <f t="shared" si="342"/>
        <v>2104</v>
      </c>
      <c r="C230" s="2">
        <v>2</v>
      </c>
      <c r="D230" s="2" t="s">
        <v>50</v>
      </c>
      <c r="E230" s="2" t="str">
        <f t="shared" si="333"/>
        <v>2B2104</v>
      </c>
      <c r="F230" s="5">
        <v>231</v>
      </c>
      <c r="G230" s="2" t="s">
        <v>54</v>
      </c>
      <c r="H230" s="6" t="b">
        <v>1</v>
      </c>
      <c r="I230" s="7" t="s">
        <v>59</v>
      </c>
      <c r="J230" s="8" t="s">
        <v>183</v>
      </c>
      <c r="K230" s="2">
        <v>8675636829</v>
      </c>
      <c r="L230" s="5">
        <v>231</v>
      </c>
      <c r="M230" s="5">
        <v>231</v>
      </c>
      <c r="O230" s="8" t="s">
        <v>1071</v>
      </c>
      <c r="P230" s="8" t="s">
        <v>1072</v>
      </c>
      <c r="Q230" s="8" t="s">
        <v>1073</v>
      </c>
      <c r="W230" s="2">
        <v>1</v>
      </c>
      <c r="Y230" s="8" t="s">
        <v>1999</v>
      </c>
      <c r="AA230" s="9">
        <v>100</v>
      </c>
      <c r="AB230" s="11">
        <v>1000</v>
      </c>
      <c r="AC230" s="10">
        <f>AB230*130%</f>
        <v>1300</v>
      </c>
      <c r="AD230" s="9">
        <v>18966</v>
      </c>
      <c r="AE230" s="9">
        <f>(18966*21%)/12</f>
        <v>331.90499999999997</v>
      </c>
      <c r="AF230" s="9"/>
      <c r="AG230" s="9">
        <f>AB230*5</f>
        <v>5000</v>
      </c>
      <c r="AH230" s="9">
        <f>AB230*2</f>
        <v>2000</v>
      </c>
      <c r="AI230" s="9"/>
      <c r="AJ230" s="9"/>
      <c r="AK230" s="9"/>
      <c r="AL230" s="9">
        <f>((AB230*1500)*0.25%)/12</f>
        <v>312.5</v>
      </c>
      <c r="AM230" s="9">
        <f>((AB230*1500)*0.75%)/12</f>
        <v>937.5</v>
      </c>
      <c r="AN230" s="9">
        <v>400</v>
      </c>
      <c r="AO230" s="9"/>
      <c r="AP230" s="9"/>
      <c r="AQ230" s="9"/>
      <c r="AR230" s="9"/>
      <c r="AS230" s="9">
        <f>AG230*1%</f>
        <v>50</v>
      </c>
      <c r="AT230" s="9"/>
      <c r="AU230" s="9"/>
      <c r="AV230" s="13"/>
      <c r="AW230" s="9">
        <f>SUM(AG230:AV230)</f>
        <v>8700</v>
      </c>
      <c r="AX230" s="9">
        <f>AW230*18%</f>
        <v>1566</v>
      </c>
      <c r="AY230" s="11">
        <f>SUM(AD230:AX230)</f>
        <v>38263.904999999999</v>
      </c>
      <c r="AZ230" s="2" t="s">
        <v>2028</v>
      </c>
    </row>
    <row r="231" spans="1:52" s="2" customFormat="1" x14ac:dyDescent="0.45">
      <c r="A231" s="2">
        <f t="shared" si="342"/>
        <v>230</v>
      </c>
      <c r="B231" s="2">
        <f t="shared" si="342"/>
        <v>2105</v>
      </c>
      <c r="C231" s="2">
        <v>2</v>
      </c>
      <c r="D231" s="2" t="s">
        <v>50</v>
      </c>
      <c r="E231" s="2" t="str">
        <f t="shared" si="333"/>
        <v>2B2105</v>
      </c>
      <c r="F231" s="5">
        <v>232</v>
      </c>
      <c r="G231" s="2" t="s">
        <v>54</v>
      </c>
      <c r="H231" s="6" t="b">
        <v>1</v>
      </c>
      <c r="I231" s="7" t="s">
        <v>59</v>
      </c>
      <c r="J231" s="8" t="s">
        <v>240</v>
      </c>
      <c r="K231" s="2">
        <v>6422658432</v>
      </c>
      <c r="L231" s="5">
        <v>232</v>
      </c>
      <c r="M231" s="5">
        <v>232</v>
      </c>
      <c r="O231" s="8" t="s">
        <v>1074</v>
      </c>
      <c r="P231" s="8" t="s">
        <v>1075</v>
      </c>
      <c r="Q231" s="8" t="s">
        <v>1076</v>
      </c>
      <c r="W231" s="2">
        <v>1</v>
      </c>
      <c r="Y231" s="8" t="s">
        <v>1895</v>
      </c>
      <c r="AA231" s="9">
        <v>100</v>
      </c>
      <c r="AB231" s="11">
        <v>800</v>
      </c>
      <c r="AC231" s="10">
        <f t="shared" si="351"/>
        <v>1040</v>
      </c>
      <c r="AD231" s="9">
        <v>0</v>
      </c>
      <c r="AE231" s="9"/>
      <c r="AF231" s="9"/>
      <c r="AG231" s="9">
        <f>AB231*5</f>
        <v>4000</v>
      </c>
      <c r="AH231" s="9">
        <f t="shared" ref="AH231:AH233" si="395">AB231*2</f>
        <v>1600</v>
      </c>
      <c r="AI231" s="9"/>
      <c r="AJ231" s="9"/>
      <c r="AK231" s="9">
        <f>AG231*10%</f>
        <v>400</v>
      </c>
      <c r="AL231" s="9">
        <f t="shared" ref="AL231:AL233" si="396">((AB231*1500)*0.25%)/12</f>
        <v>250</v>
      </c>
      <c r="AM231" s="9">
        <f t="shared" ref="AM231:AM233" si="397">((AB231*1500)*0.75%)/12</f>
        <v>750</v>
      </c>
      <c r="AN231" s="9">
        <v>300</v>
      </c>
      <c r="AO231" s="9"/>
      <c r="AP231" s="9"/>
      <c r="AQ231" s="9"/>
      <c r="AR231" s="9"/>
      <c r="AS231" s="9">
        <f t="shared" ref="AS231:AS233" si="398">AG231*1%</f>
        <v>40</v>
      </c>
      <c r="AT231" s="9"/>
      <c r="AU231" s="9"/>
      <c r="AV231" s="13"/>
      <c r="AW231" s="9">
        <f t="shared" ref="AW231:AW233" si="399">SUM(AG231:AV231)</f>
        <v>7340</v>
      </c>
      <c r="AX231" s="9">
        <f t="shared" si="357"/>
        <v>1321.2</v>
      </c>
      <c r="AY231" s="11">
        <f t="shared" ref="AY231:AY232" si="400">SUM(AD231:AX231)</f>
        <v>16001.2</v>
      </c>
      <c r="AZ231" s="2" t="s">
        <v>2028</v>
      </c>
    </row>
    <row r="232" spans="1:52" s="2" customFormat="1" x14ac:dyDescent="0.45">
      <c r="A232" s="2">
        <f t="shared" si="342"/>
        <v>231</v>
      </c>
      <c r="B232" s="2">
        <v>2201</v>
      </c>
      <c r="C232" s="2">
        <v>2</v>
      </c>
      <c r="D232" s="2" t="s">
        <v>50</v>
      </c>
      <c r="E232" s="2" t="str">
        <f t="shared" si="333"/>
        <v>2B2201</v>
      </c>
      <c r="F232" s="5">
        <v>233</v>
      </c>
      <c r="G232" s="2" t="s">
        <v>54</v>
      </c>
      <c r="H232" s="6" t="b">
        <v>1</v>
      </c>
      <c r="I232" s="7" t="s">
        <v>59</v>
      </c>
      <c r="J232" s="8" t="s">
        <v>112</v>
      </c>
      <c r="K232" s="2">
        <v>7366200763</v>
      </c>
      <c r="L232" s="5">
        <v>233</v>
      </c>
      <c r="M232" s="5">
        <v>233</v>
      </c>
      <c r="O232" s="8" t="s">
        <v>1077</v>
      </c>
      <c r="P232" s="8" t="s">
        <v>1078</v>
      </c>
      <c r="Q232" s="8" t="s">
        <v>1079</v>
      </c>
      <c r="W232" s="2">
        <v>1</v>
      </c>
      <c r="Y232" s="8" t="s">
        <v>1942</v>
      </c>
      <c r="AA232" s="9">
        <v>100</v>
      </c>
      <c r="AB232" s="11">
        <v>1200</v>
      </c>
      <c r="AC232" s="10">
        <f t="shared" si="351"/>
        <v>1560</v>
      </c>
      <c r="AD232" s="9">
        <v>0</v>
      </c>
      <c r="AE232" s="9">
        <v>0</v>
      </c>
      <c r="AF232" s="9"/>
      <c r="AG232" s="9">
        <f>AB232*5</f>
        <v>6000</v>
      </c>
      <c r="AH232" s="9">
        <f t="shared" si="395"/>
        <v>2400</v>
      </c>
      <c r="AI232" s="9">
        <v>3000</v>
      </c>
      <c r="AJ232" s="9"/>
      <c r="AK232" s="9"/>
      <c r="AL232" s="9">
        <f t="shared" si="396"/>
        <v>375</v>
      </c>
      <c r="AM232" s="9">
        <f t="shared" si="397"/>
        <v>1125</v>
      </c>
      <c r="AN232" s="9">
        <v>500</v>
      </c>
      <c r="AO232" s="9"/>
      <c r="AP232" s="9"/>
      <c r="AQ232" s="9"/>
      <c r="AR232" s="9"/>
      <c r="AS232" s="9">
        <f t="shared" si="398"/>
        <v>60</v>
      </c>
      <c r="AT232" s="9"/>
      <c r="AU232" s="9"/>
      <c r="AV232" s="13"/>
      <c r="AW232" s="9">
        <f t="shared" si="399"/>
        <v>13460</v>
      </c>
      <c r="AX232" s="9">
        <f t="shared" si="357"/>
        <v>2422.7999999999997</v>
      </c>
      <c r="AY232" s="11">
        <f t="shared" si="400"/>
        <v>29342.799999999999</v>
      </c>
      <c r="AZ232" s="2" t="s">
        <v>2028</v>
      </c>
    </row>
    <row r="233" spans="1:52" s="2" customFormat="1" x14ac:dyDescent="0.45">
      <c r="A233" s="2">
        <f t="shared" si="342"/>
        <v>232</v>
      </c>
      <c r="B233" s="2">
        <f>B232+1</f>
        <v>2202</v>
      </c>
      <c r="C233" s="2">
        <v>2</v>
      </c>
      <c r="D233" s="2" t="s">
        <v>50</v>
      </c>
      <c r="E233" s="2" t="str">
        <f t="shared" si="333"/>
        <v>2B2202</v>
      </c>
      <c r="F233" s="5">
        <v>234</v>
      </c>
      <c r="G233" s="2" t="s">
        <v>54</v>
      </c>
      <c r="H233" s="6" t="b">
        <v>1</v>
      </c>
      <c r="I233" s="7" t="s">
        <v>55</v>
      </c>
      <c r="J233" s="8" t="s">
        <v>241</v>
      </c>
      <c r="K233" s="2">
        <v>7801227342</v>
      </c>
      <c r="L233" s="5">
        <v>234</v>
      </c>
      <c r="M233" s="5">
        <v>234</v>
      </c>
      <c r="O233" s="8" t="s">
        <v>1080</v>
      </c>
      <c r="P233" s="8" t="s">
        <v>1081</v>
      </c>
      <c r="Q233" s="8" t="s">
        <v>1082</v>
      </c>
      <c r="W233" s="2">
        <v>1</v>
      </c>
      <c r="Y233" s="8" t="s">
        <v>1945</v>
      </c>
      <c r="AA233" s="9">
        <v>100</v>
      </c>
      <c r="AB233" s="11">
        <v>1500</v>
      </c>
      <c r="AC233" s="10">
        <f t="shared" si="351"/>
        <v>1950</v>
      </c>
      <c r="AD233" s="9">
        <f>28885*2</f>
        <v>57770</v>
      </c>
      <c r="AE233" s="9">
        <f>((28885*21%)/12)+((28885*21%)/12)*2</f>
        <v>1516.4624999999999</v>
      </c>
      <c r="AF233" s="9"/>
      <c r="AG233" s="9">
        <f>AB233*5</f>
        <v>7500</v>
      </c>
      <c r="AH233" s="9">
        <f t="shared" si="395"/>
        <v>3000</v>
      </c>
      <c r="AI233" s="9"/>
      <c r="AJ233" s="9">
        <v>200</v>
      </c>
      <c r="AK233" s="9"/>
      <c r="AL233" s="9">
        <f t="shared" si="396"/>
        <v>468.75</v>
      </c>
      <c r="AM233" s="9">
        <f t="shared" si="397"/>
        <v>1406.25</v>
      </c>
      <c r="AN233" s="9">
        <v>600</v>
      </c>
      <c r="AO233" s="9"/>
      <c r="AP233" s="9"/>
      <c r="AQ233" s="9"/>
      <c r="AR233" s="9"/>
      <c r="AS233" s="9">
        <f t="shared" si="398"/>
        <v>75</v>
      </c>
      <c r="AT233" s="9"/>
      <c r="AU233" s="9"/>
      <c r="AV233" s="13"/>
      <c r="AW233" s="9">
        <f t="shared" si="399"/>
        <v>13250</v>
      </c>
      <c r="AX233" s="9">
        <f t="shared" si="357"/>
        <v>2385</v>
      </c>
      <c r="AY233" s="11">
        <f>SUM(AD233:AX233)</f>
        <v>88171.462499999994</v>
      </c>
      <c r="AZ233" s="2" t="s">
        <v>2028</v>
      </c>
    </row>
    <row r="234" spans="1:52" s="2" customFormat="1" x14ac:dyDescent="0.45">
      <c r="A234" s="2">
        <f t="shared" si="342"/>
        <v>233</v>
      </c>
      <c r="B234" s="2">
        <f t="shared" si="342"/>
        <v>2203</v>
      </c>
      <c r="C234" s="2">
        <v>2</v>
      </c>
      <c r="D234" s="2" t="s">
        <v>50</v>
      </c>
      <c r="E234" s="2" t="str">
        <f t="shared" si="333"/>
        <v>2B2203</v>
      </c>
      <c r="F234" s="5">
        <v>235</v>
      </c>
      <c r="G234" s="2" t="s">
        <v>54</v>
      </c>
      <c r="H234" s="6" t="b">
        <v>1</v>
      </c>
      <c r="I234" s="7" t="s">
        <v>55</v>
      </c>
      <c r="J234" s="8" t="s">
        <v>242</v>
      </c>
      <c r="K234" s="2">
        <v>9351335902</v>
      </c>
      <c r="L234" s="5">
        <v>235</v>
      </c>
      <c r="M234" s="5">
        <v>235</v>
      </c>
      <c r="O234" s="8" t="s">
        <v>1083</v>
      </c>
      <c r="P234" s="8" t="s">
        <v>1084</v>
      </c>
      <c r="Q234" s="8" t="s">
        <v>1085</v>
      </c>
      <c r="W234" s="2">
        <v>1</v>
      </c>
      <c r="Y234" s="8" t="s">
        <v>1995</v>
      </c>
      <c r="AA234" s="9">
        <v>100</v>
      </c>
      <c r="AB234" s="11">
        <v>1000</v>
      </c>
      <c r="AC234" s="10">
        <f>AB234*130%</f>
        <v>1300</v>
      </c>
      <c r="AD234" s="9">
        <v>18966</v>
      </c>
      <c r="AE234" s="9">
        <f>(18966*21%)/12</f>
        <v>331.90499999999997</v>
      </c>
      <c r="AF234" s="9"/>
      <c r="AG234" s="9">
        <f>AB234*5</f>
        <v>5000</v>
      </c>
      <c r="AH234" s="9">
        <f>AB234*2</f>
        <v>2000</v>
      </c>
      <c r="AI234" s="9"/>
      <c r="AJ234" s="9"/>
      <c r="AK234" s="9"/>
      <c r="AL234" s="9">
        <f>((AB234*1500)*0.25%)/12</f>
        <v>312.5</v>
      </c>
      <c r="AM234" s="9">
        <f>((AB234*1500)*0.75%)/12</f>
        <v>937.5</v>
      </c>
      <c r="AN234" s="9">
        <v>400</v>
      </c>
      <c r="AO234" s="9"/>
      <c r="AP234" s="9"/>
      <c r="AQ234" s="9"/>
      <c r="AR234" s="9"/>
      <c r="AS234" s="9">
        <f>AG234*1%</f>
        <v>50</v>
      </c>
      <c r="AT234" s="9"/>
      <c r="AU234" s="9"/>
      <c r="AV234" s="13"/>
      <c r="AW234" s="9">
        <f>SUM(AG234:AV234)</f>
        <v>8700</v>
      </c>
      <c r="AX234" s="9">
        <f>AW234*18%</f>
        <v>1566</v>
      </c>
      <c r="AY234" s="11">
        <f>SUM(AD234:AX234)</f>
        <v>38263.904999999999</v>
      </c>
      <c r="AZ234" s="2" t="s">
        <v>2028</v>
      </c>
    </row>
    <row r="235" spans="1:52" s="2" customFormat="1" x14ac:dyDescent="0.45">
      <c r="A235" s="2">
        <f t="shared" si="342"/>
        <v>234</v>
      </c>
      <c r="B235" s="2">
        <f t="shared" si="342"/>
        <v>2204</v>
      </c>
      <c r="C235" s="2">
        <v>2</v>
      </c>
      <c r="D235" s="2" t="s">
        <v>50</v>
      </c>
      <c r="E235" s="2" t="str">
        <f t="shared" si="333"/>
        <v>2B2204</v>
      </c>
      <c r="F235" s="5">
        <v>236</v>
      </c>
      <c r="G235" s="2" t="s">
        <v>54</v>
      </c>
      <c r="H235" s="6" t="b">
        <v>1</v>
      </c>
      <c r="I235" s="7" t="s">
        <v>59</v>
      </c>
      <c r="J235" s="8" t="s">
        <v>243</v>
      </c>
      <c r="K235" s="2">
        <v>6486870544</v>
      </c>
      <c r="L235" s="5">
        <v>236</v>
      </c>
      <c r="M235" s="5">
        <v>236</v>
      </c>
      <c r="O235" s="8" t="s">
        <v>1086</v>
      </c>
      <c r="P235" s="8" t="s">
        <v>1087</v>
      </c>
      <c r="Q235" s="8" t="s">
        <v>1088</v>
      </c>
      <c r="W235" s="2">
        <v>1</v>
      </c>
      <c r="Y235" s="8" t="s">
        <v>2002</v>
      </c>
      <c r="AA235" s="9">
        <v>100</v>
      </c>
      <c r="AB235" s="11">
        <v>800</v>
      </c>
      <c r="AC235" s="10">
        <f t="shared" si="351"/>
        <v>1040</v>
      </c>
      <c r="AD235" s="9">
        <v>0</v>
      </c>
      <c r="AE235" s="9"/>
      <c r="AF235" s="9"/>
      <c r="AG235" s="9">
        <f>AB235*5</f>
        <v>4000</v>
      </c>
      <c r="AH235" s="9">
        <f t="shared" ref="AH235:AH237" si="401">AB235*2</f>
        <v>1600</v>
      </c>
      <c r="AI235" s="9"/>
      <c r="AJ235" s="9"/>
      <c r="AK235" s="9">
        <f>AG235*10%</f>
        <v>400</v>
      </c>
      <c r="AL235" s="9">
        <f t="shared" ref="AL235:AL237" si="402">((AB235*1500)*0.25%)/12</f>
        <v>250</v>
      </c>
      <c r="AM235" s="9">
        <f t="shared" ref="AM235:AM237" si="403">((AB235*1500)*0.75%)/12</f>
        <v>750</v>
      </c>
      <c r="AN235" s="9">
        <v>300</v>
      </c>
      <c r="AO235" s="9"/>
      <c r="AP235" s="9"/>
      <c r="AQ235" s="9"/>
      <c r="AR235" s="9"/>
      <c r="AS235" s="9">
        <f t="shared" ref="AS235:AS237" si="404">AG235*1%</f>
        <v>40</v>
      </c>
      <c r="AT235" s="9"/>
      <c r="AU235" s="9"/>
      <c r="AV235" s="13"/>
      <c r="AW235" s="9">
        <f t="shared" ref="AW235:AW237" si="405">SUM(AG235:AV235)</f>
        <v>7340</v>
      </c>
      <c r="AX235" s="9">
        <f t="shared" si="357"/>
        <v>1321.2</v>
      </c>
      <c r="AY235" s="11">
        <f t="shared" ref="AY235:AY236" si="406">SUM(AD235:AX235)</f>
        <v>16001.2</v>
      </c>
      <c r="AZ235" s="2" t="s">
        <v>2028</v>
      </c>
    </row>
    <row r="236" spans="1:52" s="2" customFormat="1" x14ac:dyDescent="0.45">
      <c r="A236" s="2">
        <f t="shared" si="342"/>
        <v>235</v>
      </c>
      <c r="B236" s="2">
        <f t="shared" si="342"/>
        <v>2205</v>
      </c>
      <c r="C236" s="2">
        <v>2</v>
      </c>
      <c r="D236" s="2" t="s">
        <v>50</v>
      </c>
      <c r="E236" s="2" t="str">
        <f t="shared" si="333"/>
        <v>2B2205</v>
      </c>
      <c r="F236" s="5">
        <v>237</v>
      </c>
      <c r="G236" s="2" t="s">
        <v>54</v>
      </c>
      <c r="H236" s="6" t="b">
        <v>1</v>
      </c>
      <c r="I236" s="7" t="s">
        <v>59</v>
      </c>
      <c r="J236" s="8" t="s">
        <v>244</v>
      </c>
      <c r="K236" s="2">
        <v>7087094901</v>
      </c>
      <c r="L236" s="5">
        <v>237</v>
      </c>
      <c r="M236" s="5">
        <v>237</v>
      </c>
      <c r="O236" s="8" t="s">
        <v>1089</v>
      </c>
      <c r="P236" s="8" t="s">
        <v>1090</v>
      </c>
      <c r="Q236" s="8" t="s">
        <v>1091</v>
      </c>
      <c r="W236" s="2">
        <v>1</v>
      </c>
      <c r="Y236" s="8" t="s">
        <v>2003</v>
      </c>
      <c r="AA236" s="9">
        <v>100</v>
      </c>
      <c r="AB236" s="11">
        <v>1200</v>
      </c>
      <c r="AC236" s="10">
        <f t="shared" si="351"/>
        <v>1560</v>
      </c>
      <c r="AD236" s="9">
        <v>0</v>
      </c>
      <c r="AE236" s="9">
        <v>0</v>
      </c>
      <c r="AF236" s="9"/>
      <c r="AG236" s="9">
        <f>AB236*5</f>
        <v>6000</v>
      </c>
      <c r="AH236" s="9">
        <f t="shared" si="401"/>
        <v>2400</v>
      </c>
      <c r="AI236" s="9">
        <v>3000</v>
      </c>
      <c r="AJ236" s="9"/>
      <c r="AK236" s="9"/>
      <c r="AL236" s="9">
        <f t="shared" si="402"/>
        <v>375</v>
      </c>
      <c r="AM236" s="9">
        <f t="shared" si="403"/>
        <v>1125</v>
      </c>
      <c r="AN236" s="9">
        <v>500</v>
      </c>
      <c r="AO236" s="9"/>
      <c r="AP236" s="9"/>
      <c r="AQ236" s="9"/>
      <c r="AR236" s="9"/>
      <c r="AS236" s="9">
        <f t="shared" si="404"/>
        <v>60</v>
      </c>
      <c r="AT236" s="9"/>
      <c r="AU236" s="9"/>
      <c r="AV236" s="13"/>
      <c r="AW236" s="9">
        <f t="shared" si="405"/>
        <v>13460</v>
      </c>
      <c r="AX236" s="9">
        <f t="shared" si="357"/>
        <v>2422.7999999999997</v>
      </c>
      <c r="AY236" s="11">
        <f t="shared" si="406"/>
        <v>29342.799999999999</v>
      </c>
      <c r="AZ236" s="2" t="s">
        <v>2028</v>
      </c>
    </row>
    <row r="237" spans="1:52" s="2" customFormat="1" x14ac:dyDescent="0.45">
      <c r="A237" s="2">
        <f t="shared" si="342"/>
        <v>236</v>
      </c>
      <c r="B237" s="2">
        <v>2301</v>
      </c>
      <c r="C237" s="2">
        <v>2</v>
      </c>
      <c r="D237" s="2" t="s">
        <v>50</v>
      </c>
      <c r="E237" s="2" t="str">
        <f t="shared" si="333"/>
        <v>2B2301</v>
      </c>
      <c r="F237" s="5">
        <v>238</v>
      </c>
      <c r="G237" s="2" t="s">
        <v>54</v>
      </c>
      <c r="H237" s="6" t="b">
        <v>1</v>
      </c>
      <c r="I237" s="7" t="s">
        <v>55</v>
      </c>
      <c r="J237" s="8" t="s">
        <v>245</v>
      </c>
      <c r="K237" s="2">
        <v>8220467420</v>
      </c>
      <c r="L237" s="5">
        <v>238</v>
      </c>
      <c r="M237" s="5">
        <v>238</v>
      </c>
      <c r="O237" s="8" t="s">
        <v>1092</v>
      </c>
      <c r="P237" s="8" t="s">
        <v>1093</v>
      </c>
      <c r="Q237" s="8" t="s">
        <v>1094</v>
      </c>
      <c r="W237" s="2">
        <v>1</v>
      </c>
      <c r="Y237" s="8" t="s">
        <v>1908</v>
      </c>
      <c r="AA237" s="9">
        <v>100</v>
      </c>
      <c r="AB237" s="11">
        <v>1500</v>
      </c>
      <c r="AC237" s="10">
        <f t="shared" si="351"/>
        <v>1950</v>
      </c>
      <c r="AD237" s="9">
        <f>28885*2</f>
        <v>57770</v>
      </c>
      <c r="AE237" s="9">
        <f>((28885*21%)/12)+((28885*21%)/12)*2</f>
        <v>1516.4624999999999</v>
      </c>
      <c r="AF237" s="9"/>
      <c r="AG237" s="9">
        <f>AB237*5</f>
        <v>7500</v>
      </c>
      <c r="AH237" s="9">
        <f t="shared" si="401"/>
        <v>3000</v>
      </c>
      <c r="AI237" s="9"/>
      <c r="AJ237" s="9">
        <v>200</v>
      </c>
      <c r="AK237" s="9"/>
      <c r="AL237" s="9">
        <f t="shared" si="402"/>
        <v>468.75</v>
      </c>
      <c r="AM237" s="9">
        <f t="shared" si="403"/>
        <v>1406.25</v>
      </c>
      <c r="AN237" s="9">
        <v>600</v>
      </c>
      <c r="AO237" s="9"/>
      <c r="AP237" s="9"/>
      <c r="AQ237" s="9"/>
      <c r="AR237" s="9"/>
      <c r="AS237" s="9">
        <f t="shared" si="404"/>
        <v>75</v>
      </c>
      <c r="AT237" s="9"/>
      <c r="AU237" s="9"/>
      <c r="AV237" s="13"/>
      <c r="AW237" s="9">
        <f t="shared" si="405"/>
        <v>13250</v>
      </c>
      <c r="AX237" s="9">
        <f t="shared" si="357"/>
        <v>2385</v>
      </c>
      <c r="AY237" s="11">
        <f>SUM(AD237:AX237)</f>
        <v>88171.462499999994</v>
      </c>
      <c r="AZ237" s="2" t="s">
        <v>2028</v>
      </c>
    </row>
    <row r="238" spans="1:52" s="2" customFormat="1" x14ac:dyDescent="0.45">
      <c r="A238" s="2">
        <f t="shared" si="342"/>
        <v>237</v>
      </c>
      <c r="B238" s="2">
        <f>B237+1</f>
        <v>2302</v>
      </c>
      <c r="C238" s="2">
        <v>2</v>
      </c>
      <c r="D238" s="2" t="s">
        <v>50</v>
      </c>
      <c r="E238" s="2" t="str">
        <f t="shared" si="333"/>
        <v>2B2302</v>
      </c>
      <c r="F238" s="5">
        <v>239</v>
      </c>
      <c r="G238" s="2" t="s">
        <v>54</v>
      </c>
      <c r="H238" s="6" t="b">
        <v>1</v>
      </c>
      <c r="I238" s="7" t="s">
        <v>55</v>
      </c>
      <c r="J238" s="8" t="s">
        <v>246</v>
      </c>
      <c r="K238" s="2">
        <v>6865586414</v>
      </c>
      <c r="L238" s="5">
        <v>239</v>
      </c>
      <c r="M238" s="5">
        <v>239</v>
      </c>
      <c r="O238" s="8" t="s">
        <v>1095</v>
      </c>
      <c r="P238" s="8" t="s">
        <v>1096</v>
      </c>
      <c r="Q238" s="8" t="s">
        <v>1097</v>
      </c>
      <c r="W238" s="2">
        <v>1</v>
      </c>
      <c r="Y238" s="8" t="s">
        <v>2001</v>
      </c>
      <c r="AA238" s="9">
        <v>100</v>
      </c>
      <c r="AB238" s="11">
        <v>1000</v>
      </c>
      <c r="AC238" s="10">
        <f>AB238*130%</f>
        <v>1300</v>
      </c>
      <c r="AD238" s="9">
        <v>18966</v>
      </c>
      <c r="AE238" s="9">
        <f>(18966*21%)/12</f>
        <v>331.90499999999997</v>
      </c>
      <c r="AF238" s="9"/>
      <c r="AG238" s="9">
        <f>AB238*5</f>
        <v>5000</v>
      </c>
      <c r="AH238" s="9">
        <f>AB238*2</f>
        <v>2000</v>
      </c>
      <c r="AI238" s="9"/>
      <c r="AJ238" s="9"/>
      <c r="AK238" s="9"/>
      <c r="AL238" s="9">
        <f>((AB238*1500)*0.25%)/12</f>
        <v>312.5</v>
      </c>
      <c r="AM238" s="9">
        <f>((AB238*1500)*0.75%)/12</f>
        <v>937.5</v>
      </c>
      <c r="AN238" s="9">
        <v>400</v>
      </c>
      <c r="AO238" s="9"/>
      <c r="AP238" s="9"/>
      <c r="AQ238" s="9"/>
      <c r="AR238" s="9"/>
      <c r="AS238" s="9">
        <f>AG238*1%</f>
        <v>50</v>
      </c>
      <c r="AT238" s="9"/>
      <c r="AU238" s="9"/>
      <c r="AV238" s="13"/>
      <c r="AW238" s="9">
        <f>SUM(AG238:AV238)</f>
        <v>8700</v>
      </c>
      <c r="AX238" s="9">
        <f>AW238*18%</f>
        <v>1566</v>
      </c>
      <c r="AY238" s="11">
        <f>SUM(AD238:AX238)</f>
        <v>38263.904999999999</v>
      </c>
      <c r="AZ238" s="2" t="s">
        <v>2028</v>
      </c>
    </row>
    <row r="239" spans="1:52" s="2" customFormat="1" x14ac:dyDescent="0.45">
      <c r="A239" s="2">
        <f t="shared" si="342"/>
        <v>238</v>
      </c>
      <c r="B239" s="2">
        <f t="shared" si="342"/>
        <v>2303</v>
      </c>
      <c r="C239" s="2">
        <v>2</v>
      </c>
      <c r="D239" s="2" t="s">
        <v>50</v>
      </c>
      <c r="E239" s="2" t="str">
        <f t="shared" si="333"/>
        <v>2B2303</v>
      </c>
      <c r="F239" s="5">
        <v>240</v>
      </c>
      <c r="G239" s="2" t="s">
        <v>54</v>
      </c>
      <c r="H239" s="6" t="b">
        <v>1</v>
      </c>
      <c r="I239" s="7" t="s">
        <v>55</v>
      </c>
      <c r="J239" s="8" t="s">
        <v>247</v>
      </c>
      <c r="K239" s="2">
        <v>7176899592</v>
      </c>
      <c r="L239" s="5">
        <v>240</v>
      </c>
      <c r="M239" s="5">
        <v>240</v>
      </c>
      <c r="O239" s="8" t="s">
        <v>1098</v>
      </c>
      <c r="P239" s="8" t="s">
        <v>1099</v>
      </c>
      <c r="Q239" s="8" t="s">
        <v>1100</v>
      </c>
      <c r="W239" s="2">
        <v>1</v>
      </c>
      <c r="Y239" s="8" t="s">
        <v>1953</v>
      </c>
      <c r="AA239" s="9">
        <v>100</v>
      </c>
      <c r="AB239" s="11">
        <v>800</v>
      </c>
      <c r="AC239" s="10">
        <f t="shared" si="351"/>
        <v>1040</v>
      </c>
      <c r="AD239" s="9">
        <v>0</v>
      </c>
      <c r="AE239" s="9"/>
      <c r="AF239" s="9"/>
      <c r="AG239" s="9">
        <f>AB239*5</f>
        <v>4000</v>
      </c>
      <c r="AH239" s="9">
        <f t="shared" ref="AH239:AH241" si="407">AB239*2</f>
        <v>1600</v>
      </c>
      <c r="AI239" s="9"/>
      <c r="AJ239" s="9"/>
      <c r="AK239" s="9">
        <f>AG239*10%</f>
        <v>400</v>
      </c>
      <c r="AL239" s="9">
        <f t="shared" ref="AL239:AL241" si="408">((AB239*1500)*0.25%)/12</f>
        <v>250</v>
      </c>
      <c r="AM239" s="9">
        <f t="shared" ref="AM239:AM241" si="409">((AB239*1500)*0.75%)/12</f>
        <v>750</v>
      </c>
      <c r="AN239" s="9">
        <v>300</v>
      </c>
      <c r="AO239" s="9"/>
      <c r="AP239" s="9"/>
      <c r="AQ239" s="9"/>
      <c r="AR239" s="9"/>
      <c r="AS239" s="9">
        <f t="shared" ref="AS239:AS241" si="410">AG239*1%</f>
        <v>40</v>
      </c>
      <c r="AT239" s="9"/>
      <c r="AU239" s="9"/>
      <c r="AV239" s="13"/>
      <c r="AW239" s="9">
        <f t="shared" ref="AW239:AW241" si="411">SUM(AG239:AV239)</f>
        <v>7340</v>
      </c>
      <c r="AX239" s="9">
        <f t="shared" si="357"/>
        <v>1321.2</v>
      </c>
      <c r="AY239" s="11">
        <f t="shared" ref="AY239:AY240" si="412">SUM(AD239:AX239)</f>
        <v>16001.2</v>
      </c>
      <c r="AZ239" s="2" t="s">
        <v>2028</v>
      </c>
    </row>
    <row r="240" spans="1:52" s="2" customFormat="1" x14ac:dyDescent="0.45">
      <c r="A240" s="2">
        <f t="shared" si="342"/>
        <v>239</v>
      </c>
      <c r="B240" s="2">
        <f t="shared" si="342"/>
        <v>2304</v>
      </c>
      <c r="C240" s="2">
        <v>2</v>
      </c>
      <c r="D240" s="2" t="s">
        <v>50</v>
      </c>
      <c r="E240" s="2" t="str">
        <f t="shared" si="333"/>
        <v>2B2304</v>
      </c>
      <c r="F240" s="5">
        <v>241</v>
      </c>
      <c r="G240" s="2" t="s">
        <v>54</v>
      </c>
      <c r="H240" s="6" t="b">
        <v>1</v>
      </c>
      <c r="I240" s="7" t="s">
        <v>55</v>
      </c>
      <c r="J240" s="8" t="s">
        <v>80</v>
      </c>
      <c r="K240" s="2">
        <v>9245364952</v>
      </c>
      <c r="L240" s="5">
        <v>241</v>
      </c>
      <c r="M240" s="5">
        <v>241</v>
      </c>
      <c r="O240" s="8" t="s">
        <v>1101</v>
      </c>
      <c r="P240" s="8" t="s">
        <v>1102</v>
      </c>
      <c r="Q240" s="8" t="s">
        <v>1103</v>
      </c>
      <c r="W240" s="2">
        <v>1</v>
      </c>
      <c r="Y240" s="8" t="s">
        <v>1972</v>
      </c>
      <c r="AA240" s="9">
        <v>100</v>
      </c>
      <c r="AB240" s="11">
        <v>1200</v>
      </c>
      <c r="AC240" s="10">
        <f t="shared" si="351"/>
        <v>1560</v>
      </c>
      <c r="AD240" s="9">
        <v>0</v>
      </c>
      <c r="AE240" s="9">
        <v>0</v>
      </c>
      <c r="AF240" s="9"/>
      <c r="AG240" s="9">
        <f>AB240*5</f>
        <v>6000</v>
      </c>
      <c r="AH240" s="9">
        <f t="shared" si="407"/>
        <v>2400</v>
      </c>
      <c r="AI240" s="9">
        <v>3000</v>
      </c>
      <c r="AJ240" s="9"/>
      <c r="AK240" s="9"/>
      <c r="AL240" s="9">
        <f t="shared" si="408"/>
        <v>375</v>
      </c>
      <c r="AM240" s="9">
        <f t="shared" si="409"/>
        <v>1125</v>
      </c>
      <c r="AN240" s="9">
        <v>500</v>
      </c>
      <c r="AO240" s="9"/>
      <c r="AP240" s="9"/>
      <c r="AQ240" s="9"/>
      <c r="AR240" s="9"/>
      <c r="AS240" s="9">
        <f t="shared" si="410"/>
        <v>60</v>
      </c>
      <c r="AT240" s="9"/>
      <c r="AU240" s="9"/>
      <c r="AV240" s="13"/>
      <c r="AW240" s="9">
        <f t="shared" si="411"/>
        <v>13460</v>
      </c>
      <c r="AX240" s="9">
        <f t="shared" si="357"/>
        <v>2422.7999999999997</v>
      </c>
      <c r="AY240" s="11">
        <f t="shared" si="412"/>
        <v>29342.799999999999</v>
      </c>
      <c r="AZ240" s="2" t="s">
        <v>2028</v>
      </c>
    </row>
    <row r="241" spans="1:52" s="2" customFormat="1" x14ac:dyDescent="0.45">
      <c r="A241" s="2">
        <f t="shared" si="342"/>
        <v>240</v>
      </c>
      <c r="B241" s="2">
        <f t="shared" si="342"/>
        <v>2305</v>
      </c>
      <c r="C241" s="2">
        <v>2</v>
      </c>
      <c r="D241" s="2" t="s">
        <v>50</v>
      </c>
      <c r="E241" s="2" t="str">
        <f t="shared" si="333"/>
        <v>2B2305</v>
      </c>
      <c r="F241" s="5">
        <v>242</v>
      </c>
      <c r="G241" s="2" t="s">
        <v>54</v>
      </c>
      <c r="H241" s="6" t="b">
        <v>1</v>
      </c>
      <c r="I241" s="7" t="s">
        <v>59</v>
      </c>
      <c r="J241" s="8" t="s">
        <v>248</v>
      </c>
      <c r="K241" s="2">
        <v>7525205696</v>
      </c>
      <c r="L241" s="5">
        <v>242</v>
      </c>
      <c r="M241" s="5">
        <v>242</v>
      </c>
      <c r="O241" s="8" t="s">
        <v>1104</v>
      </c>
      <c r="P241" s="8" t="s">
        <v>1105</v>
      </c>
      <c r="Q241" s="8" t="s">
        <v>1106</v>
      </c>
      <c r="W241" s="2">
        <v>1</v>
      </c>
      <c r="Y241" s="8" t="s">
        <v>1971</v>
      </c>
      <c r="AA241" s="9">
        <v>100</v>
      </c>
      <c r="AB241" s="11">
        <v>1500</v>
      </c>
      <c r="AC241" s="10">
        <f t="shared" si="351"/>
        <v>1950</v>
      </c>
      <c r="AD241" s="9">
        <f>28885*2</f>
        <v>57770</v>
      </c>
      <c r="AE241" s="9">
        <f>((28885*21%)/12)+((28885*21%)/12)*2</f>
        <v>1516.4624999999999</v>
      </c>
      <c r="AF241" s="9"/>
      <c r="AG241" s="9">
        <f>AB241*5</f>
        <v>7500</v>
      </c>
      <c r="AH241" s="9">
        <f t="shared" si="407"/>
        <v>3000</v>
      </c>
      <c r="AI241" s="9"/>
      <c r="AJ241" s="9">
        <v>200</v>
      </c>
      <c r="AK241" s="9"/>
      <c r="AL241" s="9">
        <f t="shared" si="408"/>
        <v>468.75</v>
      </c>
      <c r="AM241" s="9">
        <f t="shared" si="409"/>
        <v>1406.25</v>
      </c>
      <c r="AN241" s="9">
        <v>600</v>
      </c>
      <c r="AO241" s="9"/>
      <c r="AP241" s="9"/>
      <c r="AQ241" s="9"/>
      <c r="AR241" s="9"/>
      <c r="AS241" s="9">
        <f t="shared" si="410"/>
        <v>75</v>
      </c>
      <c r="AT241" s="9"/>
      <c r="AU241" s="9"/>
      <c r="AV241" s="13"/>
      <c r="AW241" s="9">
        <f t="shared" si="411"/>
        <v>13250</v>
      </c>
      <c r="AX241" s="9">
        <f t="shared" si="357"/>
        <v>2385</v>
      </c>
      <c r="AY241" s="11">
        <f>SUM(AD241:AX241)</f>
        <v>88171.462499999994</v>
      </c>
      <c r="AZ241" s="2" t="s">
        <v>2028</v>
      </c>
    </row>
    <row r="242" spans="1:52" s="2" customFormat="1" x14ac:dyDescent="0.45">
      <c r="A242" s="2">
        <f t="shared" si="342"/>
        <v>241</v>
      </c>
      <c r="B242" s="2">
        <v>2401</v>
      </c>
      <c r="C242" s="2">
        <v>2</v>
      </c>
      <c r="D242" s="2" t="s">
        <v>50</v>
      </c>
      <c r="E242" s="2" t="str">
        <f t="shared" si="333"/>
        <v>2B2401</v>
      </c>
      <c r="F242" s="5">
        <v>243</v>
      </c>
      <c r="G242" s="2" t="s">
        <v>54</v>
      </c>
      <c r="H242" s="6" t="b">
        <v>1</v>
      </c>
      <c r="I242" s="7" t="s">
        <v>59</v>
      </c>
      <c r="J242" s="8" t="s">
        <v>249</v>
      </c>
      <c r="K242" s="2">
        <v>9615304005</v>
      </c>
      <c r="L242" s="5">
        <v>243</v>
      </c>
      <c r="M242" s="5">
        <v>243</v>
      </c>
      <c r="O242" s="8" t="s">
        <v>1107</v>
      </c>
      <c r="P242" s="8" t="s">
        <v>1108</v>
      </c>
      <c r="Q242" s="8" t="s">
        <v>1109</v>
      </c>
      <c r="W242" s="2">
        <v>1</v>
      </c>
      <c r="Y242" s="8" t="s">
        <v>1966</v>
      </c>
      <c r="AA242" s="9">
        <v>100</v>
      </c>
      <c r="AB242" s="11">
        <v>1000</v>
      </c>
      <c r="AC242" s="10">
        <f>AB242*130%</f>
        <v>1300</v>
      </c>
      <c r="AD242" s="9">
        <v>18966</v>
      </c>
      <c r="AE242" s="9">
        <f>(18966*21%)/12</f>
        <v>331.90499999999997</v>
      </c>
      <c r="AF242" s="9"/>
      <c r="AG242" s="9">
        <f>AB242*5</f>
        <v>5000</v>
      </c>
      <c r="AH242" s="9">
        <f>AB242*2</f>
        <v>2000</v>
      </c>
      <c r="AI242" s="9"/>
      <c r="AJ242" s="9"/>
      <c r="AK242" s="9"/>
      <c r="AL242" s="9">
        <f>((AB242*1500)*0.25%)/12</f>
        <v>312.5</v>
      </c>
      <c r="AM242" s="9">
        <f>((AB242*1500)*0.75%)/12</f>
        <v>937.5</v>
      </c>
      <c r="AN242" s="9">
        <v>400</v>
      </c>
      <c r="AO242" s="9"/>
      <c r="AP242" s="9"/>
      <c r="AQ242" s="9"/>
      <c r="AR242" s="9"/>
      <c r="AS242" s="9">
        <f>AG242*1%</f>
        <v>50</v>
      </c>
      <c r="AT242" s="9"/>
      <c r="AU242" s="9"/>
      <c r="AV242" s="13"/>
      <c r="AW242" s="9">
        <f>SUM(AG242:AV242)</f>
        <v>8700</v>
      </c>
      <c r="AX242" s="9">
        <f>AW242*18%</f>
        <v>1566</v>
      </c>
      <c r="AY242" s="11">
        <f>SUM(AD242:AX242)</f>
        <v>38263.904999999999</v>
      </c>
      <c r="AZ242" s="2" t="s">
        <v>2028</v>
      </c>
    </row>
    <row r="243" spans="1:52" s="2" customFormat="1" x14ac:dyDescent="0.45">
      <c r="A243" s="2">
        <f t="shared" si="342"/>
        <v>242</v>
      </c>
      <c r="B243" s="2">
        <f>B242+1</f>
        <v>2402</v>
      </c>
      <c r="C243" s="2">
        <v>2</v>
      </c>
      <c r="D243" s="2" t="s">
        <v>50</v>
      </c>
      <c r="E243" s="2" t="str">
        <f t="shared" si="333"/>
        <v>2B2402</v>
      </c>
      <c r="F243" s="5">
        <v>244</v>
      </c>
      <c r="G243" s="2" t="s">
        <v>54</v>
      </c>
      <c r="H243" s="6" t="b">
        <v>1</v>
      </c>
      <c r="I243" s="7" t="s">
        <v>59</v>
      </c>
      <c r="J243" s="8" t="s">
        <v>250</v>
      </c>
      <c r="K243" s="2">
        <v>8904433633</v>
      </c>
      <c r="L243" s="5">
        <v>244</v>
      </c>
      <c r="M243" s="5">
        <v>244</v>
      </c>
      <c r="O243" s="8" t="s">
        <v>1110</v>
      </c>
      <c r="P243" s="8" t="s">
        <v>1111</v>
      </c>
      <c r="Q243" s="8" t="s">
        <v>1112</v>
      </c>
      <c r="W243" s="2">
        <v>1</v>
      </c>
      <c r="Y243" s="8" t="s">
        <v>1906</v>
      </c>
      <c r="AA243" s="9">
        <v>100</v>
      </c>
      <c r="AB243" s="11">
        <v>800</v>
      </c>
      <c r="AC243" s="10">
        <f t="shared" si="351"/>
        <v>1040</v>
      </c>
      <c r="AD243" s="9">
        <v>0</v>
      </c>
      <c r="AE243" s="9"/>
      <c r="AF243" s="9"/>
      <c r="AG243" s="9">
        <f>AB243*5</f>
        <v>4000</v>
      </c>
      <c r="AH243" s="9">
        <f t="shared" ref="AH243:AH245" si="413">AB243*2</f>
        <v>1600</v>
      </c>
      <c r="AI243" s="9"/>
      <c r="AJ243" s="9"/>
      <c r="AK243" s="9">
        <f>AG243*10%</f>
        <v>400</v>
      </c>
      <c r="AL243" s="9">
        <f t="shared" ref="AL243:AL245" si="414">((AB243*1500)*0.25%)/12</f>
        <v>250</v>
      </c>
      <c r="AM243" s="9">
        <f t="shared" ref="AM243:AM245" si="415">((AB243*1500)*0.75%)/12</f>
        <v>750</v>
      </c>
      <c r="AN243" s="9">
        <v>300</v>
      </c>
      <c r="AO243" s="9"/>
      <c r="AP243" s="9"/>
      <c r="AQ243" s="9"/>
      <c r="AR243" s="9"/>
      <c r="AS243" s="9">
        <f t="shared" ref="AS243:AS245" si="416">AG243*1%</f>
        <v>40</v>
      </c>
      <c r="AT243" s="9"/>
      <c r="AU243" s="9"/>
      <c r="AV243" s="13"/>
      <c r="AW243" s="9">
        <f t="shared" ref="AW243:AW245" si="417">SUM(AG243:AV243)</f>
        <v>7340</v>
      </c>
      <c r="AX243" s="9">
        <f t="shared" si="357"/>
        <v>1321.2</v>
      </c>
      <c r="AY243" s="11">
        <f t="shared" ref="AY243:AY244" si="418">SUM(AD243:AX243)</f>
        <v>16001.2</v>
      </c>
      <c r="AZ243" s="2" t="s">
        <v>2028</v>
      </c>
    </row>
    <row r="244" spans="1:52" s="2" customFormat="1" x14ac:dyDescent="0.45">
      <c r="A244" s="2">
        <f t="shared" si="342"/>
        <v>243</v>
      </c>
      <c r="B244" s="2">
        <f t="shared" si="342"/>
        <v>2403</v>
      </c>
      <c r="C244" s="2">
        <v>2</v>
      </c>
      <c r="D244" s="2" t="s">
        <v>50</v>
      </c>
      <c r="E244" s="2" t="str">
        <f t="shared" si="333"/>
        <v>2B2403</v>
      </c>
      <c r="F244" s="5">
        <v>245</v>
      </c>
      <c r="G244" s="2" t="s">
        <v>53</v>
      </c>
      <c r="H244" s="6" t="b">
        <v>1</v>
      </c>
      <c r="I244" s="7" t="s">
        <v>55</v>
      </c>
      <c r="J244" s="8" t="s">
        <v>251</v>
      </c>
      <c r="K244" s="2">
        <v>7638108335</v>
      </c>
      <c r="L244" s="5">
        <v>245</v>
      </c>
      <c r="M244" s="5">
        <v>245</v>
      </c>
      <c r="O244" s="8" t="s">
        <v>1113</v>
      </c>
      <c r="P244" s="8" t="s">
        <v>1114</v>
      </c>
      <c r="Q244" s="8" t="s">
        <v>1115</v>
      </c>
      <c r="W244" s="2">
        <v>1</v>
      </c>
      <c r="Y244" s="8" t="s">
        <v>1952</v>
      </c>
      <c r="AA244" s="9">
        <v>100</v>
      </c>
      <c r="AB244" s="11">
        <v>1200</v>
      </c>
      <c r="AC244" s="10">
        <f t="shared" si="351"/>
        <v>1560</v>
      </c>
      <c r="AD244" s="9">
        <v>0</v>
      </c>
      <c r="AE244" s="9">
        <v>0</v>
      </c>
      <c r="AF244" s="9"/>
      <c r="AG244" s="9">
        <f>AB244*5</f>
        <v>6000</v>
      </c>
      <c r="AH244" s="9">
        <f t="shared" si="413"/>
        <v>2400</v>
      </c>
      <c r="AI244" s="9">
        <v>3000</v>
      </c>
      <c r="AJ244" s="9"/>
      <c r="AK244" s="9"/>
      <c r="AL244" s="9">
        <f t="shared" si="414"/>
        <v>375</v>
      </c>
      <c r="AM244" s="9">
        <f t="shared" si="415"/>
        <v>1125</v>
      </c>
      <c r="AN244" s="9">
        <v>500</v>
      </c>
      <c r="AO244" s="9"/>
      <c r="AP244" s="9"/>
      <c r="AQ244" s="9"/>
      <c r="AR244" s="9"/>
      <c r="AS244" s="9">
        <f t="shared" si="416"/>
        <v>60</v>
      </c>
      <c r="AT244" s="9"/>
      <c r="AU244" s="9"/>
      <c r="AV244" s="13"/>
      <c r="AW244" s="9">
        <f t="shared" si="417"/>
        <v>13460</v>
      </c>
      <c r="AX244" s="9">
        <f t="shared" si="357"/>
        <v>2422.7999999999997</v>
      </c>
      <c r="AY244" s="11">
        <f t="shared" si="418"/>
        <v>29342.799999999999</v>
      </c>
      <c r="AZ244" s="2" t="s">
        <v>2028</v>
      </c>
    </row>
    <row r="245" spans="1:52" s="2" customFormat="1" x14ac:dyDescent="0.45">
      <c r="A245" s="2">
        <f t="shared" si="342"/>
        <v>244</v>
      </c>
      <c r="B245" s="2">
        <f t="shared" si="342"/>
        <v>2404</v>
      </c>
      <c r="C245" s="2">
        <v>2</v>
      </c>
      <c r="D245" s="2" t="s">
        <v>50</v>
      </c>
      <c r="E245" s="2" t="str">
        <f t="shared" si="333"/>
        <v>2B2404</v>
      </c>
      <c r="F245" s="5">
        <v>246</v>
      </c>
      <c r="G245" s="2" t="s">
        <v>54</v>
      </c>
      <c r="H245" s="6" t="b">
        <v>1</v>
      </c>
      <c r="I245" s="7" t="s">
        <v>55</v>
      </c>
      <c r="J245" s="8" t="s">
        <v>252</v>
      </c>
      <c r="K245" s="2">
        <v>8888276825</v>
      </c>
      <c r="L245" s="5">
        <v>246</v>
      </c>
      <c r="M245" s="5">
        <v>246</v>
      </c>
      <c r="O245" s="8" t="s">
        <v>1116</v>
      </c>
      <c r="P245" s="8" t="s">
        <v>1117</v>
      </c>
      <c r="Q245" s="8" t="s">
        <v>1118</v>
      </c>
      <c r="W245" s="2">
        <v>1</v>
      </c>
      <c r="Y245" s="8" t="s">
        <v>1981</v>
      </c>
      <c r="AA245" s="9">
        <v>100</v>
      </c>
      <c r="AB245" s="11">
        <v>1500</v>
      </c>
      <c r="AC245" s="10">
        <f t="shared" si="351"/>
        <v>1950</v>
      </c>
      <c r="AD245" s="9">
        <f>28885*2</f>
        <v>57770</v>
      </c>
      <c r="AE245" s="9">
        <f>((28885*21%)/12)+((28885*21%)/12)*2</f>
        <v>1516.4624999999999</v>
      </c>
      <c r="AF245" s="9"/>
      <c r="AG245" s="9">
        <f>AB245*5</f>
        <v>7500</v>
      </c>
      <c r="AH245" s="9">
        <f t="shared" si="413"/>
        <v>3000</v>
      </c>
      <c r="AI245" s="9"/>
      <c r="AJ245" s="9">
        <v>200</v>
      </c>
      <c r="AK245" s="9"/>
      <c r="AL245" s="9">
        <f t="shared" si="414"/>
        <v>468.75</v>
      </c>
      <c r="AM245" s="9">
        <f t="shared" si="415"/>
        <v>1406.25</v>
      </c>
      <c r="AN245" s="9">
        <v>600</v>
      </c>
      <c r="AO245" s="9"/>
      <c r="AP245" s="9"/>
      <c r="AQ245" s="9"/>
      <c r="AR245" s="9"/>
      <c r="AS245" s="9">
        <f t="shared" si="416"/>
        <v>75</v>
      </c>
      <c r="AT245" s="9"/>
      <c r="AU245" s="9"/>
      <c r="AV245" s="13"/>
      <c r="AW245" s="9">
        <f t="shared" si="417"/>
        <v>13250</v>
      </c>
      <c r="AX245" s="9">
        <f t="shared" si="357"/>
        <v>2385</v>
      </c>
      <c r="AY245" s="11">
        <f>SUM(AD245:AX245)</f>
        <v>88171.462499999994</v>
      </c>
      <c r="AZ245" s="2" t="s">
        <v>2028</v>
      </c>
    </row>
    <row r="246" spans="1:52" s="2" customFormat="1" x14ac:dyDescent="0.45">
      <c r="A246" s="2">
        <f t="shared" si="342"/>
        <v>245</v>
      </c>
      <c r="B246" s="2">
        <f t="shared" si="342"/>
        <v>2405</v>
      </c>
      <c r="C246" s="2">
        <v>2</v>
      </c>
      <c r="D246" s="2" t="s">
        <v>50</v>
      </c>
      <c r="E246" s="2" t="str">
        <f t="shared" si="333"/>
        <v>2B2405</v>
      </c>
      <c r="F246" s="5">
        <v>247</v>
      </c>
      <c r="G246" s="2" t="s">
        <v>54</v>
      </c>
      <c r="H246" s="6" t="b">
        <v>1</v>
      </c>
      <c r="I246" s="7" t="s">
        <v>59</v>
      </c>
      <c r="J246" s="8" t="s">
        <v>123</v>
      </c>
      <c r="K246" s="2">
        <v>9475518074</v>
      </c>
      <c r="L246" s="5">
        <v>247</v>
      </c>
      <c r="M246" s="5">
        <v>247</v>
      </c>
      <c r="O246" s="8" t="s">
        <v>1119</v>
      </c>
      <c r="P246" s="8" t="s">
        <v>1120</v>
      </c>
      <c r="Q246" s="8" t="s">
        <v>1121</v>
      </c>
      <c r="W246" s="2">
        <v>1</v>
      </c>
      <c r="Y246" s="8" t="s">
        <v>2003</v>
      </c>
      <c r="AA246" s="9">
        <v>100</v>
      </c>
      <c r="AB246" s="11">
        <v>1000</v>
      </c>
      <c r="AC246" s="10">
        <f>AB246*130%</f>
        <v>1300</v>
      </c>
      <c r="AD246" s="9">
        <v>18966</v>
      </c>
      <c r="AE246" s="9">
        <f>(18966*21%)/12</f>
        <v>331.90499999999997</v>
      </c>
      <c r="AF246" s="9"/>
      <c r="AG246" s="9">
        <f>AB246*5</f>
        <v>5000</v>
      </c>
      <c r="AH246" s="9">
        <f>AB246*2</f>
        <v>2000</v>
      </c>
      <c r="AI246" s="9"/>
      <c r="AJ246" s="9"/>
      <c r="AK246" s="9"/>
      <c r="AL246" s="9">
        <f>((AB246*1500)*0.25%)/12</f>
        <v>312.5</v>
      </c>
      <c r="AM246" s="9">
        <f>((AB246*1500)*0.75%)/12</f>
        <v>937.5</v>
      </c>
      <c r="AN246" s="9">
        <v>400</v>
      </c>
      <c r="AO246" s="9"/>
      <c r="AP246" s="9"/>
      <c r="AQ246" s="9"/>
      <c r="AR246" s="9"/>
      <c r="AS246" s="9">
        <f>AG246*1%</f>
        <v>50</v>
      </c>
      <c r="AT246" s="9"/>
      <c r="AU246" s="9"/>
      <c r="AV246" s="13"/>
      <c r="AW246" s="9">
        <f>SUM(AG246:AV246)</f>
        <v>8700</v>
      </c>
      <c r="AX246" s="9">
        <f>AW246*18%</f>
        <v>1566</v>
      </c>
      <c r="AY246" s="11">
        <f>SUM(AD246:AX246)</f>
        <v>38263.904999999999</v>
      </c>
      <c r="AZ246" s="2" t="s">
        <v>2028</v>
      </c>
    </row>
    <row r="247" spans="1:52" s="2" customFormat="1" x14ac:dyDescent="0.45">
      <c r="A247" s="2">
        <f t="shared" si="342"/>
        <v>246</v>
      </c>
      <c r="B247" s="2">
        <v>2501</v>
      </c>
      <c r="C247" s="2">
        <v>2</v>
      </c>
      <c r="D247" s="2" t="s">
        <v>50</v>
      </c>
      <c r="E247" s="2" t="str">
        <f t="shared" si="333"/>
        <v>2B2501</v>
      </c>
      <c r="F247" s="5">
        <v>248</v>
      </c>
      <c r="G247" s="2" t="s">
        <v>54</v>
      </c>
      <c r="H247" s="6" t="b">
        <v>1</v>
      </c>
      <c r="I247" s="7" t="s">
        <v>59</v>
      </c>
      <c r="J247" s="8" t="s">
        <v>253</v>
      </c>
      <c r="K247" s="2">
        <v>9928632441</v>
      </c>
      <c r="L247" s="5">
        <v>248</v>
      </c>
      <c r="M247" s="5">
        <v>248</v>
      </c>
      <c r="O247" s="8" t="s">
        <v>1122</v>
      </c>
      <c r="P247" s="8" t="s">
        <v>1123</v>
      </c>
      <c r="Q247" s="8" t="s">
        <v>1124</v>
      </c>
      <c r="W247" s="2">
        <v>1</v>
      </c>
      <c r="Y247" s="8" t="s">
        <v>1994</v>
      </c>
      <c r="AA247" s="9">
        <v>100</v>
      </c>
      <c r="AB247" s="11">
        <v>800</v>
      </c>
      <c r="AC247" s="10">
        <f t="shared" si="351"/>
        <v>1040</v>
      </c>
      <c r="AD247" s="9">
        <v>0</v>
      </c>
      <c r="AE247" s="9"/>
      <c r="AF247" s="9"/>
      <c r="AG247" s="9">
        <f>AB247*5</f>
        <v>4000</v>
      </c>
      <c r="AH247" s="9">
        <f t="shared" ref="AH247:AH249" si="419">AB247*2</f>
        <v>1600</v>
      </c>
      <c r="AI247" s="9"/>
      <c r="AJ247" s="9"/>
      <c r="AK247" s="9">
        <f>AG247*10%</f>
        <v>400</v>
      </c>
      <c r="AL247" s="9">
        <f t="shared" ref="AL247:AL249" si="420">((AB247*1500)*0.25%)/12</f>
        <v>250</v>
      </c>
      <c r="AM247" s="9">
        <f t="shared" ref="AM247:AM249" si="421">((AB247*1500)*0.75%)/12</f>
        <v>750</v>
      </c>
      <c r="AN247" s="9">
        <v>300</v>
      </c>
      <c r="AO247" s="9"/>
      <c r="AP247" s="9"/>
      <c r="AQ247" s="9"/>
      <c r="AR247" s="9"/>
      <c r="AS247" s="9">
        <f t="shared" ref="AS247:AS249" si="422">AG247*1%</f>
        <v>40</v>
      </c>
      <c r="AT247" s="9"/>
      <c r="AU247" s="9"/>
      <c r="AV247" s="13"/>
      <c r="AW247" s="9">
        <f t="shared" ref="AW247:AW249" si="423">SUM(AG247:AV247)</f>
        <v>7340</v>
      </c>
      <c r="AX247" s="9">
        <f t="shared" si="357"/>
        <v>1321.2</v>
      </c>
      <c r="AY247" s="11">
        <f t="shared" ref="AY247:AY248" si="424">SUM(AD247:AX247)</f>
        <v>16001.2</v>
      </c>
      <c r="AZ247" s="2" t="s">
        <v>2028</v>
      </c>
    </row>
    <row r="248" spans="1:52" s="2" customFormat="1" x14ac:dyDescent="0.45">
      <c r="A248" s="2">
        <f t="shared" si="342"/>
        <v>247</v>
      </c>
      <c r="B248" s="2">
        <f>B247+1</f>
        <v>2502</v>
      </c>
      <c r="C248" s="2">
        <v>2</v>
      </c>
      <c r="D248" s="2" t="s">
        <v>50</v>
      </c>
      <c r="E248" s="2" t="str">
        <f t="shared" si="333"/>
        <v>2B2502</v>
      </c>
      <c r="F248" s="5">
        <v>249</v>
      </c>
      <c r="G248" s="2" t="s">
        <v>54</v>
      </c>
      <c r="H248" s="6" t="b">
        <v>1</v>
      </c>
      <c r="I248" s="7" t="s">
        <v>59</v>
      </c>
      <c r="J248" s="8" t="s">
        <v>254</v>
      </c>
      <c r="K248" s="2">
        <v>8881384777</v>
      </c>
      <c r="L248" s="5">
        <v>249</v>
      </c>
      <c r="M248" s="5">
        <v>249</v>
      </c>
      <c r="O248" s="8" t="s">
        <v>1125</v>
      </c>
      <c r="P248" s="8" t="s">
        <v>1126</v>
      </c>
      <c r="Q248" s="8" t="s">
        <v>1127</v>
      </c>
      <c r="W248" s="2">
        <v>1</v>
      </c>
      <c r="Y248" s="8" t="s">
        <v>1942</v>
      </c>
      <c r="AA248" s="9">
        <v>100</v>
      </c>
      <c r="AB248" s="11">
        <v>1200</v>
      </c>
      <c r="AC248" s="10">
        <f t="shared" si="351"/>
        <v>1560</v>
      </c>
      <c r="AD248" s="9">
        <v>0</v>
      </c>
      <c r="AE248" s="9">
        <v>0</v>
      </c>
      <c r="AF248" s="9"/>
      <c r="AG248" s="9">
        <f>AB248*5</f>
        <v>6000</v>
      </c>
      <c r="AH248" s="9">
        <f t="shared" si="419"/>
        <v>2400</v>
      </c>
      <c r="AI248" s="9">
        <v>3000</v>
      </c>
      <c r="AJ248" s="9"/>
      <c r="AK248" s="9"/>
      <c r="AL248" s="9">
        <f t="shared" si="420"/>
        <v>375</v>
      </c>
      <c r="AM248" s="9">
        <f t="shared" si="421"/>
        <v>1125</v>
      </c>
      <c r="AN248" s="9">
        <v>500</v>
      </c>
      <c r="AO248" s="9"/>
      <c r="AP248" s="9"/>
      <c r="AQ248" s="9"/>
      <c r="AR248" s="9"/>
      <c r="AS248" s="9">
        <f t="shared" si="422"/>
        <v>60</v>
      </c>
      <c r="AT248" s="9"/>
      <c r="AU248" s="9"/>
      <c r="AV248" s="13"/>
      <c r="AW248" s="9">
        <f t="shared" si="423"/>
        <v>13460</v>
      </c>
      <c r="AX248" s="9">
        <f t="shared" si="357"/>
        <v>2422.7999999999997</v>
      </c>
      <c r="AY248" s="11">
        <f t="shared" si="424"/>
        <v>29342.799999999999</v>
      </c>
      <c r="AZ248" s="2" t="s">
        <v>2028</v>
      </c>
    </row>
    <row r="249" spans="1:52" s="2" customFormat="1" x14ac:dyDescent="0.45">
      <c r="A249" s="2">
        <f t="shared" si="342"/>
        <v>248</v>
      </c>
      <c r="B249" s="2">
        <f t="shared" si="342"/>
        <v>2503</v>
      </c>
      <c r="C249" s="2">
        <v>2</v>
      </c>
      <c r="D249" s="2" t="s">
        <v>50</v>
      </c>
      <c r="E249" s="2" t="str">
        <f t="shared" si="333"/>
        <v>2B2503</v>
      </c>
      <c r="F249" s="5">
        <v>250</v>
      </c>
      <c r="G249" s="2" t="s">
        <v>54</v>
      </c>
      <c r="H249" s="6" t="b">
        <v>1</v>
      </c>
      <c r="I249" s="7" t="s">
        <v>55</v>
      </c>
      <c r="J249" s="8" t="s">
        <v>153</v>
      </c>
      <c r="K249" s="2">
        <v>7741532641</v>
      </c>
      <c r="L249" s="5">
        <v>250</v>
      </c>
      <c r="M249" s="5">
        <v>250</v>
      </c>
      <c r="O249" s="8" t="s">
        <v>1128</v>
      </c>
      <c r="P249" s="8" t="s">
        <v>1129</v>
      </c>
      <c r="Q249" s="8" t="s">
        <v>1130</v>
      </c>
      <c r="W249" s="2">
        <v>1</v>
      </c>
      <c r="Y249" s="8" t="s">
        <v>2004</v>
      </c>
      <c r="AA249" s="9">
        <v>100</v>
      </c>
      <c r="AB249" s="11">
        <v>1500</v>
      </c>
      <c r="AC249" s="10">
        <f t="shared" si="351"/>
        <v>1950</v>
      </c>
      <c r="AD249" s="9">
        <f>28885*2</f>
        <v>57770</v>
      </c>
      <c r="AE249" s="9">
        <f>((28885*21%)/12)+((28885*21%)/12)*2</f>
        <v>1516.4624999999999</v>
      </c>
      <c r="AF249" s="9"/>
      <c r="AG249" s="9">
        <f>AB249*5</f>
        <v>7500</v>
      </c>
      <c r="AH249" s="9">
        <f t="shared" si="419"/>
        <v>3000</v>
      </c>
      <c r="AI249" s="9"/>
      <c r="AJ249" s="9">
        <v>200</v>
      </c>
      <c r="AK249" s="9"/>
      <c r="AL249" s="9">
        <f t="shared" si="420"/>
        <v>468.75</v>
      </c>
      <c r="AM249" s="9">
        <f t="shared" si="421"/>
        <v>1406.25</v>
      </c>
      <c r="AN249" s="9">
        <v>600</v>
      </c>
      <c r="AO249" s="9"/>
      <c r="AP249" s="9"/>
      <c r="AQ249" s="9"/>
      <c r="AR249" s="9"/>
      <c r="AS249" s="9">
        <f t="shared" si="422"/>
        <v>75</v>
      </c>
      <c r="AT249" s="9"/>
      <c r="AU249" s="9"/>
      <c r="AV249" s="13"/>
      <c r="AW249" s="9">
        <f t="shared" si="423"/>
        <v>13250</v>
      </c>
      <c r="AX249" s="9">
        <f t="shared" si="357"/>
        <v>2385</v>
      </c>
      <c r="AY249" s="11">
        <f>SUM(AD249:AX249)</f>
        <v>88171.462499999994</v>
      </c>
      <c r="AZ249" s="2" t="s">
        <v>2028</v>
      </c>
    </row>
    <row r="250" spans="1:52" s="2" customFormat="1" x14ac:dyDescent="0.45">
      <c r="A250" s="2">
        <f t="shared" si="342"/>
        <v>249</v>
      </c>
      <c r="B250" s="2">
        <f t="shared" si="342"/>
        <v>2504</v>
      </c>
      <c r="C250" s="2">
        <v>2</v>
      </c>
      <c r="D250" s="2" t="s">
        <v>50</v>
      </c>
      <c r="E250" s="2" t="str">
        <f t="shared" si="333"/>
        <v>2B2504</v>
      </c>
      <c r="F250" s="5">
        <v>251</v>
      </c>
      <c r="G250" s="2" t="s">
        <v>54</v>
      </c>
      <c r="H250" s="6" t="b">
        <v>1</v>
      </c>
      <c r="I250" s="7" t="s">
        <v>59</v>
      </c>
      <c r="J250" s="8" t="s">
        <v>255</v>
      </c>
      <c r="K250" s="2">
        <v>7808991340</v>
      </c>
      <c r="L250" s="5">
        <v>251</v>
      </c>
      <c r="M250" s="5">
        <v>251</v>
      </c>
      <c r="O250" s="8" t="s">
        <v>1131</v>
      </c>
      <c r="P250" s="8" t="s">
        <v>1132</v>
      </c>
      <c r="Q250" s="8" t="s">
        <v>1133</v>
      </c>
      <c r="W250" s="2">
        <v>1</v>
      </c>
      <c r="Y250" s="8" t="s">
        <v>1982</v>
      </c>
      <c r="AA250" s="9">
        <v>100</v>
      </c>
      <c r="AB250" s="11">
        <v>1000</v>
      </c>
      <c r="AC250" s="10">
        <f>AB250*130%</f>
        <v>1300</v>
      </c>
      <c r="AD250" s="9">
        <v>18966</v>
      </c>
      <c r="AE250" s="9">
        <f>(18966*21%)/12</f>
        <v>331.90499999999997</v>
      </c>
      <c r="AF250" s="9"/>
      <c r="AG250" s="9">
        <f>AB250*5</f>
        <v>5000</v>
      </c>
      <c r="AH250" s="9">
        <f>AB250*2</f>
        <v>2000</v>
      </c>
      <c r="AI250" s="9"/>
      <c r="AJ250" s="9"/>
      <c r="AK250" s="9"/>
      <c r="AL250" s="9">
        <f>((AB250*1500)*0.25%)/12</f>
        <v>312.5</v>
      </c>
      <c r="AM250" s="9">
        <f>((AB250*1500)*0.75%)/12</f>
        <v>937.5</v>
      </c>
      <c r="AN250" s="9">
        <v>400</v>
      </c>
      <c r="AO250" s="9"/>
      <c r="AP250" s="9"/>
      <c r="AQ250" s="9"/>
      <c r="AR250" s="9"/>
      <c r="AS250" s="9">
        <f>AG250*1%</f>
        <v>50</v>
      </c>
      <c r="AT250" s="9"/>
      <c r="AU250" s="9"/>
      <c r="AV250" s="13"/>
      <c r="AW250" s="9">
        <f>SUM(AG250:AV250)</f>
        <v>8700</v>
      </c>
      <c r="AX250" s="9">
        <f>AW250*18%</f>
        <v>1566</v>
      </c>
      <c r="AY250" s="11">
        <f>SUM(AD250:AX250)</f>
        <v>38263.904999999999</v>
      </c>
      <c r="AZ250" s="2" t="s">
        <v>2028</v>
      </c>
    </row>
    <row r="251" spans="1:52" s="2" customFormat="1" x14ac:dyDescent="0.45">
      <c r="A251" s="2">
        <f t="shared" si="342"/>
        <v>250</v>
      </c>
      <c r="B251" s="2">
        <f t="shared" si="342"/>
        <v>2505</v>
      </c>
      <c r="C251" s="2">
        <v>2</v>
      </c>
      <c r="D251" s="2" t="s">
        <v>50</v>
      </c>
      <c r="E251" s="2" t="str">
        <f t="shared" si="333"/>
        <v>2B2505</v>
      </c>
      <c r="F251" s="5">
        <v>252</v>
      </c>
      <c r="G251" s="2" t="s">
        <v>54</v>
      </c>
      <c r="H251" s="6" t="b">
        <v>1</v>
      </c>
      <c r="I251" s="7" t="s">
        <v>59</v>
      </c>
      <c r="J251" s="8" t="s">
        <v>256</v>
      </c>
      <c r="K251" s="2">
        <v>7405416288</v>
      </c>
      <c r="L251" s="5">
        <v>252</v>
      </c>
      <c r="M251" s="5">
        <v>252</v>
      </c>
      <c r="O251" s="8" t="s">
        <v>1134</v>
      </c>
      <c r="P251" s="8" t="s">
        <v>1135</v>
      </c>
      <c r="Q251" s="8" t="s">
        <v>1136</v>
      </c>
      <c r="W251" s="2">
        <v>1</v>
      </c>
      <c r="Y251" s="8" t="s">
        <v>1951</v>
      </c>
      <c r="AA251" s="9">
        <v>100</v>
      </c>
      <c r="AB251" s="11">
        <v>800</v>
      </c>
      <c r="AC251" s="10">
        <f t="shared" si="351"/>
        <v>1040</v>
      </c>
      <c r="AD251" s="9">
        <v>0</v>
      </c>
      <c r="AE251" s="9"/>
      <c r="AF251" s="9"/>
      <c r="AG251" s="9">
        <f>AB251*5</f>
        <v>4000</v>
      </c>
      <c r="AH251" s="9">
        <f t="shared" ref="AH251:AH253" si="425">AB251*2</f>
        <v>1600</v>
      </c>
      <c r="AI251" s="9"/>
      <c r="AJ251" s="9"/>
      <c r="AK251" s="9">
        <f>AG251*10%</f>
        <v>400</v>
      </c>
      <c r="AL251" s="9">
        <f t="shared" ref="AL251:AL253" si="426">((AB251*1500)*0.25%)/12</f>
        <v>250</v>
      </c>
      <c r="AM251" s="9">
        <f t="shared" ref="AM251:AM253" si="427">((AB251*1500)*0.75%)/12</f>
        <v>750</v>
      </c>
      <c r="AN251" s="9">
        <v>300</v>
      </c>
      <c r="AO251" s="9"/>
      <c r="AP251" s="9"/>
      <c r="AQ251" s="9"/>
      <c r="AR251" s="9"/>
      <c r="AS251" s="9">
        <f t="shared" ref="AS251:AS253" si="428">AG251*1%</f>
        <v>40</v>
      </c>
      <c r="AT251" s="9"/>
      <c r="AU251" s="9"/>
      <c r="AV251" s="13"/>
      <c r="AW251" s="9">
        <f t="shared" ref="AW251:AW253" si="429">SUM(AG251:AV251)</f>
        <v>7340</v>
      </c>
      <c r="AX251" s="9">
        <f t="shared" si="357"/>
        <v>1321.2</v>
      </c>
      <c r="AY251" s="11">
        <f t="shared" ref="AY251:AY252" si="430">SUM(AD251:AX251)</f>
        <v>16001.2</v>
      </c>
      <c r="AZ251" s="2" t="s">
        <v>2028</v>
      </c>
    </row>
    <row r="252" spans="1:52" s="2" customFormat="1" x14ac:dyDescent="0.45">
      <c r="A252" s="2">
        <f t="shared" si="342"/>
        <v>251</v>
      </c>
      <c r="B252" s="2">
        <v>101</v>
      </c>
      <c r="C252" s="2">
        <v>3</v>
      </c>
      <c r="D252" s="2" t="s">
        <v>51</v>
      </c>
      <c r="E252" s="2" t="str">
        <f t="shared" si="333"/>
        <v>3C101</v>
      </c>
      <c r="F252" s="5">
        <v>253</v>
      </c>
      <c r="G252" s="2" t="s">
        <v>54</v>
      </c>
      <c r="H252" s="6" t="b">
        <v>1</v>
      </c>
      <c r="I252" s="7" t="s">
        <v>55</v>
      </c>
      <c r="J252" s="8" t="s">
        <v>99</v>
      </c>
      <c r="K252" s="2">
        <v>7331676326</v>
      </c>
      <c r="L252" s="5">
        <v>253</v>
      </c>
      <c r="M252" s="5">
        <v>253</v>
      </c>
      <c r="O252" s="8" t="s">
        <v>1137</v>
      </c>
      <c r="P252" s="8" t="s">
        <v>1138</v>
      </c>
      <c r="Q252" s="8" t="s">
        <v>1139</v>
      </c>
      <c r="W252" s="2">
        <v>1</v>
      </c>
      <c r="Y252" s="8" t="s">
        <v>1899</v>
      </c>
      <c r="AA252" s="9">
        <v>100</v>
      </c>
      <c r="AB252" s="11">
        <v>1200</v>
      </c>
      <c r="AC252" s="10">
        <f t="shared" si="351"/>
        <v>1560</v>
      </c>
      <c r="AD252" s="9">
        <v>0</v>
      </c>
      <c r="AE252" s="9">
        <v>0</v>
      </c>
      <c r="AF252" s="9"/>
      <c r="AG252" s="9">
        <f>AB252*5</f>
        <v>6000</v>
      </c>
      <c r="AH252" s="9">
        <f t="shared" si="425"/>
        <v>2400</v>
      </c>
      <c r="AI252" s="9">
        <v>3000</v>
      </c>
      <c r="AJ252" s="9"/>
      <c r="AK252" s="9"/>
      <c r="AL252" s="9">
        <f t="shared" si="426"/>
        <v>375</v>
      </c>
      <c r="AM252" s="9">
        <f t="shared" si="427"/>
        <v>1125</v>
      </c>
      <c r="AN252" s="9">
        <v>500</v>
      </c>
      <c r="AO252" s="9"/>
      <c r="AP252" s="9"/>
      <c r="AQ252" s="9"/>
      <c r="AR252" s="9"/>
      <c r="AS252" s="9">
        <f t="shared" si="428"/>
        <v>60</v>
      </c>
      <c r="AT252" s="9"/>
      <c r="AU252" s="9"/>
      <c r="AV252" s="13"/>
      <c r="AW252" s="9">
        <f t="shared" si="429"/>
        <v>13460</v>
      </c>
      <c r="AX252" s="9">
        <f t="shared" si="357"/>
        <v>2422.7999999999997</v>
      </c>
      <c r="AY252" s="11">
        <f t="shared" si="430"/>
        <v>29342.799999999999</v>
      </c>
      <c r="AZ252" s="2" t="s">
        <v>2028</v>
      </c>
    </row>
    <row r="253" spans="1:52" s="2" customFormat="1" x14ac:dyDescent="0.45">
      <c r="A253" s="2">
        <f t="shared" si="342"/>
        <v>252</v>
      </c>
      <c r="B253" s="2">
        <f>B252+1</f>
        <v>102</v>
      </c>
      <c r="C253" s="2">
        <v>3</v>
      </c>
      <c r="D253" s="2" t="s">
        <v>51</v>
      </c>
      <c r="E253" s="2" t="str">
        <f t="shared" si="333"/>
        <v>3C102</v>
      </c>
      <c r="F253" s="5">
        <v>254</v>
      </c>
      <c r="G253" s="2" t="s">
        <v>54</v>
      </c>
      <c r="H253" s="6" t="b">
        <v>1</v>
      </c>
      <c r="I253" s="7" t="s">
        <v>55</v>
      </c>
      <c r="J253" s="8" t="s">
        <v>257</v>
      </c>
      <c r="K253" s="2">
        <v>7209872418</v>
      </c>
      <c r="L253" s="5">
        <v>254</v>
      </c>
      <c r="M253" s="5">
        <v>254</v>
      </c>
      <c r="O253" s="8" t="s">
        <v>1140</v>
      </c>
      <c r="P253" s="8" t="s">
        <v>1141</v>
      </c>
      <c r="Q253" s="8" t="s">
        <v>1142</v>
      </c>
      <c r="W253" s="2">
        <v>1</v>
      </c>
      <c r="Y253" s="8" t="s">
        <v>1940</v>
      </c>
      <c r="AA253" s="9">
        <v>100</v>
      </c>
      <c r="AB253" s="11">
        <v>1500</v>
      </c>
      <c r="AC253" s="10">
        <f t="shared" si="351"/>
        <v>1950</v>
      </c>
      <c r="AD253" s="9">
        <f>28885*2</f>
        <v>57770</v>
      </c>
      <c r="AE253" s="9">
        <f>((28885*21%)/12)+((28885*21%)/12)*2</f>
        <v>1516.4624999999999</v>
      </c>
      <c r="AF253" s="9"/>
      <c r="AG253" s="9">
        <f>AB253*5</f>
        <v>7500</v>
      </c>
      <c r="AH253" s="9">
        <f t="shared" si="425"/>
        <v>3000</v>
      </c>
      <c r="AI253" s="9"/>
      <c r="AJ253" s="9">
        <v>200</v>
      </c>
      <c r="AK253" s="9"/>
      <c r="AL253" s="9">
        <f t="shared" si="426"/>
        <v>468.75</v>
      </c>
      <c r="AM253" s="9">
        <f t="shared" si="427"/>
        <v>1406.25</v>
      </c>
      <c r="AN253" s="9">
        <v>600</v>
      </c>
      <c r="AO253" s="9"/>
      <c r="AP253" s="9"/>
      <c r="AQ253" s="9"/>
      <c r="AR253" s="9"/>
      <c r="AS253" s="9">
        <f t="shared" si="428"/>
        <v>75</v>
      </c>
      <c r="AT253" s="9"/>
      <c r="AU253" s="9"/>
      <c r="AV253" s="13"/>
      <c r="AW253" s="9">
        <f t="shared" si="429"/>
        <v>13250</v>
      </c>
      <c r="AX253" s="9">
        <f t="shared" si="357"/>
        <v>2385</v>
      </c>
      <c r="AY253" s="11">
        <f>SUM(AD253:AX253)</f>
        <v>88171.462499999994</v>
      </c>
      <c r="AZ253" s="2" t="s">
        <v>2028</v>
      </c>
    </row>
    <row r="254" spans="1:52" s="2" customFormat="1" x14ac:dyDescent="0.45">
      <c r="A254" s="2">
        <f t="shared" si="342"/>
        <v>253</v>
      </c>
      <c r="B254" s="2">
        <f t="shared" si="342"/>
        <v>103</v>
      </c>
      <c r="C254" s="2">
        <v>3</v>
      </c>
      <c r="D254" s="2" t="s">
        <v>51</v>
      </c>
      <c r="E254" s="2" t="str">
        <f t="shared" si="333"/>
        <v>3C103</v>
      </c>
      <c r="F254" s="5">
        <v>255</v>
      </c>
      <c r="G254" s="2" t="s">
        <v>54</v>
      </c>
      <c r="H254" s="6" t="b">
        <v>1</v>
      </c>
      <c r="I254" s="7" t="s">
        <v>55</v>
      </c>
      <c r="J254" s="8" t="s">
        <v>258</v>
      </c>
      <c r="K254" s="2">
        <v>6365368369</v>
      </c>
      <c r="L254" s="5">
        <v>255</v>
      </c>
      <c r="M254" s="5">
        <v>255</v>
      </c>
      <c r="O254" s="8" t="s">
        <v>1143</v>
      </c>
      <c r="P254" s="8" t="s">
        <v>1144</v>
      </c>
      <c r="Q254" s="8" t="s">
        <v>1145</v>
      </c>
      <c r="W254" s="2">
        <v>1</v>
      </c>
      <c r="Y254" s="8" t="s">
        <v>2005</v>
      </c>
      <c r="AA254" s="9">
        <v>100</v>
      </c>
      <c r="AB254" s="11">
        <v>1000</v>
      </c>
      <c r="AC254" s="10">
        <f>AB254*130%</f>
        <v>1300</v>
      </c>
      <c r="AD254" s="9">
        <v>18966</v>
      </c>
      <c r="AE254" s="9">
        <f>(18966*21%)/12</f>
        <v>331.90499999999997</v>
      </c>
      <c r="AF254" s="9"/>
      <c r="AG254" s="9">
        <f>AB254*5</f>
        <v>5000</v>
      </c>
      <c r="AH254" s="9">
        <f>AB254*2</f>
        <v>2000</v>
      </c>
      <c r="AI254" s="9"/>
      <c r="AJ254" s="9"/>
      <c r="AK254" s="9"/>
      <c r="AL254" s="9">
        <f>((AB254*1500)*0.25%)/12</f>
        <v>312.5</v>
      </c>
      <c r="AM254" s="9">
        <f>((AB254*1500)*0.75%)/12</f>
        <v>937.5</v>
      </c>
      <c r="AN254" s="9">
        <v>400</v>
      </c>
      <c r="AO254" s="9"/>
      <c r="AP254" s="9"/>
      <c r="AQ254" s="9"/>
      <c r="AR254" s="9"/>
      <c r="AS254" s="9">
        <f>AG254*1%</f>
        <v>50</v>
      </c>
      <c r="AT254" s="9"/>
      <c r="AU254" s="9"/>
      <c r="AV254" s="13"/>
      <c r="AW254" s="9">
        <f>SUM(AG254:AV254)</f>
        <v>8700</v>
      </c>
      <c r="AX254" s="9">
        <f>AW254*18%</f>
        <v>1566</v>
      </c>
      <c r="AY254" s="11">
        <f>SUM(AD254:AX254)</f>
        <v>38263.904999999999</v>
      </c>
      <c r="AZ254" s="2" t="s">
        <v>2028</v>
      </c>
    </row>
    <row r="255" spans="1:52" s="2" customFormat="1" x14ac:dyDescent="0.45">
      <c r="A255" s="2">
        <f t="shared" si="342"/>
        <v>254</v>
      </c>
      <c r="B255" s="2">
        <f t="shared" si="342"/>
        <v>104</v>
      </c>
      <c r="C255" s="2">
        <v>3</v>
      </c>
      <c r="D255" s="2" t="s">
        <v>51</v>
      </c>
      <c r="E255" s="2" t="str">
        <f t="shared" si="333"/>
        <v>3C104</v>
      </c>
      <c r="F255" s="5">
        <v>256</v>
      </c>
      <c r="G255" s="2" t="s">
        <v>54</v>
      </c>
      <c r="H255" s="6" t="b">
        <v>1</v>
      </c>
      <c r="I255" s="7" t="s">
        <v>55</v>
      </c>
      <c r="J255" s="8" t="s">
        <v>75</v>
      </c>
      <c r="K255" s="2">
        <v>9557901883</v>
      </c>
      <c r="L255" s="5">
        <v>256</v>
      </c>
      <c r="M255" s="5">
        <v>256</v>
      </c>
      <c r="O255" s="8" t="s">
        <v>1146</v>
      </c>
      <c r="P255" s="8" t="s">
        <v>1147</v>
      </c>
      <c r="Q255" s="8" t="s">
        <v>1148</v>
      </c>
      <c r="W255" s="2">
        <v>1</v>
      </c>
      <c r="Y255" s="8" t="s">
        <v>1887</v>
      </c>
      <c r="AA255" s="9">
        <v>100</v>
      </c>
      <c r="AB255" s="11">
        <v>800</v>
      </c>
      <c r="AC255" s="10">
        <f t="shared" si="351"/>
        <v>1040</v>
      </c>
      <c r="AD255" s="9">
        <v>0</v>
      </c>
      <c r="AE255" s="9"/>
      <c r="AF255" s="9"/>
      <c r="AG255" s="9">
        <f>AB255*5</f>
        <v>4000</v>
      </c>
      <c r="AH255" s="9">
        <f t="shared" ref="AH255:AH257" si="431">AB255*2</f>
        <v>1600</v>
      </c>
      <c r="AI255" s="9"/>
      <c r="AJ255" s="9"/>
      <c r="AK255" s="9">
        <f>AG255*10%</f>
        <v>400</v>
      </c>
      <c r="AL255" s="9">
        <f t="shared" ref="AL255:AL257" si="432">((AB255*1500)*0.25%)/12</f>
        <v>250</v>
      </c>
      <c r="AM255" s="9">
        <f t="shared" ref="AM255:AM257" si="433">((AB255*1500)*0.75%)/12</f>
        <v>750</v>
      </c>
      <c r="AN255" s="9">
        <v>300</v>
      </c>
      <c r="AO255" s="9"/>
      <c r="AP255" s="9"/>
      <c r="AQ255" s="9"/>
      <c r="AR255" s="9"/>
      <c r="AS255" s="9">
        <f t="shared" ref="AS255:AS257" si="434">AG255*1%</f>
        <v>40</v>
      </c>
      <c r="AT255" s="9"/>
      <c r="AU255" s="9"/>
      <c r="AV255" s="13"/>
      <c r="AW255" s="9">
        <f t="shared" ref="AW255:AW257" si="435">SUM(AG255:AV255)</f>
        <v>7340</v>
      </c>
      <c r="AX255" s="9">
        <f t="shared" si="357"/>
        <v>1321.2</v>
      </c>
      <c r="AY255" s="11">
        <f t="shared" ref="AY255:AY256" si="436">SUM(AD255:AX255)</f>
        <v>16001.2</v>
      </c>
      <c r="AZ255" s="2" t="s">
        <v>2028</v>
      </c>
    </row>
    <row r="256" spans="1:52" s="2" customFormat="1" x14ac:dyDescent="0.45">
      <c r="A256" s="2">
        <f t="shared" si="342"/>
        <v>255</v>
      </c>
      <c r="B256" s="2">
        <f t="shared" si="342"/>
        <v>105</v>
      </c>
      <c r="C256" s="2">
        <v>3</v>
      </c>
      <c r="D256" s="2" t="s">
        <v>51</v>
      </c>
      <c r="E256" s="2" t="str">
        <f t="shared" si="333"/>
        <v>3C105</v>
      </c>
      <c r="F256" s="5">
        <v>257</v>
      </c>
      <c r="G256" s="2" t="s">
        <v>54</v>
      </c>
      <c r="H256" s="6" t="b">
        <v>1</v>
      </c>
      <c r="I256" s="7" t="s">
        <v>59</v>
      </c>
      <c r="J256" s="8" t="s">
        <v>259</v>
      </c>
      <c r="K256" s="2">
        <v>8697889531</v>
      </c>
      <c r="L256" s="5">
        <v>257</v>
      </c>
      <c r="M256" s="5">
        <v>257</v>
      </c>
      <c r="O256" s="8" t="s">
        <v>1149</v>
      </c>
      <c r="P256" s="8" t="s">
        <v>1150</v>
      </c>
      <c r="Q256" s="8" t="s">
        <v>1151</v>
      </c>
      <c r="W256" s="2">
        <v>1</v>
      </c>
      <c r="Y256" s="8" t="s">
        <v>1915</v>
      </c>
      <c r="AA256" s="9">
        <v>100</v>
      </c>
      <c r="AB256" s="11">
        <v>1200</v>
      </c>
      <c r="AC256" s="10">
        <f t="shared" si="351"/>
        <v>1560</v>
      </c>
      <c r="AD256" s="9">
        <v>0</v>
      </c>
      <c r="AE256" s="9">
        <v>0</v>
      </c>
      <c r="AF256" s="9"/>
      <c r="AG256" s="9">
        <f>AB256*5</f>
        <v>6000</v>
      </c>
      <c r="AH256" s="9">
        <f t="shared" si="431"/>
        <v>2400</v>
      </c>
      <c r="AI256" s="9">
        <v>3000</v>
      </c>
      <c r="AJ256" s="9"/>
      <c r="AK256" s="9"/>
      <c r="AL256" s="9">
        <f t="shared" si="432"/>
        <v>375</v>
      </c>
      <c r="AM256" s="9">
        <f t="shared" si="433"/>
        <v>1125</v>
      </c>
      <c r="AN256" s="9">
        <v>500</v>
      </c>
      <c r="AO256" s="9"/>
      <c r="AP256" s="9"/>
      <c r="AQ256" s="9"/>
      <c r="AR256" s="9"/>
      <c r="AS256" s="9">
        <f t="shared" si="434"/>
        <v>60</v>
      </c>
      <c r="AT256" s="9"/>
      <c r="AU256" s="9"/>
      <c r="AV256" s="13"/>
      <c r="AW256" s="9">
        <f t="shared" si="435"/>
        <v>13460</v>
      </c>
      <c r="AX256" s="9">
        <f t="shared" si="357"/>
        <v>2422.7999999999997</v>
      </c>
      <c r="AY256" s="11">
        <f t="shared" si="436"/>
        <v>29342.799999999999</v>
      </c>
      <c r="AZ256" s="2" t="s">
        <v>2028</v>
      </c>
    </row>
    <row r="257" spans="1:52" s="2" customFormat="1" x14ac:dyDescent="0.45">
      <c r="A257" s="2">
        <f t="shared" si="342"/>
        <v>256</v>
      </c>
      <c r="B257" s="2">
        <v>201</v>
      </c>
      <c r="C257" s="2">
        <v>3</v>
      </c>
      <c r="D257" s="2" t="s">
        <v>51</v>
      </c>
      <c r="E257" s="2" t="str">
        <f t="shared" si="333"/>
        <v>3C201</v>
      </c>
      <c r="F257" s="5">
        <v>258</v>
      </c>
      <c r="G257" s="2" t="s">
        <v>54</v>
      </c>
      <c r="H257" s="6" t="b">
        <v>1</v>
      </c>
      <c r="I257" s="7" t="s">
        <v>55</v>
      </c>
      <c r="J257" s="8" t="s">
        <v>260</v>
      </c>
      <c r="K257" s="2">
        <v>9086765399</v>
      </c>
      <c r="L257" s="5">
        <v>258</v>
      </c>
      <c r="M257" s="5">
        <v>258</v>
      </c>
      <c r="O257" s="8" t="s">
        <v>1152</v>
      </c>
      <c r="P257" s="8" t="s">
        <v>1153</v>
      </c>
      <c r="Q257" s="8" t="s">
        <v>1154</v>
      </c>
      <c r="W257" s="2">
        <v>1</v>
      </c>
      <c r="Y257" s="8" t="s">
        <v>1957</v>
      </c>
      <c r="AA257" s="9">
        <v>100</v>
      </c>
      <c r="AB257" s="11">
        <v>1500</v>
      </c>
      <c r="AC257" s="10">
        <f t="shared" si="351"/>
        <v>1950</v>
      </c>
      <c r="AD257" s="9">
        <f>28885*2</f>
        <v>57770</v>
      </c>
      <c r="AE257" s="9">
        <f>((28885*21%)/12)+((28885*21%)/12)*2</f>
        <v>1516.4624999999999</v>
      </c>
      <c r="AF257" s="9"/>
      <c r="AG257" s="9">
        <f>AB257*5</f>
        <v>7500</v>
      </c>
      <c r="AH257" s="9">
        <f t="shared" si="431"/>
        <v>3000</v>
      </c>
      <c r="AI257" s="9"/>
      <c r="AJ257" s="9">
        <v>200</v>
      </c>
      <c r="AK257" s="9"/>
      <c r="AL257" s="9">
        <f t="shared" si="432"/>
        <v>468.75</v>
      </c>
      <c r="AM257" s="9">
        <f t="shared" si="433"/>
        <v>1406.25</v>
      </c>
      <c r="AN257" s="9">
        <v>600</v>
      </c>
      <c r="AO257" s="9"/>
      <c r="AP257" s="9"/>
      <c r="AQ257" s="9"/>
      <c r="AR257" s="9"/>
      <c r="AS257" s="9">
        <f t="shared" si="434"/>
        <v>75</v>
      </c>
      <c r="AT257" s="9"/>
      <c r="AU257" s="9"/>
      <c r="AV257" s="13"/>
      <c r="AW257" s="9">
        <f t="shared" si="435"/>
        <v>13250</v>
      </c>
      <c r="AX257" s="9">
        <f t="shared" si="357"/>
        <v>2385</v>
      </c>
      <c r="AY257" s="11">
        <f>SUM(AD257:AX257)</f>
        <v>88171.462499999994</v>
      </c>
      <c r="AZ257" s="2" t="s">
        <v>2028</v>
      </c>
    </row>
    <row r="258" spans="1:52" s="2" customFormat="1" x14ac:dyDescent="0.45">
      <c r="A258" s="2">
        <f t="shared" si="342"/>
        <v>257</v>
      </c>
      <c r="B258" s="2">
        <f>B257+1</f>
        <v>202</v>
      </c>
      <c r="C258" s="2">
        <v>3</v>
      </c>
      <c r="D258" s="2" t="s">
        <v>51</v>
      </c>
      <c r="E258" s="2" t="str">
        <f t="shared" si="333"/>
        <v>3C202</v>
      </c>
      <c r="F258" s="5">
        <v>259</v>
      </c>
      <c r="G258" s="2" t="s">
        <v>54</v>
      </c>
      <c r="H258" s="6" t="b">
        <v>1</v>
      </c>
      <c r="I258" s="7" t="s">
        <v>59</v>
      </c>
      <c r="J258" s="8" t="s">
        <v>261</v>
      </c>
      <c r="K258" s="2">
        <v>6604193585</v>
      </c>
      <c r="L258" s="5">
        <v>259</v>
      </c>
      <c r="M258" s="5">
        <v>259</v>
      </c>
      <c r="O258" s="8" t="s">
        <v>1155</v>
      </c>
      <c r="P258" s="8" t="s">
        <v>1156</v>
      </c>
      <c r="Q258" s="8" t="s">
        <v>1157</v>
      </c>
      <c r="W258" s="2">
        <v>1</v>
      </c>
      <c r="Y258" s="8" t="s">
        <v>2000</v>
      </c>
      <c r="AA258" s="9">
        <v>100</v>
      </c>
      <c r="AB258" s="11">
        <v>1000</v>
      </c>
      <c r="AC258" s="10">
        <f>AB258*130%</f>
        <v>1300</v>
      </c>
      <c r="AD258" s="9">
        <v>18966</v>
      </c>
      <c r="AE258" s="9">
        <f>(18966*21%)/12</f>
        <v>331.90499999999997</v>
      </c>
      <c r="AF258" s="9"/>
      <c r="AG258" s="9">
        <f>AB258*5</f>
        <v>5000</v>
      </c>
      <c r="AH258" s="9">
        <f>AB258*2</f>
        <v>2000</v>
      </c>
      <c r="AI258" s="9"/>
      <c r="AJ258" s="9"/>
      <c r="AK258" s="9"/>
      <c r="AL258" s="9">
        <f>((AB258*1500)*0.25%)/12</f>
        <v>312.5</v>
      </c>
      <c r="AM258" s="9">
        <f>((AB258*1500)*0.75%)/12</f>
        <v>937.5</v>
      </c>
      <c r="AN258" s="9">
        <v>400</v>
      </c>
      <c r="AO258" s="9"/>
      <c r="AP258" s="9"/>
      <c r="AQ258" s="9"/>
      <c r="AR258" s="9"/>
      <c r="AS258" s="9">
        <f>AG258*1%</f>
        <v>50</v>
      </c>
      <c r="AT258" s="9"/>
      <c r="AU258" s="9"/>
      <c r="AV258" s="13"/>
      <c r="AW258" s="9">
        <f>SUM(AG258:AV258)</f>
        <v>8700</v>
      </c>
      <c r="AX258" s="9">
        <f>AW258*18%</f>
        <v>1566</v>
      </c>
      <c r="AY258" s="11">
        <f>SUM(AD258:AX258)</f>
        <v>38263.904999999999</v>
      </c>
      <c r="AZ258" s="2" t="s">
        <v>2028</v>
      </c>
    </row>
    <row r="259" spans="1:52" s="2" customFormat="1" x14ac:dyDescent="0.45">
      <c r="A259" s="2">
        <f t="shared" si="342"/>
        <v>258</v>
      </c>
      <c r="B259" s="2">
        <f t="shared" si="342"/>
        <v>203</v>
      </c>
      <c r="C259" s="2">
        <v>3</v>
      </c>
      <c r="D259" s="2" t="s">
        <v>51</v>
      </c>
      <c r="E259" s="2" t="str">
        <f t="shared" ref="E259:E322" si="437">CONCATENATE(C259,D259,B259)</f>
        <v>3C203</v>
      </c>
      <c r="F259" s="5">
        <v>260</v>
      </c>
      <c r="G259" s="2" t="s">
        <v>54</v>
      </c>
      <c r="H259" s="6" t="b">
        <v>1</v>
      </c>
      <c r="I259" s="7" t="s">
        <v>55</v>
      </c>
      <c r="J259" s="8" t="s">
        <v>86</v>
      </c>
      <c r="K259" s="2">
        <v>7730384014</v>
      </c>
      <c r="L259" s="5">
        <v>260</v>
      </c>
      <c r="M259" s="5">
        <v>260</v>
      </c>
      <c r="O259" s="8" t="s">
        <v>1158</v>
      </c>
      <c r="P259" s="8" t="s">
        <v>1159</v>
      </c>
      <c r="Q259" s="8" t="s">
        <v>1160</v>
      </c>
      <c r="W259" s="2">
        <v>1</v>
      </c>
      <c r="Y259" s="8" t="s">
        <v>2006</v>
      </c>
      <c r="AA259" s="9">
        <v>100</v>
      </c>
      <c r="AB259" s="11">
        <v>800</v>
      </c>
      <c r="AC259" s="10">
        <f t="shared" si="351"/>
        <v>1040</v>
      </c>
      <c r="AD259" s="9">
        <v>0</v>
      </c>
      <c r="AE259" s="9"/>
      <c r="AF259" s="9"/>
      <c r="AG259" s="9">
        <f>AB259*5</f>
        <v>4000</v>
      </c>
      <c r="AH259" s="9">
        <f t="shared" ref="AH259:AH261" si="438">AB259*2</f>
        <v>1600</v>
      </c>
      <c r="AI259" s="9"/>
      <c r="AJ259" s="9"/>
      <c r="AK259" s="9">
        <f>AG259*10%</f>
        <v>400</v>
      </c>
      <c r="AL259" s="9">
        <f t="shared" ref="AL259:AL261" si="439">((AB259*1500)*0.25%)/12</f>
        <v>250</v>
      </c>
      <c r="AM259" s="9">
        <f t="shared" ref="AM259:AM261" si="440">((AB259*1500)*0.75%)/12</f>
        <v>750</v>
      </c>
      <c r="AN259" s="9">
        <v>300</v>
      </c>
      <c r="AO259" s="9"/>
      <c r="AP259" s="9"/>
      <c r="AQ259" s="9"/>
      <c r="AR259" s="9"/>
      <c r="AS259" s="9">
        <f t="shared" ref="AS259:AS261" si="441">AG259*1%</f>
        <v>40</v>
      </c>
      <c r="AT259" s="9"/>
      <c r="AU259" s="9"/>
      <c r="AV259" s="13"/>
      <c r="AW259" s="9">
        <f t="shared" ref="AW259:AW261" si="442">SUM(AG259:AV259)</f>
        <v>7340</v>
      </c>
      <c r="AX259" s="9">
        <f t="shared" si="357"/>
        <v>1321.2</v>
      </c>
      <c r="AY259" s="11">
        <f t="shared" ref="AY259:AY260" si="443">SUM(AD259:AX259)</f>
        <v>16001.2</v>
      </c>
      <c r="AZ259" s="2" t="s">
        <v>2028</v>
      </c>
    </row>
    <row r="260" spans="1:52" s="2" customFormat="1" x14ac:dyDescent="0.45">
      <c r="A260" s="2">
        <f t="shared" ref="A260:B323" si="444">A259+1</f>
        <v>259</v>
      </c>
      <c r="B260" s="2">
        <f t="shared" si="444"/>
        <v>204</v>
      </c>
      <c r="C260" s="2">
        <v>3</v>
      </c>
      <c r="D260" s="2" t="s">
        <v>51</v>
      </c>
      <c r="E260" s="2" t="str">
        <f t="shared" si="437"/>
        <v>3C204</v>
      </c>
      <c r="F260" s="5">
        <v>261</v>
      </c>
      <c r="G260" s="2" t="s">
        <v>54</v>
      </c>
      <c r="H260" s="6" t="b">
        <v>1</v>
      </c>
      <c r="I260" s="7" t="s">
        <v>59</v>
      </c>
      <c r="J260" s="8" t="s">
        <v>112</v>
      </c>
      <c r="K260" s="2">
        <v>6134003977</v>
      </c>
      <c r="L260" s="5">
        <v>261</v>
      </c>
      <c r="M260" s="5">
        <v>261</v>
      </c>
      <c r="O260" s="8" t="s">
        <v>1161</v>
      </c>
      <c r="P260" s="8" t="s">
        <v>1162</v>
      </c>
      <c r="Q260" s="8" t="s">
        <v>1163</v>
      </c>
      <c r="W260" s="2">
        <v>1</v>
      </c>
      <c r="Y260" s="8" t="s">
        <v>1925</v>
      </c>
      <c r="AA260" s="9">
        <v>100</v>
      </c>
      <c r="AB260" s="11">
        <v>1200</v>
      </c>
      <c r="AC260" s="10">
        <f t="shared" si="351"/>
        <v>1560</v>
      </c>
      <c r="AD260" s="9">
        <v>0</v>
      </c>
      <c r="AE260" s="9">
        <v>0</v>
      </c>
      <c r="AF260" s="9"/>
      <c r="AG260" s="9">
        <f>AB260*5</f>
        <v>6000</v>
      </c>
      <c r="AH260" s="9">
        <f t="shared" si="438"/>
        <v>2400</v>
      </c>
      <c r="AI260" s="9">
        <v>3000</v>
      </c>
      <c r="AJ260" s="9"/>
      <c r="AK260" s="9"/>
      <c r="AL260" s="9">
        <f t="shared" si="439"/>
        <v>375</v>
      </c>
      <c r="AM260" s="9">
        <f t="shared" si="440"/>
        <v>1125</v>
      </c>
      <c r="AN260" s="9">
        <v>500</v>
      </c>
      <c r="AO260" s="9"/>
      <c r="AP260" s="9"/>
      <c r="AQ260" s="9"/>
      <c r="AR260" s="9"/>
      <c r="AS260" s="9">
        <f t="shared" si="441"/>
        <v>60</v>
      </c>
      <c r="AT260" s="9"/>
      <c r="AU260" s="9"/>
      <c r="AV260" s="13"/>
      <c r="AW260" s="9">
        <f t="shared" si="442"/>
        <v>13460</v>
      </c>
      <c r="AX260" s="9">
        <f t="shared" si="357"/>
        <v>2422.7999999999997</v>
      </c>
      <c r="AY260" s="11">
        <f t="shared" si="443"/>
        <v>29342.799999999999</v>
      </c>
      <c r="AZ260" s="2" t="s">
        <v>2028</v>
      </c>
    </row>
    <row r="261" spans="1:52" s="2" customFormat="1" x14ac:dyDescent="0.45">
      <c r="A261" s="2">
        <f t="shared" si="444"/>
        <v>260</v>
      </c>
      <c r="B261" s="2">
        <f t="shared" si="444"/>
        <v>205</v>
      </c>
      <c r="C261" s="2">
        <v>3</v>
      </c>
      <c r="D261" s="2" t="s">
        <v>51</v>
      </c>
      <c r="E261" s="2" t="str">
        <f t="shared" si="437"/>
        <v>3C205</v>
      </c>
      <c r="F261" s="5">
        <v>262</v>
      </c>
      <c r="G261" s="2" t="s">
        <v>54</v>
      </c>
      <c r="H261" s="6" t="b">
        <v>1</v>
      </c>
      <c r="I261" s="7" t="s">
        <v>59</v>
      </c>
      <c r="J261" s="8" t="s">
        <v>262</v>
      </c>
      <c r="K261" s="2">
        <v>9120032129</v>
      </c>
      <c r="L261" s="5">
        <v>262</v>
      </c>
      <c r="M261" s="5">
        <v>262</v>
      </c>
      <c r="O261" s="8" t="s">
        <v>1164</v>
      </c>
      <c r="P261" s="8" t="s">
        <v>1165</v>
      </c>
      <c r="Q261" s="8" t="s">
        <v>1166</v>
      </c>
      <c r="W261" s="2">
        <v>1</v>
      </c>
      <c r="Y261" s="8" t="s">
        <v>1893</v>
      </c>
      <c r="AA261" s="9">
        <v>100</v>
      </c>
      <c r="AB261" s="11">
        <v>1500</v>
      </c>
      <c r="AC261" s="10">
        <f t="shared" si="351"/>
        <v>1950</v>
      </c>
      <c r="AD261" s="9">
        <f>28885*2</f>
        <v>57770</v>
      </c>
      <c r="AE261" s="9">
        <f>((28885*21%)/12)+((28885*21%)/12)*2</f>
        <v>1516.4624999999999</v>
      </c>
      <c r="AF261" s="9"/>
      <c r="AG261" s="9">
        <f>AB261*5</f>
        <v>7500</v>
      </c>
      <c r="AH261" s="9">
        <f t="shared" si="438"/>
        <v>3000</v>
      </c>
      <c r="AI261" s="9"/>
      <c r="AJ261" s="9">
        <v>200</v>
      </c>
      <c r="AK261" s="9"/>
      <c r="AL261" s="9">
        <f t="shared" si="439"/>
        <v>468.75</v>
      </c>
      <c r="AM261" s="9">
        <f t="shared" si="440"/>
        <v>1406.25</v>
      </c>
      <c r="AN261" s="9">
        <v>600</v>
      </c>
      <c r="AO261" s="9"/>
      <c r="AP261" s="9"/>
      <c r="AQ261" s="9"/>
      <c r="AR261" s="9"/>
      <c r="AS261" s="9">
        <f t="shared" si="441"/>
        <v>75</v>
      </c>
      <c r="AT261" s="9"/>
      <c r="AU261" s="9"/>
      <c r="AV261" s="13"/>
      <c r="AW261" s="9">
        <f t="shared" si="442"/>
        <v>13250</v>
      </c>
      <c r="AX261" s="9">
        <f t="shared" si="357"/>
        <v>2385</v>
      </c>
      <c r="AY261" s="11">
        <f>SUM(AD261:AX261)</f>
        <v>88171.462499999994</v>
      </c>
      <c r="AZ261" s="2" t="s">
        <v>2028</v>
      </c>
    </row>
    <row r="262" spans="1:52" s="2" customFormat="1" x14ac:dyDescent="0.45">
      <c r="A262" s="2">
        <f t="shared" si="444"/>
        <v>261</v>
      </c>
      <c r="B262" s="2">
        <v>301</v>
      </c>
      <c r="C262" s="2">
        <v>3</v>
      </c>
      <c r="D262" s="2" t="s">
        <v>51</v>
      </c>
      <c r="E262" s="2" t="str">
        <f t="shared" si="437"/>
        <v>3C301</v>
      </c>
      <c r="F262" s="5">
        <v>263</v>
      </c>
      <c r="G262" s="2" t="s">
        <v>54</v>
      </c>
      <c r="H262" s="6" t="b">
        <v>1</v>
      </c>
      <c r="I262" s="7" t="s">
        <v>55</v>
      </c>
      <c r="J262" s="8" t="s">
        <v>263</v>
      </c>
      <c r="K262" s="2">
        <v>9075811951</v>
      </c>
      <c r="L262" s="5">
        <v>263</v>
      </c>
      <c r="M262" s="5">
        <v>263</v>
      </c>
      <c r="O262" s="8" t="s">
        <v>1167</v>
      </c>
      <c r="P262" s="8" t="s">
        <v>1168</v>
      </c>
      <c r="Q262" s="8" t="s">
        <v>1169</v>
      </c>
      <c r="W262" s="2">
        <v>1</v>
      </c>
      <c r="Y262" s="8" t="s">
        <v>2007</v>
      </c>
      <c r="AA262" s="9">
        <v>100</v>
      </c>
      <c r="AB262" s="11">
        <v>1000</v>
      </c>
      <c r="AC262" s="10">
        <f>AB262*130%</f>
        <v>1300</v>
      </c>
      <c r="AD262" s="9">
        <v>18966</v>
      </c>
      <c r="AE262" s="9">
        <f>(18966*21%)/12</f>
        <v>331.90499999999997</v>
      </c>
      <c r="AF262" s="9"/>
      <c r="AG262" s="9">
        <f>AB262*5</f>
        <v>5000</v>
      </c>
      <c r="AH262" s="9">
        <f>AB262*2</f>
        <v>2000</v>
      </c>
      <c r="AI262" s="9"/>
      <c r="AJ262" s="9"/>
      <c r="AK262" s="9"/>
      <c r="AL262" s="9">
        <f>((AB262*1500)*0.25%)/12</f>
        <v>312.5</v>
      </c>
      <c r="AM262" s="9">
        <f>((AB262*1500)*0.75%)/12</f>
        <v>937.5</v>
      </c>
      <c r="AN262" s="9">
        <v>400</v>
      </c>
      <c r="AO262" s="9"/>
      <c r="AP262" s="9"/>
      <c r="AQ262" s="9"/>
      <c r="AR262" s="9"/>
      <c r="AS262" s="9">
        <f>AG262*1%</f>
        <v>50</v>
      </c>
      <c r="AT262" s="9"/>
      <c r="AU262" s="9"/>
      <c r="AV262" s="13"/>
      <c r="AW262" s="9">
        <f>SUM(AG262:AV262)</f>
        <v>8700</v>
      </c>
      <c r="AX262" s="9">
        <f>AW262*18%</f>
        <v>1566</v>
      </c>
      <c r="AY262" s="11">
        <f>SUM(AD262:AX262)</f>
        <v>38263.904999999999</v>
      </c>
      <c r="AZ262" s="2" t="s">
        <v>2028</v>
      </c>
    </row>
    <row r="263" spans="1:52" s="2" customFormat="1" x14ac:dyDescent="0.45">
      <c r="A263" s="2">
        <f t="shared" si="444"/>
        <v>262</v>
      </c>
      <c r="B263" s="2">
        <f>B262+1</f>
        <v>302</v>
      </c>
      <c r="C263" s="2">
        <v>3</v>
      </c>
      <c r="D263" s="2" t="s">
        <v>51</v>
      </c>
      <c r="E263" s="2" t="str">
        <f t="shared" si="437"/>
        <v>3C302</v>
      </c>
      <c r="F263" s="5">
        <v>264</v>
      </c>
      <c r="G263" s="2" t="s">
        <v>54</v>
      </c>
      <c r="H263" s="6" t="b">
        <v>1</v>
      </c>
      <c r="I263" s="7" t="s">
        <v>59</v>
      </c>
      <c r="J263" s="8" t="s">
        <v>264</v>
      </c>
      <c r="K263" s="2">
        <v>8827237014</v>
      </c>
      <c r="L263" s="5">
        <v>264</v>
      </c>
      <c r="M263" s="5">
        <v>264</v>
      </c>
      <c r="O263" s="8" t="s">
        <v>1170</v>
      </c>
      <c r="P263" s="8" t="s">
        <v>1171</v>
      </c>
      <c r="Q263" s="8" t="s">
        <v>1172</v>
      </c>
      <c r="W263" s="2">
        <v>1</v>
      </c>
      <c r="Y263" s="8" t="s">
        <v>1898</v>
      </c>
      <c r="AA263" s="9">
        <v>100</v>
      </c>
      <c r="AB263" s="11">
        <v>800</v>
      </c>
      <c r="AC263" s="10">
        <f t="shared" si="351"/>
        <v>1040</v>
      </c>
      <c r="AD263" s="9">
        <v>0</v>
      </c>
      <c r="AE263" s="9"/>
      <c r="AF263" s="9"/>
      <c r="AG263" s="9">
        <f>AB263*5</f>
        <v>4000</v>
      </c>
      <c r="AH263" s="9">
        <f t="shared" ref="AH263:AH265" si="445">AB263*2</f>
        <v>1600</v>
      </c>
      <c r="AI263" s="9"/>
      <c r="AJ263" s="9"/>
      <c r="AK263" s="9">
        <f>AG263*10%</f>
        <v>400</v>
      </c>
      <c r="AL263" s="9">
        <f t="shared" ref="AL263:AL265" si="446">((AB263*1500)*0.25%)/12</f>
        <v>250</v>
      </c>
      <c r="AM263" s="9">
        <f t="shared" ref="AM263:AM265" si="447">((AB263*1500)*0.75%)/12</f>
        <v>750</v>
      </c>
      <c r="AN263" s="9">
        <v>300</v>
      </c>
      <c r="AO263" s="9"/>
      <c r="AP263" s="9"/>
      <c r="AQ263" s="9"/>
      <c r="AR263" s="9"/>
      <c r="AS263" s="9">
        <f t="shared" ref="AS263:AS265" si="448">AG263*1%</f>
        <v>40</v>
      </c>
      <c r="AT263" s="9"/>
      <c r="AU263" s="9"/>
      <c r="AV263" s="13"/>
      <c r="AW263" s="9">
        <f t="shared" ref="AW263:AW265" si="449">SUM(AG263:AV263)</f>
        <v>7340</v>
      </c>
      <c r="AX263" s="9">
        <f t="shared" si="357"/>
        <v>1321.2</v>
      </c>
      <c r="AY263" s="11">
        <f t="shared" ref="AY263:AY264" si="450">SUM(AD263:AX263)</f>
        <v>16001.2</v>
      </c>
      <c r="AZ263" s="2" t="s">
        <v>2028</v>
      </c>
    </row>
    <row r="264" spans="1:52" s="2" customFormat="1" x14ac:dyDescent="0.45">
      <c r="A264" s="2">
        <f t="shared" si="444"/>
        <v>263</v>
      </c>
      <c r="B264" s="2">
        <f t="shared" si="444"/>
        <v>303</v>
      </c>
      <c r="C264" s="2">
        <v>3</v>
      </c>
      <c r="D264" s="2" t="s">
        <v>51</v>
      </c>
      <c r="E264" s="2" t="str">
        <f t="shared" si="437"/>
        <v>3C303</v>
      </c>
      <c r="F264" s="5">
        <v>265</v>
      </c>
      <c r="G264" s="2" t="s">
        <v>54</v>
      </c>
      <c r="H264" s="6" t="b">
        <v>1</v>
      </c>
      <c r="I264" s="7" t="s">
        <v>59</v>
      </c>
      <c r="J264" s="8" t="s">
        <v>265</v>
      </c>
      <c r="K264" s="2">
        <v>7820280112</v>
      </c>
      <c r="L264" s="5">
        <v>265</v>
      </c>
      <c r="M264" s="5">
        <v>265</v>
      </c>
      <c r="O264" s="8" t="s">
        <v>1173</v>
      </c>
      <c r="P264" s="8" t="s">
        <v>1174</v>
      </c>
      <c r="Q264" s="8" t="s">
        <v>1175</v>
      </c>
      <c r="W264" s="2">
        <v>1</v>
      </c>
      <c r="Y264" s="8" t="s">
        <v>1911</v>
      </c>
      <c r="AA264" s="9">
        <v>100</v>
      </c>
      <c r="AB264" s="11">
        <v>1200</v>
      </c>
      <c r="AC264" s="10">
        <f t="shared" si="351"/>
        <v>1560</v>
      </c>
      <c r="AD264" s="9">
        <v>0</v>
      </c>
      <c r="AE264" s="9">
        <v>0</v>
      </c>
      <c r="AF264" s="9"/>
      <c r="AG264" s="9">
        <f>AB264*5</f>
        <v>6000</v>
      </c>
      <c r="AH264" s="9">
        <f t="shared" si="445"/>
        <v>2400</v>
      </c>
      <c r="AI264" s="9">
        <v>3000</v>
      </c>
      <c r="AJ264" s="9"/>
      <c r="AK264" s="9"/>
      <c r="AL264" s="9">
        <f t="shared" si="446"/>
        <v>375</v>
      </c>
      <c r="AM264" s="9">
        <f t="shared" si="447"/>
        <v>1125</v>
      </c>
      <c r="AN264" s="9">
        <v>500</v>
      </c>
      <c r="AO264" s="9"/>
      <c r="AP264" s="9"/>
      <c r="AQ264" s="9"/>
      <c r="AR264" s="9"/>
      <c r="AS264" s="9">
        <f t="shared" si="448"/>
        <v>60</v>
      </c>
      <c r="AT264" s="9"/>
      <c r="AU264" s="9"/>
      <c r="AV264" s="13"/>
      <c r="AW264" s="9">
        <f t="shared" si="449"/>
        <v>13460</v>
      </c>
      <c r="AX264" s="9">
        <f t="shared" si="357"/>
        <v>2422.7999999999997</v>
      </c>
      <c r="AY264" s="11">
        <f t="shared" si="450"/>
        <v>29342.799999999999</v>
      </c>
      <c r="AZ264" s="2" t="s">
        <v>2028</v>
      </c>
    </row>
    <row r="265" spans="1:52" s="2" customFormat="1" x14ac:dyDescent="0.45">
      <c r="A265" s="2">
        <f t="shared" si="444"/>
        <v>264</v>
      </c>
      <c r="B265" s="2">
        <f t="shared" si="444"/>
        <v>304</v>
      </c>
      <c r="C265" s="2">
        <v>3</v>
      </c>
      <c r="D265" s="2" t="s">
        <v>51</v>
      </c>
      <c r="E265" s="2" t="str">
        <f t="shared" si="437"/>
        <v>3C304</v>
      </c>
      <c r="F265" s="5">
        <v>266</v>
      </c>
      <c r="G265" s="2" t="s">
        <v>54</v>
      </c>
      <c r="H265" s="6" t="b">
        <v>1</v>
      </c>
      <c r="I265" s="7" t="s">
        <v>55</v>
      </c>
      <c r="J265" s="8" t="s">
        <v>266</v>
      </c>
      <c r="K265" s="2">
        <v>6033910227</v>
      </c>
      <c r="L265" s="5">
        <v>266</v>
      </c>
      <c r="M265" s="5">
        <v>266</v>
      </c>
      <c r="O265" s="8" t="s">
        <v>1176</v>
      </c>
      <c r="P265" s="8" t="s">
        <v>1177</v>
      </c>
      <c r="Q265" s="8" t="s">
        <v>1178</v>
      </c>
      <c r="W265" s="2">
        <v>1</v>
      </c>
      <c r="Y265" s="8" t="s">
        <v>1906</v>
      </c>
      <c r="AA265" s="9">
        <v>100</v>
      </c>
      <c r="AB265" s="11">
        <v>1500</v>
      </c>
      <c r="AC265" s="10">
        <f t="shared" si="351"/>
        <v>1950</v>
      </c>
      <c r="AD265" s="9">
        <f>28885*2</f>
        <v>57770</v>
      </c>
      <c r="AE265" s="9">
        <f>((28885*21%)/12)+((28885*21%)/12)*2</f>
        <v>1516.4624999999999</v>
      </c>
      <c r="AF265" s="9"/>
      <c r="AG265" s="9">
        <f>AB265*5</f>
        <v>7500</v>
      </c>
      <c r="AH265" s="9">
        <f t="shared" si="445"/>
        <v>3000</v>
      </c>
      <c r="AI265" s="9"/>
      <c r="AJ265" s="9">
        <v>200</v>
      </c>
      <c r="AK265" s="9"/>
      <c r="AL265" s="9">
        <f t="shared" si="446"/>
        <v>468.75</v>
      </c>
      <c r="AM265" s="9">
        <f t="shared" si="447"/>
        <v>1406.25</v>
      </c>
      <c r="AN265" s="9">
        <v>600</v>
      </c>
      <c r="AO265" s="9"/>
      <c r="AP265" s="9"/>
      <c r="AQ265" s="9"/>
      <c r="AR265" s="9"/>
      <c r="AS265" s="9">
        <f t="shared" si="448"/>
        <v>75</v>
      </c>
      <c r="AT265" s="9"/>
      <c r="AU265" s="9"/>
      <c r="AV265" s="13"/>
      <c r="AW265" s="9">
        <f t="shared" si="449"/>
        <v>13250</v>
      </c>
      <c r="AX265" s="9">
        <f t="shared" si="357"/>
        <v>2385</v>
      </c>
      <c r="AY265" s="11">
        <f>SUM(AD265:AX265)</f>
        <v>88171.462499999994</v>
      </c>
      <c r="AZ265" s="2" t="s">
        <v>2028</v>
      </c>
    </row>
    <row r="266" spans="1:52" s="2" customFormat="1" x14ac:dyDescent="0.45">
      <c r="A266" s="2">
        <f t="shared" si="444"/>
        <v>265</v>
      </c>
      <c r="B266" s="2">
        <f t="shared" si="444"/>
        <v>305</v>
      </c>
      <c r="C266" s="2">
        <v>3</v>
      </c>
      <c r="D266" s="2" t="s">
        <v>51</v>
      </c>
      <c r="E266" s="2" t="str">
        <f t="shared" si="437"/>
        <v>3C305</v>
      </c>
      <c r="F266" s="5">
        <v>267</v>
      </c>
      <c r="G266" s="2" t="s">
        <v>53</v>
      </c>
      <c r="H266" s="6" t="b">
        <v>1</v>
      </c>
      <c r="I266" s="7" t="s">
        <v>55</v>
      </c>
      <c r="J266" s="8" t="s">
        <v>267</v>
      </c>
      <c r="K266" s="2">
        <v>8835779679</v>
      </c>
      <c r="L266" s="5">
        <v>267</v>
      </c>
      <c r="M266" s="5">
        <v>267</v>
      </c>
      <c r="O266" s="8" t="s">
        <v>1179</v>
      </c>
      <c r="P266" s="8" t="s">
        <v>1180</v>
      </c>
      <c r="Q266" s="8" t="s">
        <v>1181</v>
      </c>
      <c r="W266" s="2">
        <v>1</v>
      </c>
      <c r="Y266" s="8" t="s">
        <v>1996</v>
      </c>
      <c r="AA266" s="9">
        <v>100</v>
      </c>
      <c r="AB266" s="11">
        <v>1000</v>
      </c>
      <c r="AC266" s="10">
        <f>AB266*130%</f>
        <v>1300</v>
      </c>
      <c r="AD266" s="9">
        <v>18966</v>
      </c>
      <c r="AE266" s="9">
        <f>(18966*21%)/12</f>
        <v>331.90499999999997</v>
      </c>
      <c r="AF266" s="9"/>
      <c r="AG266" s="9">
        <f>AB266*5</f>
        <v>5000</v>
      </c>
      <c r="AH266" s="9">
        <f>AB266*2</f>
        <v>2000</v>
      </c>
      <c r="AI266" s="9"/>
      <c r="AJ266" s="9"/>
      <c r="AK266" s="9"/>
      <c r="AL266" s="9">
        <f>((AB266*1500)*0.25%)/12</f>
        <v>312.5</v>
      </c>
      <c r="AM266" s="9">
        <f>((AB266*1500)*0.75%)/12</f>
        <v>937.5</v>
      </c>
      <c r="AN266" s="9">
        <v>400</v>
      </c>
      <c r="AO266" s="9"/>
      <c r="AP266" s="9"/>
      <c r="AQ266" s="9"/>
      <c r="AR266" s="9"/>
      <c r="AS266" s="9">
        <f>AG266*1%</f>
        <v>50</v>
      </c>
      <c r="AT266" s="9"/>
      <c r="AU266" s="9"/>
      <c r="AV266" s="13"/>
      <c r="AW266" s="9">
        <f>SUM(AG266:AV266)</f>
        <v>8700</v>
      </c>
      <c r="AX266" s="9">
        <f>AW266*18%</f>
        <v>1566</v>
      </c>
      <c r="AY266" s="11">
        <f>SUM(AD266:AX266)</f>
        <v>38263.904999999999</v>
      </c>
      <c r="AZ266" s="2" t="s">
        <v>2028</v>
      </c>
    </row>
    <row r="267" spans="1:52" s="2" customFormat="1" x14ac:dyDescent="0.45">
      <c r="A267" s="2">
        <f t="shared" si="444"/>
        <v>266</v>
      </c>
      <c r="B267" s="2">
        <v>401</v>
      </c>
      <c r="C267" s="2">
        <v>3</v>
      </c>
      <c r="D267" s="2" t="s">
        <v>51</v>
      </c>
      <c r="E267" s="2" t="str">
        <f t="shared" si="437"/>
        <v>3C401</v>
      </c>
      <c r="F267" s="5">
        <v>268</v>
      </c>
      <c r="G267" s="2" t="s">
        <v>54</v>
      </c>
      <c r="H267" s="6" t="b">
        <v>1</v>
      </c>
      <c r="I267" s="7" t="s">
        <v>55</v>
      </c>
      <c r="J267" s="8" t="s">
        <v>198</v>
      </c>
      <c r="K267" s="2">
        <v>6696746097</v>
      </c>
      <c r="L267" s="5">
        <v>268</v>
      </c>
      <c r="M267" s="5">
        <v>268</v>
      </c>
      <c r="O267" s="8" t="s">
        <v>1182</v>
      </c>
      <c r="P267" s="8" t="s">
        <v>1183</v>
      </c>
      <c r="Q267" s="8" t="s">
        <v>1184</v>
      </c>
      <c r="W267" s="2">
        <v>1</v>
      </c>
      <c r="Y267" s="8" t="s">
        <v>1921</v>
      </c>
      <c r="AA267" s="9">
        <v>100</v>
      </c>
      <c r="AB267" s="11">
        <v>800</v>
      </c>
      <c r="AC267" s="10">
        <f t="shared" ref="AC267:AC269" si="451">AB267*130%</f>
        <v>1040</v>
      </c>
      <c r="AD267" s="9">
        <v>0</v>
      </c>
      <c r="AE267" s="9"/>
      <c r="AF267" s="9"/>
      <c r="AG267" s="9">
        <f>AB267*5</f>
        <v>4000</v>
      </c>
      <c r="AH267" s="9">
        <f t="shared" ref="AH267:AH269" si="452">AB267*2</f>
        <v>1600</v>
      </c>
      <c r="AI267" s="9"/>
      <c r="AJ267" s="9"/>
      <c r="AK267" s="9">
        <f>AG267*10%</f>
        <v>400</v>
      </c>
      <c r="AL267" s="9">
        <f t="shared" ref="AL267:AL269" si="453">((AB267*1500)*0.25%)/12</f>
        <v>250</v>
      </c>
      <c r="AM267" s="9">
        <f t="shared" ref="AM267:AM269" si="454">((AB267*1500)*0.75%)/12</f>
        <v>750</v>
      </c>
      <c r="AN267" s="9">
        <v>300</v>
      </c>
      <c r="AO267" s="9"/>
      <c r="AP267" s="9"/>
      <c r="AQ267" s="9"/>
      <c r="AR267" s="9"/>
      <c r="AS267" s="9">
        <f t="shared" ref="AS267:AS269" si="455">AG267*1%</f>
        <v>40</v>
      </c>
      <c r="AT267" s="9"/>
      <c r="AU267" s="9"/>
      <c r="AV267" s="13"/>
      <c r="AW267" s="9">
        <f t="shared" ref="AW267:AW269" si="456">SUM(AG267:AV267)</f>
        <v>7340</v>
      </c>
      <c r="AX267" s="9">
        <f t="shared" ref="AX267:AX269" si="457">AW267*18%</f>
        <v>1321.2</v>
      </c>
      <c r="AY267" s="11">
        <f t="shared" ref="AY267:AY268" si="458">SUM(AD267:AX267)</f>
        <v>16001.2</v>
      </c>
      <c r="AZ267" s="2" t="s">
        <v>2028</v>
      </c>
    </row>
    <row r="268" spans="1:52" s="2" customFormat="1" x14ac:dyDescent="0.45">
      <c r="A268" s="2">
        <f t="shared" si="444"/>
        <v>267</v>
      </c>
      <c r="B268" s="2">
        <f>B267+1</f>
        <v>402</v>
      </c>
      <c r="C268" s="2">
        <v>3</v>
      </c>
      <c r="D268" s="2" t="s">
        <v>51</v>
      </c>
      <c r="E268" s="2" t="str">
        <f t="shared" si="437"/>
        <v>3C402</v>
      </c>
      <c r="F268" s="5">
        <v>269</v>
      </c>
      <c r="G268" s="2" t="s">
        <v>54</v>
      </c>
      <c r="H268" s="6" t="b">
        <v>1</v>
      </c>
      <c r="I268" s="7" t="s">
        <v>55</v>
      </c>
      <c r="J268" s="8" t="s">
        <v>113</v>
      </c>
      <c r="K268" s="2">
        <v>7845772065</v>
      </c>
      <c r="L268" s="5">
        <v>269</v>
      </c>
      <c r="M268" s="5">
        <v>269</v>
      </c>
      <c r="O268" s="8" t="s">
        <v>1185</v>
      </c>
      <c r="P268" s="8" t="s">
        <v>1186</v>
      </c>
      <c r="Q268" s="8" t="s">
        <v>1187</v>
      </c>
      <c r="W268" s="2">
        <v>1</v>
      </c>
      <c r="Y268" s="8" t="s">
        <v>1995</v>
      </c>
      <c r="AA268" s="9">
        <v>100</v>
      </c>
      <c r="AB268" s="11">
        <v>1200</v>
      </c>
      <c r="AC268" s="10">
        <f t="shared" si="451"/>
        <v>1560</v>
      </c>
      <c r="AD268" s="9">
        <v>0</v>
      </c>
      <c r="AE268" s="9">
        <v>0</v>
      </c>
      <c r="AF268" s="9"/>
      <c r="AG268" s="9">
        <f>AB268*5</f>
        <v>6000</v>
      </c>
      <c r="AH268" s="9">
        <f t="shared" si="452"/>
        <v>2400</v>
      </c>
      <c r="AI268" s="9">
        <v>3000</v>
      </c>
      <c r="AJ268" s="9"/>
      <c r="AK268" s="9"/>
      <c r="AL268" s="9">
        <f t="shared" si="453"/>
        <v>375</v>
      </c>
      <c r="AM268" s="9">
        <f t="shared" si="454"/>
        <v>1125</v>
      </c>
      <c r="AN268" s="9">
        <v>500</v>
      </c>
      <c r="AO268" s="9"/>
      <c r="AP268" s="9"/>
      <c r="AQ268" s="9"/>
      <c r="AR268" s="9"/>
      <c r="AS268" s="9">
        <f t="shared" si="455"/>
        <v>60</v>
      </c>
      <c r="AT268" s="9"/>
      <c r="AU268" s="9"/>
      <c r="AV268" s="13"/>
      <c r="AW268" s="9">
        <f t="shared" si="456"/>
        <v>13460</v>
      </c>
      <c r="AX268" s="9">
        <f t="shared" si="457"/>
        <v>2422.7999999999997</v>
      </c>
      <c r="AY268" s="11">
        <f t="shared" si="458"/>
        <v>29342.799999999999</v>
      </c>
      <c r="AZ268" s="2" t="s">
        <v>2028</v>
      </c>
    </row>
    <row r="269" spans="1:52" s="2" customFormat="1" x14ac:dyDescent="0.45">
      <c r="A269" s="2">
        <f t="shared" si="444"/>
        <v>268</v>
      </c>
      <c r="B269" s="2">
        <f t="shared" si="444"/>
        <v>403</v>
      </c>
      <c r="C269" s="2">
        <v>3</v>
      </c>
      <c r="D269" s="2" t="s">
        <v>51</v>
      </c>
      <c r="E269" s="2" t="str">
        <f t="shared" si="437"/>
        <v>3C403</v>
      </c>
      <c r="F269" s="5">
        <v>270</v>
      </c>
      <c r="G269" s="2" t="s">
        <v>54</v>
      </c>
      <c r="H269" s="6" t="b">
        <v>1</v>
      </c>
      <c r="I269" s="7" t="s">
        <v>59</v>
      </c>
      <c r="J269" s="8" t="s">
        <v>268</v>
      </c>
      <c r="K269" s="2">
        <v>8699218652</v>
      </c>
      <c r="L269" s="5">
        <v>270</v>
      </c>
      <c r="M269" s="5">
        <v>270</v>
      </c>
      <c r="O269" s="8" t="s">
        <v>1188</v>
      </c>
      <c r="P269" s="8" t="s">
        <v>1189</v>
      </c>
      <c r="Q269" s="8" t="s">
        <v>1190</v>
      </c>
      <c r="W269" s="2">
        <v>1</v>
      </c>
      <c r="Y269" s="8" t="s">
        <v>1902</v>
      </c>
      <c r="AA269" s="9">
        <v>100</v>
      </c>
      <c r="AB269" s="11">
        <v>1500</v>
      </c>
      <c r="AC269" s="10">
        <f t="shared" si="451"/>
        <v>1950</v>
      </c>
      <c r="AD269" s="9">
        <f>28885*2</f>
        <v>57770</v>
      </c>
      <c r="AE269" s="9">
        <f>((28885*21%)/12)+((28885*21%)/12)*2</f>
        <v>1516.4624999999999</v>
      </c>
      <c r="AF269" s="9"/>
      <c r="AG269" s="9">
        <f>AB269*5</f>
        <v>7500</v>
      </c>
      <c r="AH269" s="9">
        <f t="shared" si="452"/>
        <v>3000</v>
      </c>
      <c r="AI269" s="9"/>
      <c r="AJ269" s="9">
        <v>200</v>
      </c>
      <c r="AK269" s="9"/>
      <c r="AL269" s="9">
        <f t="shared" si="453"/>
        <v>468.75</v>
      </c>
      <c r="AM269" s="9">
        <f t="shared" si="454"/>
        <v>1406.25</v>
      </c>
      <c r="AN269" s="9">
        <v>600</v>
      </c>
      <c r="AO269" s="9"/>
      <c r="AP269" s="9"/>
      <c r="AQ269" s="9"/>
      <c r="AR269" s="9"/>
      <c r="AS269" s="9">
        <f t="shared" si="455"/>
        <v>75</v>
      </c>
      <c r="AT269" s="9"/>
      <c r="AU269" s="9"/>
      <c r="AV269" s="13"/>
      <c r="AW269" s="9">
        <f t="shared" si="456"/>
        <v>13250</v>
      </c>
      <c r="AX269" s="9">
        <f t="shared" si="457"/>
        <v>2385</v>
      </c>
      <c r="AY269" s="11">
        <f>SUM(AD269:AX269)</f>
        <v>88171.462499999994</v>
      </c>
      <c r="AZ269" s="2" t="s">
        <v>2028</v>
      </c>
    </row>
    <row r="270" spans="1:52" s="2" customFormat="1" x14ac:dyDescent="0.45">
      <c r="A270" s="2">
        <f t="shared" si="444"/>
        <v>269</v>
      </c>
      <c r="B270" s="2">
        <f t="shared" si="444"/>
        <v>404</v>
      </c>
      <c r="C270" s="2">
        <v>3</v>
      </c>
      <c r="D270" s="2" t="s">
        <v>51</v>
      </c>
      <c r="E270" s="2" t="str">
        <f t="shared" si="437"/>
        <v>3C404</v>
      </c>
      <c r="F270" s="5">
        <v>271</v>
      </c>
      <c r="G270" s="2" t="s">
        <v>54</v>
      </c>
      <c r="H270" s="6" t="b">
        <v>1</v>
      </c>
      <c r="I270" s="7" t="s">
        <v>55</v>
      </c>
      <c r="J270" s="8" t="s">
        <v>269</v>
      </c>
      <c r="K270" s="2">
        <v>7513879914</v>
      </c>
      <c r="L270" s="5">
        <v>271</v>
      </c>
      <c r="M270" s="5">
        <v>271</v>
      </c>
      <c r="O270" s="8" t="s">
        <v>1191</v>
      </c>
      <c r="P270" s="8" t="s">
        <v>1192</v>
      </c>
      <c r="Q270" s="8" t="s">
        <v>1193</v>
      </c>
      <c r="W270" s="2">
        <v>1</v>
      </c>
      <c r="Y270" s="8" t="s">
        <v>1981</v>
      </c>
      <c r="AA270" s="9">
        <v>100</v>
      </c>
      <c r="AB270" s="11">
        <v>1000</v>
      </c>
      <c r="AC270" s="10">
        <f>AB270*130%</f>
        <v>1300</v>
      </c>
      <c r="AD270" s="9">
        <v>18966</v>
      </c>
      <c r="AE270" s="9">
        <f>(18966*21%)/12</f>
        <v>331.90499999999997</v>
      </c>
      <c r="AF270" s="9"/>
      <c r="AG270" s="9">
        <f>AB270*5</f>
        <v>5000</v>
      </c>
      <c r="AH270" s="9">
        <f>AB270*2</f>
        <v>2000</v>
      </c>
      <c r="AI270" s="9"/>
      <c r="AJ270" s="9"/>
      <c r="AK270" s="9"/>
      <c r="AL270" s="9">
        <f>((AB270*1500)*0.25%)/12</f>
        <v>312.5</v>
      </c>
      <c r="AM270" s="9">
        <f>((AB270*1500)*0.75%)/12</f>
        <v>937.5</v>
      </c>
      <c r="AN270" s="9">
        <v>400</v>
      </c>
      <c r="AO270" s="9"/>
      <c r="AP270" s="9"/>
      <c r="AQ270" s="9"/>
      <c r="AR270" s="9"/>
      <c r="AS270" s="9">
        <f>AG270*1%</f>
        <v>50</v>
      </c>
      <c r="AT270" s="9"/>
      <c r="AU270" s="9"/>
      <c r="AV270" s="13"/>
      <c r="AW270" s="9">
        <f>SUM(AG270:AV270)</f>
        <v>8700</v>
      </c>
      <c r="AX270" s="9">
        <f>AW270*18%</f>
        <v>1566</v>
      </c>
      <c r="AY270" s="11">
        <f>SUM(AD270:AX270)</f>
        <v>38263.904999999999</v>
      </c>
      <c r="AZ270" s="2" t="s">
        <v>2028</v>
      </c>
    </row>
    <row r="271" spans="1:52" s="2" customFormat="1" x14ac:dyDescent="0.45">
      <c r="A271" s="2">
        <f t="shared" si="444"/>
        <v>270</v>
      </c>
      <c r="B271" s="2">
        <f t="shared" si="444"/>
        <v>405</v>
      </c>
      <c r="C271" s="2">
        <v>3</v>
      </c>
      <c r="D271" s="2" t="s">
        <v>51</v>
      </c>
      <c r="E271" s="2" t="str">
        <f t="shared" si="437"/>
        <v>3C405</v>
      </c>
      <c r="F271" s="5">
        <v>272</v>
      </c>
      <c r="G271" s="2" t="s">
        <v>54</v>
      </c>
      <c r="H271" s="6" t="b">
        <v>1</v>
      </c>
      <c r="I271" s="7" t="s">
        <v>59</v>
      </c>
      <c r="J271" s="8" t="s">
        <v>157</v>
      </c>
      <c r="K271" s="2">
        <v>7967848287</v>
      </c>
      <c r="L271" s="5">
        <v>272</v>
      </c>
      <c r="M271" s="5">
        <v>272</v>
      </c>
      <c r="O271" s="8" t="s">
        <v>1194</v>
      </c>
      <c r="P271" s="8" t="s">
        <v>1195</v>
      </c>
      <c r="Q271" s="8" t="s">
        <v>1196</v>
      </c>
      <c r="W271" s="2">
        <v>1</v>
      </c>
      <c r="Y271" s="8" t="s">
        <v>1898</v>
      </c>
      <c r="AA271" s="9">
        <v>100</v>
      </c>
      <c r="AB271" s="11">
        <v>800</v>
      </c>
      <c r="AC271" s="10">
        <f t="shared" ref="AC271:AC273" si="459">AB271*130%</f>
        <v>1040</v>
      </c>
      <c r="AD271" s="9">
        <v>0</v>
      </c>
      <c r="AE271" s="9"/>
      <c r="AF271" s="9"/>
      <c r="AG271" s="9">
        <f>AB271*5</f>
        <v>4000</v>
      </c>
      <c r="AH271" s="9">
        <f t="shared" ref="AH271:AH273" si="460">AB271*2</f>
        <v>1600</v>
      </c>
      <c r="AI271" s="9"/>
      <c r="AJ271" s="9"/>
      <c r="AK271" s="9">
        <f>AG271*10%</f>
        <v>400</v>
      </c>
      <c r="AL271" s="9">
        <f t="shared" ref="AL271:AL273" si="461">((AB271*1500)*0.25%)/12</f>
        <v>250</v>
      </c>
      <c r="AM271" s="9">
        <f t="shared" ref="AM271:AM273" si="462">((AB271*1500)*0.75%)/12</f>
        <v>750</v>
      </c>
      <c r="AN271" s="9">
        <v>300</v>
      </c>
      <c r="AO271" s="9"/>
      <c r="AP271" s="9"/>
      <c r="AQ271" s="9"/>
      <c r="AR271" s="9"/>
      <c r="AS271" s="9">
        <f t="shared" ref="AS271:AS273" si="463">AG271*1%</f>
        <v>40</v>
      </c>
      <c r="AT271" s="9"/>
      <c r="AU271" s="9"/>
      <c r="AV271" s="13"/>
      <c r="AW271" s="9">
        <f t="shared" ref="AW271:AW273" si="464">SUM(AG271:AV271)</f>
        <v>7340</v>
      </c>
      <c r="AX271" s="9">
        <f t="shared" ref="AX271:AX273" si="465">AW271*18%</f>
        <v>1321.2</v>
      </c>
      <c r="AY271" s="11">
        <f t="shared" ref="AY271:AY272" si="466">SUM(AD271:AX271)</f>
        <v>16001.2</v>
      </c>
      <c r="AZ271" s="2" t="s">
        <v>2028</v>
      </c>
    </row>
    <row r="272" spans="1:52" s="2" customFormat="1" x14ac:dyDescent="0.45">
      <c r="A272" s="2">
        <f t="shared" si="444"/>
        <v>271</v>
      </c>
      <c r="B272" s="2">
        <v>501</v>
      </c>
      <c r="C272" s="2">
        <v>3</v>
      </c>
      <c r="D272" s="2" t="s">
        <v>51</v>
      </c>
      <c r="E272" s="2" t="str">
        <f t="shared" si="437"/>
        <v>3C501</v>
      </c>
      <c r="F272" s="5">
        <v>273</v>
      </c>
      <c r="G272" s="2" t="s">
        <v>54</v>
      </c>
      <c r="H272" s="6" t="b">
        <v>1</v>
      </c>
      <c r="I272" s="7" t="s">
        <v>59</v>
      </c>
      <c r="J272" s="8" t="s">
        <v>270</v>
      </c>
      <c r="K272" s="2">
        <v>9849344271</v>
      </c>
      <c r="L272" s="5">
        <v>273</v>
      </c>
      <c r="M272" s="5">
        <v>273</v>
      </c>
      <c r="O272" s="8" t="s">
        <v>1197</v>
      </c>
      <c r="P272" s="8" t="s">
        <v>1198</v>
      </c>
      <c r="Q272" s="8" t="s">
        <v>1199</v>
      </c>
      <c r="W272" s="2">
        <v>1</v>
      </c>
      <c r="Y272" s="8" t="s">
        <v>1946</v>
      </c>
      <c r="AA272" s="9">
        <v>100</v>
      </c>
      <c r="AB272" s="11">
        <v>1200</v>
      </c>
      <c r="AC272" s="10">
        <f t="shared" si="459"/>
        <v>1560</v>
      </c>
      <c r="AD272" s="9">
        <v>0</v>
      </c>
      <c r="AE272" s="9">
        <v>0</v>
      </c>
      <c r="AF272" s="9"/>
      <c r="AG272" s="9">
        <f>AB272*5</f>
        <v>6000</v>
      </c>
      <c r="AH272" s="9">
        <f t="shared" si="460"/>
        <v>2400</v>
      </c>
      <c r="AI272" s="9">
        <v>3000</v>
      </c>
      <c r="AJ272" s="9"/>
      <c r="AK272" s="9"/>
      <c r="AL272" s="9">
        <f t="shared" si="461"/>
        <v>375</v>
      </c>
      <c r="AM272" s="9">
        <f t="shared" si="462"/>
        <v>1125</v>
      </c>
      <c r="AN272" s="9">
        <v>500</v>
      </c>
      <c r="AO272" s="9"/>
      <c r="AP272" s="9"/>
      <c r="AQ272" s="9"/>
      <c r="AR272" s="9"/>
      <c r="AS272" s="9">
        <f t="shared" si="463"/>
        <v>60</v>
      </c>
      <c r="AT272" s="9"/>
      <c r="AU272" s="9"/>
      <c r="AV272" s="13"/>
      <c r="AW272" s="9">
        <f t="shared" si="464"/>
        <v>13460</v>
      </c>
      <c r="AX272" s="9">
        <f t="shared" si="465"/>
        <v>2422.7999999999997</v>
      </c>
      <c r="AY272" s="11">
        <f t="shared" si="466"/>
        <v>29342.799999999999</v>
      </c>
      <c r="AZ272" s="2" t="s">
        <v>2028</v>
      </c>
    </row>
    <row r="273" spans="1:52" s="2" customFormat="1" x14ac:dyDescent="0.45">
      <c r="A273" s="2">
        <f t="shared" si="444"/>
        <v>272</v>
      </c>
      <c r="B273" s="2">
        <f>B272+1</f>
        <v>502</v>
      </c>
      <c r="C273" s="2">
        <v>3</v>
      </c>
      <c r="D273" s="2" t="s">
        <v>51</v>
      </c>
      <c r="E273" s="2" t="str">
        <f t="shared" si="437"/>
        <v>3C502</v>
      </c>
      <c r="F273" s="5">
        <v>274</v>
      </c>
      <c r="G273" s="2" t="s">
        <v>54</v>
      </c>
      <c r="H273" s="6" t="b">
        <v>1</v>
      </c>
      <c r="I273" s="7" t="s">
        <v>59</v>
      </c>
      <c r="J273" s="8" t="s">
        <v>271</v>
      </c>
      <c r="K273" s="2">
        <v>9077349766</v>
      </c>
      <c r="L273" s="5">
        <v>274</v>
      </c>
      <c r="M273" s="5">
        <v>274</v>
      </c>
      <c r="O273" s="8" t="s">
        <v>1200</v>
      </c>
      <c r="P273" s="8" t="s">
        <v>1201</v>
      </c>
      <c r="Q273" s="8" t="s">
        <v>1202</v>
      </c>
      <c r="W273" s="2">
        <v>1</v>
      </c>
      <c r="Y273" s="8" t="s">
        <v>2004</v>
      </c>
      <c r="AA273" s="9">
        <v>100</v>
      </c>
      <c r="AB273" s="11">
        <v>1500</v>
      </c>
      <c r="AC273" s="10">
        <f t="shared" si="459"/>
        <v>1950</v>
      </c>
      <c r="AD273" s="9">
        <f>28885*2</f>
        <v>57770</v>
      </c>
      <c r="AE273" s="9">
        <f>((28885*21%)/12)+((28885*21%)/12)*2</f>
        <v>1516.4624999999999</v>
      </c>
      <c r="AF273" s="9"/>
      <c r="AG273" s="9">
        <f>AB273*5</f>
        <v>7500</v>
      </c>
      <c r="AH273" s="9">
        <f t="shared" si="460"/>
        <v>3000</v>
      </c>
      <c r="AI273" s="9"/>
      <c r="AJ273" s="9">
        <v>200</v>
      </c>
      <c r="AK273" s="9"/>
      <c r="AL273" s="9">
        <f t="shared" si="461"/>
        <v>468.75</v>
      </c>
      <c r="AM273" s="9">
        <f t="shared" si="462"/>
        <v>1406.25</v>
      </c>
      <c r="AN273" s="9">
        <v>600</v>
      </c>
      <c r="AO273" s="9"/>
      <c r="AP273" s="9"/>
      <c r="AQ273" s="9"/>
      <c r="AR273" s="9"/>
      <c r="AS273" s="9">
        <f t="shared" si="463"/>
        <v>75</v>
      </c>
      <c r="AT273" s="9"/>
      <c r="AU273" s="9"/>
      <c r="AV273" s="13"/>
      <c r="AW273" s="9">
        <f t="shared" si="464"/>
        <v>13250</v>
      </c>
      <c r="AX273" s="9">
        <f t="shared" si="465"/>
        <v>2385</v>
      </c>
      <c r="AY273" s="11">
        <f>SUM(AD273:AX273)</f>
        <v>88171.462499999994</v>
      </c>
      <c r="AZ273" s="2" t="s">
        <v>2028</v>
      </c>
    </row>
    <row r="274" spans="1:52" s="2" customFormat="1" x14ac:dyDescent="0.45">
      <c r="A274" s="2">
        <f t="shared" si="444"/>
        <v>273</v>
      </c>
      <c r="B274" s="2">
        <f t="shared" si="444"/>
        <v>503</v>
      </c>
      <c r="C274" s="2">
        <v>3</v>
      </c>
      <c r="D274" s="2" t="s">
        <v>51</v>
      </c>
      <c r="E274" s="2" t="str">
        <f t="shared" si="437"/>
        <v>3C503</v>
      </c>
      <c r="F274" s="5">
        <v>275</v>
      </c>
      <c r="G274" s="2" t="s">
        <v>54</v>
      </c>
      <c r="H274" s="6" t="b">
        <v>1</v>
      </c>
      <c r="I274" s="7" t="s">
        <v>55</v>
      </c>
      <c r="J274" s="8" t="s">
        <v>272</v>
      </c>
      <c r="K274" s="2">
        <v>8751041102</v>
      </c>
      <c r="L274" s="5">
        <v>275</v>
      </c>
      <c r="M274" s="5">
        <v>275</v>
      </c>
      <c r="O274" s="8" t="s">
        <v>1203</v>
      </c>
      <c r="P274" s="8" t="s">
        <v>1204</v>
      </c>
      <c r="Q274" s="8" t="s">
        <v>1205</v>
      </c>
      <c r="W274" s="2">
        <v>1</v>
      </c>
      <c r="Y274" s="8" t="s">
        <v>1910</v>
      </c>
      <c r="AA274" s="9">
        <v>100</v>
      </c>
      <c r="AB274" s="11">
        <v>1000</v>
      </c>
      <c r="AC274" s="10">
        <f>AB274*130%</f>
        <v>1300</v>
      </c>
      <c r="AD274" s="9">
        <v>18966</v>
      </c>
      <c r="AE274" s="9">
        <f>(18966*21%)/12</f>
        <v>331.90499999999997</v>
      </c>
      <c r="AF274" s="9"/>
      <c r="AG274" s="9">
        <f>AB274*5</f>
        <v>5000</v>
      </c>
      <c r="AH274" s="9">
        <f>AB274*2</f>
        <v>2000</v>
      </c>
      <c r="AI274" s="9"/>
      <c r="AJ274" s="9"/>
      <c r="AK274" s="9"/>
      <c r="AL274" s="9">
        <f>((AB274*1500)*0.25%)/12</f>
        <v>312.5</v>
      </c>
      <c r="AM274" s="9">
        <f>((AB274*1500)*0.75%)/12</f>
        <v>937.5</v>
      </c>
      <c r="AN274" s="9">
        <v>400</v>
      </c>
      <c r="AO274" s="9"/>
      <c r="AP274" s="9"/>
      <c r="AQ274" s="9"/>
      <c r="AR274" s="9"/>
      <c r="AS274" s="9">
        <f>AG274*1%</f>
        <v>50</v>
      </c>
      <c r="AT274" s="9"/>
      <c r="AU274" s="9"/>
      <c r="AV274" s="13"/>
      <c r="AW274" s="9">
        <f>SUM(AG274:AV274)</f>
        <v>8700</v>
      </c>
      <c r="AX274" s="9">
        <f>AW274*18%</f>
        <v>1566</v>
      </c>
      <c r="AY274" s="11">
        <f>SUM(AD274:AX274)</f>
        <v>38263.904999999999</v>
      </c>
      <c r="AZ274" s="2" t="s">
        <v>2028</v>
      </c>
    </row>
    <row r="275" spans="1:52" s="2" customFormat="1" x14ac:dyDescent="0.45">
      <c r="A275" s="2">
        <f t="shared" si="444"/>
        <v>274</v>
      </c>
      <c r="B275" s="2">
        <f t="shared" si="444"/>
        <v>504</v>
      </c>
      <c r="C275" s="2">
        <v>3</v>
      </c>
      <c r="D275" s="2" t="s">
        <v>51</v>
      </c>
      <c r="E275" s="2" t="str">
        <f t="shared" si="437"/>
        <v>3C504</v>
      </c>
      <c r="F275" s="5">
        <v>276</v>
      </c>
      <c r="G275" s="2" t="s">
        <v>54</v>
      </c>
      <c r="H275" s="6" t="b">
        <v>1</v>
      </c>
      <c r="I275" s="7" t="s">
        <v>55</v>
      </c>
      <c r="J275" s="8" t="s">
        <v>69</v>
      </c>
      <c r="K275" s="2">
        <v>8247036901</v>
      </c>
      <c r="L275" s="5">
        <v>276</v>
      </c>
      <c r="M275" s="5">
        <v>276</v>
      </c>
      <c r="O275" s="8" t="s">
        <v>1206</v>
      </c>
      <c r="P275" s="8" t="s">
        <v>1207</v>
      </c>
      <c r="Q275" s="8" t="s">
        <v>1208</v>
      </c>
      <c r="W275" s="2">
        <v>1</v>
      </c>
      <c r="Y275" s="8" t="s">
        <v>1979</v>
      </c>
      <c r="AA275" s="9">
        <v>100</v>
      </c>
      <c r="AB275" s="11">
        <v>800</v>
      </c>
      <c r="AC275" s="10">
        <f t="shared" ref="AC275:AC277" si="467">AB275*130%</f>
        <v>1040</v>
      </c>
      <c r="AD275" s="9">
        <v>0</v>
      </c>
      <c r="AE275" s="9"/>
      <c r="AF275" s="9"/>
      <c r="AG275" s="9">
        <f>AB275*5</f>
        <v>4000</v>
      </c>
      <c r="AH275" s="9">
        <f t="shared" ref="AH275:AH277" si="468">AB275*2</f>
        <v>1600</v>
      </c>
      <c r="AI275" s="9"/>
      <c r="AJ275" s="9"/>
      <c r="AK275" s="9">
        <f>AG275*10%</f>
        <v>400</v>
      </c>
      <c r="AL275" s="9">
        <f t="shared" ref="AL275:AL277" si="469">((AB275*1500)*0.25%)/12</f>
        <v>250</v>
      </c>
      <c r="AM275" s="9">
        <f t="shared" ref="AM275:AM277" si="470">((AB275*1500)*0.75%)/12</f>
        <v>750</v>
      </c>
      <c r="AN275" s="9">
        <v>300</v>
      </c>
      <c r="AO275" s="9"/>
      <c r="AP275" s="9"/>
      <c r="AQ275" s="9"/>
      <c r="AR275" s="9"/>
      <c r="AS275" s="9">
        <f t="shared" ref="AS275:AS277" si="471">AG275*1%</f>
        <v>40</v>
      </c>
      <c r="AT275" s="9"/>
      <c r="AU275" s="9"/>
      <c r="AV275" s="13"/>
      <c r="AW275" s="9">
        <f t="shared" ref="AW275:AW277" si="472">SUM(AG275:AV275)</f>
        <v>7340</v>
      </c>
      <c r="AX275" s="9">
        <f t="shared" ref="AX275:AX277" si="473">AW275*18%</f>
        <v>1321.2</v>
      </c>
      <c r="AY275" s="11">
        <f t="shared" ref="AY275:AY276" si="474">SUM(AD275:AX275)</f>
        <v>16001.2</v>
      </c>
      <c r="AZ275" s="2" t="s">
        <v>2028</v>
      </c>
    </row>
    <row r="276" spans="1:52" s="2" customFormat="1" x14ac:dyDescent="0.45">
      <c r="A276" s="2">
        <f t="shared" si="444"/>
        <v>275</v>
      </c>
      <c r="B276" s="2">
        <f t="shared" si="444"/>
        <v>505</v>
      </c>
      <c r="C276" s="2">
        <v>3</v>
      </c>
      <c r="D276" s="2" t="s">
        <v>51</v>
      </c>
      <c r="E276" s="2" t="str">
        <f t="shared" si="437"/>
        <v>3C505</v>
      </c>
      <c r="F276" s="5">
        <v>277</v>
      </c>
      <c r="G276" s="2" t="s">
        <v>54</v>
      </c>
      <c r="H276" s="6" t="b">
        <v>1</v>
      </c>
      <c r="I276" s="7" t="s">
        <v>59</v>
      </c>
      <c r="J276" s="8" t="s">
        <v>69</v>
      </c>
      <c r="K276" s="2">
        <v>6651590274</v>
      </c>
      <c r="L276" s="5">
        <v>277</v>
      </c>
      <c r="M276" s="5">
        <v>277</v>
      </c>
      <c r="O276" s="8" t="s">
        <v>1209</v>
      </c>
      <c r="P276" s="8" t="s">
        <v>1210</v>
      </c>
      <c r="Q276" s="8" t="s">
        <v>1211</v>
      </c>
      <c r="W276" s="2">
        <v>1</v>
      </c>
      <c r="Y276" s="8" t="s">
        <v>2008</v>
      </c>
      <c r="AA276" s="9">
        <v>100</v>
      </c>
      <c r="AB276" s="11">
        <v>1200</v>
      </c>
      <c r="AC276" s="10">
        <f t="shared" si="467"/>
        <v>1560</v>
      </c>
      <c r="AD276" s="9">
        <v>0</v>
      </c>
      <c r="AE276" s="9">
        <v>0</v>
      </c>
      <c r="AF276" s="9"/>
      <c r="AG276" s="9">
        <f>AB276*5</f>
        <v>6000</v>
      </c>
      <c r="AH276" s="9">
        <f t="shared" si="468"/>
        <v>2400</v>
      </c>
      <c r="AI276" s="9">
        <v>3000</v>
      </c>
      <c r="AJ276" s="9"/>
      <c r="AK276" s="9"/>
      <c r="AL276" s="9">
        <f t="shared" si="469"/>
        <v>375</v>
      </c>
      <c r="AM276" s="9">
        <f t="shared" si="470"/>
        <v>1125</v>
      </c>
      <c r="AN276" s="9">
        <v>500</v>
      </c>
      <c r="AO276" s="9"/>
      <c r="AP276" s="9"/>
      <c r="AQ276" s="9"/>
      <c r="AR276" s="9"/>
      <c r="AS276" s="9">
        <f t="shared" si="471"/>
        <v>60</v>
      </c>
      <c r="AT276" s="9"/>
      <c r="AU276" s="9"/>
      <c r="AV276" s="13"/>
      <c r="AW276" s="9">
        <f t="shared" si="472"/>
        <v>13460</v>
      </c>
      <c r="AX276" s="9">
        <f t="shared" si="473"/>
        <v>2422.7999999999997</v>
      </c>
      <c r="AY276" s="11">
        <f t="shared" si="474"/>
        <v>29342.799999999999</v>
      </c>
      <c r="AZ276" s="2" t="s">
        <v>2028</v>
      </c>
    </row>
    <row r="277" spans="1:52" s="2" customFormat="1" x14ac:dyDescent="0.45">
      <c r="A277" s="2">
        <f t="shared" si="444"/>
        <v>276</v>
      </c>
      <c r="B277" s="2">
        <v>601</v>
      </c>
      <c r="C277" s="2">
        <v>3</v>
      </c>
      <c r="D277" s="2" t="s">
        <v>51</v>
      </c>
      <c r="E277" s="2" t="str">
        <f t="shared" si="437"/>
        <v>3C601</v>
      </c>
      <c r="F277" s="5">
        <v>278</v>
      </c>
      <c r="G277" s="2" t="s">
        <v>54</v>
      </c>
      <c r="H277" s="6" t="b">
        <v>1</v>
      </c>
      <c r="I277" s="7" t="s">
        <v>55</v>
      </c>
      <c r="J277" s="8" t="s">
        <v>273</v>
      </c>
      <c r="K277" s="2">
        <v>8436584661</v>
      </c>
      <c r="L277" s="5">
        <v>278</v>
      </c>
      <c r="M277" s="5">
        <v>278</v>
      </c>
      <c r="O277" s="8" t="s">
        <v>1212</v>
      </c>
      <c r="P277" s="8" t="s">
        <v>1213</v>
      </c>
      <c r="Q277" s="8" t="s">
        <v>1214</v>
      </c>
      <c r="W277" s="2">
        <v>1</v>
      </c>
      <c r="Y277" s="8" t="s">
        <v>1925</v>
      </c>
      <c r="AA277" s="9">
        <v>100</v>
      </c>
      <c r="AB277" s="11">
        <v>1500</v>
      </c>
      <c r="AC277" s="10">
        <f t="shared" si="467"/>
        <v>1950</v>
      </c>
      <c r="AD277" s="9">
        <f>28885*2</f>
        <v>57770</v>
      </c>
      <c r="AE277" s="9">
        <f>((28885*21%)/12)+((28885*21%)/12)*2</f>
        <v>1516.4624999999999</v>
      </c>
      <c r="AF277" s="9"/>
      <c r="AG277" s="9">
        <f>AB277*5</f>
        <v>7500</v>
      </c>
      <c r="AH277" s="9">
        <f t="shared" si="468"/>
        <v>3000</v>
      </c>
      <c r="AI277" s="9"/>
      <c r="AJ277" s="9">
        <v>200</v>
      </c>
      <c r="AK277" s="9"/>
      <c r="AL277" s="9">
        <f t="shared" si="469"/>
        <v>468.75</v>
      </c>
      <c r="AM277" s="9">
        <f t="shared" si="470"/>
        <v>1406.25</v>
      </c>
      <c r="AN277" s="9">
        <v>600</v>
      </c>
      <c r="AO277" s="9"/>
      <c r="AP277" s="9"/>
      <c r="AQ277" s="9"/>
      <c r="AR277" s="9"/>
      <c r="AS277" s="9">
        <f t="shared" si="471"/>
        <v>75</v>
      </c>
      <c r="AT277" s="9"/>
      <c r="AU277" s="9"/>
      <c r="AV277" s="13"/>
      <c r="AW277" s="9">
        <f t="shared" si="472"/>
        <v>13250</v>
      </c>
      <c r="AX277" s="9">
        <f t="shared" si="473"/>
        <v>2385</v>
      </c>
      <c r="AY277" s="11">
        <f>SUM(AD277:AX277)</f>
        <v>88171.462499999994</v>
      </c>
      <c r="AZ277" s="2" t="s">
        <v>2028</v>
      </c>
    </row>
    <row r="278" spans="1:52" s="2" customFormat="1" x14ac:dyDescent="0.45">
      <c r="A278" s="2">
        <f t="shared" si="444"/>
        <v>277</v>
      </c>
      <c r="B278" s="2">
        <f>B277+1</f>
        <v>602</v>
      </c>
      <c r="C278" s="2">
        <v>3</v>
      </c>
      <c r="D278" s="2" t="s">
        <v>51</v>
      </c>
      <c r="E278" s="2" t="str">
        <f t="shared" si="437"/>
        <v>3C602</v>
      </c>
      <c r="F278" s="5">
        <v>279</v>
      </c>
      <c r="G278" s="2" t="s">
        <v>54</v>
      </c>
      <c r="H278" s="6" t="b">
        <v>1</v>
      </c>
      <c r="I278" s="7" t="s">
        <v>55</v>
      </c>
      <c r="J278" s="8" t="s">
        <v>65</v>
      </c>
      <c r="K278" s="2">
        <v>7639831732</v>
      </c>
      <c r="L278" s="5">
        <v>279</v>
      </c>
      <c r="M278" s="5">
        <v>279</v>
      </c>
      <c r="O278" s="8" t="s">
        <v>1215</v>
      </c>
      <c r="P278" s="8" t="s">
        <v>1216</v>
      </c>
      <c r="Q278" s="8" t="s">
        <v>1217</v>
      </c>
      <c r="W278" s="2">
        <v>1</v>
      </c>
      <c r="Y278" s="8" t="s">
        <v>1953</v>
      </c>
      <c r="AA278" s="9">
        <v>100</v>
      </c>
      <c r="AB278" s="11">
        <v>1000</v>
      </c>
      <c r="AC278" s="10">
        <f>AB278*130%</f>
        <v>1300</v>
      </c>
      <c r="AD278" s="9">
        <v>18966</v>
      </c>
      <c r="AE278" s="9">
        <f>(18966*21%)/12</f>
        <v>331.90499999999997</v>
      </c>
      <c r="AF278" s="9"/>
      <c r="AG278" s="9">
        <f>AB278*5</f>
        <v>5000</v>
      </c>
      <c r="AH278" s="9">
        <f>AB278*2</f>
        <v>2000</v>
      </c>
      <c r="AI278" s="9"/>
      <c r="AJ278" s="9"/>
      <c r="AK278" s="9"/>
      <c r="AL278" s="9">
        <f>((AB278*1500)*0.25%)/12</f>
        <v>312.5</v>
      </c>
      <c r="AM278" s="9">
        <f>((AB278*1500)*0.75%)/12</f>
        <v>937.5</v>
      </c>
      <c r="AN278" s="9">
        <v>400</v>
      </c>
      <c r="AO278" s="9"/>
      <c r="AP278" s="9"/>
      <c r="AQ278" s="9"/>
      <c r="AR278" s="9"/>
      <c r="AS278" s="9">
        <f>AG278*1%</f>
        <v>50</v>
      </c>
      <c r="AT278" s="9"/>
      <c r="AU278" s="9"/>
      <c r="AV278" s="13"/>
      <c r="AW278" s="9">
        <f>SUM(AG278:AV278)</f>
        <v>8700</v>
      </c>
      <c r="AX278" s="9">
        <f>AW278*18%</f>
        <v>1566</v>
      </c>
      <c r="AY278" s="11">
        <f>SUM(AD278:AX278)</f>
        <v>38263.904999999999</v>
      </c>
      <c r="AZ278" s="2" t="s">
        <v>2028</v>
      </c>
    </row>
    <row r="279" spans="1:52" s="2" customFormat="1" x14ac:dyDescent="0.45">
      <c r="A279" s="2">
        <f t="shared" si="444"/>
        <v>278</v>
      </c>
      <c r="B279" s="2">
        <f t="shared" si="444"/>
        <v>603</v>
      </c>
      <c r="C279" s="2">
        <v>3</v>
      </c>
      <c r="D279" s="2" t="s">
        <v>51</v>
      </c>
      <c r="E279" s="2" t="str">
        <f t="shared" si="437"/>
        <v>3C603</v>
      </c>
      <c r="F279" s="5">
        <v>280</v>
      </c>
      <c r="G279" s="2" t="s">
        <v>54</v>
      </c>
      <c r="H279" s="6" t="b">
        <v>1</v>
      </c>
      <c r="I279" s="7" t="s">
        <v>55</v>
      </c>
      <c r="J279" s="8" t="s">
        <v>187</v>
      </c>
      <c r="K279" s="2">
        <v>8419204733</v>
      </c>
      <c r="L279" s="5">
        <v>280</v>
      </c>
      <c r="M279" s="5">
        <v>280</v>
      </c>
      <c r="O279" s="8" t="s">
        <v>1218</v>
      </c>
      <c r="P279" s="8" t="s">
        <v>1219</v>
      </c>
      <c r="Q279" s="8" t="s">
        <v>1220</v>
      </c>
      <c r="W279" s="2">
        <v>1</v>
      </c>
      <c r="Y279" s="8" t="s">
        <v>1973</v>
      </c>
      <c r="AA279" s="9">
        <v>100</v>
      </c>
      <c r="AB279" s="11">
        <v>800</v>
      </c>
      <c r="AC279" s="10">
        <f t="shared" ref="AC279:AC281" si="475">AB279*130%</f>
        <v>1040</v>
      </c>
      <c r="AD279" s="9">
        <v>0</v>
      </c>
      <c r="AE279" s="9"/>
      <c r="AF279" s="9"/>
      <c r="AG279" s="9">
        <f>AB279*5</f>
        <v>4000</v>
      </c>
      <c r="AH279" s="9">
        <f t="shared" ref="AH279:AH281" si="476">AB279*2</f>
        <v>1600</v>
      </c>
      <c r="AI279" s="9"/>
      <c r="AJ279" s="9"/>
      <c r="AK279" s="9">
        <f>AG279*10%</f>
        <v>400</v>
      </c>
      <c r="AL279" s="9">
        <f t="shared" ref="AL279:AL281" si="477">((AB279*1500)*0.25%)/12</f>
        <v>250</v>
      </c>
      <c r="AM279" s="9">
        <f t="shared" ref="AM279:AM281" si="478">((AB279*1500)*0.75%)/12</f>
        <v>750</v>
      </c>
      <c r="AN279" s="9">
        <v>300</v>
      </c>
      <c r="AO279" s="9"/>
      <c r="AP279" s="9"/>
      <c r="AQ279" s="9"/>
      <c r="AR279" s="9"/>
      <c r="AS279" s="9">
        <f t="shared" ref="AS279:AS281" si="479">AG279*1%</f>
        <v>40</v>
      </c>
      <c r="AT279" s="9"/>
      <c r="AU279" s="9"/>
      <c r="AV279" s="13"/>
      <c r="AW279" s="9">
        <f t="shared" ref="AW279:AW281" si="480">SUM(AG279:AV279)</f>
        <v>7340</v>
      </c>
      <c r="AX279" s="9">
        <f t="shared" ref="AX279:AX281" si="481">AW279*18%</f>
        <v>1321.2</v>
      </c>
      <c r="AY279" s="11">
        <f t="shared" ref="AY279:AY280" si="482">SUM(AD279:AX279)</f>
        <v>16001.2</v>
      </c>
      <c r="AZ279" s="2" t="s">
        <v>2028</v>
      </c>
    </row>
    <row r="280" spans="1:52" s="2" customFormat="1" x14ac:dyDescent="0.45">
      <c r="A280" s="2">
        <f t="shared" si="444"/>
        <v>279</v>
      </c>
      <c r="B280" s="2">
        <f t="shared" si="444"/>
        <v>604</v>
      </c>
      <c r="C280" s="2">
        <v>3</v>
      </c>
      <c r="D280" s="2" t="s">
        <v>51</v>
      </c>
      <c r="E280" s="2" t="str">
        <f t="shared" si="437"/>
        <v>3C604</v>
      </c>
      <c r="F280" s="5">
        <v>281</v>
      </c>
      <c r="G280" s="2" t="s">
        <v>54</v>
      </c>
      <c r="H280" s="6" t="b">
        <v>1</v>
      </c>
      <c r="I280" s="7" t="s">
        <v>59</v>
      </c>
      <c r="J280" s="8" t="s">
        <v>274</v>
      </c>
      <c r="K280" s="2">
        <v>7938570123</v>
      </c>
      <c r="L280" s="5">
        <v>281</v>
      </c>
      <c r="M280" s="5">
        <v>281</v>
      </c>
      <c r="O280" s="8" t="s">
        <v>1221</v>
      </c>
      <c r="P280" s="8" t="s">
        <v>1222</v>
      </c>
      <c r="Q280" s="8" t="s">
        <v>1223</v>
      </c>
      <c r="W280" s="2">
        <v>1</v>
      </c>
      <c r="Y280" s="8" t="s">
        <v>1899</v>
      </c>
      <c r="AA280" s="9">
        <v>100</v>
      </c>
      <c r="AB280" s="11">
        <v>1200</v>
      </c>
      <c r="AC280" s="10">
        <f t="shared" si="475"/>
        <v>1560</v>
      </c>
      <c r="AD280" s="9">
        <v>0</v>
      </c>
      <c r="AE280" s="9">
        <v>0</v>
      </c>
      <c r="AF280" s="9"/>
      <c r="AG280" s="9">
        <f>AB280*5</f>
        <v>6000</v>
      </c>
      <c r="AH280" s="9">
        <f t="shared" si="476"/>
        <v>2400</v>
      </c>
      <c r="AI280" s="9">
        <v>3000</v>
      </c>
      <c r="AJ280" s="9"/>
      <c r="AK280" s="9"/>
      <c r="AL280" s="9">
        <f t="shared" si="477"/>
        <v>375</v>
      </c>
      <c r="AM280" s="9">
        <f t="shared" si="478"/>
        <v>1125</v>
      </c>
      <c r="AN280" s="9">
        <v>500</v>
      </c>
      <c r="AO280" s="9"/>
      <c r="AP280" s="9"/>
      <c r="AQ280" s="9"/>
      <c r="AR280" s="9"/>
      <c r="AS280" s="9">
        <f t="shared" si="479"/>
        <v>60</v>
      </c>
      <c r="AT280" s="9"/>
      <c r="AU280" s="9"/>
      <c r="AV280" s="13"/>
      <c r="AW280" s="9">
        <f t="shared" si="480"/>
        <v>13460</v>
      </c>
      <c r="AX280" s="9">
        <f t="shared" si="481"/>
        <v>2422.7999999999997</v>
      </c>
      <c r="AY280" s="11">
        <f t="shared" si="482"/>
        <v>29342.799999999999</v>
      </c>
      <c r="AZ280" s="2" t="s">
        <v>2028</v>
      </c>
    </row>
    <row r="281" spans="1:52" s="2" customFormat="1" x14ac:dyDescent="0.45">
      <c r="A281" s="2">
        <f t="shared" si="444"/>
        <v>280</v>
      </c>
      <c r="B281" s="2">
        <f t="shared" si="444"/>
        <v>605</v>
      </c>
      <c r="C281" s="2">
        <v>3</v>
      </c>
      <c r="D281" s="2" t="s">
        <v>51</v>
      </c>
      <c r="E281" s="2" t="str">
        <f t="shared" si="437"/>
        <v>3C605</v>
      </c>
      <c r="F281" s="5">
        <v>282</v>
      </c>
      <c r="G281" s="2" t="s">
        <v>53</v>
      </c>
      <c r="H281" s="6" t="b">
        <v>1</v>
      </c>
      <c r="I281" s="7" t="s">
        <v>55</v>
      </c>
      <c r="J281" s="8" t="s">
        <v>157</v>
      </c>
      <c r="K281" s="2">
        <v>9544428493</v>
      </c>
      <c r="L281" s="5">
        <v>282</v>
      </c>
      <c r="M281" s="5">
        <v>282</v>
      </c>
      <c r="O281" s="8" t="s">
        <v>1224</v>
      </c>
      <c r="P281" s="8" t="s">
        <v>1225</v>
      </c>
      <c r="Q281" s="8" t="s">
        <v>1226</v>
      </c>
      <c r="W281" s="2">
        <v>1</v>
      </c>
      <c r="Y281" s="8" t="s">
        <v>2009</v>
      </c>
      <c r="AA281" s="9">
        <v>100</v>
      </c>
      <c r="AB281" s="11">
        <v>1500</v>
      </c>
      <c r="AC281" s="10">
        <f t="shared" si="475"/>
        <v>1950</v>
      </c>
      <c r="AD281" s="9">
        <f>28885*2</f>
        <v>57770</v>
      </c>
      <c r="AE281" s="9">
        <f>((28885*21%)/12)+((28885*21%)/12)*2</f>
        <v>1516.4624999999999</v>
      </c>
      <c r="AF281" s="9"/>
      <c r="AG281" s="9">
        <f>AB281*5</f>
        <v>7500</v>
      </c>
      <c r="AH281" s="9">
        <f t="shared" si="476"/>
        <v>3000</v>
      </c>
      <c r="AI281" s="9"/>
      <c r="AJ281" s="9">
        <v>200</v>
      </c>
      <c r="AK281" s="9"/>
      <c r="AL281" s="9">
        <f t="shared" si="477"/>
        <v>468.75</v>
      </c>
      <c r="AM281" s="9">
        <f t="shared" si="478"/>
        <v>1406.25</v>
      </c>
      <c r="AN281" s="9">
        <v>600</v>
      </c>
      <c r="AO281" s="9"/>
      <c r="AP281" s="9"/>
      <c r="AQ281" s="9"/>
      <c r="AR281" s="9"/>
      <c r="AS281" s="9">
        <f t="shared" si="479"/>
        <v>75</v>
      </c>
      <c r="AT281" s="9"/>
      <c r="AU281" s="9"/>
      <c r="AV281" s="13"/>
      <c r="AW281" s="9">
        <f t="shared" si="480"/>
        <v>13250</v>
      </c>
      <c r="AX281" s="9">
        <f t="shared" si="481"/>
        <v>2385</v>
      </c>
      <c r="AY281" s="11">
        <f>SUM(AD281:AX281)</f>
        <v>88171.462499999994</v>
      </c>
      <c r="AZ281" s="2" t="s">
        <v>2028</v>
      </c>
    </row>
    <row r="282" spans="1:52" s="2" customFormat="1" x14ac:dyDescent="0.45">
      <c r="A282" s="2">
        <f t="shared" si="444"/>
        <v>281</v>
      </c>
      <c r="B282" s="2">
        <v>701</v>
      </c>
      <c r="C282" s="2">
        <v>3</v>
      </c>
      <c r="D282" s="2" t="s">
        <v>51</v>
      </c>
      <c r="E282" s="2" t="str">
        <f t="shared" si="437"/>
        <v>3C701</v>
      </c>
      <c r="F282" s="5">
        <v>283</v>
      </c>
      <c r="G282" s="2" t="s">
        <v>54</v>
      </c>
      <c r="H282" s="6" t="b">
        <v>1</v>
      </c>
      <c r="I282" s="7" t="s">
        <v>59</v>
      </c>
      <c r="J282" s="8" t="s">
        <v>275</v>
      </c>
      <c r="K282" s="2">
        <v>9078663718</v>
      </c>
      <c r="L282" s="5">
        <v>283</v>
      </c>
      <c r="M282" s="5">
        <v>283</v>
      </c>
      <c r="O282" s="8" t="s">
        <v>1227</v>
      </c>
      <c r="P282" s="8" t="s">
        <v>1228</v>
      </c>
      <c r="Q282" s="8" t="s">
        <v>1229</v>
      </c>
      <c r="W282" s="2">
        <v>1</v>
      </c>
      <c r="Y282" s="8" t="s">
        <v>1948</v>
      </c>
      <c r="AA282" s="9">
        <v>100</v>
      </c>
      <c r="AB282" s="11">
        <v>1000</v>
      </c>
      <c r="AC282" s="10">
        <f>AB282*130%</f>
        <v>1300</v>
      </c>
      <c r="AD282" s="9">
        <v>18966</v>
      </c>
      <c r="AE282" s="9">
        <f>(18966*21%)/12</f>
        <v>331.90499999999997</v>
      </c>
      <c r="AF282" s="9"/>
      <c r="AG282" s="9">
        <f>AB282*5</f>
        <v>5000</v>
      </c>
      <c r="AH282" s="9">
        <f>AB282*2</f>
        <v>2000</v>
      </c>
      <c r="AI282" s="9"/>
      <c r="AJ282" s="9"/>
      <c r="AK282" s="9"/>
      <c r="AL282" s="9">
        <f>((AB282*1500)*0.25%)/12</f>
        <v>312.5</v>
      </c>
      <c r="AM282" s="9">
        <f>((AB282*1500)*0.75%)/12</f>
        <v>937.5</v>
      </c>
      <c r="AN282" s="9">
        <v>400</v>
      </c>
      <c r="AO282" s="9"/>
      <c r="AP282" s="9"/>
      <c r="AQ282" s="9"/>
      <c r="AR282" s="9"/>
      <c r="AS282" s="9">
        <f>AG282*1%</f>
        <v>50</v>
      </c>
      <c r="AT282" s="9"/>
      <c r="AU282" s="9"/>
      <c r="AV282" s="13"/>
      <c r="AW282" s="9">
        <f>SUM(AG282:AV282)</f>
        <v>8700</v>
      </c>
      <c r="AX282" s="9">
        <f>AW282*18%</f>
        <v>1566</v>
      </c>
      <c r="AY282" s="11">
        <f>SUM(AD282:AX282)</f>
        <v>38263.904999999999</v>
      </c>
      <c r="AZ282" s="2" t="s">
        <v>2028</v>
      </c>
    </row>
    <row r="283" spans="1:52" s="2" customFormat="1" x14ac:dyDescent="0.45">
      <c r="A283" s="2">
        <f t="shared" si="444"/>
        <v>282</v>
      </c>
      <c r="B283" s="2">
        <f>B282+1</f>
        <v>702</v>
      </c>
      <c r="C283" s="2">
        <v>3</v>
      </c>
      <c r="D283" s="2" t="s">
        <v>51</v>
      </c>
      <c r="E283" s="2" t="str">
        <f t="shared" si="437"/>
        <v>3C702</v>
      </c>
      <c r="F283" s="5">
        <v>284</v>
      </c>
      <c r="G283" s="2" t="s">
        <v>54</v>
      </c>
      <c r="H283" s="6" t="b">
        <v>1</v>
      </c>
      <c r="I283" s="7" t="s">
        <v>59</v>
      </c>
      <c r="J283" s="8" t="s">
        <v>276</v>
      </c>
      <c r="K283" s="2">
        <v>6086998178</v>
      </c>
      <c r="L283" s="5">
        <v>284</v>
      </c>
      <c r="M283" s="5">
        <v>284</v>
      </c>
      <c r="O283" s="8" t="s">
        <v>1230</v>
      </c>
      <c r="P283" s="8" t="s">
        <v>1231</v>
      </c>
      <c r="Q283" s="8" t="s">
        <v>1232</v>
      </c>
      <c r="W283" s="2">
        <v>1</v>
      </c>
      <c r="Y283" s="8" t="s">
        <v>1953</v>
      </c>
      <c r="AA283" s="9">
        <v>100</v>
      </c>
      <c r="AB283" s="11">
        <v>800</v>
      </c>
      <c r="AC283" s="10">
        <f t="shared" ref="AC283:AC285" si="483">AB283*130%</f>
        <v>1040</v>
      </c>
      <c r="AD283" s="9">
        <v>0</v>
      </c>
      <c r="AE283" s="9"/>
      <c r="AF283" s="9"/>
      <c r="AG283" s="9">
        <f>AB283*5</f>
        <v>4000</v>
      </c>
      <c r="AH283" s="9">
        <f t="shared" ref="AH283:AH285" si="484">AB283*2</f>
        <v>1600</v>
      </c>
      <c r="AI283" s="9"/>
      <c r="AJ283" s="9"/>
      <c r="AK283" s="9">
        <f>AG283*10%</f>
        <v>400</v>
      </c>
      <c r="AL283" s="9">
        <f t="shared" ref="AL283:AL285" si="485">((AB283*1500)*0.25%)/12</f>
        <v>250</v>
      </c>
      <c r="AM283" s="9">
        <f t="shared" ref="AM283:AM285" si="486">((AB283*1500)*0.75%)/12</f>
        <v>750</v>
      </c>
      <c r="AN283" s="9">
        <v>300</v>
      </c>
      <c r="AO283" s="9"/>
      <c r="AP283" s="9"/>
      <c r="AQ283" s="9"/>
      <c r="AR283" s="9"/>
      <c r="AS283" s="9">
        <f t="shared" ref="AS283:AS285" si="487">AG283*1%</f>
        <v>40</v>
      </c>
      <c r="AT283" s="9"/>
      <c r="AU283" s="9"/>
      <c r="AV283" s="13"/>
      <c r="AW283" s="9">
        <f t="shared" ref="AW283:AW285" si="488">SUM(AG283:AV283)</f>
        <v>7340</v>
      </c>
      <c r="AX283" s="9">
        <f t="shared" ref="AX283:AX285" si="489">AW283*18%</f>
        <v>1321.2</v>
      </c>
      <c r="AY283" s="11">
        <f t="shared" ref="AY283:AY284" si="490">SUM(AD283:AX283)</f>
        <v>16001.2</v>
      </c>
      <c r="AZ283" s="2" t="s">
        <v>2028</v>
      </c>
    </row>
    <row r="284" spans="1:52" s="2" customFormat="1" x14ac:dyDescent="0.45">
      <c r="A284" s="2">
        <f t="shared" si="444"/>
        <v>283</v>
      </c>
      <c r="B284" s="2">
        <f t="shared" si="444"/>
        <v>703</v>
      </c>
      <c r="C284" s="2">
        <v>3</v>
      </c>
      <c r="D284" s="2" t="s">
        <v>51</v>
      </c>
      <c r="E284" s="2" t="str">
        <f t="shared" si="437"/>
        <v>3C703</v>
      </c>
      <c r="F284" s="5">
        <v>285</v>
      </c>
      <c r="G284" s="2" t="s">
        <v>54</v>
      </c>
      <c r="H284" s="6" t="b">
        <v>1</v>
      </c>
      <c r="I284" s="7" t="s">
        <v>59</v>
      </c>
      <c r="J284" s="8" t="s">
        <v>277</v>
      </c>
      <c r="K284" s="2">
        <v>9652214160</v>
      </c>
      <c r="L284" s="5">
        <v>285</v>
      </c>
      <c r="M284" s="5">
        <v>285</v>
      </c>
      <c r="O284" s="8" t="s">
        <v>1233</v>
      </c>
      <c r="P284" s="8" t="s">
        <v>1234</v>
      </c>
      <c r="Q284" s="8" t="s">
        <v>1235</v>
      </c>
      <c r="W284" s="2">
        <v>1</v>
      </c>
      <c r="Y284" s="8" t="s">
        <v>1947</v>
      </c>
      <c r="AA284" s="9">
        <v>100</v>
      </c>
      <c r="AB284" s="11">
        <v>1200</v>
      </c>
      <c r="AC284" s="10">
        <f t="shared" si="483"/>
        <v>1560</v>
      </c>
      <c r="AD284" s="9">
        <v>0</v>
      </c>
      <c r="AE284" s="9">
        <v>0</v>
      </c>
      <c r="AF284" s="9"/>
      <c r="AG284" s="9">
        <f>AB284*5</f>
        <v>6000</v>
      </c>
      <c r="AH284" s="9">
        <f t="shared" si="484"/>
        <v>2400</v>
      </c>
      <c r="AI284" s="9">
        <v>3000</v>
      </c>
      <c r="AJ284" s="9"/>
      <c r="AK284" s="9"/>
      <c r="AL284" s="9">
        <f t="shared" si="485"/>
        <v>375</v>
      </c>
      <c r="AM284" s="9">
        <f t="shared" si="486"/>
        <v>1125</v>
      </c>
      <c r="AN284" s="9">
        <v>500</v>
      </c>
      <c r="AO284" s="9"/>
      <c r="AP284" s="9"/>
      <c r="AQ284" s="9"/>
      <c r="AR284" s="9"/>
      <c r="AS284" s="9">
        <f t="shared" si="487"/>
        <v>60</v>
      </c>
      <c r="AT284" s="9"/>
      <c r="AU284" s="9"/>
      <c r="AV284" s="13"/>
      <c r="AW284" s="9">
        <f t="shared" si="488"/>
        <v>13460</v>
      </c>
      <c r="AX284" s="9">
        <f t="shared" si="489"/>
        <v>2422.7999999999997</v>
      </c>
      <c r="AY284" s="11">
        <f t="shared" si="490"/>
        <v>29342.799999999999</v>
      </c>
      <c r="AZ284" s="2" t="s">
        <v>2028</v>
      </c>
    </row>
    <row r="285" spans="1:52" s="2" customFormat="1" x14ac:dyDescent="0.45">
      <c r="A285" s="2">
        <f t="shared" si="444"/>
        <v>284</v>
      </c>
      <c r="B285" s="2">
        <f t="shared" si="444"/>
        <v>704</v>
      </c>
      <c r="C285" s="2">
        <v>3</v>
      </c>
      <c r="D285" s="2" t="s">
        <v>51</v>
      </c>
      <c r="E285" s="2" t="str">
        <f t="shared" si="437"/>
        <v>3C704</v>
      </c>
      <c r="F285" s="5">
        <v>286</v>
      </c>
      <c r="G285" s="2" t="s">
        <v>54</v>
      </c>
      <c r="H285" s="6" t="b">
        <v>1</v>
      </c>
      <c r="I285" s="7" t="s">
        <v>55</v>
      </c>
      <c r="J285" s="8" t="s">
        <v>278</v>
      </c>
      <c r="K285" s="2">
        <v>6413473937</v>
      </c>
      <c r="L285" s="5">
        <v>286</v>
      </c>
      <c r="M285" s="5">
        <v>286</v>
      </c>
      <c r="O285" s="8" t="s">
        <v>1236</v>
      </c>
      <c r="P285" s="8" t="s">
        <v>1237</v>
      </c>
      <c r="Q285" s="8" t="s">
        <v>1238</v>
      </c>
      <c r="W285" s="2">
        <v>1</v>
      </c>
      <c r="Y285" s="8" t="s">
        <v>1927</v>
      </c>
      <c r="AA285" s="9">
        <v>100</v>
      </c>
      <c r="AB285" s="11">
        <v>1500</v>
      </c>
      <c r="AC285" s="10">
        <f t="shared" si="483"/>
        <v>1950</v>
      </c>
      <c r="AD285" s="9">
        <f>28885*2</f>
        <v>57770</v>
      </c>
      <c r="AE285" s="9">
        <f>((28885*21%)/12)+((28885*21%)/12)*2</f>
        <v>1516.4624999999999</v>
      </c>
      <c r="AF285" s="9"/>
      <c r="AG285" s="9">
        <f>AB285*5</f>
        <v>7500</v>
      </c>
      <c r="AH285" s="9">
        <f t="shared" si="484"/>
        <v>3000</v>
      </c>
      <c r="AI285" s="9"/>
      <c r="AJ285" s="9">
        <v>200</v>
      </c>
      <c r="AK285" s="9"/>
      <c r="AL285" s="9">
        <f t="shared" si="485"/>
        <v>468.75</v>
      </c>
      <c r="AM285" s="9">
        <f t="shared" si="486"/>
        <v>1406.25</v>
      </c>
      <c r="AN285" s="9">
        <v>600</v>
      </c>
      <c r="AO285" s="9"/>
      <c r="AP285" s="9"/>
      <c r="AQ285" s="9"/>
      <c r="AR285" s="9"/>
      <c r="AS285" s="9">
        <f t="shared" si="487"/>
        <v>75</v>
      </c>
      <c r="AT285" s="9"/>
      <c r="AU285" s="9"/>
      <c r="AV285" s="13"/>
      <c r="AW285" s="9">
        <f t="shared" si="488"/>
        <v>13250</v>
      </c>
      <c r="AX285" s="9">
        <f t="shared" si="489"/>
        <v>2385</v>
      </c>
      <c r="AY285" s="11">
        <f>SUM(AD285:AX285)</f>
        <v>88171.462499999994</v>
      </c>
      <c r="AZ285" s="2" t="s">
        <v>2028</v>
      </c>
    </row>
    <row r="286" spans="1:52" s="2" customFormat="1" x14ac:dyDescent="0.45">
      <c r="A286" s="2">
        <f t="shared" si="444"/>
        <v>285</v>
      </c>
      <c r="B286" s="2">
        <f t="shared" si="444"/>
        <v>705</v>
      </c>
      <c r="C286" s="2">
        <v>3</v>
      </c>
      <c r="D286" s="2" t="s">
        <v>51</v>
      </c>
      <c r="E286" s="2" t="str">
        <f t="shared" si="437"/>
        <v>3C705</v>
      </c>
      <c r="F286" s="5">
        <v>287</v>
      </c>
      <c r="G286" s="2" t="s">
        <v>54</v>
      </c>
      <c r="H286" s="6" t="b">
        <v>1</v>
      </c>
      <c r="I286" s="7" t="s">
        <v>59</v>
      </c>
      <c r="J286" s="8" t="s">
        <v>279</v>
      </c>
      <c r="K286" s="2">
        <v>6093815710</v>
      </c>
      <c r="L286" s="5">
        <v>287</v>
      </c>
      <c r="M286" s="5">
        <v>287</v>
      </c>
      <c r="O286" s="8" t="s">
        <v>1239</v>
      </c>
      <c r="P286" s="8" t="s">
        <v>1240</v>
      </c>
      <c r="Q286" s="8" t="s">
        <v>1241</v>
      </c>
      <c r="W286" s="2">
        <v>1</v>
      </c>
      <c r="Y286" s="8" t="s">
        <v>1910</v>
      </c>
      <c r="AA286" s="9">
        <v>100</v>
      </c>
      <c r="AB286" s="11">
        <v>1000</v>
      </c>
      <c r="AC286" s="10">
        <f>AB286*130%</f>
        <v>1300</v>
      </c>
      <c r="AD286" s="9">
        <v>18966</v>
      </c>
      <c r="AE286" s="9">
        <f>(18966*21%)/12</f>
        <v>331.90499999999997</v>
      </c>
      <c r="AF286" s="9"/>
      <c r="AG286" s="9">
        <f>AB286*5</f>
        <v>5000</v>
      </c>
      <c r="AH286" s="9">
        <f>AB286*2</f>
        <v>2000</v>
      </c>
      <c r="AI286" s="9"/>
      <c r="AJ286" s="9"/>
      <c r="AK286" s="9"/>
      <c r="AL286" s="9">
        <f>((AB286*1500)*0.25%)/12</f>
        <v>312.5</v>
      </c>
      <c r="AM286" s="9">
        <f>((AB286*1500)*0.75%)/12</f>
        <v>937.5</v>
      </c>
      <c r="AN286" s="9">
        <v>400</v>
      </c>
      <c r="AO286" s="9"/>
      <c r="AP286" s="9"/>
      <c r="AQ286" s="9"/>
      <c r="AR286" s="9"/>
      <c r="AS286" s="9">
        <f>AG286*1%</f>
        <v>50</v>
      </c>
      <c r="AT286" s="9"/>
      <c r="AU286" s="9"/>
      <c r="AV286" s="13"/>
      <c r="AW286" s="9">
        <f>SUM(AG286:AV286)</f>
        <v>8700</v>
      </c>
      <c r="AX286" s="9">
        <f>AW286*18%</f>
        <v>1566</v>
      </c>
      <c r="AY286" s="11">
        <f>SUM(AD286:AX286)</f>
        <v>38263.904999999999</v>
      </c>
      <c r="AZ286" s="2" t="s">
        <v>2028</v>
      </c>
    </row>
    <row r="287" spans="1:52" s="2" customFormat="1" x14ac:dyDescent="0.45">
      <c r="A287" s="2">
        <f t="shared" si="444"/>
        <v>286</v>
      </c>
      <c r="B287" s="2">
        <v>801</v>
      </c>
      <c r="C287" s="2">
        <v>3</v>
      </c>
      <c r="D287" s="2" t="s">
        <v>51</v>
      </c>
      <c r="E287" s="2" t="str">
        <f t="shared" si="437"/>
        <v>3C801</v>
      </c>
      <c r="F287" s="5">
        <v>288</v>
      </c>
      <c r="G287" s="2" t="s">
        <v>54</v>
      </c>
      <c r="H287" s="6" t="b">
        <v>1</v>
      </c>
      <c r="I287" s="7" t="s">
        <v>59</v>
      </c>
      <c r="J287" s="8" t="s">
        <v>280</v>
      </c>
      <c r="K287" s="2">
        <v>8832852976</v>
      </c>
      <c r="L287" s="5">
        <v>288</v>
      </c>
      <c r="M287" s="5">
        <v>288</v>
      </c>
      <c r="O287" s="8" t="s">
        <v>1242</v>
      </c>
      <c r="P287" s="8" t="s">
        <v>1243</v>
      </c>
      <c r="Q287" s="8" t="s">
        <v>1244</v>
      </c>
      <c r="W287" s="2">
        <v>1</v>
      </c>
      <c r="Y287" s="8" t="s">
        <v>1978</v>
      </c>
      <c r="AA287" s="9">
        <v>100</v>
      </c>
      <c r="AB287" s="11">
        <v>800</v>
      </c>
      <c r="AC287" s="10">
        <f t="shared" ref="AC287:AC289" si="491">AB287*130%</f>
        <v>1040</v>
      </c>
      <c r="AD287" s="9">
        <v>0</v>
      </c>
      <c r="AE287" s="9"/>
      <c r="AF287" s="9"/>
      <c r="AG287" s="9">
        <f>AB287*5</f>
        <v>4000</v>
      </c>
      <c r="AH287" s="9">
        <f t="shared" ref="AH287:AH289" si="492">AB287*2</f>
        <v>1600</v>
      </c>
      <c r="AI287" s="9"/>
      <c r="AJ287" s="9"/>
      <c r="AK287" s="9">
        <f>AG287*10%</f>
        <v>400</v>
      </c>
      <c r="AL287" s="9">
        <f t="shared" ref="AL287:AL289" si="493">((AB287*1500)*0.25%)/12</f>
        <v>250</v>
      </c>
      <c r="AM287" s="9">
        <f t="shared" ref="AM287:AM289" si="494">((AB287*1500)*0.75%)/12</f>
        <v>750</v>
      </c>
      <c r="AN287" s="9">
        <v>300</v>
      </c>
      <c r="AO287" s="9"/>
      <c r="AP287" s="9"/>
      <c r="AQ287" s="9"/>
      <c r="AR287" s="9"/>
      <c r="AS287" s="9">
        <f t="shared" ref="AS287:AS289" si="495">AG287*1%</f>
        <v>40</v>
      </c>
      <c r="AT287" s="9"/>
      <c r="AU287" s="9"/>
      <c r="AV287" s="13"/>
      <c r="AW287" s="9">
        <f t="shared" ref="AW287:AW289" si="496">SUM(AG287:AV287)</f>
        <v>7340</v>
      </c>
      <c r="AX287" s="9">
        <f t="shared" ref="AX287:AX289" si="497">AW287*18%</f>
        <v>1321.2</v>
      </c>
      <c r="AY287" s="11">
        <f t="shared" ref="AY287:AY288" si="498">SUM(AD287:AX287)</f>
        <v>16001.2</v>
      </c>
      <c r="AZ287" s="2" t="s">
        <v>2028</v>
      </c>
    </row>
    <row r="288" spans="1:52" s="2" customFormat="1" x14ac:dyDescent="0.45">
      <c r="A288" s="2">
        <f t="shared" si="444"/>
        <v>287</v>
      </c>
      <c r="B288" s="2">
        <f>B287+1</f>
        <v>802</v>
      </c>
      <c r="C288" s="2">
        <v>3</v>
      </c>
      <c r="D288" s="2" t="s">
        <v>51</v>
      </c>
      <c r="E288" s="2" t="str">
        <f t="shared" si="437"/>
        <v>3C802</v>
      </c>
      <c r="F288" s="5">
        <v>289</v>
      </c>
      <c r="G288" s="2" t="s">
        <v>54</v>
      </c>
      <c r="H288" s="6" t="b">
        <v>1</v>
      </c>
      <c r="I288" s="7" t="s">
        <v>59</v>
      </c>
      <c r="J288" s="8" t="s">
        <v>281</v>
      </c>
      <c r="K288" s="2">
        <v>7205895570</v>
      </c>
      <c r="L288" s="5">
        <v>289</v>
      </c>
      <c r="M288" s="5">
        <v>289</v>
      </c>
      <c r="O288" s="8" t="s">
        <v>1245</v>
      </c>
      <c r="P288" s="8" t="s">
        <v>1246</v>
      </c>
      <c r="Q288" s="8" t="s">
        <v>1247</v>
      </c>
      <c r="W288" s="2">
        <v>1</v>
      </c>
      <c r="Y288" s="8" t="s">
        <v>1976</v>
      </c>
      <c r="AA288" s="9">
        <v>100</v>
      </c>
      <c r="AB288" s="11">
        <v>1200</v>
      </c>
      <c r="AC288" s="10">
        <f t="shared" si="491"/>
        <v>1560</v>
      </c>
      <c r="AD288" s="9">
        <v>0</v>
      </c>
      <c r="AE288" s="9">
        <v>0</v>
      </c>
      <c r="AF288" s="9"/>
      <c r="AG288" s="9">
        <f>AB288*5</f>
        <v>6000</v>
      </c>
      <c r="AH288" s="9">
        <f t="shared" si="492"/>
        <v>2400</v>
      </c>
      <c r="AI288" s="9">
        <v>3000</v>
      </c>
      <c r="AJ288" s="9"/>
      <c r="AK288" s="9"/>
      <c r="AL288" s="9">
        <f t="shared" si="493"/>
        <v>375</v>
      </c>
      <c r="AM288" s="9">
        <f t="shared" si="494"/>
        <v>1125</v>
      </c>
      <c r="AN288" s="9">
        <v>500</v>
      </c>
      <c r="AO288" s="9"/>
      <c r="AP288" s="9"/>
      <c r="AQ288" s="9"/>
      <c r="AR288" s="9"/>
      <c r="AS288" s="9">
        <f t="shared" si="495"/>
        <v>60</v>
      </c>
      <c r="AT288" s="9"/>
      <c r="AU288" s="9"/>
      <c r="AV288" s="13"/>
      <c r="AW288" s="9">
        <f t="shared" si="496"/>
        <v>13460</v>
      </c>
      <c r="AX288" s="9">
        <f t="shared" si="497"/>
        <v>2422.7999999999997</v>
      </c>
      <c r="AY288" s="11">
        <f t="shared" si="498"/>
        <v>29342.799999999999</v>
      </c>
      <c r="AZ288" s="2" t="s">
        <v>2028</v>
      </c>
    </row>
    <row r="289" spans="1:52" s="2" customFormat="1" x14ac:dyDescent="0.45">
      <c r="A289" s="2">
        <f t="shared" si="444"/>
        <v>288</v>
      </c>
      <c r="B289" s="2">
        <f t="shared" si="444"/>
        <v>803</v>
      </c>
      <c r="C289" s="2">
        <v>3</v>
      </c>
      <c r="D289" s="2" t="s">
        <v>51</v>
      </c>
      <c r="E289" s="2" t="str">
        <f t="shared" si="437"/>
        <v>3C803</v>
      </c>
      <c r="F289" s="5">
        <v>290</v>
      </c>
      <c r="G289" s="2" t="s">
        <v>54</v>
      </c>
      <c r="H289" s="6" t="b">
        <v>1</v>
      </c>
      <c r="I289" s="7" t="s">
        <v>59</v>
      </c>
      <c r="J289" s="8" t="s">
        <v>282</v>
      </c>
      <c r="K289" s="2">
        <v>6065938084</v>
      </c>
      <c r="L289" s="5">
        <v>290</v>
      </c>
      <c r="M289" s="5">
        <v>290</v>
      </c>
      <c r="O289" s="8" t="s">
        <v>1248</v>
      </c>
      <c r="P289" s="8" t="s">
        <v>1249</v>
      </c>
      <c r="Q289" s="8" t="s">
        <v>1250</v>
      </c>
      <c r="W289" s="2">
        <v>1</v>
      </c>
      <c r="Y289" s="8" t="s">
        <v>1998</v>
      </c>
      <c r="AA289" s="9">
        <v>100</v>
      </c>
      <c r="AB289" s="11">
        <v>1500</v>
      </c>
      <c r="AC289" s="10">
        <f t="shared" si="491"/>
        <v>1950</v>
      </c>
      <c r="AD289" s="9">
        <f>28885*2</f>
        <v>57770</v>
      </c>
      <c r="AE289" s="9">
        <f>((28885*21%)/12)+((28885*21%)/12)*2</f>
        <v>1516.4624999999999</v>
      </c>
      <c r="AF289" s="9"/>
      <c r="AG289" s="9">
        <f>AB289*5</f>
        <v>7500</v>
      </c>
      <c r="AH289" s="9">
        <f t="shared" si="492"/>
        <v>3000</v>
      </c>
      <c r="AI289" s="9"/>
      <c r="AJ289" s="9">
        <v>200</v>
      </c>
      <c r="AK289" s="9"/>
      <c r="AL289" s="9">
        <f t="shared" si="493"/>
        <v>468.75</v>
      </c>
      <c r="AM289" s="9">
        <f t="shared" si="494"/>
        <v>1406.25</v>
      </c>
      <c r="AN289" s="9">
        <v>600</v>
      </c>
      <c r="AO289" s="9"/>
      <c r="AP289" s="9"/>
      <c r="AQ289" s="9"/>
      <c r="AR289" s="9"/>
      <c r="AS289" s="9">
        <f t="shared" si="495"/>
        <v>75</v>
      </c>
      <c r="AT289" s="9"/>
      <c r="AU289" s="9"/>
      <c r="AV289" s="13"/>
      <c r="AW289" s="9">
        <f t="shared" si="496"/>
        <v>13250</v>
      </c>
      <c r="AX289" s="9">
        <f t="shared" si="497"/>
        <v>2385</v>
      </c>
      <c r="AY289" s="11">
        <f>SUM(AD289:AX289)</f>
        <v>88171.462499999994</v>
      </c>
      <c r="AZ289" s="2" t="s">
        <v>2028</v>
      </c>
    </row>
    <row r="290" spans="1:52" s="2" customFormat="1" x14ac:dyDescent="0.45">
      <c r="A290" s="2">
        <f t="shared" si="444"/>
        <v>289</v>
      </c>
      <c r="B290" s="2">
        <f t="shared" si="444"/>
        <v>804</v>
      </c>
      <c r="C290" s="2">
        <v>3</v>
      </c>
      <c r="D290" s="2" t="s">
        <v>51</v>
      </c>
      <c r="E290" s="2" t="str">
        <f t="shared" si="437"/>
        <v>3C804</v>
      </c>
      <c r="F290" s="5">
        <v>291</v>
      </c>
      <c r="G290" s="2" t="s">
        <v>54</v>
      </c>
      <c r="H290" s="6" t="b">
        <v>1</v>
      </c>
      <c r="I290" s="7" t="s">
        <v>55</v>
      </c>
      <c r="J290" s="8" t="s">
        <v>283</v>
      </c>
      <c r="K290" s="2">
        <v>7058570628</v>
      </c>
      <c r="L290" s="5">
        <v>291</v>
      </c>
      <c r="M290" s="5">
        <v>291</v>
      </c>
      <c r="O290" s="8" t="s">
        <v>1251</v>
      </c>
      <c r="P290" s="8" t="s">
        <v>1252</v>
      </c>
      <c r="Q290" s="8" t="s">
        <v>1253</v>
      </c>
      <c r="W290" s="2">
        <v>1</v>
      </c>
      <c r="Y290" s="8" t="s">
        <v>1919</v>
      </c>
      <c r="AA290" s="9">
        <v>100</v>
      </c>
      <c r="AB290" s="11">
        <v>1000</v>
      </c>
      <c r="AC290" s="10">
        <f>AB290*130%</f>
        <v>1300</v>
      </c>
      <c r="AD290" s="9">
        <v>18966</v>
      </c>
      <c r="AE290" s="9">
        <f>(18966*21%)/12</f>
        <v>331.90499999999997</v>
      </c>
      <c r="AF290" s="9"/>
      <c r="AG290" s="9">
        <f>AB290*5</f>
        <v>5000</v>
      </c>
      <c r="AH290" s="9">
        <f>AB290*2</f>
        <v>2000</v>
      </c>
      <c r="AI290" s="9"/>
      <c r="AJ290" s="9"/>
      <c r="AK290" s="9"/>
      <c r="AL290" s="9">
        <f>((AB290*1500)*0.25%)/12</f>
        <v>312.5</v>
      </c>
      <c r="AM290" s="9">
        <f>((AB290*1500)*0.75%)/12</f>
        <v>937.5</v>
      </c>
      <c r="AN290" s="9">
        <v>400</v>
      </c>
      <c r="AO290" s="9"/>
      <c r="AP290" s="9"/>
      <c r="AQ290" s="9"/>
      <c r="AR290" s="9"/>
      <c r="AS290" s="9">
        <f>AG290*1%</f>
        <v>50</v>
      </c>
      <c r="AT290" s="9"/>
      <c r="AU290" s="9"/>
      <c r="AV290" s="13"/>
      <c r="AW290" s="9">
        <f>SUM(AG290:AV290)</f>
        <v>8700</v>
      </c>
      <c r="AX290" s="9">
        <f>AW290*18%</f>
        <v>1566</v>
      </c>
      <c r="AY290" s="11">
        <f>SUM(AD290:AX290)</f>
        <v>38263.904999999999</v>
      </c>
      <c r="AZ290" s="2" t="s">
        <v>2028</v>
      </c>
    </row>
    <row r="291" spans="1:52" s="2" customFormat="1" x14ac:dyDescent="0.45">
      <c r="A291" s="2">
        <f t="shared" si="444"/>
        <v>290</v>
      </c>
      <c r="B291" s="2">
        <f t="shared" si="444"/>
        <v>805</v>
      </c>
      <c r="C291" s="2">
        <v>3</v>
      </c>
      <c r="D291" s="2" t="s">
        <v>51</v>
      </c>
      <c r="E291" s="2" t="str">
        <f t="shared" si="437"/>
        <v>3C805</v>
      </c>
      <c r="F291" s="5">
        <v>292</v>
      </c>
      <c r="G291" s="2" t="s">
        <v>54</v>
      </c>
      <c r="H291" s="6" t="b">
        <v>1</v>
      </c>
      <c r="I291" s="7" t="s">
        <v>59</v>
      </c>
      <c r="J291" s="8" t="s">
        <v>284</v>
      </c>
      <c r="K291" s="2">
        <v>7844327650</v>
      </c>
      <c r="L291" s="5">
        <v>292</v>
      </c>
      <c r="M291" s="5">
        <v>292</v>
      </c>
      <c r="O291" s="8" t="s">
        <v>1254</v>
      </c>
      <c r="P291" s="8" t="s">
        <v>1255</v>
      </c>
      <c r="Q291" s="8" t="s">
        <v>1256</v>
      </c>
      <c r="W291" s="2">
        <v>1</v>
      </c>
      <c r="Y291" s="8" t="s">
        <v>1975</v>
      </c>
      <c r="AA291" s="9">
        <v>100</v>
      </c>
      <c r="AB291" s="11">
        <v>800</v>
      </c>
      <c r="AC291" s="10">
        <f t="shared" ref="AC291:AC293" si="499">AB291*130%</f>
        <v>1040</v>
      </c>
      <c r="AD291" s="9">
        <v>0</v>
      </c>
      <c r="AE291" s="9"/>
      <c r="AF291" s="9"/>
      <c r="AG291" s="9">
        <f>AB291*5</f>
        <v>4000</v>
      </c>
      <c r="AH291" s="9">
        <f t="shared" ref="AH291:AH293" si="500">AB291*2</f>
        <v>1600</v>
      </c>
      <c r="AI291" s="9"/>
      <c r="AJ291" s="9"/>
      <c r="AK291" s="9">
        <f>AG291*10%</f>
        <v>400</v>
      </c>
      <c r="AL291" s="9">
        <f t="shared" ref="AL291:AL293" si="501">((AB291*1500)*0.25%)/12</f>
        <v>250</v>
      </c>
      <c r="AM291" s="9">
        <f t="shared" ref="AM291:AM293" si="502">((AB291*1500)*0.75%)/12</f>
        <v>750</v>
      </c>
      <c r="AN291" s="9">
        <v>300</v>
      </c>
      <c r="AO291" s="9"/>
      <c r="AP291" s="9"/>
      <c r="AQ291" s="9"/>
      <c r="AR291" s="9"/>
      <c r="AS291" s="9">
        <f t="shared" ref="AS291:AS293" si="503">AG291*1%</f>
        <v>40</v>
      </c>
      <c r="AT291" s="9"/>
      <c r="AU291" s="9"/>
      <c r="AV291" s="13"/>
      <c r="AW291" s="9">
        <f t="shared" ref="AW291:AW293" si="504">SUM(AG291:AV291)</f>
        <v>7340</v>
      </c>
      <c r="AX291" s="9">
        <f t="shared" ref="AX291:AX293" si="505">AW291*18%</f>
        <v>1321.2</v>
      </c>
      <c r="AY291" s="11">
        <f t="shared" ref="AY291:AY292" si="506">SUM(AD291:AX291)</f>
        <v>16001.2</v>
      </c>
      <c r="AZ291" s="2" t="s">
        <v>2028</v>
      </c>
    </row>
    <row r="292" spans="1:52" s="2" customFormat="1" x14ac:dyDescent="0.45">
      <c r="A292" s="2">
        <f t="shared" si="444"/>
        <v>291</v>
      </c>
      <c r="B292" s="2">
        <v>901</v>
      </c>
      <c r="C292" s="2">
        <v>3</v>
      </c>
      <c r="D292" s="2" t="s">
        <v>51</v>
      </c>
      <c r="E292" s="2" t="str">
        <f t="shared" si="437"/>
        <v>3C901</v>
      </c>
      <c r="F292" s="5">
        <v>293</v>
      </c>
      <c r="G292" s="2" t="s">
        <v>54</v>
      </c>
      <c r="H292" s="6" t="b">
        <v>1</v>
      </c>
      <c r="I292" s="7" t="s">
        <v>55</v>
      </c>
      <c r="J292" s="8" t="s">
        <v>193</v>
      </c>
      <c r="K292" s="2">
        <v>8541303605</v>
      </c>
      <c r="L292" s="5">
        <v>293</v>
      </c>
      <c r="M292" s="5">
        <v>293</v>
      </c>
      <c r="O292" s="8" t="s">
        <v>1257</v>
      </c>
      <c r="P292" s="8" t="s">
        <v>1258</v>
      </c>
      <c r="Q292" s="8" t="s">
        <v>1259</v>
      </c>
      <c r="W292" s="2">
        <v>1</v>
      </c>
      <c r="Y292" s="8" t="s">
        <v>1951</v>
      </c>
      <c r="AA292" s="9">
        <v>100</v>
      </c>
      <c r="AB292" s="11">
        <v>1200</v>
      </c>
      <c r="AC292" s="10">
        <f t="shared" si="499"/>
        <v>1560</v>
      </c>
      <c r="AD292" s="9">
        <v>0</v>
      </c>
      <c r="AE292" s="9">
        <v>0</v>
      </c>
      <c r="AF292" s="9"/>
      <c r="AG292" s="9">
        <f>AB292*5</f>
        <v>6000</v>
      </c>
      <c r="AH292" s="9">
        <f t="shared" si="500"/>
        <v>2400</v>
      </c>
      <c r="AI292" s="9">
        <v>3000</v>
      </c>
      <c r="AJ292" s="9"/>
      <c r="AK292" s="9"/>
      <c r="AL292" s="9">
        <f t="shared" si="501"/>
        <v>375</v>
      </c>
      <c r="AM292" s="9">
        <f t="shared" si="502"/>
        <v>1125</v>
      </c>
      <c r="AN292" s="9">
        <v>500</v>
      </c>
      <c r="AO292" s="9"/>
      <c r="AP292" s="9"/>
      <c r="AQ292" s="9"/>
      <c r="AR292" s="9"/>
      <c r="AS292" s="9">
        <f t="shared" si="503"/>
        <v>60</v>
      </c>
      <c r="AT292" s="9"/>
      <c r="AU292" s="9"/>
      <c r="AV292" s="13"/>
      <c r="AW292" s="9">
        <f t="shared" si="504"/>
        <v>13460</v>
      </c>
      <c r="AX292" s="9">
        <f t="shared" si="505"/>
        <v>2422.7999999999997</v>
      </c>
      <c r="AY292" s="11">
        <f t="shared" si="506"/>
        <v>29342.799999999999</v>
      </c>
      <c r="AZ292" s="2" t="s">
        <v>2028</v>
      </c>
    </row>
    <row r="293" spans="1:52" s="2" customFormat="1" x14ac:dyDescent="0.45">
      <c r="A293" s="2">
        <f t="shared" si="444"/>
        <v>292</v>
      </c>
      <c r="B293" s="2">
        <f>B292+1</f>
        <v>902</v>
      </c>
      <c r="C293" s="2">
        <v>3</v>
      </c>
      <c r="D293" s="2" t="s">
        <v>51</v>
      </c>
      <c r="E293" s="2" t="str">
        <f t="shared" si="437"/>
        <v>3C902</v>
      </c>
      <c r="F293" s="5">
        <v>294</v>
      </c>
      <c r="G293" s="2" t="s">
        <v>54</v>
      </c>
      <c r="H293" s="6" t="b">
        <v>1</v>
      </c>
      <c r="I293" s="7" t="s">
        <v>55</v>
      </c>
      <c r="J293" s="8" t="s">
        <v>285</v>
      </c>
      <c r="K293" s="2">
        <v>7565882494</v>
      </c>
      <c r="L293" s="5">
        <v>294</v>
      </c>
      <c r="M293" s="5">
        <v>294</v>
      </c>
      <c r="O293" s="8" t="s">
        <v>1260</v>
      </c>
      <c r="P293" s="8" t="s">
        <v>1261</v>
      </c>
      <c r="Q293" s="8" t="s">
        <v>1262</v>
      </c>
      <c r="W293" s="2">
        <v>1</v>
      </c>
      <c r="Y293" s="8" t="s">
        <v>1995</v>
      </c>
      <c r="AA293" s="9">
        <v>100</v>
      </c>
      <c r="AB293" s="11">
        <v>1500</v>
      </c>
      <c r="AC293" s="10">
        <f t="shared" si="499"/>
        <v>1950</v>
      </c>
      <c r="AD293" s="9">
        <f>28885*2</f>
        <v>57770</v>
      </c>
      <c r="AE293" s="9">
        <f>((28885*21%)/12)+((28885*21%)/12)*2</f>
        <v>1516.4624999999999</v>
      </c>
      <c r="AF293" s="9"/>
      <c r="AG293" s="9">
        <f>AB293*5</f>
        <v>7500</v>
      </c>
      <c r="AH293" s="9">
        <f t="shared" si="500"/>
        <v>3000</v>
      </c>
      <c r="AI293" s="9"/>
      <c r="AJ293" s="9">
        <v>200</v>
      </c>
      <c r="AK293" s="9"/>
      <c r="AL293" s="9">
        <f t="shared" si="501"/>
        <v>468.75</v>
      </c>
      <c r="AM293" s="9">
        <f t="shared" si="502"/>
        <v>1406.25</v>
      </c>
      <c r="AN293" s="9">
        <v>600</v>
      </c>
      <c r="AO293" s="9"/>
      <c r="AP293" s="9"/>
      <c r="AQ293" s="9"/>
      <c r="AR293" s="9"/>
      <c r="AS293" s="9">
        <f t="shared" si="503"/>
        <v>75</v>
      </c>
      <c r="AT293" s="9"/>
      <c r="AU293" s="9"/>
      <c r="AV293" s="13"/>
      <c r="AW293" s="9">
        <f t="shared" si="504"/>
        <v>13250</v>
      </c>
      <c r="AX293" s="9">
        <f t="shared" si="505"/>
        <v>2385</v>
      </c>
      <c r="AY293" s="11">
        <f>SUM(AD293:AX293)</f>
        <v>88171.462499999994</v>
      </c>
      <c r="AZ293" s="2" t="s">
        <v>2028</v>
      </c>
    </row>
    <row r="294" spans="1:52" s="2" customFormat="1" x14ac:dyDescent="0.45">
      <c r="A294" s="2">
        <f t="shared" si="444"/>
        <v>293</v>
      </c>
      <c r="B294" s="2">
        <f t="shared" si="444"/>
        <v>903</v>
      </c>
      <c r="C294" s="2">
        <v>3</v>
      </c>
      <c r="D294" s="2" t="s">
        <v>51</v>
      </c>
      <c r="E294" s="2" t="str">
        <f t="shared" si="437"/>
        <v>3C903</v>
      </c>
      <c r="F294" s="5">
        <v>295</v>
      </c>
      <c r="G294" s="2" t="s">
        <v>54</v>
      </c>
      <c r="H294" s="6" t="b">
        <v>1</v>
      </c>
      <c r="I294" s="7" t="s">
        <v>59</v>
      </c>
      <c r="J294" s="8" t="s">
        <v>286</v>
      </c>
      <c r="K294" s="2">
        <v>6929128920</v>
      </c>
      <c r="L294" s="5">
        <v>295</v>
      </c>
      <c r="M294" s="5">
        <v>295</v>
      </c>
      <c r="O294" s="8" t="s">
        <v>1263</v>
      </c>
      <c r="P294" s="8" t="s">
        <v>1264</v>
      </c>
      <c r="Q294" s="8" t="s">
        <v>1265</v>
      </c>
      <c r="W294" s="2">
        <v>1</v>
      </c>
      <c r="Y294" s="8" t="s">
        <v>1989</v>
      </c>
      <c r="AA294" s="9">
        <v>100</v>
      </c>
      <c r="AB294" s="11">
        <v>1000</v>
      </c>
      <c r="AC294" s="10">
        <f>AB294*130%</f>
        <v>1300</v>
      </c>
      <c r="AD294" s="9">
        <v>18966</v>
      </c>
      <c r="AE294" s="9">
        <f>(18966*21%)/12</f>
        <v>331.90499999999997</v>
      </c>
      <c r="AF294" s="9"/>
      <c r="AG294" s="9">
        <f>AB294*5</f>
        <v>5000</v>
      </c>
      <c r="AH294" s="9">
        <f>AB294*2</f>
        <v>2000</v>
      </c>
      <c r="AI294" s="9"/>
      <c r="AJ294" s="9"/>
      <c r="AK294" s="9"/>
      <c r="AL294" s="9">
        <f>((AB294*1500)*0.25%)/12</f>
        <v>312.5</v>
      </c>
      <c r="AM294" s="9">
        <f>((AB294*1500)*0.75%)/12</f>
        <v>937.5</v>
      </c>
      <c r="AN294" s="9">
        <v>400</v>
      </c>
      <c r="AO294" s="9"/>
      <c r="AP294" s="9"/>
      <c r="AQ294" s="9"/>
      <c r="AR294" s="9"/>
      <c r="AS294" s="9">
        <f>AG294*1%</f>
        <v>50</v>
      </c>
      <c r="AT294" s="9"/>
      <c r="AU294" s="9"/>
      <c r="AV294" s="13"/>
      <c r="AW294" s="9">
        <f>SUM(AG294:AV294)</f>
        <v>8700</v>
      </c>
      <c r="AX294" s="9">
        <f>AW294*18%</f>
        <v>1566</v>
      </c>
      <c r="AY294" s="11">
        <f>SUM(AD294:AX294)</f>
        <v>38263.904999999999</v>
      </c>
      <c r="AZ294" s="2" t="s">
        <v>2028</v>
      </c>
    </row>
    <row r="295" spans="1:52" s="2" customFormat="1" x14ac:dyDescent="0.45">
      <c r="A295" s="2">
        <f t="shared" si="444"/>
        <v>294</v>
      </c>
      <c r="B295" s="2">
        <f t="shared" si="444"/>
        <v>904</v>
      </c>
      <c r="C295" s="2">
        <v>3</v>
      </c>
      <c r="D295" s="2" t="s">
        <v>51</v>
      </c>
      <c r="E295" s="2" t="str">
        <f t="shared" si="437"/>
        <v>3C904</v>
      </c>
      <c r="F295" s="5">
        <v>296</v>
      </c>
      <c r="G295" s="2" t="s">
        <v>54</v>
      </c>
      <c r="H295" s="6" t="b">
        <v>1</v>
      </c>
      <c r="I295" s="7" t="s">
        <v>59</v>
      </c>
      <c r="J295" s="8" t="s">
        <v>287</v>
      </c>
      <c r="K295" s="2">
        <v>7559405240</v>
      </c>
      <c r="L295" s="5">
        <v>296</v>
      </c>
      <c r="M295" s="5">
        <v>296</v>
      </c>
      <c r="O295" s="8" t="s">
        <v>1266</v>
      </c>
      <c r="P295" s="8" t="s">
        <v>1267</v>
      </c>
      <c r="Q295" s="8" t="s">
        <v>1268</v>
      </c>
      <c r="W295" s="2">
        <v>1</v>
      </c>
      <c r="Y295" s="8" t="s">
        <v>1956</v>
      </c>
      <c r="AA295" s="9">
        <v>100</v>
      </c>
      <c r="AB295" s="11">
        <v>800</v>
      </c>
      <c r="AC295" s="10">
        <f t="shared" ref="AC295:AC297" si="507">AB295*130%</f>
        <v>1040</v>
      </c>
      <c r="AD295" s="9">
        <v>0</v>
      </c>
      <c r="AE295" s="9"/>
      <c r="AF295" s="9"/>
      <c r="AG295" s="9">
        <f>AB295*5</f>
        <v>4000</v>
      </c>
      <c r="AH295" s="9">
        <f t="shared" ref="AH295:AH297" si="508">AB295*2</f>
        <v>1600</v>
      </c>
      <c r="AI295" s="9"/>
      <c r="AJ295" s="9"/>
      <c r="AK295" s="9">
        <f>AG295*10%</f>
        <v>400</v>
      </c>
      <c r="AL295" s="9">
        <f t="shared" ref="AL295:AL297" si="509">((AB295*1500)*0.25%)/12</f>
        <v>250</v>
      </c>
      <c r="AM295" s="9">
        <f t="shared" ref="AM295:AM297" si="510">((AB295*1500)*0.75%)/12</f>
        <v>750</v>
      </c>
      <c r="AN295" s="9">
        <v>300</v>
      </c>
      <c r="AO295" s="9"/>
      <c r="AP295" s="9"/>
      <c r="AQ295" s="9"/>
      <c r="AR295" s="9"/>
      <c r="AS295" s="9">
        <f t="shared" ref="AS295:AS297" si="511">AG295*1%</f>
        <v>40</v>
      </c>
      <c r="AT295" s="9"/>
      <c r="AU295" s="9"/>
      <c r="AV295" s="13"/>
      <c r="AW295" s="9">
        <f t="shared" ref="AW295:AW297" si="512">SUM(AG295:AV295)</f>
        <v>7340</v>
      </c>
      <c r="AX295" s="9">
        <f t="shared" ref="AX295:AX297" si="513">AW295*18%</f>
        <v>1321.2</v>
      </c>
      <c r="AY295" s="11">
        <f t="shared" ref="AY295:AY296" si="514">SUM(AD295:AX295)</f>
        <v>16001.2</v>
      </c>
      <c r="AZ295" s="2" t="s">
        <v>2028</v>
      </c>
    </row>
    <row r="296" spans="1:52" s="2" customFormat="1" x14ac:dyDescent="0.45">
      <c r="A296" s="2">
        <f t="shared" si="444"/>
        <v>295</v>
      </c>
      <c r="B296" s="2">
        <f t="shared" si="444"/>
        <v>905</v>
      </c>
      <c r="C296" s="2">
        <v>3</v>
      </c>
      <c r="D296" s="2" t="s">
        <v>51</v>
      </c>
      <c r="E296" s="2" t="str">
        <f t="shared" si="437"/>
        <v>3C905</v>
      </c>
      <c r="F296" s="5">
        <v>297</v>
      </c>
      <c r="G296" s="2" t="s">
        <v>54</v>
      </c>
      <c r="H296" s="6" t="b">
        <v>1</v>
      </c>
      <c r="I296" s="7" t="s">
        <v>55</v>
      </c>
      <c r="J296" s="8" t="s">
        <v>288</v>
      </c>
      <c r="K296" s="2">
        <v>9941737558</v>
      </c>
      <c r="L296" s="5">
        <v>297</v>
      </c>
      <c r="M296" s="5">
        <v>297</v>
      </c>
      <c r="O296" s="8" t="s">
        <v>1269</v>
      </c>
      <c r="P296" s="8" t="s">
        <v>1270</v>
      </c>
      <c r="Q296" s="8" t="s">
        <v>1271</v>
      </c>
      <c r="W296" s="2">
        <v>1</v>
      </c>
      <c r="Y296" s="8" t="s">
        <v>1909</v>
      </c>
      <c r="AA296" s="9">
        <v>100</v>
      </c>
      <c r="AB296" s="11">
        <v>1200</v>
      </c>
      <c r="AC296" s="10">
        <f t="shared" si="507"/>
        <v>1560</v>
      </c>
      <c r="AD296" s="9">
        <v>0</v>
      </c>
      <c r="AE296" s="9">
        <v>0</v>
      </c>
      <c r="AF296" s="9"/>
      <c r="AG296" s="9">
        <f>AB296*5</f>
        <v>6000</v>
      </c>
      <c r="AH296" s="9">
        <f t="shared" si="508"/>
        <v>2400</v>
      </c>
      <c r="AI296" s="9">
        <v>3000</v>
      </c>
      <c r="AJ296" s="9"/>
      <c r="AK296" s="9"/>
      <c r="AL296" s="9">
        <f t="shared" si="509"/>
        <v>375</v>
      </c>
      <c r="AM296" s="9">
        <f t="shared" si="510"/>
        <v>1125</v>
      </c>
      <c r="AN296" s="9">
        <v>500</v>
      </c>
      <c r="AO296" s="9"/>
      <c r="AP296" s="9"/>
      <c r="AQ296" s="9"/>
      <c r="AR296" s="9"/>
      <c r="AS296" s="9">
        <f t="shared" si="511"/>
        <v>60</v>
      </c>
      <c r="AT296" s="9"/>
      <c r="AU296" s="9"/>
      <c r="AV296" s="13"/>
      <c r="AW296" s="9">
        <f t="shared" si="512"/>
        <v>13460</v>
      </c>
      <c r="AX296" s="9">
        <f t="shared" si="513"/>
        <v>2422.7999999999997</v>
      </c>
      <c r="AY296" s="11">
        <f t="shared" si="514"/>
        <v>29342.799999999999</v>
      </c>
      <c r="AZ296" s="2" t="s">
        <v>2028</v>
      </c>
    </row>
    <row r="297" spans="1:52" s="2" customFormat="1" x14ac:dyDescent="0.45">
      <c r="A297" s="2">
        <f t="shared" si="444"/>
        <v>296</v>
      </c>
      <c r="B297" s="2">
        <v>1001</v>
      </c>
      <c r="C297" s="2">
        <v>3</v>
      </c>
      <c r="D297" s="2" t="s">
        <v>51</v>
      </c>
      <c r="E297" s="2" t="str">
        <f t="shared" si="437"/>
        <v>3C1001</v>
      </c>
      <c r="F297" s="5">
        <v>298</v>
      </c>
      <c r="G297" s="2" t="s">
        <v>54</v>
      </c>
      <c r="H297" s="6" t="b">
        <v>1</v>
      </c>
      <c r="I297" s="7" t="s">
        <v>59</v>
      </c>
      <c r="J297" s="8" t="s">
        <v>219</v>
      </c>
      <c r="K297" s="2">
        <v>9403334524</v>
      </c>
      <c r="L297" s="5">
        <v>298</v>
      </c>
      <c r="M297" s="5">
        <v>298</v>
      </c>
      <c r="O297" s="8" t="s">
        <v>1272</v>
      </c>
      <c r="P297" s="8" t="s">
        <v>1273</v>
      </c>
      <c r="Q297" s="8" t="s">
        <v>1274</v>
      </c>
      <c r="W297" s="2">
        <v>1</v>
      </c>
      <c r="Y297" s="8" t="s">
        <v>1927</v>
      </c>
      <c r="AA297" s="9">
        <v>100</v>
      </c>
      <c r="AB297" s="11">
        <v>1500</v>
      </c>
      <c r="AC297" s="10">
        <f t="shared" si="507"/>
        <v>1950</v>
      </c>
      <c r="AD297" s="9">
        <f>28885*2</f>
        <v>57770</v>
      </c>
      <c r="AE297" s="9">
        <f>((28885*21%)/12)+((28885*21%)/12)*2</f>
        <v>1516.4624999999999</v>
      </c>
      <c r="AF297" s="9"/>
      <c r="AG297" s="9">
        <f>AB297*5</f>
        <v>7500</v>
      </c>
      <c r="AH297" s="9">
        <f t="shared" si="508"/>
        <v>3000</v>
      </c>
      <c r="AI297" s="9"/>
      <c r="AJ297" s="9">
        <v>200</v>
      </c>
      <c r="AK297" s="9"/>
      <c r="AL297" s="9">
        <f t="shared" si="509"/>
        <v>468.75</v>
      </c>
      <c r="AM297" s="9">
        <f t="shared" si="510"/>
        <v>1406.25</v>
      </c>
      <c r="AN297" s="9">
        <v>600</v>
      </c>
      <c r="AO297" s="9"/>
      <c r="AP297" s="9"/>
      <c r="AQ297" s="9"/>
      <c r="AR297" s="9"/>
      <c r="AS297" s="9">
        <f t="shared" si="511"/>
        <v>75</v>
      </c>
      <c r="AT297" s="9"/>
      <c r="AU297" s="9"/>
      <c r="AV297" s="13"/>
      <c r="AW297" s="9">
        <f t="shared" si="512"/>
        <v>13250</v>
      </c>
      <c r="AX297" s="9">
        <f t="shared" si="513"/>
        <v>2385</v>
      </c>
      <c r="AY297" s="11">
        <f>SUM(AD297:AX297)</f>
        <v>88171.462499999994</v>
      </c>
      <c r="AZ297" s="2" t="s">
        <v>2028</v>
      </c>
    </row>
    <row r="298" spans="1:52" s="2" customFormat="1" x14ac:dyDescent="0.45">
      <c r="A298" s="2">
        <f t="shared" si="444"/>
        <v>297</v>
      </c>
      <c r="B298" s="2">
        <f>B297+1</f>
        <v>1002</v>
      </c>
      <c r="C298" s="2">
        <v>3</v>
      </c>
      <c r="D298" s="2" t="s">
        <v>51</v>
      </c>
      <c r="E298" s="2" t="str">
        <f t="shared" si="437"/>
        <v>3C1002</v>
      </c>
      <c r="F298" s="5">
        <v>299</v>
      </c>
      <c r="G298" s="2" t="s">
        <v>54</v>
      </c>
      <c r="H298" s="6" t="b">
        <v>1</v>
      </c>
      <c r="I298" s="7" t="s">
        <v>59</v>
      </c>
      <c r="J298" s="8" t="s">
        <v>199</v>
      </c>
      <c r="K298" s="2">
        <v>7151206451</v>
      </c>
      <c r="L298" s="5">
        <v>299</v>
      </c>
      <c r="M298" s="5">
        <v>299</v>
      </c>
      <c r="O298" s="8" t="s">
        <v>1275</v>
      </c>
      <c r="P298" s="8" t="s">
        <v>1276</v>
      </c>
      <c r="Q298" s="8" t="s">
        <v>1277</v>
      </c>
      <c r="W298" s="2">
        <v>1</v>
      </c>
      <c r="Y298" s="8" t="s">
        <v>1945</v>
      </c>
      <c r="AA298" s="9">
        <v>100</v>
      </c>
      <c r="AB298" s="11">
        <v>1000</v>
      </c>
      <c r="AC298" s="10">
        <f>AB298*130%</f>
        <v>1300</v>
      </c>
      <c r="AD298" s="9">
        <v>18966</v>
      </c>
      <c r="AE298" s="9">
        <f>(18966*21%)/12</f>
        <v>331.90499999999997</v>
      </c>
      <c r="AF298" s="9"/>
      <c r="AG298" s="9">
        <f>AB298*5</f>
        <v>5000</v>
      </c>
      <c r="AH298" s="9">
        <f>AB298*2</f>
        <v>2000</v>
      </c>
      <c r="AI298" s="9"/>
      <c r="AJ298" s="9"/>
      <c r="AK298" s="9"/>
      <c r="AL298" s="9">
        <f>((AB298*1500)*0.25%)/12</f>
        <v>312.5</v>
      </c>
      <c r="AM298" s="9">
        <f>((AB298*1500)*0.75%)/12</f>
        <v>937.5</v>
      </c>
      <c r="AN298" s="9">
        <v>400</v>
      </c>
      <c r="AO298" s="9"/>
      <c r="AP298" s="9"/>
      <c r="AQ298" s="9"/>
      <c r="AR298" s="9"/>
      <c r="AS298" s="9">
        <f>AG298*1%</f>
        <v>50</v>
      </c>
      <c r="AT298" s="9"/>
      <c r="AU298" s="9"/>
      <c r="AV298" s="13"/>
      <c r="AW298" s="9">
        <f>SUM(AG298:AV298)</f>
        <v>8700</v>
      </c>
      <c r="AX298" s="9">
        <f>AW298*18%</f>
        <v>1566</v>
      </c>
      <c r="AY298" s="11">
        <f>SUM(AD298:AX298)</f>
        <v>38263.904999999999</v>
      </c>
      <c r="AZ298" s="2" t="s">
        <v>2028</v>
      </c>
    </row>
    <row r="299" spans="1:52" s="2" customFormat="1" x14ac:dyDescent="0.45">
      <c r="A299" s="2">
        <f t="shared" si="444"/>
        <v>298</v>
      </c>
      <c r="B299" s="2">
        <f t="shared" si="444"/>
        <v>1003</v>
      </c>
      <c r="C299" s="2">
        <v>3</v>
      </c>
      <c r="D299" s="2" t="s">
        <v>51</v>
      </c>
      <c r="E299" s="2" t="str">
        <f t="shared" si="437"/>
        <v>3C1003</v>
      </c>
      <c r="F299" s="5">
        <v>300</v>
      </c>
      <c r="G299" s="2" t="s">
        <v>54</v>
      </c>
      <c r="H299" s="6" t="b">
        <v>1</v>
      </c>
      <c r="I299" s="7" t="s">
        <v>59</v>
      </c>
      <c r="J299" s="8" t="s">
        <v>84</v>
      </c>
      <c r="K299" s="2">
        <v>6890290750</v>
      </c>
      <c r="L299" s="5">
        <v>300</v>
      </c>
      <c r="M299" s="5">
        <v>300</v>
      </c>
      <c r="O299" s="8" t="s">
        <v>1278</v>
      </c>
      <c r="P299" s="8" t="s">
        <v>1279</v>
      </c>
      <c r="Q299" s="8" t="s">
        <v>1280</v>
      </c>
      <c r="W299" s="2">
        <v>1</v>
      </c>
      <c r="Y299" s="8" t="s">
        <v>2010</v>
      </c>
      <c r="AA299" s="9">
        <v>100</v>
      </c>
      <c r="AB299" s="11">
        <v>800</v>
      </c>
      <c r="AC299" s="10">
        <f t="shared" ref="AC299:AC301" si="515">AB299*130%</f>
        <v>1040</v>
      </c>
      <c r="AD299" s="9">
        <v>0</v>
      </c>
      <c r="AE299" s="9"/>
      <c r="AF299" s="9"/>
      <c r="AG299" s="9">
        <f>AB299*5</f>
        <v>4000</v>
      </c>
      <c r="AH299" s="9">
        <f t="shared" ref="AH299:AH301" si="516">AB299*2</f>
        <v>1600</v>
      </c>
      <c r="AI299" s="9"/>
      <c r="AJ299" s="9"/>
      <c r="AK299" s="9">
        <f>AG299*10%</f>
        <v>400</v>
      </c>
      <c r="AL299" s="9">
        <f t="shared" ref="AL299:AL301" si="517">((AB299*1500)*0.25%)/12</f>
        <v>250</v>
      </c>
      <c r="AM299" s="9">
        <f t="shared" ref="AM299:AM301" si="518">((AB299*1500)*0.75%)/12</f>
        <v>750</v>
      </c>
      <c r="AN299" s="9">
        <v>300</v>
      </c>
      <c r="AO299" s="9"/>
      <c r="AP299" s="9"/>
      <c r="AQ299" s="9"/>
      <c r="AR299" s="9"/>
      <c r="AS299" s="9">
        <f t="shared" ref="AS299:AS301" si="519">AG299*1%</f>
        <v>40</v>
      </c>
      <c r="AT299" s="9"/>
      <c r="AU299" s="9"/>
      <c r="AV299" s="13"/>
      <c r="AW299" s="9">
        <f t="shared" ref="AW299:AW301" si="520">SUM(AG299:AV299)</f>
        <v>7340</v>
      </c>
      <c r="AX299" s="9">
        <f t="shared" ref="AX299:AX301" si="521">AW299*18%</f>
        <v>1321.2</v>
      </c>
      <c r="AY299" s="11">
        <f t="shared" ref="AY299:AY300" si="522">SUM(AD299:AX299)</f>
        <v>16001.2</v>
      </c>
      <c r="AZ299" s="2" t="s">
        <v>2028</v>
      </c>
    </row>
    <row r="300" spans="1:52" s="2" customFormat="1" x14ac:dyDescent="0.45">
      <c r="A300" s="2">
        <f t="shared" si="444"/>
        <v>299</v>
      </c>
      <c r="B300" s="2">
        <f t="shared" si="444"/>
        <v>1004</v>
      </c>
      <c r="C300" s="2">
        <v>3</v>
      </c>
      <c r="D300" s="2" t="s">
        <v>51</v>
      </c>
      <c r="E300" s="2" t="str">
        <f t="shared" si="437"/>
        <v>3C1004</v>
      </c>
      <c r="F300" s="5">
        <v>301</v>
      </c>
      <c r="G300" s="2" t="s">
        <v>54</v>
      </c>
      <c r="H300" s="6" t="b">
        <v>1</v>
      </c>
      <c r="I300" s="7" t="s">
        <v>55</v>
      </c>
      <c r="J300" s="8" t="s">
        <v>184</v>
      </c>
      <c r="K300" s="2">
        <v>7773164566</v>
      </c>
      <c r="L300" s="5">
        <v>301</v>
      </c>
      <c r="M300" s="5">
        <v>301</v>
      </c>
      <c r="O300" s="8" t="s">
        <v>1281</v>
      </c>
      <c r="P300" s="8" t="s">
        <v>1282</v>
      </c>
      <c r="Q300" s="8" t="s">
        <v>1283</v>
      </c>
      <c r="W300" s="2">
        <v>1</v>
      </c>
      <c r="Y300" s="8" t="s">
        <v>1952</v>
      </c>
      <c r="AA300" s="9">
        <v>100</v>
      </c>
      <c r="AB300" s="11">
        <v>1200</v>
      </c>
      <c r="AC300" s="10">
        <f t="shared" si="515"/>
        <v>1560</v>
      </c>
      <c r="AD300" s="9">
        <v>0</v>
      </c>
      <c r="AE300" s="9">
        <v>0</v>
      </c>
      <c r="AF300" s="9"/>
      <c r="AG300" s="9">
        <f>AB300*5</f>
        <v>6000</v>
      </c>
      <c r="AH300" s="9">
        <f t="shared" si="516"/>
        <v>2400</v>
      </c>
      <c r="AI300" s="9">
        <v>3000</v>
      </c>
      <c r="AJ300" s="9"/>
      <c r="AK300" s="9"/>
      <c r="AL300" s="9">
        <f t="shared" si="517"/>
        <v>375</v>
      </c>
      <c r="AM300" s="9">
        <f t="shared" si="518"/>
        <v>1125</v>
      </c>
      <c r="AN300" s="9">
        <v>500</v>
      </c>
      <c r="AO300" s="9"/>
      <c r="AP300" s="9"/>
      <c r="AQ300" s="9"/>
      <c r="AR300" s="9"/>
      <c r="AS300" s="9">
        <f t="shared" si="519"/>
        <v>60</v>
      </c>
      <c r="AT300" s="9"/>
      <c r="AU300" s="9"/>
      <c r="AV300" s="13"/>
      <c r="AW300" s="9">
        <f t="shared" si="520"/>
        <v>13460</v>
      </c>
      <c r="AX300" s="9">
        <f t="shared" si="521"/>
        <v>2422.7999999999997</v>
      </c>
      <c r="AY300" s="11">
        <f t="shared" si="522"/>
        <v>29342.799999999999</v>
      </c>
      <c r="AZ300" s="2" t="s">
        <v>2028</v>
      </c>
    </row>
    <row r="301" spans="1:52" s="2" customFormat="1" x14ac:dyDescent="0.45">
      <c r="A301" s="2">
        <f t="shared" si="444"/>
        <v>300</v>
      </c>
      <c r="B301" s="2">
        <f t="shared" si="444"/>
        <v>1005</v>
      </c>
      <c r="C301" s="2">
        <v>3</v>
      </c>
      <c r="D301" s="2" t="s">
        <v>51</v>
      </c>
      <c r="E301" s="2" t="str">
        <f t="shared" si="437"/>
        <v>3C1005</v>
      </c>
      <c r="F301" s="5">
        <v>302</v>
      </c>
      <c r="G301" s="2" t="s">
        <v>54</v>
      </c>
      <c r="H301" s="6" t="b">
        <v>1</v>
      </c>
      <c r="I301" s="7" t="s">
        <v>55</v>
      </c>
      <c r="J301" s="8" t="s">
        <v>289</v>
      </c>
      <c r="K301" s="2">
        <v>6709810388</v>
      </c>
      <c r="L301" s="5">
        <v>302</v>
      </c>
      <c r="M301" s="5">
        <v>302</v>
      </c>
      <c r="O301" s="8" t="s">
        <v>1284</v>
      </c>
      <c r="P301" s="8" t="s">
        <v>1285</v>
      </c>
      <c r="Q301" s="8" t="s">
        <v>1286</v>
      </c>
      <c r="W301" s="2">
        <v>1</v>
      </c>
      <c r="Y301" s="8" t="s">
        <v>2011</v>
      </c>
      <c r="AA301" s="9">
        <v>100</v>
      </c>
      <c r="AB301" s="11">
        <v>1500</v>
      </c>
      <c r="AC301" s="10">
        <f t="shared" si="515"/>
        <v>1950</v>
      </c>
      <c r="AD301" s="9">
        <f>28885*2</f>
        <v>57770</v>
      </c>
      <c r="AE301" s="9">
        <f>((28885*21%)/12)+((28885*21%)/12)*2</f>
        <v>1516.4624999999999</v>
      </c>
      <c r="AF301" s="9"/>
      <c r="AG301" s="9">
        <f>AB301*5</f>
        <v>7500</v>
      </c>
      <c r="AH301" s="9">
        <f t="shared" si="516"/>
        <v>3000</v>
      </c>
      <c r="AI301" s="9"/>
      <c r="AJ301" s="9">
        <v>200</v>
      </c>
      <c r="AK301" s="9"/>
      <c r="AL301" s="9">
        <f t="shared" si="517"/>
        <v>468.75</v>
      </c>
      <c r="AM301" s="9">
        <f t="shared" si="518"/>
        <v>1406.25</v>
      </c>
      <c r="AN301" s="9">
        <v>600</v>
      </c>
      <c r="AO301" s="9"/>
      <c r="AP301" s="9"/>
      <c r="AQ301" s="9"/>
      <c r="AR301" s="9"/>
      <c r="AS301" s="9">
        <f t="shared" si="519"/>
        <v>75</v>
      </c>
      <c r="AT301" s="9"/>
      <c r="AU301" s="9"/>
      <c r="AV301" s="13"/>
      <c r="AW301" s="9">
        <f t="shared" si="520"/>
        <v>13250</v>
      </c>
      <c r="AX301" s="9">
        <f t="shared" si="521"/>
        <v>2385</v>
      </c>
      <c r="AY301" s="11">
        <f>SUM(AD301:AX301)</f>
        <v>88171.462499999994</v>
      </c>
      <c r="AZ301" s="2" t="s">
        <v>2028</v>
      </c>
    </row>
    <row r="302" spans="1:52" s="2" customFormat="1" x14ac:dyDescent="0.45">
      <c r="A302" s="2">
        <f t="shared" si="444"/>
        <v>301</v>
      </c>
      <c r="B302" s="2">
        <v>1101</v>
      </c>
      <c r="C302" s="2">
        <v>3</v>
      </c>
      <c r="D302" s="2" t="s">
        <v>51</v>
      </c>
      <c r="E302" s="2" t="str">
        <f t="shared" si="437"/>
        <v>3C1101</v>
      </c>
      <c r="F302" s="5">
        <v>303</v>
      </c>
      <c r="G302" s="2" t="s">
        <v>53</v>
      </c>
      <c r="H302" s="6" t="b">
        <v>1</v>
      </c>
      <c r="I302" s="7" t="s">
        <v>55</v>
      </c>
      <c r="J302" s="8" t="s">
        <v>290</v>
      </c>
      <c r="K302" s="2">
        <v>7033291027</v>
      </c>
      <c r="L302" s="5">
        <v>303</v>
      </c>
      <c r="M302" s="5">
        <v>303</v>
      </c>
      <c r="O302" s="8" t="s">
        <v>1287</v>
      </c>
      <c r="P302" s="8" t="s">
        <v>1288</v>
      </c>
      <c r="Q302" s="8" t="s">
        <v>1289</v>
      </c>
      <c r="W302" s="2">
        <v>1</v>
      </c>
      <c r="Y302" s="8" t="s">
        <v>1979</v>
      </c>
      <c r="AA302" s="9">
        <v>100</v>
      </c>
      <c r="AB302" s="11">
        <v>1000</v>
      </c>
      <c r="AC302" s="10">
        <f>AB302*130%</f>
        <v>1300</v>
      </c>
      <c r="AD302" s="9">
        <v>18966</v>
      </c>
      <c r="AE302" s="9">
        <f>(18966*21%)/12</f>
        <v>331.90499999999997</v>
      </c>
      <c r="AF302" s="9"/>
      <c r="AG302" s="9">
        <f>AB302*5</f>
        <v>5000</v>
      </c>
      <c r="AH302" s="9">
        <f>AB302*2</f>
        <v>2000</v>
      </c>
      <c r="AI302" s="9"/>
      <c r="AJ302" s="9"/>
      <c r="AK302" s="9"/>
      <c r="AL302" s="9">
        <f>((AB302*1500)*0.25%)/12</f>
        <v>312.5</v>
      </c>
      <c r="AM302" s="9">
        <f>((AB302*1500)*0.75%)/12</f>
        <v>937.5</v>
      </c>
      <c r="AN302" s="9">
        <v>400</v>
      </c>
      <c r="AO302" s="9"/>
      <c r="AP302" s="9"/>
      <c r="AQ302" s="9"/>
      <c r="AR302" s="9"/>
      <c r="AS302" s="9">
        <f>AG302*1%</f>
        <v>50</v>
      </c>
      <c r="AT302" s="9"/>
      <c r="AU302" s="9"/>
      <c r="AV302" s="13"/>
      <c r="AW302" s="9">
        <f>SUM(AG302:AV302)</f>
        <v>8700</v>
      </c>
      <c r="AX302" s="9">
        <f>AW302*18%</f>
        <v>1566</v>
      </c>
      <c r="AY302" s="11">
        <f>SUM(AD302:AX302)</f>
        <v>38263.904999999999</v>
      </c>
      <c r="AZ302" s="2" t="s">
        <v>2028</v>
      </c>
    </row>
    <row r="303" spans="1:52" s="2" customFormat="1" x14ac:dyDescent="0.45">
      <c r="A303" s="2">
        <f t="shared" si="444"/>
        <v>302</v>
      </c>
      <c r="B303" s="2">
        <f>B302+1</f>
        <v>1102</v>
      </c>
      <c r="C303" s="2">
        <v>3</v>
      </c>
      <c r="D303" s="2" t="s">
        <v>51</v>
      </c>
      <c r="E303" s="2" t="str">
        <f t="shared" si="437"/>
        <v>3C1102</v>
      </c>
      <c r="F303" s="5">
        <v>304</v>
      </c>
      <c r="G303" s="2" t="s">
        <v>54</v>
      </c>
      <c r="H303" s="6" t="b">
        <v>1</v>
      </c>
      <c r="I303" s="7" t="s">
        <v>55</v>
      </c>
      <c r="J303" s="8" t="s">
        <v>249</v>
      </c>
      <c r="K303" s="2">
        <v>8530874788</v>
      </c>
      <c r="L303" s="5">
        <v>304</v>
      </c>
      <c r="M303" s="5">
        <v>304</v>
      </c>
      <c r="O303" s="8" t="s">
        <v>1290</v>
      </c>
      <c r="P303" s="8" t="s">
        <v>1291</v>
      </c>
      <c r="Q303" s="8" t="s">
        <v>1292</v>
      </c>
      <c r="W303" s="2">
        <v>1</v>
      </c>
      <c r="Y303" s="8" t="s">
        <v>1934</v>
      </c>
      <c r="AA303" s="9">
        <v>100</v>
      </c>
      <c r="AB303" s="11">
        <v>800</v>
      </c>
      <c r="AC303" s="10">
        <f t="shared" ref="AC303:AC365" si="523">AB303*130%</f>
        <v>1040</v>
      </c>
      <c r="AD303" s="9">
        <v>0</v>
      </c>
      <c r="AE303" s="9"/>
      <c r="AF303" s="9"/>
      <c r="AG303" s="9">
        <f>AB303*5</f>
        <v>4000</v>
      </c>
      <c r="AH303" s="9">
        <f t="shared" ref="AH303:AH305" si="524">AB303*2</f>
        <v>1600</v>
      </c>
      <c r="AI303" s="9"/>
      <c r="AJ303" s="9"/>
      <c r="AK303" s="9">
        <f>AG303*10%</f>
        <v>400</v>
      </c>
      <c r="AL303" s="9">
        <f t="shared" ref="AL303:AL305" si="525">((AB303*1500)*0.25%)/12</f>
        <v>250</v>
      </c>
      <c r="AM303" s="9">
        <f t="shared" ref="AM303:AM305" si="526">((AB303*1500)*0.75%)/12</f>
        <v>750</v>
      </c>
      <c r="AN303" s="9">
        <v>300</v>
      </c>
      <c r="AO303" s="9"/>
      <c r="AP303" s="9"/>
      <c r="AQ303" s="9"/>
      <c r="AR303" s="9"/>
      <c r="AS303" s="9">
        <f t="shared" ref="AS303:AS305" si="527">AG303*1%</f>
        <v>40</v>
      </c>
      <c r="AT303" s="9"/>
      <c r="AU303" s="9"/>
      <c r="AV303" s="13"/>
      <c r="AW303" s="9">
        <f t="shared" ref="AW303:AW305" si="528">SUM(AG303:AV303)</f>
        <v>7340</v>
      </c>
      <c r="AX303" s="9">
        <f t="shared" ref="AX303:AX365" si="529">AW303*18%</f>
        <v>1321.2</v>
      </c>
      <c r="AY303" s="11">
        <f t="shared" ref="AY303:AY304" si="530">SUM(AD303:AX303)</f>
        <v>16001.2</v>
      </c>
      <c r="AZ303" s="2" t="s">
        <v>2028</v>
      </c>
    </row>
    <row r="304" spans="1:52" s="2" customFormat="1" x14ac:dyDescent="0.45">
      <c r="A304" s="2">
        <f t="shared" si="444"/>
        <v>303</v>
      </c>
      <c r="B304" s="2">
        <f t="shared" si="444"/>
        <v>1103</v>
      </c>
      <c r="C304" s="2">
        <v>3</v>
      </c>
      <c r="D304" s="2" t="s">
        <v>51</v>
      </c>
      <c r="E304" s="2" t="str">
        <f t="shared" si="437"/>
        <v>3C1103</v>
      </c>
      <c r="F304" s="5">
        <v>305</v>
      </c>
      <c r="G304" s="2" t="s">
        <v>54</v>
      </c>
      <c r="H304" s="6" t="b">
        <v>1</v>
      </c>
      <c r="I304" s="7" t="s">
        <v>59</v>
      </c>
      <c r="J304" s="8" t="s">
        <v>216</v>
      </c>
      <c r="K304" s="2">
        <v>7223378767</v>
      </c>
      <c r="L304" s="5">
        <v>305</v>
      </c>
      <c r="M304" s="5">
        <v>305</v>
      </c>
      <c r="O304" s="8" t="s">
        <v>1293</v>
      </c>
      <c r="P304" s="8" t="s">
        <v>1294</v>
      </c>
      <c r="Q304" s="8" t="s">
        <v>1295</v>
      </c>
      <c r="W304" s="2">
        <v>1</v>
      </c>
      <c r="Y304" s="8" t="s">
        <v>1897</v>
      </c>
      <c r="AA304" s="9">
        <v>100</v>
      </c>
      <c r="AB304" s="11">
        <v>1200</v>
      </c>
      <c r="AC304" s="10">
        <f t="shared" si="523"/>
        <v>1560</v>
      </c>
      <c r="AD304" s="9">
        <v>0</v>
      </c>
      <c r="AE304" s="9">
        <v>0</v>
      </c>
      <c r="AF304" s="9"/>
      <c r="AG304" s="9">
        <f>AB304*5</f>
        <v>6000</v>
      </c>
      <c r="AH304" s="9">
        <f t="shared" si="524"/>
        <v>2400</v>
      </c>
      <c r="AI304" s="9">
        <v>3000</v>
      </c>
      <c r="AJ304" s="9"/>
      <c r="AK304" s="9"/>
      <c r="AL304" s="9">
        <f t="shared" si="525"/>
        <v>375</v>
      </c>
      <c r="AM304" s="9">
        <f t="shared" si="526"/>
        <v>1125</v>
      </c>
      <c r="AN304" s="9">
        <v>500</v>
      </c>
      <c r="AO304" s="9"/>
      <c r="AP304" s="9"/>
      <c r="AQ304" s="9"/>
      <c r="AR304" s="9"/>
      <c r="AS304" s="9">
        <f t="shared" si="527"/>
        <v>60</v>
      </c>
      <c r="AT304" s="9"/>
      <c r="AU304" s="9"/>
      <c r="AV304" s="13"/>
      <c r="AW304" s="9">
        <f t="shared" si="528"/>
        <v>13460</v>
      </c>
      <c r="AX304" s="9">
        <f t="shared" si="529"/>
        <v>2422.7999999999997</v>
      </c>
      <c r="AY304" s="11">
        <f t="shared" si="530"/>
        <v>29342.799999999999</v>
      </c>
      <c r="AZ304" s="2" t="s">
        <v>2028</v>
      </c>
    </row>
    <row r="305" spans="1:52" s="2" customFormat="1" x14ac:dyDescent="0.45">
      <c r="A305" s="2">
        <f t="shared" si="444"/>
        <v>304</v>
      </c>
      <c r="B305" s="2">
        <f t="shared" si="444"/>
        <v>1104</v>
      </c>
      <c r="C305" s="2">
        <v>3</v>
      </c>
      <c r="D305" s="2" t="s">
        <v>51</v>
      </c>
      <c r="E305" s="2" t="str">
        <f t="shared" si="437"/>
        <v>3C1104</v>
      </c>
      <c r="F305" s="5">
        <v>306</v>
      </c>
      <c r="G305" s="2" t="s">
        <v>54</v>
      </c>
      <c r="H305" s="6" t="b">
        <v>1</v>
      </c>
      <c r="I305" s="7" t="s">
        <v>59</v>
      </c>
      <c r="J305" s="8" t="s">
        <v>291</v>
      </c>
      <c r="K305" s="2">
        <v>7441261033</v>
      </c>
      <c r="L305" s="5">
        <v>306</v>
      </c>
      <c r="M305" s="5">
        <v>306</v>
      </c>
      <c r="O305" s="8" t="s">
        <v>1296</v>
      </c>
      <c r="P305" s="8" t="s">
        <v>1297</v>
      </c>
      <c r="Q305" s="8" t="s">
        <v>1298</v>
      </c>
      <c r="W305" s="2">
        <v>1</v>
      </c>
      <c r="Y305" s="8" t="s">
        <v>1893</v>
      </c>
      <c r="AA305" s="9">
        <v>100</v>
      </c>
      <c r="AB305" s="11">
        <v>1500</v>
      </c>
      <c r="AC305" s="10">
        <f t="shared" si="523"/>
        <v>1950</v>
      </c>
      <c r="AD305" s="9">
        <f>28885*2</f>
        <v>57770</v>
      </c>
      <c r="AE305" s="9">
        <f>((28885*21%)/12)+((28885*21%)/12)*2</f>
        <v>1516.4624999999999</v>
      </c>
      <c r="AF305" s="9"/>
      <c r="AG305" s="9">
        <f>AB305*5</f>
        <v>7500</v>
      </c>
      <c r="AH305" s="9">
        <f t="shared" si="524"/>
        <v>3000</v>
      </c>
      <c r="AI305" s="9"/>
      <c r="AJ305" s="9">
        <v>200</v>
      </c>
      <c r="AK305" s="9"/>
      <c r="AL305" s="9">
        <f t="shared" si="525"/>
        <v>468.75</v>
      </c>
      <c r="AM305" s="9">
        <f t="shared" si="526"/>
        <v>1406.25</v>
      </c>
      <c r="AN305" s="9">
        <v>600</v>
      </c>
      <c r="AO305" s="9"/>
      <c r="AP305" s="9"/>
      <c r="AQ305" s="9"/>
      <c r="AR305" s="9"/>
      <c r="AS305" s="9">
        <f t="shared" si="527"/>
        <v>75</v>
      </c>
      <c r="AT305" s="9"/>
      <c r="AU305" s="9"/>
      <c r="AV305" s="13"/>
      <c r="AW305" s="9">
        <f t="shared" si="528"/>
        <v>13250</v>
      </c>
      <c r="AX305" s="9">
        <f t="shared" si="529"/>
        <v>2385</v>
      </c>
      <c r="AY305" s="11">
        <f>SUM(AD305:AX305)</f>
        <v>88171.462499999994</v>
      </c>
      <c r="AZ305" s="2" t="s">
        <v>2028</v>
      </c>
    </row>
    <row r="306" spans="1:52" s="2" customFormat="1" x14ac:dyDescent="0.45">
      <c r="A306" s="2">
        <f t="shared" si="444"/>
        <v>305</v>
      </c>
      <c r="B306" s="2">
        <f t="shared" si="444"/>
        <v>1105</v>
      </c>
      <c r="C306" s="2">
        <v>3</v>
      </c>
      <c r="D306" s="2" t="s">
        <v>51</v>
      </c>
      <c r="E306" s="2" t="str">
        <f t="shared" si="437"/>
        <v>3C1105</v>
      </c>
      <c r="F306" s="5">
        <v>307</v>
      </c>
      <c r="G306" s="2" t="s">
        <v>54</v>
      </c>
      <c r="H306" s="6" t="b">
        <v>1</v>
      </c>
      <c r="I306" s="7" t="s">
        <v>59</v>
      </c>
      <c r="J306" s="8" t="s">
        <v>145</v>
      </c>
      <c r="K306" s="2">
        <v>7403654788</v>
      </c>
      <c r="L306" s="5">
        <v>307</v>
      </c>
      <c r="M306" s="5">
        <v>307</v>
      </c>
      <c r="O306" s="8" t="s">
        <v>1299</v>
      </c>
      <c r="P306" s="8" t="s">
        <v>1300</v>
      </c>
      <c r="Q306" s="8" t="s">
        <v>1301</v>
      </c>
      <c r="W306" s="2">
        <v>1</v>
      </c>
      <c r="Y306" s="8" t="s">
        <v>1998</v>
      </c>
      <c r="AA306" s="9">
        <v>100</v>
      </c>
      <c r="AB306" s="11">
        <v>1000</v>
      </c>
      <c r="AC306" s="10">
        <f>AB306*130%</f>
        <v>1300</v>
      </c>
      <c r="AD306" s="9">
        <v>18966</v>
      </c>
      <c r="AE306" s="9">
        <f>(18966*21%)/12</f>
        <v>331.90499999999997</v>
      </c>
      <c r="AF306" s="9"/>
      <c r="AG306" s="9">
        <f>AB306*5</f>
        <v>5000</v>
      </c>
      <c r="AH306" s="9">
        <f>AB306*2</f>
        <v>2000</v>
      </c>
      <c r="AI306" s="9"/>
      <c r="AJ306" s="9"/>
      <c r="AK306" s="9"/>
      <c r="AL306" s="9">
        <f>((AB306*1500)*0.25%)/12</f>
        <v>312.5</v>
      </c>
      <c r="AM306" s="9">
        <f>((AB306*1500)*0.75%)/12</f>
        <v>937.5</v>
      </c>
      <c r="AN306" s="9">
        <v>400</v>
      </c>
      <c r="AO306" s="9"/>
      <c r="AP306" s="9"/>
      <c r="AQ306" s="9"/>
      <c r="AR306" s="9"/>
      <c r="AS306" s="9">
        <f>AG306*1%</f>
        <v>50</v>
      </c>
      <c r="AT306" s="9"/>
      <c r="AU306" s="9"/>
      <c r="AV306" s="13"/>
      <c r="AW306" s="9">
        <f>SUM(AG306:AV306)</f>
        <v>8700</v>
      </c>
      <c r="AX306" s="9">
        <f>AW306*18%</f>
        <v>1566</v>
      </c>
      <c r="AY306" s="11">
        <f>SUM(AD306:AX306)</f>
        <v>38263.904999999999</v>
      </c>
      <c r="AZ306" s="2" t="s">
        <v>2028</v>
      </c>
    </row>
    <row r="307" spans="1:52" s="2" customFormat="1" x14ac:dyDescent="0.45">
      <c r="A307" s="2">
        <f t="shared" si="444"/>
        <v>306</v>
      </c>
      <c r="B307" s="2">
        <v>1201</v>
      </c>
      <c r="C307" s="2">
        <v>3</v>
      </c>
      <c r="D307" s="2" t="s">
        <v>51</v>
      </c>
      <c r="E307" s="2" t="str">
        <f t="shared" si="437"/>
        <v>3C1201</v>
      </c>
      <c r="F307" s="5">
        <v>308</v>
      </c>
      <c r="G307" s="2" t="s">
        <v>54</v>
      </c>
      <c r="H307" s="6" t="b">
        <v>1</v>
      </c>
      <c r="I307" s="7" t="s">
        <v>55</v>
      </c>
      <c r="J307" s="8" t="s">
        <v>65</v>
      </c>
      <c r="K307" s="2">
        <v>9790889568</v>
      </c>
      <c r="L307" s="5">
        <v>308</v>
      </c>
      <c r="M307" s="5">
        <v>308</v>
      </c>
      <c r="O307" s="8" t="s">
        <v>1302</v>
      </c>
      <c r="P307" s="8" t="s">
        <v>1303</v>
      </c>
      <c r="Q307" s="8" t="s">
        <v>1304</v>
      </c>
      <c r="W307" s="2">
        <v>1</v>
      </c>
      <c r="Y307" s="8" t="s">
        <v>1929</v>
      </c>
      <c r="AA307" s="9">
        <v>100</v>
      </c>
      <c r="AB307" s="11">
        <v>800</v>
      </c>
      <c r="AC307" s="10">
        <f t="shared" si="523"/>
        <v>1040</v>
      </c>
      <c r="AD307" s="9">
        <v>0</v>
      </c>
      <c r="AE307" s="9"/>
      <c r="AF307" s="9"/>
      <c r="AG307" s="9">
        <f>AB307*5</f>
        <v>4000</v>
      </c>
      <c r="AH307" s="9">
        <f t="shared" ref="AH307:AH309" si="531">AB307*2</f>
        <v>1600</v>
      </c>
      <c r="AI307" s="9"/>
      <c r="AJ307" s="9"/>
      <c r="AK307" s="9">
        <f>AG307*10%</f>
        <v>400</v>
      </c>
      <c r="AL307" s="9">
        <f t="shared" ref="AL307:AL309" si="532">((AB307*1500)*0.25%)/12</f>
        <v>250</v>
      </c>
      <c r="AM307" s="9">
        <f t="shared" ref="AM307:AM309" si="533">((AB307*1500)*0.75%)/12</f>
        <v>750</v>
      </c>
      <c r="AN307" s="9">
        <v>300</v>
      </c>
      <c r="AO307" s="9"/>
      <c r="AP307" s="9"/>
      <c r="AQ307" s="9"/>
      <c r="AR307" s="9"/>
      <c r="AS307" s="9">
        <f t="shared" ref="AS307:AS309" si="534">AG307*1%</f>
        <v>40</v>
      </c>
      <c r="AT307" s="9"/>
      <c r="AU307" s="9"/>
      <c r="AV307" s="13"/>
      <c r="AW307" s="9">
        <f t="shared" ref="AW307:AW309" si="535">SUM(AG307:AV307)</f>
        <v>7340</v>
      </c>
      <c r="AX307" s="9">
        <f t="shared" si="529"/>
        <v>1321.2</v>
      </c>
      <c r="AY307" s="11">
        <f t="shared" ref="AY307:AY308" si="536">SUM(AD307:AX307)</f>
        <v>16001.2</v>
      </c>
      <c r="AZ307" s="2" t="s">
        <v>2028</v>
      </c>
    </row>
    <row r="308" spans="1:52" s="2" customFormat="1" x14ac:dyDescent="0.45">
      <c r="A308" s="2">
        <f t="shared" si="444"/>
        <v>307</v>
      </c>
      <c r="B308" s="2">
        <f>B307+1</f>
        <v>1202</v>
      </c>
      <c r="C308" s="2">
        <v>3</v>
      </c>
      <c r="D308" s="2" t="s">
        <v>51</v>
      </c>
      <c r="E308" s="2" t="str">
        <f t="shared" si="437"/>
        <v>3C1202</v>
      </c>
      <c r="F308" s="5">
        <v>309</v>
      </c>
      <c r="G308" s="2" t="s">
        <v>54</v>
      </c>
      <c r="H308" s="6" t="b">
        <v>1</v>
      </c>
      <c r="I308" s="7" t="s">
        <v>59</v>
      </c>
      <c r="J308" s="8" t="s">
        <v>292</v>
      </c>
      <c r="K308" s="2">
        <v>8519468996</v>
      </c>
      <c r="L308" s="5">
        <v>309</v>
      </c>
      <c r="M308" s="5">
        <v>309</v>
      </c>
      <c r="O308" s="8" t="s">
        <v>1305</v>
      </c>
      <c r="P308" s="8" t="s">
        <v>1306</v>
      </c>
      <c r="Q308" s="8" t="s">
        <v>1307</v>
      </c>
      <c r="W308" s="2">
        <v>1</v>
      </c>
      <c r="Y308" s="8" t="s">
        <v>1920</v>
      </c>
      <c r="AA308" s="9">
        <v>100</v>
      </c>
      <c r="AB308" s="11">
        <v>1200</v>
      </c>
      <c r="AC308" s="10">
        <f t="shared" si="523"/>
        <v>1560</v>
      </c>
      <c r="AD308" s="9">
        <v>0</v>
      </c>
      <c r="AE308" s="9">
        <v>0</v>
      </c>
      <c r="AF308" s="9"/>
      <c r="AG308" s="9">
        <f>AB308*5</f>
        <v>6000</v>
      </c>
      <c r="AH308" s="9">
        <f t="shared" si="531"/>
        <v>2400</v>
      </c>
      <c r="AI308" s="9">
        <v>3000</v>
      </c>
      <c r="AJ308" s="9"/>
      <c r="AK308" s="9"/>
      <c r="AL308" s="9">
        <f t="shared" si="532"/>
        <v>375</v>
      </c>
      <c r="AM308" s="9">
        <f t="shared" si="533"/>
        <v>1125</v>
      </c>
      <c r="AN308" s="9">
        <v>500</v>
      </c>
      <c r="AO308" s="9"/>
      <c r="AP308" s="9"/>
      <c r="AQ308" s="9"/>
      <c r="AR308" s="9"/>
      <c r="AS308" s="9">
        <f t="shared" si="534"/>
        <v>60</v>
      </c>
      <c r="AT308" s="9"/>
      <c r="AU308" s="9"/>
      <c r="AV308" s="13"/>
      <c r="AW308" s="9">
        <f t="shared" si="535"/>
        <v>13460</v>
      </c>
      <c r="AX308" s="9">
        <f t="shared" si="529"/>
        <v>2422.7999999999997</v>
      </c>
      <c r="AY308" s="11">
        <f t="shared" si="536"/>
        <v>29342.799999999999</v>
      </c>
      <c r="AZ308" s="2" t="s">
        <v>2028</v>
      </c>
    </row>
    <row r="309" spans="1:52" s="2" customFormat="1" x14ac:dyDescent="0.45">
      <c r="A309" s="2">
        <f t="shared" si="444"/>
        <v>308</v>
      </c>
      <c r="B309" s="2">
        <f t="shared" si="444"/>
        <v>1203</v>
      </c>
      <c r="C309" s="2">
        <v>3</v>
      </c>
      <c r="D309" s="2" t="s">
        <v>51</v>
      </c>
      <c r="E309" s="2" t="str">
        <f t="shared" si="437"/>
        <v>3C1203</v>
      </c>
      <c r="F309" s="5">
        <v>310</v>
      </c>
      <c r="G309" s="2" t="s">
        <v>54</v>
      </c>
      <c r="H309" s="6" t="b">
        <v>1</v>
      </c>
      <c r="I309" s="7" t="s">
        <v>55</v>
      </c>
      <c r="J309" s="8" t="s">
        <v>293</v>
      </c>
      <c r="K309" s="2">
        <v>6770921129</v>
      </c>
      <c r="L309" s="5">
        <v>310</v>
      </c>
      <c r="M309" s="5">
        <v>310</v>
      </c>
      <c r="O309" s="8" t="s">
        <v>1308</v>
      </c>
      <c r="P309" s="8" t="s">
        <v>1309</v>
      </c>
      <c r="Q309" s="8" t="s">
        <v>1310</v>
      </c>
      <c r="W309" s="2">
        <v>1</v>
      </c>
      <c r="Y309" s="8" t="s">
        <v>2012</v>
      </c>
      <c r="AA309" s="9">
        <v>100</v>
      </c>
      <c r="AB309" s="11">
        <v>1500</v>
      </c>
      <c r="AC309" s="10">
        <f t="shared" si="523"/>
        <v>1950</v>
      </c>
      <c r="AD309" s="9">
        <f>28885*2</f>
        <v>57770</v>
      </c>
      <c r="AE309" s="9">
        <f>((28885*21%)/12)+((28885*21%)/12)*2</f>
        <v>1516.4624999999999</v>
      </c>
      <c r="AF309" s="9"/>
      <c r="AG309" s="9">
        <f>AB309*5</f>
        <v>7500</v>
      </c>
      <c r="AH309" s="9">
        <f t="shared" si="531"/>
        <v>3000</v>
      </c>
      <c r="AI309" s="9"/>
      <c r="AJ309" s="9">
        <v>200</v>
      </c>
      <c r="AK309" s="9"/>
      <c r="AL309" s="9">
        <f t="shared" si="532"/>
        <v>468.75</v>
      </c>
      <c r="AM309" s="9">
        <f t="shared" si="533"/>
        <v>1406.25</v>
      </c>
      <c r="AN309" s="9">
        <v>600</v>
      </c>
      <c r="AO309" s="9"/>
      <c r="AP309" s="9"/>
      <c r="AQ309" s="9"/>
      <c r="AR309" s="9"/>
      <c r="AS309" s="9">
        <f t="shared" si="534"/>
        <v>75</v>
      </c>
      <c r="AT309" s="9"/>
      <c r="AU309" s="9"/>
      <c r="AV309" s="13"/>
      <c r="AW309" s="9">
        <f t="shared" si="535"/>
        <v>13250</v>
      </c>
      <c r="AX309" s="9">
        <f t="shared" si="529"/>
        <v>2385</v>
      </c>
      <c r="AY309" s="11">
        <f>SUM(AD309:AX309)</f>
        <v>88171.462499999994</v>
      </c>
      <c r="AZ309" s="2" t="s">
        <v>2028</v>
      </c>
    </row>
    <row r="310" spans="1:52" s="2" customFormat="1" x14ac:dyDescent="0.45">
      <c r="A310" s="2">
        <f t="shared" si="444"/>
        <v>309</v>
      </c>
      <c r="B310" s="2">
        <f t="shared" si="444"/>
        <v>1204</v>
      </c>
      <c r="C310" s="2">
        <v>3</v>
      </c>
      <c r="D310" s="2" t="s">
        <v>51</v>
      </c>
      <c r="E310" s="2" t="str">
        <f t="shared" si="437"/>
        <v>3C1204</v>
      </c>
      <c r="F310" s="5">
        <v>311</v>
      </c>
      <c r="G310" s="2" t="s">
        <v>54</v>
      </c>
      <c r="H310" s="6" t="b">
        <v>1</v>
      </c>
      <c r="I310" s="7" t="s">
        <v>59</v>
      </c>
      <c r="J310" s="8" t="s">
        <v>216</v>
      </c>
      <c r="K310" s="2">
        <v>6328834912</v>
      </c>
      <c r="L310" s="5">
        <v>311</v>
      </c>
      <c r="M310" s="5">
        <v>311</v>
      </c>
      <c r="O310" s="8" t="s">
        <v>1311</v>
      </c>
      <c r="P310" s="8" t="s">
        <v>1312</v>
      </c>
      <c r="Q310" s="8" t="s">
        <v>1313</v>
      </c>
      <c r="W310" s="2">
        <v>1</v>
      </c>
      <c r="Y310" s="8" t="s">
        <v>1973</v>
      </c>
      <c r="AA310" s="9">
        <v>100</v>
      </c>
      <c r="AB310" s="11">
        <v>1000</v>
      </c>
      <c r="AC310" s="10">
        <f>AB310*130%</f>
        <v>1300</v>
      </c>
      <c r="AD310" s="9">
        <v>18966</v>
      </c>
      <c r="AE310" s="9">
        <f>(18966*21%)/12</f>
        <v>331.90499999999997</v>
      </c>
      <c r="AF310" s="9"/>
      <c r="AG310" s="9">
        <f>AB310*5</f>
        <v>5000</v>
      </c>
      <c r="AH310" s="9">
        <f>AB310*2</f>
        <v>2000</v>
      </c>
      <c r="AI310" s="9"/>
      <c r="AJ310" s="9"/>
      <c r="AK310" s="9"/>
      <c r="AL310" s="9">
        <f>((AB310*1500)*0.25%)/12</f>
        <v>312.5</v>
      </c>
      <c r="AM310" s="9">
        <f>((AB310*1500)*0.75%)/12</f>
        <v>937.5</v>
      </c>
      <c r="AN310" s="9">
        <v>400</v>
      </c>
      <c r="AO310" s="9"/>
      <c r="AP310" s="9"/>
      <c r="AQ310" s="9"/>
      <c r="AR310" s="9"/>
      <c r="AS310" s="9">
        <f>AG310*1%</f>
        <v>50</v>
      </c>
      <c r="AT310" s="9"/>
      <c r="AU310" s="9"/>
      <c r="AV310" s="13"/>
      <c r="AW310" s="9">
        <f>SUM(AG310:AV310)</f>
        <v>8700</v>
      </c>
      <c r="AX310" s="9">
        <f>AW310*18%</f>
        <v>1566</v>
      </c>
      <c r="AY310" s="11">
        <f>SUM(AD310:AX310)</f>
        <v>38263.904999999999</v>
      </c>
      <c r="AZ310" s="2" t="s">
        <v>2028</v>
      </c>
    </row>
    <row r="311" spans="1:52" s="2" customFormat="1" x14ac:dyDescent="0.45">
      <c r="A311" s="2">
        <f t="shared" si="444"/>
        <v>310</v>
      </c>
      <c r="B311" s="2">
        <f t="shared" si="444"/>
        <v>1205</v>
      </c>
      <c r="C311" s="2">
        <v>3</v>
      </c>
      <c r="D311" s="2" t="s">
        <v>51</v>
      </c>
      <c r="E311" s="2" t="str">
        <f t="shared" si="437"/>
        <v>3C1205</v>
      </c>
      <c r="F311" s="5">
        <v>312</v>
      </c>
      <c r="G311" s="2" t="s">
        <v>54</v>
      </c>
      <c r="H311" s="6" t="b">
        <v>1</v>
      </c>
      <c r="I311" s="7" t="s">
        <v>55</v>
      </c>
      <c r="J311" s="8" t="s">
        <v>294</v>
      </c>
      <c r="K311" s="2">
        <v>8536098631</v>
      </c>
      <c r="L311" s="5">
        <v>312</v>
      </c>
      <c r="M311" s="5">
        <v>312</v>
      </c>
      <c r="O311" s="8" t="s">
        <v>1314</v>
      </c>
      <c r="P311" s="8" t="s">
        <v>1315</v>
      </c>
      <c r="Q311" s="8" t="s">
        <v>1316</v>
      </c>
      <c r="W311" s="2">
        <v>1</v>
      </c>
      <c r="Y311" s="8" t="s">
        <v>1977</v>
      </c>
      <c r="AA311" s="9">
        <v>100</v>
      </c>
      <c r="AB311" s="11">
        <v>800</v>
      </c>
      <c r="AC311" s="10">
        <f t="shared" si="523"/>
        <v>1040</v>
      </c>
      <c r="AD311" s="9">
        <v>0</v>
      </c>
      <c r="AE311" s="9"/>
      <c r="AF311" s="9"/>
      <c r="AG311" s="9">
        <f>AB311*5</f>
        <v>4000</v>
      </c>
      <c r="AH311" s="9">
        <f t="shared" ref="AH311:AH313" si="537">AB311*2</f>
        <v>1600</v>
      </c>
      <c r="AI311" s="9"/>
      <c r="AJ311" s="9"/>
      <c r="AK311" s="9">
        <f>AG311*10%</f>
        <v>400</v>
      </c>
      <c r="AL311" s="9">
        <f t="shared" ref="AL311:AL313" si="538">((AB311*1500)*0.25%)/12</f>
        <v>250</v>
      </c>
      <c r="AM311" s="9">
        <f t="shared" ref="AM311:AM313" si="539">((AB311*1500)*0.75%)/12</f>
        <v>750</v>
      </c>
      <c r="AN311" s="9">
        <v>300</v>
      </c>
      <c r="AO311" s="9"/>
      <c r="AP311" s="9"/>
      <c r="AQ311" s="9"/>
      <c r="AR311" s="9"/>
      <c r="AS311" s="9">
        <f t="shared" ref="AS311:AS313" si="540">AG311*1%</f>
        <v>40</v>
      </c>
      <c r="AT311" s="9"/>
      <c r="AU311" s="9"/>
      <c r="AV311" s="13"/>
      <c r="AW311" s="9">
        <f t="shared" ref="AW311:AW313" si="541">SUM(AG311:AV311)</f>
        <v>7340</v>
      </c>
      <c r="AX311" s="9">
        <f t="shared" si="529"/>
        <v>1321.2</v>
      </c>
      <c r="AY311" s="11">
        <f t="shared" ref="AY311:AY312" si="542">SUM(AD311:AX311)</f>
        <v>16001.2</v>
      </c>
      <c r="AZ311" s="2" t="s">
        <v>2028</v>
      </c>
    </row>
    <row r="312" spans="1:52" s="2" customFormat="1" x14ac:dyDescent="0.45">
      <c r="A312" s="2">
        <f t="shared" si="444"/>
        <v>311</v>
      </c>
      <c r="B312" s="2">
        <v>1301</v>
      </c>
      <c r="C312" s="2">
        <v>3</v>
      </c>
      <c r="D312" s="2" t="s">
        <v>51</v>
      </c>
      <c r="E312" s="2" t="str">
        <f t="shared" si="437"/>
        <v>3C1301</v>
      </c>
      <c r="F312" s="5">
        <v>313</v>
      </c>
      <c r="G312" s="2" t="s">
        <v>54</v>
      </c>
      <c r="H312" s="6" t="b">
        <v>1</v>
      </c>
      <c r="I312" s="7" t="s">
        <v>59</v>
      </c>
      <c r="J312" s="8" t="s">
        <v>288</v>
      </c>
      <c r="K312" s="2">
        <v>8606773145</v>
      </c>
      <c r="L312" s="5">
        <v>313</v>
      </c>
      <c r="M312" s="5">
        <v>313</v>
      </c>
      <c r="O312" s="8" t="s">
        <v>1317</v>
      </c>
      <c r="P312" s="8" t="s">
        <v>1318</v>
      </c>
      <c r="Q312" s="8" t="s">
        <v>1319</v>
      </c>
      <c r="W312" s="2">
        <v>1</v>
      </c>
      <c r="Y312" s="8" t="s">
        <v>1993</v>
      </c>
      <c r="AA312" s="9">
        <v>100</v>
      </c>
      <c r="AB312" s="11">
        <v>1200</v>
      </c>
      <c r="AC312" s="10">
        <f t="shared" si="523"/>
        <v>1560</v>
      </c>
      <c r="AD312" s="9">
        <v>0</v>
      </c>
      <c r="AE312" s="9">
        <v>0</v>
      </c>
      <c r="AF312" s="9"/>
      <c r="AG312" s="9">
        <f>AB312*5</f>
        <v>6000</v>
      </c>
      <c r="AH312" s="9">
        <f t="shared" si="537"/>
        <v>2400</v>
      </c>
      <c r="AI312" s="9">
        <v>3000</v>
      </c>
      <c r="AJ312" s="9"/>
      <c r="AK312" s="9"/>
      <c r="AL312" s="9">
        <f t="shared" si="538"/>
        <v>375</v>
      </c>
      <c r="AM312" s="9">
        <f t="shared" si="539"/>
        <v>1125</v>
      </c>
      <c r="AN312" s="9">
        <v>500</v>
      </c>
      <c r="AO312" s="9"/>
      <c r="AP312" s="9"/>
      <c r="AQ312" s="9"/>
      <c r="AR312" s="9"/>
      <c r="AS312" s="9">
        <f t="shared" si="540"/>
        <v>60</v>
      </c>
      <c r="AT312" s="9"/>
      <c r="AU312" s="9"/>
      <c r="AV312" s="13"/>
      <c r="AW312" s="9">
        <f t="shared" si="541"/>
        <v>13460</v>
      </c>
      <c r="AX312" s="9">
        <f t="shared" si="529"/>
        <v>2422.7999999999997</v>
      </c>
      <c r="AY312" s="11">
        <f t="shared" si="542"/>
        <v>29342.799999999999</v>
      </c>
      <c r="AZ312" s="2" t="s">
        <v>2028</v>
      </c>
    </row>
    <row r="313" spans="1:52" s="2" customFormat="1" x14ac:dyDescent="0.45">
      <c r="A313" s="2">
        <f t="shared" si="444"/>
        <v>312</v>
      </c>
      <c r="B313" s="2">
        <f>B312+1</f>
        <v>1302</v>
      </c>
      <c r="C313" s="2">
        <v>3</v>
      </c>
      <c r="D313" s="2" t="s">
        <v>51</v>
      </c>
      <c r="E313" s="2" t="str">
        <f t="shared" si="437"/>
        <v>3C1302</v>
      </c>
      <c r="F313" s="5">
        <v>314</v>
      </c>
      <c r="G313" s="2" t="s">
        <v>54</v>
      </c>
      <c r="H313" s="6" t="b">
        <v>1</v>
      </c>
      <c r="I313" s="7" t="s">
        <v>59</v>
      </c>
      <c r="J313" s="8" t="s">
        <v>251</v>
      </c>
      <c r="K313" s="2">
        <v>7405075623</v>
      </c>
      <c r="L313" s="5">
        <v>314</v>
      </c>
      <c r="M313" s="5">
        <v>314</v>
      </c>
      <c r="O313" s="8" t="s">
        <v>1320</v>
      </c>
      <c r="P313" s="8" t="s">
        <v>1321</v>
      </c>
      <c r="Q313" s="8" t="s">
        <v>1322</v>
      </c>
      <c r="W313" s="2">
        <v>1</v>
      </c>
      <c r="Y313" s="8" t="s">
        <v>1950</v>
      </c>
      <c r="AA313" s="9">
        <v>100</v>
      </c>
      <c r="AB313" s="11">
        <v>1500</v>
      </c>
      <c r="AC313" s="10">
        <f t="shared" si="523"/>
        <v>1950</v>
      </c>
      <c r="AD313" s="9">
        <f>28885*2</f>
        <v>57770</v>
      </c>
      <c r="AE313" s="9">
        <f>((28885*21%)/12)+((28885*21%)/12)*2</f>
        <v>1516.4624999999999</v>
      </c>
      <c r="AF313" s="9"/>
      <c r="AG313" s="9">
        <f>AB313*5</f>
        <v>7500</v>
      </c>
      <c r="AH313" s="9">
        <f t="shared" si="537"/>
        <v>3000</v>
      </c>
      <c r="AI313" s="9"/>
      <c r="AJ313" s="9">
        <v>200</v>
      </c>
      <c r="AK313" s="9"/>
      <c r="AL313" s="9">
        <f t="shared" si="538"/>
        <v>468.75</v>
      </c>
      <c r="AM313" s="9">
        <f t="shared" si="539"/>
        <v>1406.25</v>
      </c>
      <c r="AN313" s="9">
        <v>600</v>
      </c>
      <c r="AO313" s="9"/>
      <c r="AP313" s="9"/>
      <c r="AQ313" s="9"/>
      <c r="AR313" s="9"/>
      <c r="AS313" s="9">
        <f t="shared" si="540"/>
        <v>75</v>
      </c>
      <c r="AT313" s="9"/>
      <c r="AU313" s="9"/>
      <c r="AV313" s="13"/>
      <c r="AW313" s="9">
        <f t="shared" si="541"/>
        <v>13250</v>
      </c>
      <c r="AX313" s="9">
        <f t="shared" si="529"/>
        <v>2385</v>
      </c>
      <c r="AY313" s="11">
        <f>SUM(AD313:AX313)</f>
        <v>88171.462499999994</v>
      </c>
      <c r="AZ313" s="2" t="s">
        <v>2028</v>
      </c>
    </row>
    <row r="314" spans="1:52" s="2" customFormat="1" x14ac:dyDescent="0.45">
      <c r="A314" s="2">
        <f t="shared" si="444"/>
        <v>313</v>
      </c>
      <c r="B314" s="2">
        <f t="shared" si="444"/>
        <v>1303</v>
      </c>
      <c r="C314" s="2">
        <v>3</v>
      </c>
      <c r="D314" s="2" t="s">
        <v>51</v>
      </c>
      <c r="E314" s="2" t="str">
        <f t="shared" si="437"/>
        <v>3C1303</v>
      </c>
      <c r="F314" s="5">
        <v>315</v>
      </c>
      <c r="G314" s="2" t="s">
        <v>54</v>
      </c>
      <c r="H314" s="6" t="b">
        <v>1</v>
      </c>
      <c r="I314" s="7" t="s">
        <v>55</v>
      </c>
      <c r="J314" s="8" t="s">
        <v>126</v>
      </c>
      <c r="K314" s="2">
        <v>7558351768</v>
      </c>
      <c r="L314" s="5">
        <v>315</v>
      </c>
      <c r="M314" s="5">
        <v>315</v>
      </c>
      <c r="O314" s="8" t="s">
        <v>1323</v>
      </c>
      <c r="P314" s="8" t="s">
        <v>1324</v>
      </c>
      <c r="Q314" s="8" t="s">
        <v>1325</v>
      </c>
      <c r="W314" s="2">
        <v>1</v>
      </c>
      <c r="Y314" s="8" t="s">
        <v>1902</v>
      </c>
      <c r="AA314" s="9">
        <v>100</v>
      </c>
      <c r="AB314" s="11">
        <v>1000</v>
      </c>
      <c r="AC314" s="10">
        <f>AB314*130%</f>
        <v>1300</v>
      </c>
      <c r="AD314" s="9">
        <v>18966</v>
      </c>
      <c r="AE314" s="9">
        <f>(18966*21%)/12</f>
        <v>331.90499999999997</v>
      </c>
      <c r="AF314" s="9"/>
      <c r="AG314" s="9">
        <f>AB314*5</f>
        <v>5000</v>
      </c>
      <c r="AH314" s="9">
        <f>AB314*2</f>
        <v>2000</v>
      </c>
      <c r="AI314" s="9"/>
      <c r="AJ314" s="9"/>
      <c r="AK314" s="9"/>
      <c r="AL314" s="9">
        <f>((AB314*1500)*0.25%)/12</f>
        <v>312.5</v>
      </c>
      <c r="AM314" s="9">
        <f>((AB314*1500)*0.75%)/12</f>
        <v>937.5</v>
      </c>
      <c r="AN314" s="9">
        <v>400</v>
      </c>
      <c r="AO314" s="9"/>
      <c r="AP314" s="9"/>
      <c r="AQ314" s="9"/>
      <c r="AR314" s="9"/>
      <c r="AS314" s="9">
        <f>AG314*1%</f>
        <v>50</v>
      </c>
      <c r="AT314" s="9"/>
      <c r="AU314" s="9"/>
      <c r="AV314" s="13"/>
      <c r="AW314" s="9">
        <f>SUM(AG314:AV314)</f>
        <v>8700</v>
      </c>
      <c r="AX314" s="9">
        <f>AW314*18%</f>
        <v>1566</v>
      </c>
      <c r="AY314" s="11">
        <f>SUM(AD314:AX314)</f>
        <v>38263.904999999999</v>
      </c>
      <c r="AZ314" s="2" t="s">
        <v>2028</v>
      </c>
    </row>
    <row r="315" spans="1:52" s="2" customFormat="1" x14ac:dyDescent="0.45">
      <c r="A315" s="2">
        <f t="shared" si="444"/>
        <v>314</v>
      </c>
      <c r="B315" s="2">
        <f t="shared" si="444"/>
        <v>1304</v>
      </c>
      <c r="C315" s="2">
        <v>3</v>
      </c>
      <c r="D315" s="2" t="s">
        <v>51</v>
      </c>
      <c r="E315" s="2" t="str">
        <f t="shared" si="437"/>
        <v>3C1304</v>
      </c>
      <c r="F315" s="5">
        <v>316</v>
      </c>
      <c r="G315" s="2" t="s">
        <v>54</v>
      </c>
      <c r="H315" s="6" t="b">
        <v>1</v>
      </c>
      <c r="I315" s="7" t="s">
        <v>59</v>
      </c>
      <c r="J315" s="8" t="s">
        <v>295</v>
      </c>
      <c r="K315" s="2">
        <v>8423755935</v>
      </c>
      <c r="L315" s="5">
        <v>316</v>
      </c>
      <c r="M315" s="5">
        <v>316</v>
      </c>
      <c r="O315" s="8" t="s">
        <v>1326</v>
      </c>
      <c r="P315" s="8" t="s">
        <v>1327</v>
      </c>
      <c r="Q315" s="8" t="s">
        <v>1328</v>
      </c>
      <c r="W315" s="2">
        <v>1</v>
      </c>
      <c r="Y315" s="8" t="s">
        <v>2013</v>
      </c>
      <c r="AA315" s="9">
        <v>100</v>
      </c>
      <c r="AB315" s="11">
        <v>800</v>
      </c>
      <c r="AC315" s="10">
        <f t="shared" si="523"/>
        <v>1040</v>
      </c>
      <c r="AD315" s="9">
        <v>0</v>
      </c>
      <c r="AE315" s="9"/>
      <c r="AF315" s="9"/>
      <c r="AG315" s="9">
        <f>AB315*5</f>
        <v>4000</v>
      </c>
      <c r="AH315" s="9">
        <f t="shared" ref="AH315:AH317" si="543">AB315*2</f>
        <v>1600</v>
      </c>
      <c r="AI315" s="9"/>
      <c r="AJ315" s="9"/>
      <c r="AK315" s="9">
        <f>AG315*10%</f>
        <v>400</v>
      </c>
      <c r="AL315" s="9">
        <f t="shared" ref="AL315:AL317" si="544">((AB315*1500)*0.25%)/12</f>
        <v>250</v>
      </c>
      <c r="AM315" s="9">
        <f t="shared" ref="AM315:AM317" si="545">((AB315*1500)*0.75%)/12</f>
        <v>750</v>
      </c>
      <c r="AN315" s="9">
        <v>300</v>
      </c>
      <c r="AO315" s="9"/>
      <c r="AP315" s="9"/>
      <c r="AQ315" s="9"/>
      <c r="AR315" s="9"/>
      <c r="AS315" s="9">
        <f t="shared" ref="AS315:AS317" si="546">AG315*1%</f>
        <v>40</v>
      </c>
      <c r="AT315" s="9"/>
      <c r="AU315" s="9"/>
      <c r="AV315" s="13"/>
      <c r="AW315" s="9">
        <f t="shared" ref="AW315:AW317" si="547">SUM(AG315:AV315)</f>
        <v>7340</v>
      </c>
      <c r="AX315" s="9">
        <f t="shared" si="529"/>
        <v>1321.2</v>
      </c>
      <c r="AY315" s="11">
        <f t="shared" ref="AY315:AY316" si="548">SUM(AD315:AX315)</f>
        <v>16001.2</v>
      </c>
      <c r="AZ315" s="2" t="s">
        <v>2028</v>
      </c>
    </row>
    <row r="316" spans="1:52" s="2" customFormat="1" x14ac:dyDescent="0.45">
      <c r="A316" s="2">
        <f t="shared" si="444"/>
        <v>315</v>
      </c>
      <c r="B316" s="2">
        <f t="shared" si="444"/>
        <v>1305</v>
      </c>
      <c r="C316" s="2">
        <v>3</v>
      </c>
      <c r="D316" s="2" t="s">
        <v>51</v>
      </c>
      <c r="E316" s="2" t="str">
        <f t="shared" si="437"/>
        <v>3C1305</v>
      </c>
      <c r="F316" s="5">
        <v>317</v>
      </c>
      <c r="G316" s="2" t="s">
        <v>54</v>
      </c>
      <c r="H316" s="6" t="b">
        <v>1</v>
      </c>
      <c r="I316" s="7" t="s">
        <v>59</v>
      </c>
      <c r="J316" s="8" t="s">
        <v>296</v>
      </c>
      <c r="K316" s="2">
        <v>6302109527</v>
      </c>
      <c r="L316" s="5">
        <v>317</v>
      </c>
      <c r="M316" s="5">
        <v>317</v>
      </c>
      <c r="O316" s="8" t="s">
        <v>1329</v>
      </c>
      <c r="P316" s="8" t="s">
        <v>1330</v>
      </c>
      <c r="Q316" s="8" t="s">
        <v>1331</v>
      </c>
      <c r="W316" s="2">
        <v>1</v>
      </c>
      <c r="Y316" s="8" t="s">
        <v>1995</v>
      </c>
      <c r="AA316" s="9">
        <v>100</v>
      </c>
      <c r="AB316" s="11">
        <v>1200</v>
      </c>
      <c r="AC316" s="10">
        <f t="shared" si="523"/>
        <v>1560</v>
      </c>
      <c r="AD316" s="9">
        <v>0</v>
      </c>
      <c r="AE316" s="9">
        <v>0</v>
      </c>
      <c r="AF316" s="9"/>
      <c r="AG316" s="9">
        <f>AB316*5</f>
        <v>6000</v>
      </c>
      <c r="AH316" s="9">
        <f t="shared" si="543"/>
        <v>2400</v>
      </c>
      <c r="AI316" s="9">
        <v>3000</v>
      </c>
      <c r="AJ316" s="9"/>
      <c r="AK316" s="9"/>
      <c r="AL316" s="9">
        <f t="shared" si="544"/>
        <v>375</v>
      </c>
      <c r="AM316" s="9">
        <f t="shared" si="545"/>
        <v>1125</v>
      </c>
      <c r="AN316" s="9">
        <v>500</v>
      </c>
      <c r="AO316" s="9"/>
      <c r="AP316" s="9"/>
      <c r="AQ316" s="9"/>
      <c r="AR316" s="9"/>
      <c r="AS316" s="9">
        <f t="shared" si="546"/>
        <v>60</v>
      </c>
      <c r="AT316" s="9"/>
      <c r="AU316" s="9"/>
      <c r="AV316" s="13"/>
      <c r="AW316" s="9">
        <f t="shared" si="547"/>
        <v>13460</v>
      </c>
      <c r="AX316" s="9">
        <f t="shared" si="529"/>
        <v>2422.7999999999997</v>
      </c>
      <c r="AY316" s="11">
        <f t="shared" si="548"/>
        <v>29342.799999999999</v>
      </c>
      <c r="AZ316" s="2" t="s">
        <v>2028</v>
      </c>
    </row>
    <row r="317" spans="1:52" s="2" customFormat="1" x14ac:dyDescent="0.45">
      <c r="A317" s="2">
        <f t="shared" si="444"/>
        <v>316</v>
      </c>
      <c r="B317" s="2">
        <v>1401</v>
      </c>
      <c r="C317" s="2">
        <v>3</v>
      </c>
      <c r="D317" s="2" t="s">
        <v>51</v>
      </c>
      <c r="E317" s="2" t="str">
        <f t="shared" si="437"/>
        <v>3C1401</v>
      </c>
      <c r="F317" s="5">
        <v>318</v>
      </c>
      <c r="G317" s="2" t="s">
        <v>54</v>
      </c>
      <c r="H317" s="6" t="b">
        <v>1</v>
      </c>
      <c r="I317" s="7" t="s">
        <v>55</v>
      </c>
      <c r="J317" s="8" t="s">
        <v>297</v>
      </c>
      <c r="K317" s="2">
        <v>8941133359</v>
      </c>
      <c r="L317" s="5">
        <v>318</v>
      </c>
      <c r="M317" s="5">
        <v>318</v>
      </c>
      <c r="O317" s="8" t="s">
        <v>1332</v>
      </c>
      <c r="P317" s="8" t="s">
        <v>1333</v>
      </c>
      <c r="Q317" s="8" t="s">
        <v>1334</v>
      </c>
      <c r="W317" s="2">
        <v>1</v>
      </c>
      <c r="Y317" s="8" t="s">
        <v>2014</v>
      </c>
      <c r="AA317" s="9">
        <v>100</v>
      </c>
      <c r="AB317" s="11">
        <v>1500</v>
      </c>
      <c r="AC317" s="10">
        <f t="shared" si="523"/>
        <v>1950</v>
      </c>
      <c r="AD317" s="9">
        <f>28885*2</f>
        <v>57770</v>
      </c>
      <c r="AE317" s="9">
        <f>((28885*21%)/12)+((28885*21%)/12)*2</f>
        <v>1516.4624999999999</v>
      </c>
      <c r="AF317" s="9"/>
      <c r="AG317" s="9">
        <f>AB317*5</f>
        <v>7500</v>
      </c>
      <c r="AH317" s="9">
        <f t="shared" si="543"/>
        <v>3000</v>
      </c>
      <c r="AI317" s="9"/>
      <c r="AJ317" s="9">
        <v>200</v>
      </c>
      <c r="AK317" s="9"/>
      <c r="AL317" s="9">
        <f t="shared" si="544"/>
        <v>468.75</v>
      </c>
      <c r="AM317" s="9">
        <f t="shared" si="545"/>
        <v>1406.25</v>
      </c>
      <c r="AN317" s="9">
        <v>600</v>
      </c>
      <c r="AO317" s="9"/>
      <c r="AP317" s="9"/>
      <c r="AQ317" s="9"/>
      <c r="AR317" s="9"/>
      <c r="AS317" s="9">
        <f t="shared" si="546"/>
        <v>75</v>
      </c>
      <c r="AT317" s="9"/>
      <c r="AU317" s="9"/>
      <c r="AV317" s="13"/>
      <c r="AW317" s="9">
        <f t="shared" si="547"/>
        <v>13250</v>
      </c>
      <c r="AX317" s="9">
        <f t="shared" si="529"/>
        <v>2385</v>
      </c>
      <c r="AY317" s="11">
        <f>SUM(AD317:AX317)</f>
        <v>88171.462499999994</v>
      </c>
      <c r="AZ317" s="2" t="s">
        <v>2028</v>
      </c>
    </row>
    <row r="318" spans="1:52" s="2" customFormat="1" x14ac:dyDescent="0.45">
      <c r="A318" s="2">
        <f t="shared" si="444"/>
        <v>317</v>
      </c>
      <c r="B318" s="2">
        <f>B317+1</f>
        <v>1402</v>
      </c>
      <c r="C318" s="2">
        <v>3</v>
      </c>
      <c r="D318" s="2" t="s">
        <v>51</v>
      </c>
      <c r="E318" s="2" t="str">
        <f t="shared" si="437"/>
        <v>3C1402</v>
      </c>
      <c r="F318" s="5">
        <v>319</v>
      </c>
      <c r="G318" s="2" t="s">
        <v>54</v>
      </c>
      <c r="H318" s="6" t="b">
        <v>1</v>
      </c>
      <c r="I318" s="7" t="s">
        <v>59</v>
      </c>
      <c r="J318" s="8" t="s">
        <v>121</v>
      </c>
      <c r="K318" s="2">
        <v>7867905737</v>
      </c>
      <c r="L318" s="5">
        <v>319</v>
      </c>
      <c r="M318" s="5">
        <v>319</v>
      </c>
      <c r="O318" s="8" t="s">
        <v>1335</v>
      </c>
      <c r="P318" s="8" t="s">
        <v>1336</v>
      </c>
      <c r="Q318" s="8" t="s">
        <v>1337</v>
      </c>
      <c r="W318" s="2">
        <v>1</v>
      </c>
      <c r="Y318" s="8" t="s">
        <v>1904</v>
      </c>
      <c r="AA318" s="9">
        <v>100</v>
      </c>
      <c r="AB318" s="11">
        <v>1000</v>
      </c>
      <c r="AC318" s="10">
        <f>AB318*130%</f>
        <v>1300</v>
      </c>
      <c r="AD318" s="9">
        <v>18966</v>
      </c>
      <c r="AE318" s="9">
        <f>(18966*21%)/12</f>
        <v>331.90499999999997</v>
      </c>
      <c r="AF318" s="9"/>
      <c r="AG318" s="9">
        <f>AB318*5</f>
        <v>5000</v>
      </c>
      <c r="AH318" s="9">
        <f>AB318*2</f>
        <v>2000</v>
      </c>
      <c r="AI318" s="9"/>
      <c r="AJ318" s="9"/>
      <c r="AK318" s="9"/>
      <c r="AL318" s="9">
        <f>((AB318*1500)*0.25%)/12</f>
        <v>312.5</v>
      </c>
      <c r="AM318" s="9">
        <f>((AB318*1500)*0.75%)/12</f>
        <v>937.5</v>
      </c>
      <c r="AN318" s="9">
        <v>400</v>
      </c>
      <c r="AO318" s="9"/>
      <c r="AP318" s="9"/>
      <c r="AQ318" s="9"/>
      <c r="AR318" s="9"/>
      <c r="AS318" s="9">
        <f>AG318*1%</f>
        <v>50</v>
      </c>
      <c r="AT318" s="9"/>
      <c r="AU318" s="9"/>
      <c r="AV318" s="13"/>
      <c r="AW318" s="9">
        <f>SUM(AG318:AV318)</f>
        <v>8700</v>
      </c>
      <c r="AX318" s="9">
        <f>AW318*18%</f>
        <v>1566</v>
      </c>
      <c r="AY318" s="11">
        <f>SUM(AD318:AX318)</f>
        <v>38263.904999999999</v>
      </c>
      <c r="AZ318" s="2" t="s">
        <v>2028</v>
      </c>
    </row>
    <row r="319" spans="1:52" s="2" customFormat="1" x14ac:dyDescent="0.45">
      <c r="A319" s="2">
        <f t="shared" si="444"/>
        <v>318</v>
      </c>
      <c r="B319" s="2">
        <f t="shared" si="444"/>
        <v>1403</v>
      </c>
      <c r="C319" s="2">
        <v>3</v>
      </c>
      <c r="D319" s="2" t="s">
        <v>51</v>
      </c>
      <c r="E319" s="2" t="str">
        <f t="shared" si="437"/>
        <v>3C1403</v>
      </c>
      <c r="F319" s="5">
        <v>320</v>
      </c>
      <c r="G319" s="2" t="s">
        <v>54</v>
      </c>
      <c r="H319" s="6" t="b">
        <v>1</v>
      </c>
      <c r="I319" s="7" t="s">
        <v>59</v>
      </c>
      <c r="J319" s="8" t="s">
        <v>298</v>
      </c>
      <c r="K319" s="2">
        <v>8641293406</v>
      </c>
      <c r="L319" s="5">
        <v>320</v>
      </c>
      <c r="M319" s="5">
        <v>320</v>
      </c>
      <c r="O319" s="8" t="s">
        <v>1338</v>
      </c>
      <c r="P319" s="8" t="s">
        <v>1339</v>
      </c>
      <c r="Q319" s="8" t="s">
        <v>1340</v>
      </c>
      <c r="W319" s="2">
        <v>1</v>
      </c>
      <c r="Y319" s="8" t="s">
        <v>2001</v>
      </c>
      <c r="AA319" s="9">
        <v>100</v>
      </c>
      <c r="AB319" s="11">
        <v>800</v>
      </c>
      <c r="AC319" s="10">
        <f t="shared" si="523"/>
        <v>1040</v>
      </c>
      <c r="AD319" s="9">
        <v>0</v>
      </c>
      <c r="AE319" s="9"/>
      <c r="AF319" s="9"/>
      <c r="AG319" s="9">
        <f>AB319*5</f>
        <v>4000</v>
      </c>
      <c r="AH319" s="9">
        <f t="shared" ref="AH319:AH321" si="549">AB319*2</f>
        <v>1600</v>
      </c>
      <c r="AI319" s="9"/>
      <c r="AJ319" s="9"/>
      <c r="AK319" s="9">
        <f>AG319*10%</f>
        <v>400</v>
      </c>
      <c r="AL319" s="9">
        <f t="shared" ref="AL319:AL321" si="550">((AB319*1500)*0.25%)/12</f>
        <v>250</v>
      </c>
      <c r="AM319" s="9">
        <f t="shared" ref="AM319:AM321" si="551">((AB319*1500)*0.75%)/12</f>
        <v>750</v>
      </c>
      <c r="AN319" s="9">
        <v>300</v>
      </c>
      <c r="AO319" s="9"/>
      <c r="AP319" s="9"/>
      <c r="AQ319" s="9"/>
      <c r="AR319" s="9"/>
      <c r="AS319" s="9">
        <f t="shared" ref="AS319:AS321" si="552">AG319*1%</f>
        <v>40</v>
      </c>
      <c r="AT319" s="9"/>
      <c r="AU319" s="9"/>
      <c r="AV319" s="13"/>
      <c r="AW319" s="9">
        <f t="shared" ref="AW319:AW321" si="553">SUM(AG319:AV319)</f>
        <v>7340</v>
      </c>
      <c r="AX319" s="9">
        <f t="shared" si="529"/>
        <v>1321.2</v>
      </c>
      <c r="AY319" s="11">
        <f t="shared" ref="AY319:AY320" si="554">SUM(AD319:AX319)</f>
        <v>16001.2</v>
      </c>
      <c r="AZ319" s="2" t="s">
        <v>2028</v>
      </c>
    </row>
    <row r="320" spans="1:52" s="2" customFormat="1" x14ac:dyDescent="0.45">
      <c r="A320" s="2">
        <f t="shared" si="444"/>
        <v>319</v>
      </c>
      <c r="B320" s="2">
        <f t="shared" si="444"/>
        <v>1404</v>
      </c>
      <c r="C320" s="2">
        <v>3</v>
      </c>
      <c r="D320" s="2" t="s">
        <v>51</v>
      </c>
      <c r="E320" s="2" t="str">
        <f t="shared" si="437"/>
        <v>3C1404</v>
      </c>
      <c r="F320" s="5">
        <v>321</v>
      </c>
      <c r="G320" s="2" t="s">
        <v>53</v>
      </c>
      <c r="H320" s="6" t="b">
        <v>1</v>
      </c>
      <c r="I320" s="7" t="s">
        <v>55</v>
      </c>
      <c r="J320" s="8" t="s">
        <v>258</v>
      </c>
      <c r="K320" s="2">
        <v>6785350620</v>
      </c>
      <c r="L320" s="5">
        <v>321</v>
      </c>
      <c r="M320" s="5">
        <v>321</v>
      </c>
      <c r="O320" s="8" t="s">
        <v>1341</v>
      </c>
      <c r="P320" s="8" t="s">
        <v>1342</v>
      </c>
      <c r="Q320" s="8" t="s">
        <v>1343</v>
      </c>
      <c r="W320" s="2">
        <v>1</v>
      </c>
      <c r="Y320" s="8" t="s">
        <v>1921</v>
      </c>
      <c r="AA320" s="9">
        <v>100</v>
      </c>
      <c r="AB320" s="11">
        <v>1200</v>
      </c>
      <c r="AC320" s="10">
        <f t="shared" si="523"/>
        <v>1560</v>
      </c>
      <c r="AD320" s="9">
        <v>0</v>
      </c>
      <c r="AE320" s="9">
        <v>0</v>
      </c>
      <c r="AF320" s="9"/>
      <c r="AG320" s="9">
        <f>AB320*5</f>
        <v>6000</v>
      </c>
      <c r="AH320" s="9">
        <f t="shared" si="549"/>
        <v>2400</v>
      </c>
      <c r="AI320" s="9">
        <v>3000</v>
      </c>
      <c r="AJ320" s="9"/>
      <c r="AK320" s="9"/>
      <c r="AL320" s="9">
        <f t="shared" si="550"/>
        <v>375</v>
      </c>
      <c r="AM320" s="9">
        <f t="shared" si="551"/>
        <v>1125</v>
      </c>
      <c r="AN320" s="9">
        <v>500</v>
      </c>
      <c r="AO320" s="9"/>
      <c r="AP320" s="9"/>
      <c r="AQ320" s="9"/>
      <c r="AR320" s="9"/>
      <c r="AS320" s="9">
        <f t="shared" si="552"/>
        <v>60</v>
      </c>
      <c r="AT320" s="9"/>
      <c r="AU320" s="9"/>
      <c r="AV320" s="13"/>
      <c r="AW320" s="9">
        <f t="shared" si="553"/>
        <v>13460</v>
      </c>
      <c r="AX320" s="9">
        <f t="shared" si="529"/>
        <v>2422.7999999999997</v>
      </c>
      <c r="AY320" s="11">
        <f t="shared" si="554"/>
        <v>29342.799999999999</v>
      </c>
      <c r="AZ320" s="2" t="s">
        <v>2028</v>
      </c>
    </row>
    <row r="321" spans="1:52" s="2" customFormat="1" x14ac:dyDescent="0.45">
      <c r="A321" s="2">
        <f t="shared" si="444"/>
        <v>320</v>
      </c>
      <c r="B321" s="2">
        <f t="shared" si="444"/>
        <v>1405</v>
      </c>
      <c r="C321" s="2">
        <v>3</v>
      </c>
      <c r="D321" s="2" t="s">
        <v>51</v>
      </c>
      <c r="E321" s="2" t="str">
        <f t="shared" si="437"/>
        <v>3C1405</v>
      </c>
      <c r="F321" s="5">
        <v>322</v>
      </c>
      <c r="G321" s="2" t="s">
        <v>54</v>
      </c>
      <c r="H321" s="6" t="b">
        <v>1</v>
      </c>
      <c r="I321" s="7" t="s">
        <v>55</v>
      </c>
      <c r="J321" s="8" t="s">
        <v>299</v>
      </c>
      <c r="K321" s="2">
        <v>7311337645</v>
      </c>
      <c r="L321" s="5">
        <v>322</v>
      </c>
      <c r="M321" s="5">
        <v>322</v>
      </c>
      <c r="O321" s="8" t="s">
        <v>1344</v>
      </c>
      <c r="P321" s="8" t="s">
        <v>1345</v>
      </c>
      <c r="Q321" s="8" t="s">
        <v>1346</v>
      </c>
      <c r="W321" s="2">
        <v>1</v>
      </c>
      <c r="Y321" s="8" t="s">
        <v>1931</v>
      </c>
      <c r="AA321" s="9">
        <v>100</v>
      </c>
      <c r="AB321" s="11">
        <v>1500</v>
      </c>
      <c r="AC321" s="10">
        <f t="shared" si="523"/>
        <v>1950</v>
      </c>
      <c r="AD321" s="9">
        <f>28885*2</f>
        <v>57770</v>
      </c>
      <c r="AE321" s="9">
        <f>((28885*21%)/12)+((28885*21%)/12)*2</f>
        <v>1516.4624999999999</v>
      </c>
      <c r="AF321" s="9"/>
      <c r="AG321" s="9">
        <f>AB321*5</f>
        <v>7500</v>
      </c>
      <c r="AH321" s="9">
        <f t="shared" si="549"/>
        <v>3000</v>
      </c>
      <c r="AI321" s="9"/>
      <c r="AJ321" s="9">
        <v>200</v>
      </c>
      <c r="AK321" s="9"/>
      <c r="AL321" s="9">
        <f t="shared" si="550"/>
        <v>468.75</v>
      </c>
      <c r="AM321" s="9">
        <f t="shared" si="551"/>
        <v>1406.25</v>
      </c>
      <c r="AN321" s="9">
        <v>600</v>
      </c>
      <c r="AO321" s="9"/>
      <c r="AP321" s="9"/>
      <c r="AQ321" s="9"/>
      <c r="AR321" s="9"/>
      <c r="AS321" s="9">
        <f t="shared" si="552"/>
        <v>75</v>
      </c>
      <c r="AT321" s="9"/>
      <c r="AU321" s="9"/>
      <c r="AV321" s="13"/>
      <c r="AW321" s="9">
        <f t="shared" si="553"/>
        <v>13250</v>
      </c>
      <c r="AX321" s="9">
        <f t="shared" si="529"/>
        <v>2385</v>
      </c>
      <c r="AY321" s="11">
        <f>SUM(AD321:AX321)</f>
        <v>88171.462499999994</v>
      </c>
      <c r="AZ321" s="2" t="s">
        <v>2028</v>
      </c>
    </row>
    <row r="322" spans="1:52" s="2" customFormat="1" x14ac:dyDescent="0.45">
      <c r="A322" s="2">
        <f t="shared" si="444"/>
        <v>321</v>
      </c>
      <c r="B322" s="2">
        <v>1501</v>
      </c>
      <c r="C322" s="2">
        <v>3</v>
      </c>
      <c r="D322" s="2" t="s">
        <v>51</v>
      </c>
      <c r="E322" s="2" t="str">
        <f t="shared" si="437"/>
        <v>3C1501</v>
      </c>
      <c r="F322" s="5">
        <v>323</v>
      </c>
      <c r="G322" s="2" t="s">
        <v>54</v>
      </c>
      <c r="H322" s="6" t="b">
        <v>1</v>
      </c>
      <c r="I322" s="7" t="s">
        <v>55</v>
      </c>
      <c r="J322" s="8" t="s">
        <v>300</v>
      </c>
      <c r="K322" s="2">
        <v>8511158575</v>
      </c>
      <c r="L322" s="5">
        <v>323</v>
      </c>
      <c r="M322" s="5">
        <v>323</v>
      </c>
      <c r="O322" s="8" t="s">
        <v>1347</v>
      </c>
      <c r="P322" s="8" t="s">
        <v>1348</v>
      </c>
      <c r="Q322" s="8" t="s">
        <v>1349</v>
      </c>
      <c r="W322" s="2">
        <v>1</v>
      </c>
      <c r="Y322" s="8" t="s">
        <v>1925</v>
      </c>
      <c r="AA322" s="9">
        <v>100</v>
      </c>
      <c r="AB322" s="11">
        <v>1000</v>
      </c>
      <c r="AC322" s="10">
        <f>AB322*130%</f>
        <v>1300</v>
      </c>
      <c r="AD322" s="9">
        <v>18966</v>
      </c>
      <c r="AE322" s="9">
        <f>(18966*21%)/12</f>
        <v>331.90499999999997</v>
      </c>
      <c r="AF322" s="9"/>
      <c r="AG322" s="9">
        <f>AB322*5</f>
        <v>5000</v>
      </c>
      <c r="AH322" s="9">
        <f>AB322*2</f>
        <v>2000</v>
      </c>
      <c r="AI322" s="9"/>
      <c r="AJ322" s="9"/>
      <c r="AK322" s="9"/>
      <c r="AL322" s="9">
        <f>((AB322*1500)*0.25%)/12</f>
        <v>312.5</v>
      </c>
      <c r="AM322" s="9">
        <f>((AB322*1500)*0.75%)/12</f>
        <v>937.5</v>
      </c>
      <c r="AN322" s="9">
        <v>400</v>
      </c>
      <c r="AO322" s="9"/>
      <c r="AP322" s="9"/>
      <c r="AQ322" s="9"/>
      <c r="AR322" s="9"/>
      <c r="AS322" s="9">
        <f>AG322*1%</f>
        <v>50</v>
      </c>
      <c r="AT322" s="9"/>
      <c r="AU322" s="9"/>
      <c r="AV322" s="13"/>
      <c r="AW322" s="9">
        <f>SUM(AG322:AV322)</f>
        <v>8700</v>
      </c>
      <c r="AX322" s="9">
        <f>AW322*18%</f>
        <v>1566</v>
      </c>
      <c r="AY322" s="11">
        <f>SUM(AD322:AX322)</f>
        <v>38263.904999999999</v>
      </c>
      <c r="AZ322" s="2" t="s">
        <v>2028</v>
      </c>
    </row>
    <row r="323" spans="1:52" s="2" customFormat="1" x14ac:dyDescent="0.45">
      <c r="A323" s="2">
        <f t="shared" si="444"/>
        <v>322</v>
      </c>
      <c r="B323" s="2">
        <f>B322+1</f>
        <v>1502</v>
      </c>
      <c r="C323" s="2">
        <v>3</v>
      </c>
      <c r="D323" s="2" t="s">
        <v>51</v>
      </c>
      <c r="E323" s="2" t="str">
        <f t="shared" ref="E323:E386" si="555">CONCATENATE(C323,D323,B323)</f>
        <v>3C1502</v>
      </c>
      <c r="F323" s="5">
        <v>324</v>
      </c>
      <c r="G323" s="2" t="s">
        <v>54</v>
      </c>
      <c r="H323" s="6" t="b">
        <v>1</v>
      </c>
      <c r="I323" s="7" t="s">
        <v>55</v>
      </c>
      <c r="J323" s="8" t="s">
        <v>301</v>
      </c>
      <c r="K323" s="2">
        <v>6040885167</v>
      </c>
      <c r="L323" s="5">
        <v>324</v>
      </c>
      <c r="M323" s="5">
        <v>324</v>
      </c>
      <c r="O323" s="8" t="s">
        <v>1350</v>
      </c>
      <c r="P323" s="8" t="s">
        <v>1351</v>
      </c>
      <c r="Q323" s="8" t="s">
        <v>1352</v>
      </c>
      <c r="W323" s="2">
        <v>1</v>
      </c>
      <c r="Y323" s="8" t="s">
        <v>1921</v>
      </c>
      <c r="AA323" s="9">
        <v>100</v>
      </c>
      <c r="AB323" s="11">
        <v>800</v>
      </c>
      <c r="AC323" s="10">
        <f t="shared" si="523"/>
        <v>1040</v>
      </c>
      <c r="AD323" s="9">
        <v>0</v>
      </c>
      <c r="AE323" s="9"/>
      <c r="AF323" s="9"/>
      <c r="AG323" s="9">
        <f>AB323*5</f>
        <v>4000</v>
      </c>
      <c r="AH323" s="9">
        <f t="shared" ref="AH323:AH325" si="556">AB323*2</f>
        <v>1600</v>
      </c>
      <c r="AI323" s="9"/>
      <c r="AJ323" s="9"/>
      <c r="AK323" s="9">
        <f>AG323*10%</f>
        <v>400</v>
      </c>
      <c r="AL323" s="9">
        <f t="shared" ref="AL323:AL325" si="557">((AB323*1500)*0.25%)/12</f>
        <v>250</v>
      </c>
      <c r="AM323" s="9">
        <f t="shared" ref="AM323:AM325" si="558">((AB323*1500)*0.75%)/12</f>
        <v>750</v>
      </c>
      <c r="AN323" s="9">
        <v>300</v>
      </c>
      <c r="AO323" s="9"/>
      <c r="AP323" s="9"/>
      <c r="AQ323" s="9"/>
      <c r="AR323" s="9"/>
      <c r="AS323" s="9">
        <f t="shared" ref="AS323:AS325" si="559">AG323*1%</f>
        <v>40</v>
      </c>
      <c r="AT323" s="9"/>
      <c r="AU323" s="9"/>
      <c r="AV323" s="13"/>
      <c r="AW323" s="9">
        <f t="shared" ref="AW323:AW325" si="560">SUM(AG323:AV323)</f>
        <v>7340</v>
      </c>
      <c r="AX323" s="9">
        <f t="shared" si="529"/>
        <v>1321.2</v>
      </c>
      <c r="AY323" s="11">
        <f t="shared" ref="AY323:AY324" si="561">SUM(AD323:AX323)</f>
        <v>16001.2</v>
      </c>
      <c r="AZ323" s="2" t="s">
        <v>2028</v>
      </c>
    </row>
    <row r="324" spans="1:52" s="2" customFormat="1" x14ac:dyDescent="0.45">
      <c r="A324" s="2">
        <f t="shared" ref="A324:B387" si="562">A323+1</f>
        <v>323</v>
      </c>
      <c r="B324" s="2">
        <f t="shared" si="562"/>
        <v>1503</v>
      </c>
      <c r="C324" s="2">
        <v>3</v>
      </c>
      <c r="D324" s="2" t="s">
        <v>51</v>
      </c>
      <c r="E324" s="2" t="str">
        <f t="shared" si="555"/>
        <v>3C1503</v>
      </c>
      <c r="F324" s="5">
        <v>325</v>
      </c>
      <c r="G324" s="2" t="s">
        <v>54</v>
      </c>
      <c r="H324" s="6" t="b">
        <v>1</v>
      </c>
      <c r="I324" s="7" t="s">
        <v>59</v>
      </c>
      <c r="J324" s="8" t="s">
        <v>281</v>
      </c>
      <c r="K324" s="2">
        <v>9800600460</v>
      </c>
      <c r="L324" s="5">
        <v>325</v>
      </c>
      <c r="M324" s="5">
        <v>325</v>
      </c>
      <c r="O324" s="8" t="s">
        <v>1353</v>
      </c>
      <c r="P324" s="8" t="s">
        <v>1354</v>
      </c>
      <c r="Q324" s="8" t="s">
        <v>1355</v>
      </c>
      <c r="W324" s="2">
        <v>1</v>
      </c>
      <c r="Y324" s="8" t="s">
        <v>1999</v>
      </c>
      <c r="AA324" s="9">
        <v>100</v>
      </c>
      <c r="AB324" s="11">
        <v>1200</v>
      </c>
      <c r="AC324" s="10">
        <f t="shared" si="523"/>
        <v>1560</v>
      </c>
      <c r="AD324" s="9">
        <v>0</v>
      </c>
      <c r="AE324" s="9">
        <v>0</v>
      </c>
      <c r="AF324" s="9"/>
      <c r="AG324" s="9">
        <f>AB324*5</f>
        <v>6000</v>
      </c>
      <c r="AH324" s="9">
        <f t="shared" si="556"/>
        <v>2400</v>
      </c>
      <c r="AI324" s="9">
        <v>3000</v>
      </c>
      <c r="AJ324" s="9"/>
      <c r="AK324" s="9"/>
      <c r="AL324" s="9">
        <f t="shared" si="557"/>
        <v>375</v>
      </c>
      <c r="AM324" s="9">
        <f t="shared" si="558"/>
        <v>1125</v>
      </c>
      <c r="AN324" s="9">
        <v>500</v>
      </c>
      <c r="AO324" s="9"/>
      <c r="AP324" s="9"/>
      <c r="AQ324" s="9"/>
      <c r="AR324" s="9"/>
      <c r="AS324" s="9">
        <f t="shared" si="559"/>
        <v>60</v>
      </c>
      <c r="AT324" s="9"/>
      <c r="AU324" s="9"/>
      <c r="AV324" s="13"/>
      <c r="AW324" s="9">
        <f t="shared" si="560"/>
        <v>13460</v>
      </c>
      <c r="AX324" s="9">
        <f t="shared" si="529"/>
        <v>2422.7999999999997</v>
      </c>
      <c r="AY324" s="11">
        <f t="shared" si="561"/>
        <v>29342.799999999999</v>
      </c>
      <c r="AZ324" s="2" t="s">
        <v>2028</v>
      </c>
    </row>
    <row r="325" spans="1:52" s="2" customFormat="1" x14ac:dyDescent="0.45">
      <c r="A325" s="2">
        <f t="shared" si="562"/>
        <v>324</v>
      </c>
      <c r="B325" s="2">
        <f t="shared" si="562"/>
        <v>1504</v>
      </c>
      <c r="C325" s="2">
        <v>3</v>
      </c>
      <c r="D325" s="2" t="s">
        <v>51</v>
      </c>
      <c r="E325" s="2" t="str">
        <f t="shared" si="555"/>
        <v>3C1504</v>
      </c>
      <c r="F325" s="5">
        <v>326</v>
      </c>
      <c r="G325" s="2" t="s">
        <v>54</v>
      </c>
      <c r="H325" s="6" t="b">
        <v>1</v>
      </c>
      <c r="I325" s="7" t="s">
        <v>55</v>
      </c>
      <c r="J325" s="8" t="s">
        <v>192</v>
      </c>
      <c r="K325" s="2">
        <v>9005695990</v>
      </c>
      <c r="L325" s="5">
        <v>326</v>
      </c>
      <c r="M325" s="5">
        <v>326</v>
      </c>
      <c r="O325" s="8" t="s">
        <v>1356</v>
      </c>
      <c r="P325" s="8" t="s">
        <v>1357</v>
      </c>
      <c r="Q325" s="8" t="s">
        <v>1358</v>
      </c>
      <c r="W325" s="2">
        <v>1</v>
      </c>
      <c r="Y325" s="8" t="s">
        <v>1937</v>
      </c>
      <c r="AA325" s="9">
        <v>100</v>
      </c>
      <c r="AB325" s="11">
        <v>1500</v>
      </c>
      <c r="AC325" s="10">
        <f t="shared" si="523"/>
        <v>1950</v>
      </c>
      <c r="AD325" s="9">
        <f>28885*2</f>
        <v>57770</v>
      </c>
      <c r="AE325" s="9">
        <f>((28885*21%)/12)+((28885*21%)/12)*2</f>
        <v>1516.4624999999999</v>
      </c>
      <c r="AF325" s="9"/>
      <c r="AG325" s="9">
        <f>AB325*5</f>
        <v>7500</v>
      </c>
      <c r="AH325" s="9">
        <f t="shared" si="556"/>
        <v>3000</v>
      </c>
      <c r="AI325" s="9"/>
      <c r="AJ325" s="9">
        <v>200</v>
      </c>
      <c r="AK325" s="9"/>
      <c r="AL325" s="9">
        <f t="shared" si="557"/>
        <v>468.75</v>
      </c>
      <c r="AM325" s="9">
        <f t="shared" si="558"/>
        <v>1406.25</v>
      </c>
      <c r="AN325" s="9">
        <v>600</v>
      </c>
      <c r="AO325" s="9"/>
      <c r="AP325" s="9"/>
      <c r="AQ325" s="9"/>
      <c r="AR325" s="9"/>
      <c r="AS325" s="9">
        <f t="shared" si="559"/>
        <v>75</v>
      </c>
      <c r="AT325" s="9"/>
      <c r="AU325" s="9"/>
      <c r="AV325" s="13"/>
      <c r="AW325" s="9">
        <f t="shared" si="560"/>
        <v>13250</v>
      </c>
      <c r="AX325" s="9">
        <f t="shared" si="529"/>
        <v>2385</v>
      </c>
      <c r="AY325" s="11">
        <f>SUM(AD325:AX325)</f>
        <v>88171.462499999994</v>
      </c>
      <c r="AZ325" s="2" t="s">
        <v>2028</v>
      </c>
    </row>
    <row r="326" spans="1:52" s="2" customFormat="1" x14ac:dyDescent="0.45">
      <c r="A326" s="2">
        <f t="shared" si="562"/>
        <v>325</v>
      </c>
      <c r="B326" s="2">
        <f t="shared" si="562"/>
        <v>1505</v>
      </c>
      <c r="C326" s="2">
        <v>3</v>
      </c>
      <c r="D326" s="2" t="s">
        <v>51</v>
      </c>
      <c r="E326" s="2" t="str">
        <f t="shared" si="555"/>
        <v>3C1505</v>
      </c>
      <c r="F326" s="5">
        <v>327</v>
      </c>
      <c r="G326" s="2" t="s">
        <v>54</v>
      </c>
      <c r="H326" s="6" t="b">
        <v>1</v>
      </c>
      <c r="I326" s="7" t="s">
        <v>55</v>
      </c>
      <c r="J326" s="8" t="s">
        <v>302</v>
      </c>
      <c r="K326" s="2">
        <v>9908976447</v>
      </c>
      <c r="L326" s="5">
        <v>327</v>
      </c>
      <c r="M326" s="5">
        <v>327</v>
      </c>
      <c r="O326" s="8" t="s">
        <v>1359</v>
      </c>
      <c r="P326" s="8" t="s">
        <v>1360</v>
      </c>
      <c r="Q326" s="8" t="s">
        <v>1361</v>
      </c>
      <c r="W326" s="2">
        <v>1</v>
      </c>
      <c r="Y326" s="8" t="s">
        <v>1931</v>
      </c>
      <c r="AA326" s="9">
        <v>100</v>
      </c>
      <c r="AB326" s="11">
        <v>1000</v>
      </c>
      <c r="AC326" s="10">
        <f>AB326*130%</f>
        <v>1300</v>
      </c>
      <c r="AD326" s="9">
        <v>18966</v>
      </c>
      <c r="AE326" s="9">
        <f>(18966*21%)/12</f>
        <v>331.90499999999997</v>
      </c>
      <c r="AF326" s="9"/>
      <c r="AG326" s="9">
        <f>AB326*5</f>
        <v>5000</v>
      </c>
      <c r="AH326" s="9">
        <f>AB326*2</f>
        <v>2000</v>
      </c>
      <c r="AI326" s="9"/>
      <c r="AJ326" s="9"/>
      <c r="AK326" s="9"/>
      <c r="AL326" s="9">
        <f>((AB326*1500)*0.25%)/12</f>
        <v>312.5</v>
      </c>
      <c r="AM326" s="9">
        <f>((AB326*1500)*0.75%)/12</f>
        <v>937.5</v>
      </c>
      <c r="AN326" s="9">
        <v>400</v>
      </c>
      <c r="AO326" s="9"/>
      <c r="AP326" s="9"/>
      <c r="AQ326" s="9"/>
      <c r="AR326" s="9"/>
      <c r="AS326" s="9">
        <f>AG326*1%</f>
        <v>50</v>
      </c>
      <c r="AT326" s="9"/>
      <c r="AU326" s="9"/>
      <c r="AV326" s="13"/>
      <c r="AW326" s="9">
        <f>SUM(AG326:AV326)</f>
        <v>8700</v>
      </c>
      <c r="AX326" s="9">
        <f>AW326*18%</f>
        <v>1566</v>
      </c>
      <c r="AY326" s="11">
        <f>SUM(AD326:AX326)</f>
        <v>38263.904999999999</v>
      </c>
      <c r="AZ326" s="2" t="s">
        <v>2028</v>
      </c>
    </row>
    <row r="327" spans="1:52" s="2" customFormat="1" x14ac:dyDescent="0.45">
      <c r="A327" s="2">
        <f t="shared" si="562"/>
        <v>326</v>
      </c>
      <c r="B327" s="2">
        <v>1601</v>
      </c>
      <c r="C327" s="2">
        <v>3</v>
      </c>
      <c r="D327" s="2" t="s">
        <v>51</v>
      </c>
      <c r="E327" s="2" t="str">
        <f t="shared" si="555"/>
        <v>3C1601</v>
      </c>
      <c r="F327" s="5">
        <v>328</v>
      </c>
      <c r="G327" s="2" t="s">
        <v>54</v>
      </c>
      <c r="H327" s="6" t="b">
        <v>1</v>
      </c>
      <c r="I327" s="7" t="s">
        <v>59</v>
      </c>
      <c r="J327" s="8" t="s">
        <v>303</v>
      </c>
      <c r="K327" s="2">
        <v>6150209886</v>
      </c>
      <c r="L327" s="5">
        <v>328</v>
      </c>
      <c r="M327" s="5">
        <v>328</v>
      </c>
      <c r="O327" s="8" t="s">
        <v>1362</v>
      </c>
      <c r="P327" s="8" t="s">
        <v>1363</v>
      </c>
      <c r="Q327" s="8" t="s">
        <v>1364</v>
      </c>
      <c r="W327" s="2">
        <v>1</v>
      </c>
      <c r="Y327" s="8" t="s">
        <v>1921</v>
      </c>
      <c r="AA327" s="9">
        <v>100</v>
      </c>
      <c r="AB327" s="11">
        <v>800</v>
      </c>
      <c r="AC327" s="10">
        <f t="shared" si="523"/>
        <v>1040</v>
      </c>
      <c r="AD327" s="9">
        <v>0</v>
      </c>
      <c r="AE327" s="9"/>
      <c r="AF327" s="9"/>
      <c r="AG327" s="9">
        <f>AB327*5</f>
        <v>4000</v>
      </c>
      <c r="AH327" s="9">
        <f t="shared" ref="AH327:AH329" si="563">AB327*2</f>
        <v>1600</v>
      </c>
      <c r="AI327" s="9"/>
      <c r="AJ327" s="9"/>
      <c r="AK327" s="9">
        <f>AG327*10%</f>
        <v>400</v>
      </c>
      <c r="AL327" s="9">
        <f t="shared" ref="AL327:AL329" si="564">((AB327*1500)*0.25%)/12</f>
        <v>250</v>
      </c>
      <c r="AM327" s="9">
        <f t="shared" ref="AM327:AM329" si="565">((AB327*1500)*0.75%)/12</f>
        <v>750</v>
      </c>
      <c r="AN327" s="9">
        <v>300</v>
      </c>
      <c r="AO327" s="9"/>
      <c r="AP327" s="9"/>
      <c r="AQ327" s="9"/>
      <c r="AR327" s="9"/>
      <c r="AS327" s="9">
        <f t="shared" ref="AS327:AS329" si="566">AG327*1%</f>
        <v>40</v>
      </c>
      <c r="AT327" s="9"/>
      <c r="AU327" s="9"/>
      <c r="AV327" s="13"/>
      <c r="AW327" s="9">
        <f t="shared" ref="AW327:AW329" si="567">SUM(AG327:AV327)</f>
        <v>7340</v>
      </c>
      <c r="AX327" s="9">
        <f t="shared" si="529"/>
        <v>1321.2</v>
      </c>
      <c r="AY327" s="11">
        <f t="shared" ref="AY327:AY328" si="568">SUM(AD327:AX327)</f>
        <v>16001.2</v>
      </c>
      <c r="AZ327" s="2" t="s">
        <v>2028</v>
      </c>
    </row>
    <row r="328" spans="1:52" s="2" customFormat="1" x14ac:dyDescent="0.45">
      <c r="A328" s="2">
        <f t="shared" si="562"/>
        <v>327</v>
      </c>
      <c r="B328" s="2">
        <f>B327+1</f>
        <v>1602</v>
      </c>
      <c r="C328" s="2">
        <v>3</v>
      </c>
      <c r="D328" s="2" t="s">
        <v>51</v>
      </c>
      <c r="E328" s="2" t="str">
        <f t="shared" si="555"/>
        <v>3C1602</v>
      </c>
      <c r="F328" s="5">
        <v>329</v>
      </c>
      <c r="G328" s="2" t="s">
        <v>54</v>
      </c>
      <c r="H328" s="6" t="b">
        <v>1</v>
      </c>
      <c r="I328" s="7" t="s">
        <v>55</v>
      </c>
      <c r="J328" s="8" t="s">
        <v>210</v>
      </c>
      <c r="K328" s="2">
        <v>6307394405</v>
      </c>
      <c r="L328" s="5">
        <v>329</v>
      </c>
      <c r="M328" s="5">
        <v>329</v>
      </c>
      <c r="O328" s="8" t="s">
        <v>1365</v>
      </c>
      <c r="P328" s="8" t="s">
        <v>1366</v>
      </c>
      <c r="Q328" s="8" t="s">
        <v>1367</v>
      </c>
      <c r="W328" s="2">
        <v>1</v>
      </c>
      <c r="Y328" s="8" t="s">
        <v>1890</v>
      </c>
      <c r="AA328" s="9">
        <v>100</v>
      </c>
      <c r="AB328" s="11">
        <v>1200</v>
      </c>
      <c r="AC328" s="10">
        <f t="shared" si="523"/>
        <v>1560</v>
      </c>
      <c r="AD328" s="9">
        <v>0</v>
      </c>
      <c r="AE328" s="9">
        <v>0</v>
      </c>
      <c r="AF328" s="9"/>
      <c r="AG328" s="9">
        <f>AB328*5</f>
        <v>6000</v>
      </c>
      <c r="AH328" s="9">
        <f t="shared" si="563"/>
        <v>2400</v>
      </c>
      <c r="AI328" s="9">
        <v>3000</v>
      </c>
      <c r="AJ328" s="9"/>
      <c r="AK328" s="9"/>
      <c r="AL328" s="9">
        <f t="shared" si="564"/>
        <v>375</v>
      </c>
      <c r="AM328" s="9">
        <f t="shared" si="565"/>
        <v>1125</v>
      </c>
      <c r="AN328" s="9">
        <v>500</v>
      </c>
      <c r="AO328" s="9"/>
      <c r="AP328" s="9"/>
      <c r="AQ328" s="9"/>
      <c r="AR328" s="9"/>
      <c r="AS328" s="9">
        <f t="shared" si="566"/>
        <v>60</v>
      </c>
      <c r="AT328" s="9"/>
      <c r="AU328" s="9"/>
      <c r="AV328" s="13"/>
      <c r="AW328" s="9">
        <f t="shared" si="567"/>
        <v>13460</v>
      </c>
      <c r="AX328" s="9">
        <f t="shared" si="529"/>
        <v>2422.7999999999997</v>
      </c>
      <c r="AY328" s="11">
        <f t="shared" si="568"/>
        <v>29342.799999999999</v>
      </c>
      <c r="AZ328" s="2" t="s">
        <v>2028</v>
      </c>
    </row>
    <row r="329" spans="1:52" s="2" customFormat="1" x14ac:dyDescent="0.45">
      <c r="A329" s="2">
        <f t="shared" si="562"/>
        <v>328</v>
      </c>
      <c r="B329" s="2">
        <f t="shared" si="562"/>
        <v>1603</v>
      </c>
      <c r="C329" s="2">
        <v>3</v>
      </c>
      <c r="D329" s="2" t="s">
        <v>51</v>
      </c>
      <c r="E329" s="2" t="str">
        <f t="shared" si="555"/>
        <v>3C1603</v>
      </c>
      <c r="F329" s="5">
        <v>330</v>
      </c>
      <c r="G329" s="2" t="s">
        <v>54</v>
      </c>
      <c r="H329" s="6" t="b">
        <v>1</v>
      </c>
      <c r="I329" s="7" t="s">
        <v>59</v>
      </c>
      <c r="J329" s="8" t="s">
        <v>81</v>
      </c>
      <c r="K329" s="2">
        <v>7249391712</v>
      </c>
      <c r="L329" s="5">
        <v>330</v>
      </c>
      <c r="M329" s="5">
        <v>330</v>
      </c>
      <c r="O329" s="8" t="s">
        <v>1368</v>
      </c>
      <c r="P329" s="8" t="s">
        <v>1369</v>
      </c>
      <c r="Q329" s="8" t="s">
        <v>1370</v>
      </c>
      <c r="W329" s="2">
        <v>1</v>
      </c>
      <c r="Y329" s="8" t="s">
        <v>1939</v>
      </c>
      <c r="AA329" s="9">
        <v>100</v>
      </c>
      <c r="AB329" s="11">
        <v>1500</v>
      </c>
      <c r="AC329" s="10">
        <f t="shared" si="523"/>
        <v>1950</v>
      </c>
      <c r="AD329" s="9">
        <f>28885*2</f>
        <v>57770</v>
      </c>
      <c r="AE329" s="9">
        <f>((28885*21%)/12)+((28885*21%)/12)*2</f>
        <v>1516.4624999999999</v>
      </c>
      <c r="AF329" s="9"/>
      <c r="AG329" s="9">
        <f>AB329*5</f>
        <v>7500</v>
      </c>
      <c r="AH329" s="9">
        <f t="shared" si="563"/>
        <v>3000</v>
      </c>
      <c r="AI329" s="9"/>
      <c r="AJ329" s="9">
        <v>200</v>
      </c>
      <c r="AK329" s="9"/>
      <c r="AL329" s="9">
        <f t="shared" si="564"/>
        <v>468.75</v>
      </c>
      <c r="AM329" s="9">
        <f t="shared" si="565"/>
        <v>1406.25</v>
      </c>
      <c r="AN329" s="9">
        <v>600</v>
      </c>
      <c r="AO329" s="9"/>
      <c r="AP329" s="9"/>
      <c r="AQ329" s="9"/>
      <c r="AR329" s="9"/>
      <c r="AS329" s="9">
        <f t="shared" si="566"/>
        <v>75</v>
      </c>
      <c r="AT329" s="9"/>
      <c r="AU329" s="9"/>
      <c r="AV329" s="13"/>
      <c r="AW329" s="9">
        <f t="shared" si="567"/>
        <v>13250</v>
      </c>
      <c r="AX329" s="9">
        <f t="shared" si="529"/>
        <v>2385</v>
      </c>
      <c r="AY329" s="11">
        <f>SUM(AD329:AX329)</f>
        <v>88171.462499999994</v>
      </c>
      <c r="AZ329" s="2" t="s">
        <v>2028</v>
      </c>
    </row>
    <row r="330" spans="1:52" s="2" customFormat="1" x14ac:dyDescent="0.45">
      <c r="A330" s="2">
        <f t="shared" si="562"/>
        <v>329</v>
      </c>
      <c r="B330" s="2">
        <f t="shared" si="562"/>
        <v>1604</v>
      </c>
      <c r="C330" s="2">
        <v>3</v>
      </c>
      <c r="D330" s="2" t="s">
        <v>51</v>
      </c>
      <c r="E330" s="2" t="str">
        <f t="shared" si="555"/>
        <v>3C1604</v>
      </c>
      <c r="F330" s="5">
        <v>331</v>
      </c>
      <c r="G330" s="2" t="s">
        <v>54</v>
      </c>
      <c r="H330" s="6" t="b">
        <v>1</v>
      </c>
      <c r="I330" s="7" t="s">
        <v>59</v>
      </c>
      <c r="J330" s="8" t="s">
        <v>91</v>
      </c>
      <c r="K330" s="2">
        <v>9998139823</v>
      </c>
      <c r="L330" s="5">
        <v>331</v>
      </c>
      <c r="M330" s="5">
        <v>331</v>
      </c>
      <c r="O330" s="8" t="s">
        <v>1371</v>
      </c>
      <c r="P330" s="8" t="s">
        <v>1372</v>
      </c>
      <c r="Q330" s="8" t="s">
        <v>1373</v>
      </c>
      <c r="W330" s="2">
        <v>1</v>
      </c>
      <c r="Y330" s="8" t="s">
        <v>1966</v>
      </c>
      <c r="AA330" s="9">
        <v>100</v>
      </c>
      <c r="AB330" s="11">
        <v>1000</v>
      </c>
      <c r="AC330" s="10">
        <f>AB330*130%</f>
        <v>1300</v>
      </c>
      <c r="AD330" s="9">
        <v>18966</v>
      </c>
      <c r="AE330" s="9">
        <f>(18966*21%)/12</f>
        <v>331.90499999999997</v>
      </c>
      <c r="AF330" s="9"/>
      <c r="AG330" s="9">
        <f>AB330*5</f>
        <v>5000</v>
      </c>
      <c r="AH330" s="9">
        <f>AB330*2</f>
        <v>2000</v>
      </c>
      <c r="AI330" s="9"/>
      <c r="AJ330" s="9"/>
      <c r="AK330" s="9"/>
      <c r="AL330" s="9">
        <f>((AB330*1500)*0.25%)/12</f>
        <v>312.5</v>
      </c>
      <c r="AM330" s="9">
        <f>((AB330*1500)*0.75%)/12</f>
        <v>937.5</v>
      </c>
      <c r="AN330" s="9">
        <v>400</v>
      </c>
      <c r="AO330" s="9"/>
      <c r="AP330" s="9"/>
      <c r="AQ330" s="9"/>
      <c r="AR330" s="9"/>
      <c r="AS330" s="9">
        <f>AG330*1%</f>
        <v>50</v>
      </c>
      <c r="AT330" s="9"/>
      <c r="AU330" s="9"/>
      <c r="AV330" s="13"/>
      <c r="AW330" s="9">
        <f>SUM(AG330:AV330)</f>
        <v>8700</v>
      </c>
      <c r="AX330" s="9">
        <f>AW330*18%</f>
        <v>1566</v>
      </c>
      <c r="AY330" s="11">
        <f>SUM(AD330:AX330)</f>
        <v>38263.904999999999</v>
      </c>
      <c r="AZ330" s="2" t="s">
        <v>2028</v>
      </c>
    </row>
    <row r="331" spans="1:52" s="2" customFormat="1" x14ac:dyDescent="0.45">
      <c r="A331" s="2">
        <f t="shared" si="562"/>
        <v>330</v>
      </c>
      <c r="B331" s="2">
        <f t="shared" si="562"/>
        <v>1605</v>
      </c>
      <c r="C331" s="2">
        <v>3</v>
      </c>
      <c r="D331" s="2" t="s">
        <v>51</v>
      </c>
      <c r="E331" s="2" t="str">
        <f t="shared" si="555"/>
        <v>3C1605</v>
      </c>
      <c r="F331" s="5">
        <v>332</v>
      </c>
      <c r="G331" s="2" t="s">
        <v>54</v>
      </c>
      <c r="H331" s="6" t="b">
        <v>1</v>
      </c>
      <c r="I331" s="7" t="s">
        <v>59</v>
      </c>
      <c r="J331" s="8" t="s">
        <v>285</v>
      </c>
      <c r="K331" s="2">
        <v>8411378564</v>
      </c>
      <c r="L331" s="5">
        <v>332</v>
      </c>
      <c r="M331" s="5">
        <v>332</v>
      </c>
      <c r="O331" s="8" t="s">
        <v>1374</v>
      </c>
      <c r="P331" s="8" t="s">
        <v>1375</v>
      </c>
      <c r="Q331" s="8" t="s">
        <v>1376</v>
      </c>
      <c r="W331" s="2">
        <v>1</v>
      </c>
      <c r="Y331" s="8" t="s">
        <v>1985</v>
      </c>
      <c r="AA331" s="9">
        <v>100</v>
      </c>
      <c r="AB331" s="11">
        <v>800</v>
      </c>
      <c r="AC331" s="10">
        <f t="shared" si="523"/>
        <v>1040</v>
      </c>
      <c r="AD331" s="9">
        <v>0</v>
      </c>
      <c r="AE331" s="9"/>
      <c r="AF331" s="9"/>
      <c r="AG331" s="9">
        <f>AB331*5</f>
        <v>4000</v>
      </c>
      <c r="AH331" s="9">
        <f t="shared" ref="AH331:AH333" si="569">AB331*2</f>
        <v>1600</v>
      </c>
      <c r="AI331" s="9"/>
      <c r="AJ331" s="9"/>
      <c r="AK331" s="9">
        <f>AG331*10%</f>
        <v>400</v>
      </c>
      <c r="AL331" s="9">
        <f t="shared" ref="AL331:AL333" si="570">((AB331*1500)*0.25%)/12</f>
        <v>250</v>
      </c>
      <c r="AM331" s="9">
        <f t="shared" ref="AM331:AM333" si="571">((AB331*1500)*0.75%)/12</f>
        <v>750</v>
      </c>
      <c r="AN331" s="9">
        <v>300</v>
      </c>
      <c r="AO331" s="9"/>
      <c r="AP331" s="9"/>
      <c r="AQ331" s="9"/>
      <c r="AR331" s="9"/>
      <c r="AS331" s="9">
        <f t="shared" ref="AS331:AS333" si="572">AG331*1%</f>
        <v>40</v>
      </c>
      <c r="AT331" s="9"/>
      <c r="AU331" s="9"/>
      <c r="AV331" s="13"/>
      <c r="AW331" s="9">
        <f t="shared" ref="AW331:AW333" si="573">SUM(AG331:AV331)</f>
        <v>7340</v>
      </c>
      <c r="AX331" s="9">
        <f t="shared" si="529"/>
        <v>1321.2</v>
      </c>
      <c r="AY331" s="11">
        <f t="shared" ref="AY331:AY332" si="574">SUM(AD331:AX331)</f>
        <v>16001.2</v>
      </c>
      <c r="AZ331" s="2" t="s">
        <v>2028</v>
      </c>
    </row>
    <row r="332" spans="1:52" s="2" customFormat="1" x14ac:dyDescent="0.45">
      <c r="A332" s="2">
        <f t="shared" si="562"/>
        <v>331</v>
      </c>
      <c r="B332" s="2">
        <v>1701</v>
      </c>
      <c r="C332" s="2">
        <v>3</v>
      </c>
      <c r="D332" s="2" t="s">
        <v>51</v>
      </c>
      <c r="E332" s="2" t="str">
        <f t="shared" si="555"/>
        <v>3C1701</v>
      </c>
      <c r="F332" s="5">
        <v>333</v>
      </c>
      <c r="G332" s="2" t="s">
        <v>54</v>
      </c>
      <c r="H332" s="6" t="b">
        <v>1</v>
      </c>
      <c r="I332" s="7" t="s">
        <v>59</v>
      </c>
      <c r="J332" s="8" t="s">
        <v>254</v>
      </c>
      <c r="K332" s="2">
        <v>9078351578</v>
      </c>
      <c r="L332" s="5">
        <v>333</v>
      </c>
      <c r="M332" s="5">
        <v>333</v>
      </c>
      <c r="O332" s="8" t="s">
        <v>1377</v>
      </c>
      <c r="P332" s="8" t="s">
        <v>1378</v>
      </c>
      <c r="Q332" s="8" t="s">
        <v>1379</v>
      </c>
      <c r="W332" s="2">
        <v>1</v>
      </c>
      <c r="Y332" s="8" t="s">
        <v>2012</v>
      </c>
      <c r="AA332" s="9">
        <v>100</v>
      </c>
      <c r="AB332" s="11">
        <v>1200</v>
      </c>
      <c r="AC332" s="10">
        <f t="shared" si="523"/>
        <v>1560</v>
      </c>
      <c r="AD332" s="9">
        <v>0</v>
      </c>
      <c r="AE332" s="9">
        <v>0</v>
      </c>
      <c r="AF332" s="9"/>
      <c r="AG332" s="9">
        <f>AB332*5</f>
        <v>6000</v>
      </c>
      <c r="AH332" s="9">
        <f t="shared" si="569"/>
        <v>2400</v>
      </c>
      <c r="AI332" s="9">
        <v>3000</v>
      </c>
      <c r="AJ332" s="9"/>
      <c r="AK332" s="9"/>
      <c r="AL332" s="9">
        <f t="shared" si="570"/>
        <v>375</v>
      </c>
      <c r="AM332" s="9">
        <f t="shared" si="571"/>
        <v>1125</v>
      </c>
      <c r="AN332" s="9">
        <v>500</v>
      </c>
      <c r="AO332" s="9"/>
      <c r="AP332" s="9"/>
      <c r="AQ332" s="9"/>
      <c r="AR332" s="9"/>
      <c r="AS332" s="9">
        <f t="shared" si="572"/>
        <v>60</v>
      </c>
      <c r="AT332" s="9"/>
      <c r="AU332" s="9"/>
      <c r="AV332" s="13"/>
      <c r="AW332" s="9">
        <f t="shared" si="573"/>
        <v>13460</v>
      </c>
      <c r="AX332" s="9">
        <f t="shared" si="529"/>
        <v>2422.7999999999997</v>
      </c>
      <c r="AY332" s="11">
        <f t="shared" si="574"/>
        <v>29342.799999999999</v>
      </c>
      <c r="AZ332" s="2" t="s">
        <v>2028</v>
      </c>
    </row>
    <row r="333" spans="1:52" s="2" customFormat="1" x14ac:dyDescent="0.45">
      <c r="A333" s="2">
        <f t="shared" si="562"/>
        <v>332</v>
      </c>
      <c r="B333" s="2">
        <f>B332+1</f>
        <v>1702</v>
      </c>
      <c r="C333" s="2">
        <v>3</v>
      </c>
      <c r="D333" s="2" t="s">
        <v>51</v>
      </c>
      <c r="E333" s="2" t="str">
        <f t="shared" si="555"/>
        <v>3C1702</v>
      </c>
      <c r="F333" s="5">
        <v>334</v>
      </c>
      <c r="G333" s="2" t="s">
        <v>54</v>
      </c>
      <c r="H333" s="6" t="b">
        <v>1</v>
      </c>
      <c r="I333" s="7" t="s">
        <v>55</v>
      </c>
      <c r="J333" s="8" t="s">
        <v>304</v>
      </c>
      <c r="K333" s="2">
        <v>9025240248</v>
      </c>
      <c r="L333" s="5">
        <v>334</v>
      </c>
      <c r="M333" s="5">
        <v>334</v>
      </c>
      <c r="O333" s="8" t="s">
        <v>1380</v>
      </c>
      <c r="P333" s="8" t="s">
        <v>1381</v>
      </c>
      <c r="Q333" s="8" t="s">
        <v>1382</v>
      </c>
      <c r="W333" s="2">
        <v>1</v>
      </c>
      <c r="Y333" s="8" t="s">
        <v>1952</v>
      </c>
      <c r="AA333" s="9">
        <v>100</v>
      </c>
      <c r="AB333" s="11">
        <v>1500</v>
      </c>
      <c r="AC333" s="10">
        <f t="shared" si="523"/>
        <v>1950</v>
      </c>
      <c r="AD333" s="9">
        <f>28885*2</f>
        <v>57770</v>
      </c>
      <c r="AE333" s="9">
        <f>((28885*21%)/12)+((28885*21%)/12)*2</f>
        <v>1516.4624999999999</v>
      </c>
      <c r="AF333" s="9"/>
      <c r="AG333" s="9">
        <f>AB333*5</f>
        <v>7500</v>
      </c>
      <c r="AH333" s="9">
        <f t="shared" si="569"/>
        <v>3000</v>
      </c>
      <c r="AI333" s="9"/>
      <c r="AJ333" s="9">
        <v>200</v>
      </c>
      <c r="AK333" s="9"/>
      <c r="AL333" s="9">
        <f t="shared" si="570"/>
        <v>468.75</v>
      </c>
      <c r="AM333" s="9">
        <f t="shared" si="571"/>
        <v>1406.25</v>
      </c>
      <c r="AN333" s="9">
        <v>600</v>
      </c>
      <c r="AO333" s="9"/>
      <c r="AP333" s="9"/>
      <c r="AQ333" s="9"/>
      <c r="AR333" s="9"/>
      <c r="AS333" s="9">
        <f t="shared" si="572"/>
        <v>75</v>
      </c>
      <c r="AT333" s="9"/>
      <c r="AU333" s="9"/>
      <c r="AV333" s="13"/>
      <c r="AW333" s="9">
        <f t="shared" si="573"/>
        <v>13250</v>
      </c>
      <c r="AX333" s="9">
        <f t="shared" si="529"/>
        <v>2385</v>
      </c>
      <c r="AY333" s="11">
        <f>SUM(AD333:AX333)</f>
        <v>88171.462499999994</v>
      </c>
      <c r="AZ333" s="2" t="s">
        <v>2028</v>
      </c>
    </row>
    <row r="334" spans="1:52" s="2" customFormat="1" x14ac:dyDescent="0.45">
      <c r="A334" s="2">
        <f t="shared" si="562"/>
        <v>333</v>
      </c>
      <c r="B334" s="2">
        <f t="shared" si="562"/>
        <v>1703</v>
      </c>
      <c r="C334" s="2">
        <v>3</v>
      </c>
      <c r="D334" s="2" t="s">
        <v>51</v>
      </c>
      <c r="E334" s="2" t="str">
        <f t="shared" si="555"/>
        <v>3C1703</v>
      </c>
      <c r="F334" s="5">
        <v>335</v>
      </c>
      <c r="G334" s="2" t="s">
        <v>54</v>
      </c>
      <c r="H334" s="6" t="b">
        <v>1</v>
      </c>
      <c r="I334" s="7" t="s">
        <v>59</v>
      </c>
      <c r="J334" s="8" t="s">
        <v>305</v>
      </c>
      <c r="K334" s="2">
        <v>9649898480</v>
      </c>
      <c r="L334" s="5">
        <v>335</v>
      </c>
      <c r="M334" s="5">
        <v>335</v>
      </c>
      <c r="O334" s="8" t="s">
        <v>1383</v>
      </c>
      <c r="P334" s="8" t="s">
        <v>1384</v>
      </c>
      <c r="Q334" s="8" t="s">
        <v>1385</v>
      </c>
      <c r="W334" s="2">
        <v>1</v>
      </c>
      <c r="Y334" s="8" t="s">
        <v>1937</v>
      </c>
      <c r="AA334" s="9">
        <v>100</v>
      </c>
      <c r="AB334" s="11">
        <v>1000</v>
      </c>
      <c r="AC334" s="10">
        <f>AB334*130%</f>
        <v>1300</v>
      </c>
      <c r="AD334" s="9">
        <v>18966</v>
      </c>
      <c r="AE334" s="9">
        <f>(18966*21%)/12</f>
        <v>331.90499999999997</v>
      </c>
      <c r="AF334" s="9"/>
      <c r="AG334" s="9">
        <f>AB334*5</f>
        <v>5000</v>
      </c>
      <c r="AH334" s="9">
        <f>AB334*2</f>
        <v>2000</v>
      </c>
      <c r="AI334" s="9"/>
      <c r="AJ334" s="9"/>
      <c r="AK334" s="9"/>
      <c r="AL334" s="9">
        <f>((AB334*1500)*0.25%)/12</f>
        <v>312.5</v>
      </c>
      <c r="AM334" s="9">
        <f>((AB334*1500)*0.75%)/12</f>
        <v>937.5</v>
      </c>
      <c r="AN334" s="9">
        <v>400</v>
      </c>
      <c r="AO334" s="9"/>
      <c r="AP334" s="9"/>
      <c r="AQ334" s="9"/>
      <c r="AR334" s="9"/>
      <c r="AS334" s="9">
        <f>AG334*1%</f>
        <v>50</v>
      </c>
      <c r="AT334" s="9"/>
      <c r="AU334" s="9"/>
      <c r="AV334" s="13"/>
      <c r="AW334" s="9">
        <f>SUM(AG334:AV334)</f>
        <v>8700</v>
      </c>
      <c r="AX334" s="9">
        <f>AW334*18%</f>
        <v>1566</v>
      </c>
      <c r="AY334" s="11">
        <f>SUM(AD334:AX334)</f>
        <v>38263.904999999999</v>
      </c>
      <c r="AZ334" s="2" t="s">
        <v>2028</v>
      </c>
    </row>
    <row r="335" spans="1:52" s="2" customFormat="1" x14ac:dyDescent="0.45">
      <c r="A335" s="2">
        <f t="shared" si="562"/>
        <v>334</v>
      </c>
      <c r="B335" s="2">
        <f t="shared" si="562"/>
        <v>1704</v>
      </c>
      <c r="C335" s="2">
        <v>3</v>
      </c>
      <c r="D335" s="2" t="s">
        <v>51</v>
      </c>
      <c r="E335" s="2" t="str">
        <f t="shared" si="555"/>
        <v>3C1704</v>
      </c>
      <c r="F335" s="5">
        <v>336</v>
      </c>
      <c r="G335" s="2" t="s">
        <v>54</v>
      </c>
      <c r="H335" s="6" t="b">
        <v>1</v>
      </c>
      <c r="I335" s="7" t="s">
        <v>59</v>
      </c>
      <c r="J335" s="8" t="s">
        <v>306</v>
      </c>
      <c r="K335" s="2">
        <v>7303575101</v>
      </c>
      <c r="L335" s="5">
        <v>336</v>
      </c>
      <c r="M335" s="5">
        <v>336</v>
      </c>
      <c r="N335" s="2" t="s">
        <v>383</v>
      </c>
      <c r="O335" s="8" t="s">
        <v>1386</v>
      </c>
      <c r="P335" s="8" t="s">
        <v>1387</v>
      </c>
      <c r="Q335" s="8" t="s">
        <v>1388</v>
      </c>
      <c r="W335" s="2">
        <v>1</v>
      </c>
      <c r="Y335" s="8" t="s">
        <v>1911</v>
      </c>
      <c r="AA335" s="9">
        <v>100</v>
      </c>
      <c r="AB335" s="11">
        <v>800</v>
      </c>
      <c r="AC335" s="10">
        <f t="shared" si="523"/>
        <v>1040</v>
      </c>
      <c r="AD335" s="9">
        <v>0</v>
      </c>
      <c r="AE335" s="9"/>
      <c r="AF335" s="9"/>
      <c r="AG335" s="9">
        <f>AB335*5</f>
        <v>4000</v>
      </c>
      <c r="AH335" s="9">
        <f t="shared" ref="AH335:AH337" si="575">AB335*2</f>
        <v>1600</v>
      </c>
      <c r="AI335" s="9"/>
      <c r="AJ335" s="9"/>
      <c r="AK335" s="9">
        <f>AG335*10%</f>
        <v>400</v>
      </c>
      <c r="AL335" s="9">
        <f t="shared" ref="AL335:AL337" si="576">((AB335*1500)*0.25%)/12</f>
        <v>250</v>
      </c>
      <c r="AM335" s="9">
        <f t="shared" ref="AM335:AM337" si="577">((AB335*1500)*0.75%)/12</f>
        <v>750</v>
      </c>
      <c r="AN335" s="9">
        <v>300</v>
      </c>
      <c r="AO335" s="9"/>
      <c r="AP335" s="9"/>
      <c r="AQ335" s="9"/>
      <c r="AR335" s="9"/>
      <c r="AS335" s="9">
        <f t="shared" ref="AS335:AS337" si="578">AG335*1%</f>
        <v>40</v>
      </c>
      <c r="AT335" s="9"/>
      <c r="AU335" s="9"/>
      <c r="AV335" s="13"/>
      <c r="AW335" s="9">
        <f t="shared" ref="AW335:AW337" si="579">SUM(AG335:AV335)</f>
        <v>7340</v>
      </c>
      <c r="AX335" s="9">
        <f t="shared" si="529"/>
        <v>1321.2</v>
      </c>
      <c r="AY335" s="11">
        <f t="shared" ref="AY335:AY336" si="580">SUM(AD335:AX335)</f>
        <v>16001.2</v>
      </c>
      <c r="AZ335" s="2" t="s">
        <v>2028</v>
      </c>
    </row>
    <row r="336" spans="1:52" s="2" customFormat="1" x14ac:dyDescent="0.45">
      <c r="A336" s="2">
        <f t="shared" si="562"/>
        <v>335</v>
      </c>
      <c r="B336" s="2">
        <f t="shared" si="562"/>
        <v>1705</v>
      </c>
      <c r="C336" s="2">
        <v>3</v>
      </c>
      <c r="D336" s="2" t="s">
        <v>51</v>
      </c>
      <c r="E336" s="2" t="str">
        <f t="shared" si="555"/>
        <v>3C1705</v>
      </c>
      <c r="F336" s="5">
        <v>337</v>
      </c>
      <c r="G336" s="2" t="s">
        <v>54</v>
      </c>
      <c r="H336" s="6" t="b">
        <v>1</v>
      </c>
      <c r="I336" s="7" t="s">
        <v>55</v>
      </c>
      <c r="J336" s="8" t="s">
        <v>281</v>
      </c>
      <c r="K336" s="2">
        <v>6686236526</v>
      </c>
      <c r="L336" s="5">
        <v>337</v>
      </c>
      <c r="M336" s="5">
        <v>337</v>
      </c>
      <c r="N336" s="2" t="s">
        <v>383</v>
      </c>
      <c r="O336" s="8" t="s">
        <v>1389</v>
      </c>
      <c r="P336" s="8" t="s">
        <v>1390</v>
      </c>
      <c r="Q336" s="8" t="s">
        <v>1391</v>
      </c>
      <c r="W336" s="2">
        <v>1</v>
      </c>
      <c r="Y336" s="8" t="s">
        <v>1983</v>
      </c>
      <c r="AA336" s="9">
        <v>100</v>
      </c>
      <c r="AB336" s="11">
        <v>1200</v>
      </c>
      <c r="AC336" s="10">
        <f t="shared" si="523"/>
        <v>1560</v>
      </c>
      <c r="AD336" s="9">
        <v>0</v>
      </c>
      <c r="AE336" s="9">
        <v>0</v>
      </c>
      <c r="AF336" s="9"/>
      <c r="AG336" s="9">
        <f>AB336*5</f>
        <v>6000</v>
      </c>
      <c r="AH336" s="9">
        <f t="shared" si="575"/>
        <v>2400</v>
      </c>
      <c r="AI336" s="9">
        <v>3000</v>
      </c>
      <c r="AJ336" s="9"/>
      <c r="AK336" s="9"/>
      <c r="AL336" s="9">
        <f t="shared" si="576"/>
        <v>375</v>
      </c>
      <c r="AM336" s="9">
        <f t="shared" si="577"/>
        <v>1125</v>
      </c>
      <c r="AN336" s="9">
        <v>500</v>
      </c>
      <c r="AO336" s="9"/>
      <c r="AP336" s="9"/>
      <c r="AQ336" s="9"/>
      <c r="AR336" s="9"/>
      <c r="AS336" s="9">
        <f t="shared" si="578"/>
        <v>60</v>
      </c>
      <c r="AT336" s="9"/>
      <c r="AU336" s="9"/>
      <c r="AV336" s="13"/>
      <c r="AW336" s="9">
        <f t="shared" si="579"/>
        <v>13460</v>
      </c>
      <c r="AX336" s="9">
        <f t="shared" si="529"/>
        <v>2422.7999999999997</v>
      </c>
      <c r="AY336" s="11">
        <f t="shared" si="580"/>
        <v>29342.799999999999</v>
      </c>
      <c r="AZ336" s="2" t="s">
        <v>2028</v>
      </c>
    </row>
    <row r="337" spans="1:52" s="2" customFormat="1" x14ac:dyDescent="0.45">
      <c r="A337" s="2">
        <f t="shared" si="562"/>
        <v>336</v>
      </c>
      <c r="B337" s="2">
        <v>1801</v>
      </c>
      <c r="C337" s="2">
        <v>3</v>
      </c>
      <c r="D337" s="2" t="s">
        <v>51</v>
      </c>
      <c r="E337" s="2" t="str">
        <f t="shared" si="555"/>
        <v>3C1801</v>
      </c>
      <c r="F337" s="5">
        <v>338</v>
      </c>
      <c r="G337" s="2" t="s">
        <v>53</v>
      </c>
      <c r="H337" s="6" t="b">
        <v>1</v>
      </c>
      <c r="I337" s="7" t="s">
        <v>59</v>
      </c>
      <c r="J337" s="8" t="s">
        <v>153</v>
      </c>
      <c r="K337" s="2">
        <v>7208623443</v>
      </c>
      <c r="L337" s="5">
        <v>338</v>
      </c>
      <c r="M337" s="5">
        <v>338</v>
      </c>
      <c r="N337" s="2" t="s">
        <v>383</v>
      </c>
      <c r="O337" s="8" t="s">
        <v>1392</v>
      </c>
      <c r="P337" s="8" t="s">
        <v>1393</v>
      </c>
      <c r="Q337" s="8" t="s">
        <v>1394</v>
      </c>
      <c r="W337" s="2">
        <v>1</v>
      </c>
      <c r="Y337" s="8" t="s">
        <v>1921</v>
      </c>
      <c r="AA337" s="9">
        <v>100</v>
      </c>
      <c r="AB337" s="11">
        <v>1500</v>
      </c>
      <c r="AC337" s="10">
        <f t="shared" si="523"/>
        <v>1950</v>
      </c>
      <c r="AD337" s="9">
        <f>28885*2</f>
        <v>57770</v>
      </c>
      <c r="AE337" s="9">
        <f>((28885*21%)/12)+((28885*21%)/12)*2</f>
        <v>1516.4624999999999</v>
      </c>
      <c r="AF337" s="9"/>
      <c r="AG337" s="9">
        <f>AB337*5</f>
        <v>7500</v>
      </c>
      <c r="AH337" s="9">
        <f t="shared" si="575"/>
        <v>3000</v>
      </c>
      <c r="AI337" s="9"/>
      <c r="AJ337" s="9">
        <v>200</v>
      </c>
      <c r="AK337" s="9"/>
      <c r="AL337" s="9">
        <f t="shared" si="576"/>
        <v>468.75</v>
      </c>
      <c r="AM337" s="9">
        <f t="shared" si="577"/>
        <v>1406.25</v>
      </c>
      <c r="AN337" s="9">
        <v>600</v>
      </c>
      <c r="AO337" s="9"/>
      <c r="AP337" s="9"/>
      <c r="AQ337" s="9"/>
      <c r="AR337" s="9"/>
      <c r="AS337" s="9">
        <f t="shared" si="578"/>
        <v>75</v>
      </c>
      <c r="AT337" s="9"/>
      <c r="AU337" s="9"/>
      <c r="AV337" s="13"/>
      <c r="AW337" s="9">
        <f t="shared" si="579"/>
        <v>13250</v>
      </c>
      <c r="AX337" s="9">
        <f t="shared" si="529"/>
        <v>2385</v>
      </c>
      <c r="AY337" s="11">
        <f>SUM(AD337:AX337)</f>
        <v>88171.462499999994</v>
      </c>
      <c r="AZ337" s="2" t="s">
        <v>2028</v>
      </c>
    </row>
    <row r="338" spans="1:52" s="2" customFormat="1" x14ac:dyDescent="0.45">
      <c r="A338" s="2">
        <f t="shared" si="562"/>
        <v>337</v>
      </c>
      <c r="B338" s="2">
        <f>B337+1</f>
        <v>1802</v>
      </c>
      <c r="C338" s="2">
        <v>3</v>
      </c>
      <c r="D338" s="2" t="s">
        <v>51</v>
      </c>
      <c r="E338" s="2" t="str">
        <f t="shared" si="555"/>
        <v>3C1802</v>
      </c>
      <c r="F338" s="5">
        <v>339</v>
      </c>
      <c r="G338" s="2" t="s">
        <v>54</v>
      </c>
      <c r="H338" s="6" t="b">
        <v>1</v>
      </c>
      <c r="I338" s="7" t="s">
        <v>59</v>
      </c>
      <c r="J338" s="8" t="s">
        <v>251</v>
      </c>
      <c r="K338" s="2">
        <v>9734755924</v>
      </c>
      <c r="L338" s="5">
        <v>339</v>
      </c>
      <c r="M338" s="5">
        <v>339</v>
      </c>
      <c r="N338" s="2" t="s">
        <v>383</v>
      </c>
      <c r="O338" s="8" t="s">
        <v>1395</v>
      </c>
      <c r="P338" s="8" t="s">
        <v>1396</v>
      </c>
      <c r="Q338" s="8" t="s">
        <v>1397</v>
      </c>
      <c r="W338" s="2">
        <v>1</v>
      </c>
      <c r="Y338" s="8" t="s">
        <v>1997</v>
      </c>
      <c r="AA338" s="9">
        <v>100</v>
      </c>
      <c r="AB338" s="11">
        <v>1000</v>
      </c>
      <c r="AC338" s="10">
        <f>AB338*130%</f>
        <v>1300</v>
      </c>
      <c r="AD338" s="9">
        <v>18966</v>
      </c>
      <c r="AE338" s="9">
        <f>(18966*21%)/12</f>
        <v>331.90499999999997</v>
      </c>
      <c r="AF338" s="9"/>
      <c r="AG338" s="9">
        <f>AB338*5</f>
        <v>5000</v>
      </c>
      <c r="AH338" s="9">
        <f>AB338*2</f>
        <v>2000</v>
      </c>
      <c r="AI338" s="9"/>
      <c r="AJ338" s="9"/>
      <c r="AK338" s="9"/>
      <c r="AL338" s="9">
        <f>((AB338*1500)*0.25%)/12</f>
        <v>312.5</v>
      </c>
      <c r="AM338" s="9">
        <f>((AB338*1500)*0.75%)/12</f>
        <v>937.5</v>
      </c>
      <c r="AN338" s="9">
        <v>400</v>
      </c>
      <c r="AO338" s="9"/>
      <c r="AP338" s="9"/>
      <c r="AQ338" s="9"/>
      <c r="AR338" s="9"/>
      <c r="AS338" s="9">
        <f>AG338*1%</f>
        <v>50</v>
      </c>
      <c r="AT338" s="9"/>
      <c r="AU338" s="9"/>
      <c r="AV338" s="13"/>
      <c r="AW338" s="9">
        <f>SUM(AG338:AV338)</f>
        <v>8700</v>
      </c>
      <c r="AX338" s="9">
        <f>AW338*18%</f>
        <v>1566</v>
      </c>
      <c r="AY338" s="11">
        <f>SUM(AD338:AX338)</f>
        <v>38263.904999999999</v>
      </c>
      <c r="AZ338" s="2" t="s">
        <v>2028</v>
      </c>
    </row>
    <row r="339" spans="1:52" s="2" customFormat="1" x14ac:dyDescent="0.45">
      <c r="A339" s="2">
        <f t="shared" si="562"/>
        <v>338</v>
      </c>
      <c r="B339" s="2">
        <f t="shared" si="562"/>
        <v>1803</v>
      </c>
      <c r="C339" s="2">
        <v>3</v>
      </c>
      <c r="D339" s="2" t="s">
        <v>51</v>
      </c>
      <c r="E339" s="2" t="str">
        <f t="shared" si="555"/>
        <v>3C1803</v>
      </c>
      <c r="F339" s="5">
        <v>340</v>
      </c>
      <c r="G339" s="2" t="s">
        <v>54</v>
      </c>
      <c r="H339" s="6" t="b">
        <v>1</v>
      </c>
      <c r="I339" s="7" t="s">
        <v>55</v>
      </c>
      <c r="J339" s="8" t="s">
        <v>127</v>
      </c>
      <c r="K339" s="2">
        <v>6101938472</v>
      </c>
      <c r="L339" s="5">
        <v>340</v>
      </c>
      <c r="M339" s="5">
        <v>340</v>
      </c>
      <c r="N339" s="2" t="s">
        <v>383</v>
      </c>
      <c r="O339" s="8" t="s">
        <v>1398</v>
      </c>
      <c r="P339" s="8" t="s">
        <v>1399</v>
      </c>
      <c r="Q339" s="8" t="s">
        <v>1400</v>
      </c>
      <c r="W339" s="2">
        <v>1</v>
      </c>
      <c r="Y339" s="8" t="s">
        <v>1940</v>
      </c>
      <c r="AA339" s="9">
        <v>100</v>
      </c>
      <c r="AB339" s="11">
        <v>800</v>
      </c>
      <c r="AC339" s="10">
        <f t="shared" si="523"/>
        <v>1040</v>
      </c>
      <c r="AD339" s="9">
        <v>0</v>
      </c>
      <c r="AE339" s="9"/>
      <c r="AF339" s="9"/>
      <c r="AG339" s="9">
        <f>AB339*5</f>
        <v>4000</v>
      </c>
      <c r="AH339" s="9">
        <f t="shared" ref="AH339:AH341" si="581">AB339*2</f>
        <v>1600</v>
      </c>
      <c r="AI339" s="9"/>
      <c r="AJ339" s="9"/>
      <c r="AK339" s="9">
        <f>AG339*10%</f>
        <v>400</v>
      </c>
      <c r="AL339" s="9">
        <f t="shared" ref="AL339:AL341" si="582">((AB339*1500)*0.25%)/12</f>
        <v>250</v>
      </c>
      <c r="AM339" s="9">
        <f t="shared" ref="AM339:AM341" si="583">((AB339*1500)*0.75%)/12</f>
        <v>750</v>
      </c>
      <c r="AN339" s="9">
        <v>300</v>
      </c>
      <c r="AO339" s="9"/>
      <c r="AP339" s="9"/>
      <c r="AQ339" s="9"/>
      <c r="AR339" s="9"/>
      <c r="AS339" s="9">
        <f t="shared" ref="AS339:AS341" si="584">AG339*1%</f>
        <v>40</v>
      </c>
      <c r="AT339" s="9"/>
      <c r="AU339" s="9"/>
      <c r="AV339" s="13"/>
      <c r="AW339" s="9">
        <f t="shared" ref="AW339:AW341" si="585">SUM(AG339:AV339)</f>
        <v>7340</v>
      </c>
      <c r="AX339" s="9">
        <f t="shared" si="529"/>
        <v>1321.2</v>
      </c>
      <c r="AY339" s="11">
        <f t="shared" ref="AY339:AY340" si="586">SUM(AD339:AX339)</f>
        <v>16001.2</v>
      </c>
      <c r="AZ339" s="2" t="s">
        <v>2028</v>
      </c>
    </row>
    <row r="340" spans="1:52" s="2" customFormat="1" x14ac:dyDescent="0.45">
      <c r="A340" s="2">
        <f t="shared" si="562"/>
        <v>339</v>
      </c>
      <c r="B340" s="2">
        <f t="shared" si="562"/>
        <v>1804</v>
      </c>
      <c r="C340" s="2">
        <v>3</v>
      </c>
      <c r="D340" s="2" t="s">
        <v>51</v>
      </c>
      <c r="E340" s="2" t="str">
        <f t="shared" si="555"/>
        <v>3C1804</v>
      </c>
      <c r="F340" s="5">
        <v>341</v>
      </c>
      <c r="G340" s="2" t="s">
        <v>54</v>
      </c>
      <c r="H340" s="6" t="b">
        <v>1</v>
      </c>
      <c r="I340" s="7" t="s">
        <v>59</v>
      </c>
      <c r="J340" s="8" t="s">
        <v>76</v>
      </c>
      <c r="K340" s="2">
        <v>9973747338</v>
      </c>
      <c r="L340" s="5">
        <v>341</v>
      </c>
      <c r="M340" s="5">
        <v>341</v>
      </c>
      <c r="N340" s="2" t="s">
        <v>383</v>
      </c>
      <c r="O340" s="8" t="s">
        <v>1401</v>
      </c>
      <c r="P340" s="8" t="s">
        <v>1402</v>
      </c>
      <c r="Q340" s="8" t="s">
        <v>1403</v>
      </c>
      <c r="W340" s="2">
        <v>1</v>
      </c>
      <c r="Y340" s="8" t="s">
        <v>1918</v>
      </c>
      <c r="AA340" s="9">
        <v>100</v>
      </c>
      <c r="AB340" s="11">
        <v>1200</v>
      </c>
      <c r="AC340" s="10">
        <f t="shared" si="523"/>
        <v>1560</v>
      </c>
      <c r="AD340" s="9">
        <v>0</v>
      </c>
      <c r="AE340" s="9">
        <v>0</v>
      </c>
      <c r="AF340" s="9"/>
      <c r="AG340" s="9">
        <f>AB340*5</f>
        <v>6000</v>
      </c>
      <c r="AH340" s="9">
        <f t="shared" si="581"/>
        <v>2400</v>
      </c>
      <c r="AI340" s="9">
        <v>3000</v>
      </c>
      <c r="AJ340" s="9"/>
      <c r="AK340" s="9"/>
      <c r="AL340" s="9">
        <f t="shared" si="582"/>
        <v>375</v>
      </c>
      <c r="AM340" s="9">
        <f t="shared" si="583"/>
        <v>1125</v>
      </c>
      <c r="AN340" s="9">
        <v>500</v>
      </c>
      <c r="AO340" s="9"/>
      <c r="AP340" s="9"/>
      <c r="AQ340" s="9"/>
      <c r="AR340" s="9"/>
      <c r="AS340" s="9">
        <f t="shared" si="584"/>
        <v>60</v>
      </c>
      <c r="AT340" s="9"/>
      <c r="AU340" s="9"/>
      <c r="AV340" s="13"/>
      <c r="AW340" s="9">
        <f t="shared" si="585"/>
        <v>13460</v>
      </c>
      <c r="AX340" s="9">
        <f t="shared" si="529"/>
        <v>2422.7999999999997</v>
      </c>
      <c r="AY340" s="11">
        <f t="shared" si="586"/>
        <v>29342.799999999999</v>
      </c>
      <c r="AZ340" s="2" t="s">
        <v>2028</v>
      </c>
    </row>
    <row r="341" spans="1:52" s="2" customFormat="1" x14ac:dyDescent="0.45">
      <c r="A341" s="2">
        <f t="shared" si="562"/>
        <v>340</v>
      </c>
      <c r="B341" s="2">
        <f t="shared" si="562"/>
        <v>1805</v>
      </c>
      <c r="C341" s="2">
        <v>3</v>
      </c>
      <c r="D341" s="2" t="s">
        <v>51</v>
      </c>
      <c r="E341" s="2" t="str">
        <f t="shared" si="555"/>
        <v>3C1805</v>
      </c>
      <c r="F341" s="5">
        <v>342</v>
      </c>
      <c r="G341" s="2" t="s">
        <v>54</v>
      </c>
      <c r="H341" s="6" t="b">
        <v>1</v>
      </c>
      <c r="I341" s="7" t="s">
        <v>59</v>
      </c>
      <c r="J341" s="8" t="s">
        <v>116</v>
      </c>
      <c r="K341" s="2">
        <v>6063128353</v>
      </c>
      <c r="L341" s="5">
        <v>342</v>
      </c>
      <c r="M341" s="5">
        <v>342</v>
      </c>
      <c r="N341" s="2" t="s">
        <v>383</v>
      </c>
      <c r="O341" s="8" t="s">
        <v>1404</v>
      </c>
      <c r="P341" s="8" t="s">
        <v>1405</v>
      </c>
      <c r="Q341" s="8" t="s">
        <v>1406</v>
      </c>
      <c r="W341" s="2">
        <v>1</v>
      </c>
      <c r="Y341" s="8" t="s">
        <v>1910</v>
      </c>
      <c r="AA341" s="9">
        <v>100</v>
      </c>
      <c r="AB341" s="11">
        <v>1500</v>
      </c>
      <c r="AC341" s="10">
        <f t="shared" si="523"/>
        <v>1950</v>
      </c>
      <c r="AD341" s="9">
        <f>28885*2</f>
        <v>57770</v>
      </c>
      <c r="AE341" s="9">
        <f>((28885*21%)/12)+((28885*21%)/12)*2</f>
        <v>1516.4624999999999</v>
      </c>
      <c r="AF341" s="9"/>
      <c r="AG341" s="9">
        <f>AB341*5</f>
        <v>7500</v>
      </c>
      <c r="AH341" s="9">
        <f t="shared" si="581"/>
        <v>3000</v>
      </c>
      <c r="AI341" s="9"/>
      <c r="AJ341" s="9">
        <v>200</v>
      </c>
      <c r="AK341" s="9"/>
      <c r="AL341" s="9">
        <f t="shared" si="582"/>
        <v>468.75</v>
      </c>
      <c r="AM341" s="9">
        <f t="shared" si="583"/>
        <v>1406.25</v>
      </c>
      <c r="AN341" s="9">
        <v>600</v>
      </c>
      <c r="AO341" s="9"/>
      <c r="AP341" s="9"/>
      <c r="AQ341" s="9"/>
      <c r="AR341" s="9"/>
      <c r="AS341" s="9">
        <f t="shared" si="584"/>
        <v>75</v>
      </c>
      <c r="AT341" s="9"/>
      <c r="AU341" s="9"/>
      <c r="AV341" s="13"/>
      <c r="AW341" s="9">
        <f t="shared" si="585"/>
        <v>13250</v>
      </c>
      <c r="AX341" s="9">
        <f t="shared" si="529"/>
        <v>2385</v>
      </c>
      <c r="AY341" s="11">
        <f>SUM(AD341:AX341)</f>
        <v>88171.462499999994</v>
      </c>
      <c r="AZ341" s="2" t="s">
        <v>2028</v>
      </c>
    </row>
    <row r="342" spans="1:52" s="2" customFormat="1" x14ac:dyDescent="0.45">
      <c r="A342" s="2">
        <f t="shared" si="562"/>
        <v>341</v>
      </c>
      <c r="B342" s="2">
        <v>1901</v>
      </c>
      <c r="C342" s="2">
        <v>3</v>
      </c>
      <c r="D342" s="2" t="s">
        <v>51</v>
      </c>
      <c r="E342" s="2" t="str">
        <f t="shared" si="555"/>
        <v>3C1901</v>
      </c>
      <c r="F342" s="5">
        <v>343</v>
      </c>
      <c r="G342" s="2" t="s">
        <v>54</v>
      </c>
      <c r="H342" s="6" t="b">
        <v>1</v>
      </c>
      <c r="I342" s="7" t="s">
        <v>59</v>
      </c>
      <c r="J342" s="8" t="s">
        <v>307</v>
      </c>
      <c r="K342" s="2">
        <v>6583668688</v>
      </c>
      <c r="L342" s="5">
        <v>343</v>
      </c>
      <c r="M342" s="5">
        <v>343</v>
      </c>
      <c r="N342" s="2" t="s">
        <v>383</v>
      </c>
      <c r="O342" s="8" t="s">
        <v>1407</v>
      </c>
      <c r="P342" s="8" t="s">
        <v>1408</v>
      </c>
      <c r="Q342" s="8" t="s">
        <v>1409</v>
      </c>
      <c r="W342" s="2">
        <v>1</v>
      </c>
      <c r="Y342" s="8" t="s">
        <v>1901</v>
      </c>
      <c r="AA342" s="9">
        <v>100</v>
      </c>
      <c r="AB342" s="11">
        <v>1000</v>
      </c>
      <c r="AC342" s="10">
        <f>AB342*130%</f>
        <v>1300</v>
      </c>
      <c r="AD342" s="9">
        <v>18966</v>
      </c>
      <c r="AE342" s="9">
        <f>(18966*21%)/12</f>
        <v>331.90499999999997</v>
      </c>
      <c r="AF342" s="9"/>
      <c r="AG342" s="9">
        <f>AB342*5</f>
        <v>5000</v>
      </c>
      <c r="AH342" s="9">
        <f>AB342*2</f>
        <v>2000</v>
      </c>
      <c r="AI342" s="9"/>
      <c r="AJ342" s="9"/>
      <c r="AK342" s="9"/>
      <c r="AL342" s="9">
        <f>((AB342*1500)*0.25%)/12</f>
        <v>312.5</v>
      </c>
      <c r="AM342" s="9">
        <f>((AB342*1500)*0.75%)/12</f>
        <v>937.5</v>
      </c>
      <c r="AN342" s="9">
        <v>400</v>
      </c>
      <c r="AO342" s="9"/>
      <c r="AP342" s="9"/>
      <c r="AQ342" s="9"/>
      <c r="AR342" s="9"/>
      <c r="AS342" s="9">
        <f>AG342*1%</f>
        <v>50</v>
      </c>
      <c r="AT342" s="9"/>
      <c r="AU342" s="9"/>
      <c r="AV342" s="13"/>
      <c r="AW342" s="9">
        <f>SUM(AG342:AV342)</f>
        <v>8700</v>
      </c>
      <c r="AX342" s="9">
        <f>AW342*18%</f>
        <v>1566</v>
      </c>
      <c r="AY342" s="11">
        <f>SUM(AD342:AX342)</f>
        <v>38263.904999999999</v>
      </c>
      <c r="AZ342" s="2" t="s">
        <v>2028</v>
      </c>
    </row>
    <row r="343" spans="1:52" s="2" customFormat="1" x14ac:dyDescent="0.45">
      <c r="A343" s="2">
        <f t="shared" si="562"/>
        <v>342</v>
      </c>
      <c r="B343" s="2">
        <f>B342+1</f>
        <v>1902</v>
      </c>
      <c r="C343" s="2">
        <v>3</v>
      </c>
      <c r="D343" s="2" t="s">
        <v>51</v>
      </c>
      <c r="E343" s="2" t="str">
        <f t="shared" si="555"/>
        <v>3C1902</v>
      </c>
      <c r="F343" s="5">
        <v>344</v>
      </c>
      <c r="G343" s="2" t="s">
        <v>54</v>
      </c>
      <c r="H343" s="6" t="b">
        <v>1</v>
      </c>
      <c r="I343" s="7" t="s">
        <v>55</v>
      </c>
      <c r="J343" s="8" t="s">
        <v>257</v>
      </c>
      <c r="K343" s="2">
        <v>9186434918</v>
      </c>
      <c r="L343" s="5">
        <v>344</v>
      </c>
      <c r="M343" s="5">
        <v>344</v>
      </c>
      <c r="N343" s="2" t="s">
        <v>383</v>
      </c>
      <c r="O343" s="8" t="s">
        <v>1410</v>
      </c>
      <c r="P343" s="8" t="s">
        <v>1411</v>
      </c>
      <c r="Q343" s="8" t="s">
        <v>1412</v>
      </c>
      <c r="W343" s="2">
        <v>1</v>
      </c>
      <c r="Y343" s="8" t="s">
        <v>1975</v>
      </c>
      <c r="AA343" s="9">
        <v>100</v>
      </c>
      <c r="AB343" s="11">
        <v>800</v>
      </c>
      <c r="AC343" s="10">
        <f t="shared" si="523"/>
        <v>1040</v>
      </c>
      <c r="AD343" s="9">
        <v>0</v>
      </c>
      <c r="AE343" s="9"/>
      <c r="AF343" s="9"/>
      <c r="AG343" s="9">
        <f>AB343*5</f>
        <v>4000</v>
      </c>
      <c r="AH343" s="9">
        <f t="shared" ref="AH343:AH345" si="587">AB343*2</f>
        <v>1600</v>
      </c>
      <c r="AI343" s="9"/>
      <c r="AJ343" s="9"/>
      <c r="AK343" s="9">
        <f>AG343*10%</f>
        <v>400</v>
      </c>
      <c r="AL343" s="9">
        <f t="shared" ref="AL343:AL345" si="588">((AB343*1500)*0.25%)/12</f>
        <v>250</v>
      </c>
      <c r="AM343" s="9">
        <f t="shared" ref="AM343:AM345" si="589">((AB343*1500)*0.75%)/12</f>
        <v>750</v>
      </c>
      <c r="AN343" s="9">
        <v>300</v>
      </c>
      <c r="AO343" s="9"/>
      <c r="AP343" s="9"/>
      <c r="AQ343" s="9"/>
      <c r="AR343" s="9"/>
      <c r="AS343" s="9">
        <f t="shared" ref="AS343:AS345" si="590">AG343*1%</f>
        <v>40</v>
      </c>
      <c r="AT343" s="9"/>
      <c r="AU343" s="9"/>
      <c r="AV343" s="13"/>
      <c r="AW343" s="9">
        <f t="shared" ref="AW343:AW345" si="591">SUM(AG343:AV343)</f>
        <v>7340</v>
      </c>
      <c r="AX343" s="9">
        <f t="shared" si="529"/>
        <v>1321.2</v>
      </c>
      <c r="AY343" s="11">
        <f t="shared" ref="AY343:AY344" si="592">SUM(AD343:AX343)</f>
        <v>16001.2</v>
      </c>
      <c r="AZ343" s="2" t="s">
        <v>2028</v>
      </c>
    </row>
    <row r="344" spans="1:52" s="2" customFormat="1" x14ac:dyDescent="0.45">
      <c r="A344" s="2">
        <f t="shared" si="562"/>
        <v>343</v>
      </c>
      <c r="B344" s="2">
        <f t="shared" si="562"/>
        <v>1903</v>
      </c>
      <c r="C344" s="2">
        <v>3</v>
      </c>
      <c r="D344" s="2" t="s">
        <v>51</v>
      </c>
      <c r="E344" s="2" t="str">
        <f t="shared" si="555"/>
        <v>3C1903</v>
      </c>
      <c r="F344" s="5">
        <v>345</v>
      </c>
      <c r="G344" s="2" t="s">
        <v>54</v>
      </c>
      <c r="H344" s="6" t="b">
        <v>1</v>
      </c>
      <c r="I344" s="7" t="s">
        <v>59</v>
      </c>
      <c r="J344" s="8" t="s">
        <v>308</v>
      </c>
      <c r="K344" s="2">
        <v>8343078412</v>
      </c>
      <c r="L344" s="5">
        <v>345</v>
      </c>
      <c r="M344" s="5">
        <v>345</v>
      </c>
      <c r="N344" s="2" t="s">
        <v>383</v>
      </c>
      <c r="O344" s="8" t="s">
        <v>1413</v>
      </c>
      <c r="P344" s="8" t="s">
        <v>1414</v>
      </c>
      <c r="Q344" s="8" t="s">
        <v>1415</v>
      </c>
      <c r="W344" s="2">
        <v>1</v>
      </c>
      <c r="Y344" s="8" t="s">
        <v>1947</v>
      </c>
      <c r="AA344" s="9">
        <v>100</v>
      </c>
      <c r="AB344" s="11">
        <v>1200</v>
      </c>
      <c r="AC344" s="10">
        <f t="shared" si="523"/>
        <v>1560</v>
      </c>
      <c r="AD344" s="9">
        <v>0</v>
      </c>
      <c r="AE344" s="9">
        <v>0</v>
      </c>
      <c r="AF344" s="9"/>
      <c r="AG344" s="9">
        <f>AB344*5</f>
        <v>6000</v>
      </c>
      <c r="AH344" s="9">
        <f t="shared" si="587"/>
        <v>2400</v>
      </c>
      <c r="AI344" s="9">
        <v>3000</v>
      </c>
      <c r="AJ344" s="9"/>
      <c r="AK344" s="9"/>
      <c r="AL344" s="9">
        <f t="shared" si="588"/>
        <v>375</v>
      </c>
      <c r="AM344" s="9">
        <f t="shared" si="589"/>
        <v>1125</v>
      </c>
      <c r="AN344" s="9">
        <v>500</v>
      </c>
      <c r="AO344" s="9"/>
      <c r="AP344" s="9"/>
      <c r="AQ344" s="9"/>
      <c r="AR344" s="9"/>
      <c r="AS344" s="9">
        <f t="shared" si="590"/>
        <v>60</v>
      </c>
      <c r="AT344" s="9"/>
      <c r="AU344" s="9"/>
      <c r="AV344" s="13"/>
      <c r="AW344" s="9">
        <f t="shared" si="591"/>
        <v>13460</v>
      </c>
      <c r="AX344" s="9">
        <f t="shared" si="529"/>
        <v>2422.7999999999997</v>
      </c>
      <c r="AY344" s="11">
        <f t="shared" si="592"/>
        <v>29342.799999999999</v>
      </c>
      <c r="AZ344" s="2" t="s">
        <v>2028</v>
      </c>
    </row>
    <row r="345" spans="1:52" s="2" customFormat="1" x14ac:dyDescent="0.45">
      <c r="A345" s="2">
        <f t="shared" si="562"/>
        <v>344</v>
      </c>
      <c r="B345" s="2">
        <f t="shared" si="562"/>
        <v>1904</v>
      </c>
      <c r="C345" s="2">
        <v>3</v>
      </c>
      <c r="D345" s="2" t="s">
        <v>51</v>
      </c>
      <c r="E345" s="2" t="str">
        <f t="shared" si="555"/>
        <v>3C1904</v>
      </c>
      <c r="F345" s="5">
        <v>346</v>
      </c>
      <c r="G345" s="2" t="s">
        <v>54</v>
      </c>
      <c r="H345" s="6" t="b">
        <v>1</v>
      </c>
      <c r="I345" s="7" t="s">
        <v>55</v>
      </c>
      <c r="J345" s="8" t="s">
        <v>194</v>
      </c>
      <c r="K345" s="2">
        <v>7059449986</v>
      </c>
      <c r="L345" s="5">
        <v>346</v>
      </c>
      <c r="M345" s="5">
        <v>346</v>
      </c>
      <c r="N345" s="2" t="s">
        <v>383</v>
      </c>
      <c r="O345" s="8" t="s">
        <v>1416</v>
      </c>
      <c r="P345" s="8" t="s">
        <v>1417</v>
      </c>
      <c r="Q345" s="8" t="s">
        <v>1418</v>
      </c>
      <c r="W345" s="2">
        <v>1</v>
      </c>
      <c r="Y345" s="8" t="s">
        <v>1899</v>
      </c>
      <c r="AA345" s="9">
        <v>100</v>
      </c>
      <c r="AB345" s="11">
        <v>1500</v>
      </c>
      <c r="AC345" s="10">
        <f t="shared" si="523"/>
        <v>1950</v>
      </c>
      <c r="AD345" s="9">
        <f>28885*2</f>
        <v>57770</v>
      </c>
      <c r="AE345" s="9">
        <f>((28885*21%)/12)+((28885*21%)/12)*2</f>
        <v>1516.4624999999999</v>
      </c>
      <c r="AF345" s="9"/>
      <c r="AG345" s="9">
        <f>AB345*5</f>
        <v>7500</v>
      </c>
      <c r="AH345" s="9">
        <f t="shared" si="587"/>
        <v>3000</v>
      </c>
      <c r="AI345" s="9"/>
      <c r="AJ345" s="9">
        <v>200</v>
      </c>
      <c r="AK345" s="9"/>
      <c r="AL345" s="9">
        <f t="shared" si="588"/>
        <v>468.75</v>
      </c>
      <c r="AM345" s="9">
        <f t="shared" si="589"/>
        <v>1406.25</v>
      </c>
      <c r="AN345" s="9">
        <v>600</v>
      </c>
      <c r="AO345" s="9"/>
      <c r="AP345" s="9"/>
      <c r="AQ345" s="9"/>
      <c r="AR345" s="9"/>
      <c r="AS345" s="9">
        <f t="shared" si="590"/>
        <v>75</v>
      </c>
      <c r="AT345" s="9"/>
      <c r="AU345" s="9"/>
      <c r="AV345" s="13"/>
      <c r="AW345" s="9">
        <f t="shared" si="591"/>
        <v>13250</v>
      </c>
      <c r="AX345" s="9">
        <f t="shared" si="529"/>
        <v>2385</v>
      </c>
      <c r="AY345" s="11">
        <f>SUM(AD345:AX345)</f>
        <v>88171.462499999994</v>
      </c>
      <c r="AZ345" s="2" t="s">
        <v>2028</v>
      </c>
    </row>
    <row r="346" spans="1:52" s="2" customFormat="1" x14ac:dyDescent="0.45">
      <c r="A346" s="2">
        <f t="shared" si="562"/>
        <v>345</v>
      </c>
      <c r="B346" s="2">
        <f t="shared" si="562"/>
        <v>1905</v>
      </c>
      <c r="C346" s="2">
        <v>3</v>
      </c>
      <c r="D346" s="2" t="s">
        <v>51</v>
      </c>
      <c r="E346" s="2" t="str">
        <f t="shared" si="555"/>
        <v>3C1905</v>
      </c>
      <c r="F346" s="5">
        <v>347</v>
      </c>
      <c r="G346" s="2" t="s">
        <v>54</v>
      </c>
      <c r="H346" s="6" t="b">
        <v>1</v>
      </c>
      <c r="I346" s="7" t="s">
        <v>59</v>
      </c>
      <c r="J346" s="8" t="s">
        <v>309</v>
      </c>
      <c r="K346" s="2">
        <v>8274775578</v>
      </c>
      <c r="L346" s="5">
        <v>347</v>
      </c>
      <c r="M346" s="5">
        <v>347</v>
      </c>
      <c r="O346" s="8" t="s">
        <v>1419</v>
      </c>
      <c r="P346" s="8" t="s">
        <v>1420</v>
      </c>
      <c r="Q346" s="8" t="s">
        <v>1421</v>
      </c>
      <c r="W346" s="2">
        <v>1</v>
      </c>
      <c r="Y346" s="8" t="s">
        <v>1910</v>
      </c>
      <c r="AA346" s="9">
        <v>100</v>
      </c>
      <c r="AB346" s="11">
        <v>1000</v>
      </c>
      <c r="AC346" s="10">
        <f>AB346*130%</f>
        <v>1300</v>
      </c>
      <c r="AD346" s="9">
        <v>18966</v>
      </c>
      <c r="AE346" s="9">
        <f>(18966*21%)/12</f>
        <v>331.90499999999997</v>
      </c>
      <c r="AF346" s="9"/>
      <c r="AG346" s="9">
        <f>AB346*5</f>
        <v>5000</v>
      </c>
      <c r="AH346" s="9">
        <f>AB346*2</f>
        <v>2000</v>
      </c>
      <c r="AI346" s="9"/>
      <c r="AJ346" s="9"/>
      <c r="AK346" s="9"/>
      <c r="AL346" s="9">
        <f>((AB346*1500)*0.25%)/12</f>
        <v>312.5</v>
      </c>
      <c r="AM346" s="9">
        <f>((AB346*1500)*0.75%)/12</f>
        <v>937.5</v>
      </c>
      <c r="AN346" s="9">
        <v>400</v>
      </c>
      <c r="AO346" s="9"/>
      <c r="AP346" s="9"/>
      <c r="AQ346" s="9"/>
      <c r="AR346" s="9"/>
      <c r="AS346" s="9">
        <f>AG346*1%</f>
        <v>50</v>
      </c>
      <c r="AT346" s="9"/>
      <c r="AU346" s="9"/>
      <c r="AV346" s="13"/>
      <c r="AW346" s="9">
        <f>SUM(AG346:AV346)</f>
        <v>8700</v>
      </c>
      <c r="AX346" s="9">
        <f>AW346*18%</f>
        <v>1566</v>
      </c>
      <c r="AY346" s="11">
        <f>SUM(AD346:AX346)</f>
        <v>38263.904999999999</v>
      </c>
      <c r="AZ346" s="2" t="s">
        <v>2028</v>
      </c>
    </row>
    <row r="347" spans="1:52" s="2" customFormat="1" x14ac:dyDescent="0.45">
      <c r="A347" s="2">
        <f t="shared" si="562"/>
        <v>346</v>
      </c>
      <c r="B347" s="2">
        <v>2001</v>
      </c>
      <c r="C347" s="2">
        <v>3</v>
      </c>
      <c r="D347" s="2" t="s">
        <v>51</v>
      </c>
      <c r="E347" s="2" t="str">
        <f t="shared" si="555"/>
        <v>3C2001</v>
      </c>
      <c r="F347" s="5">
        <v>348</v>
      </c>
      <c r="G347" s="2" t="s">
        <v>54</v>
      </c>
      <c r="H347" s="6" t="b">
        <v>1</v>
      </c>
      <c r="I347" s="7" t="s">
        <v>55</v>
      </c>
      <c r="J347" s="8" t="s">
        <v>292</v>
      </c>
      <c r="K347" s="2">
        <v>8662266894</v>
      </c>
      <c r="L347" s="5">
        <v>348</v>
      </c>
      <c r="M347" s="5">
        <v>348</v>
      </c>
      <c r="O347" s="8" t="s">
        <v>1422</v>
      </c>
      <c r="P347" s="8" t="s">
        <v>1423</v>
      </c>
      <c r="Q347" s="8" t="s">
        <v>1424</v>
      </c>
      <c r="W347" s="2">
        <v>1</v>
      </c>
      <c r="Y347" s="8" t="s">
        <v>2008</v>
      </c>
      <c r="AA347" s="9">
        <v>100</v>
      </c>
      <c r="AB347" s="11">
        <v>800</v>
      </c>
      <c r="AC347" s="10">
        <f t="shared" si="523"/>
        <v>1040</v>
      </c>
      <c r="AD347" s="9">
        <v>0</v>
      </c>
      <c r="AE347" s="9"/>
      <c r="AF347" s="9"/>
      <c r="AG347" s="9">
        <f>AB347*5</f>
        <v>4000</v>
      </c>
      <c r="AH347" s="9">
        <f t="shared" ref="AH347:AH349" si="593">AB347*2</f>
        <v>1600</v>
      </c>
      <c r="AI347" s="9"/>
      <c r="AJ347" s="9"/>
      <c r="AK347" s="9">
        <f>AG347*10%</f>
        <v>400</v>
      </c>
      <c r="AL347" s="9">
        <f t="shared" ref="AL347:AL349" si="594">((AB347*1500)*0.25%)/12</f>
        <v>250</v>
      </c>
      <c r="AM347" s="9">
        <f t="shared" ref="AM347:AM349" si="595">((AB347*1500)*0.75%)/12</f>
        <v>750</v>
      </c>
      <c r="AN347" s="9">
        <v>300</v>
      </c>
      <c r="AO347" s="9"/>
      <c r="AP347" s="9"/>
      <c r="AQ347" s="9"/>
      <c r="AR347" s="9"/>
      <c r="AS347" s="9">
        <f t="shared" ref="AS347:AS349" si="596">AG347*1%</f>
        <v>40</v>
      </c>
      <c r="AT347" s="9"/>
      <c r="AU347" s="9"/>
      <c r="AV347" s="13"/>
      <c r="AW347" s="9">
        <f t="shared" ref="AW347:AW349" si="597">SUM(AG347:AV347)</f>
        <v>7340</v>
      </c>
      <c r="AX347" s="9">
        <f t="shared" si="529"/>
        <v>1321.2</v>
      </c>
      <c r="AY347" s="11">
        <f t="shared" ref="AY347:AY348" si="598">SUM(AD347:AX347)</f>
        <v>16001.2</v>
      </c>
      <c r="AZ347" s="2" t="s">
        <v>2028</v>
      </c>
    </row>
    <row r="348" spans="1:52" s="2" customFormat="1" x14ac:dyDescent="0.45">
      <c r="A348" s="2">
        <f t="shared" si="562"/>
        <v>347</v>
      </c>
      <c r="B348" s="2">
        <f>B347+1</f>
        <v>2002</v>
      </c>
      <c r="C348" s="2">
        <v>3</v>
      </c>
      <c r="D348" s="2" t="s">
        <v>51</v>
      </c>
      <c r="E348" s="2" t="str">
        <f t="shared" si="555"/>
        <v>3C2002</v>
      </c>
      <c r="F348" s="5">
        <v>349</v>
      </c>
      <c r="G348" s="2" t="s">
        <v>54</v>
      </c>
      <c r="H348" s="6" t="b">
        <v>1</v>
      </c>
      <c r="I348" s="7" t="s">
        <v>55</v>
      </c>
      <c r="J348" s="8" t="s">
        <v>310</v>
      </c>
      <c r="K348" s="2">
        <v>9561643439</v>
      </c>
      <c r="L348" s="5">
        <v>349</v>
      </c>
      <c r="M348" s="5">
        <v>349</v>
      </c>
      <c r="O348" s="8" t="s">
        <v>1425</v>
      </c>
      <c r="P348" s="8" t="s">
        <v>1426</v>
      </c>
      <c r="Q348" s="8" t="s">
        <v>1427</v>
      </c>
      <c r="W348" s="2">
        <v>1</v>
      </c>
      <c r="Y348" s="8" t="s">
        <v>1956</v>
      </c>
      <c r="AA348" s="9">
        <v>100</v>
      </c>
      <c r="AB348" s="11">
        <v>1200</v>
      </c>
      <c r="AC348" s="10">
        <f t="shared" si="523"/>
        <v>1560</v>
      </c>
      <c r="AD348" s="9">
        <v>0</v>
      </c>
      <c r="AE348" s="9">
        <v>0</v>
      </c>
      <c r="AF348" s="9"/>
      <c r="AG348" s="9">
        <f>AB348*5</f>
        <v>6000</v>
      </c>
      <c r="AH348" s="9">
        <f t="shared" si="593"/>
        <v>2400</v>
      </c>
      <c r="AI348" s="9">
        <v>3000</v>
      </c>
      <c r="AJ348" s="9"/>
      <c r="AK348" s="9"/>
      <c r="AL348" s="9">
        <f t="shared" si="594"/>
        <v>375</v>
      </c>
      <c r="AM348" s="9">
        <f t="shared" si="595"/>
        <v>1125</v>
      </c>
      <c r="AN348" s="9">
        <v>500</v>
      </c>
      <c r="AO348" s="9"/>
      <c r="AP348" s="9"/>
      <c r="AQ348" s="9"/>
      <c r="AR348" s="9"/>
      <c r="AS348" s="9">
        <f t="shared" si="596"/>
        <v>60</v>
      </c>
      <c r="AT348" s="9"/>
      <c r="AU348" s="9"/>
      <c r="AV348" s="13"/>
      <c r="AW348" s="9">
        <f t="shared" si="597"/>
        <v>13460</v>
      </c>
      <c r="AX348" s="9">
        <f t="shared" si="529"/>
        <v>2422.7999999999997</v>
      </c>
      <c r="AY348" s="11">
        <f t="shared" si="598"/>
        <v>29342.799999999999</v>
      </c>
      <c r="AZ348" s="2" t="s">
        <v>2028</v>
      </c>
    </row>
    <row r="349" spans="1:52" s="2" customFormat="1" x14ac:dyDescent="0.45">
      <c r="A349" s="2">
        <f t="shared" si="562"/>
        <v>348</v>
      </c>
      <c r="B349" s="2">
        <f t="shared" si="562"/>
        <v>2003</v>
      </c>
      <c r="C349" s="2">
        <v>3</v>
      </c>
      <c r="D349" s="2" t="s">
        <v>51</v>
      </c>
      <c r="E349" s="2" t="str">
        <f t="shared" si="555"/>
        <v>3C2003</v>
      </c>
      <c r="F349" s="5">
        <v>350</v>
      </c>
      <c r="G349" s="2" t="s">
        <v>54</v>
      </c>
      <c r="H349" s="6" t="b">
        <v>1</v>
      </c>
      <c r="I349" s="7" t="s">
        <v>55</v>
      </c>
      <c r="J349" s="8" t="s">
        <v>311</v>
      </c>
      <c r="K349" s="2">
        <v>9565429453</v>
      </c>
      <c r="L349" s="5">
        <v>350</v>
      </c>
      <c r="M349" s="5">
        <v>350</v>
      </c>
      <c r="O349" s="8" t="s">
        <v>1428</v>
      </c>
      <c r="P349" s="8" t="s">
        <v>1429</v>
      </c>
      <c r="Q349" s="8" t="s">
        <v>1430</v>
      </c>
      <c r="W349" s="2">
        <v>1</v>
      </c>
      <c r="Y349" s="8" t="s">
        <v>1957</v>
      </c>
      <c r="AA349" s="9">
        <v>100</v>
      </c>
      <c r="AB349" s="11">
        <v>1500</v>
      </c>
      <c r="AC349" s="10">
        <f t="shared" si="523"/>
        <v>1950</v>
      </c>
      <c r="AD349" s="9">
        <f>28885*2</f>
        <v>57770</v>
      </c>
      <c r="AE349" s="9">
        <f>((28885*21%)/12)+((28885*21%)/12)*2</f>
        <v>1516.4624999999999</v>
      </c>
      <c r="AF349" s="9"/>
      <c r="AG349" s="9">
        <f>AB349*5</f>
        <v>7500</v>
      </c>
      <c r="AH349" s="9">
        <f t="shared" si="593"/>
        <v>3000</v>
      </c>
      <c r="AI349" s="9"/>
      <c r="AJ349" s="9">
        <v>200</v>
      </c>
      <c r="AK349" s="9"/>
      <c r="AL349" s="9">
        <f t="shared" si="594"/>
        <v>468.75</v>
      </c>
      <c r="AM349" s="9">
        <f t="shared" si="595"/>
        <v>1406.25</v>
      </c>
      <c r="AN349" s="9">
        <v>600</v>
      </c>
      <c r="AO349" s="9"/>
      <c r="AP349" s="9"/>
      <c r="AQ349" s="9"/>
      <c r="AR349" s="9"/>
      <c r="AS349" s="9">
        <f t="shared" si="596"/>
        <v>75</v>
      </c>
      <c r="AT349" s="9"/>
      <c r="AU349" s="9"/>
      <c r="AV349" s="13"/>
      <c r="AW349" s="9">
        <f t="shared" si="597"/>
        <v>13250</v>
      </c>
      <c r="AX349" s="9">
        <f t="shared" si="529"/>
        <v>2385</v>
      </c>
      <c r="AY349" s="11">
        <f>SUM(AD349:AX349)</f>
        <v>88171.462499999994</v>
      </c>
      <c r="AZ349" s="2" t="s">
        <v>2028</v>
      </c>
    </row>
    <row r="350" spans="1:52" s="2" customFormat="1" x14ac:dyDescent="0.45">
      <c r="A350" s="2">
        <f t="shared" si="562"/>
        <v>349</v>
      </c>
      <c r="B350" s="2">
        <f t="shared" si="562"/>
        <v>2004</v>
      </c>
      <c r="C350" s="2">
        <v>3</v>
      </c>
      <c r="D350" s="2" t="s">
        <v>51</v>
      </c>
      <c r="E350" s="2" t="str">
        <f t="shared" si="555"/>
        <v>3C2004</v>
      </c>
      <c r="F350" s="5">
        <v>351</v>
      </c>
      <c r="G350" s="2" t="s">
        <v>54</v>
      </c>
      <c r="H350" s="6" t="b">
        <v>1</v>
      </c>
      <c r="I350" s="7" t="s">
        <v>59</v>
      </c>
      <c r="J350" s="8" t="s">
        <v>312</v>
      </c>
      <c r="K350" s="2">
        <v>9304417049</v>
      </c>
      <c r="L350" s="5">
        <v>351</v>
      </c>
      <c r="M350" s="5">
        <v>351</v>
      </c>
      <c r="O350" s="8" t="s">
        <v>1431</v>
      </c>
      <c r="P350" s="8" t="s">
        <v>1432</v>
      </c>
      <c r="Q350" s="8" t="s">
        <v>1433</v>
      </c>
      <c r="W350" s="2">
        <v>1</v>
      </c>
      <c r="Y350" s="8" t="s">
        <v>2012</v>
      </c>
      <c r="AA350" s="9">
        <v>100</v>
      </c>
      <c r="AB350" s="11">
        <v>1000</v>
      </c>
      <c r="AC350" s="10">
        <f>AB350*130%</f>
        <v>1300</v>
      </c>
      <c r="AD350" s="9">
        <v>18966</v>
      </c>
      <c r="AE350" s="9">
        <f>(18966*21%)/12</f>
        <v>331.90499999999997</v>
      </c>
      <c r="AF350" s="9"/>
      <c r="AG350" s="9">
        <f>AB350*5</f>
        <v>5000</v>
      </c>
      <c r="AH350" s="9">
        <f>AB350*2</f>
        <v>2000</v>
      </c>
      <c r="AI350" s="9"/>
      <c r="AJ350" s="9"/>
      <c r="AK350" s="9"/>
      <c r="AL350" s="9">
        <f>((AB350*1500)*0.25%)/12</f>
        <v>312.5</v>
      </c>
      <c r="AM350" s="9">
        <f>((AB350*1500)*0.75%)/12</f>
        <v>937.5</v>
      </c>
      <c r="AN350" s="9">
        <v>400</v>
      </c>
      <c r="AO350" s="9"/>
      <c r="AP350" s="9"/>
      <c r="AQ350" s="9"/>
      <c r="AR350" s="9"/>
      <c r="AS350" s="9">
        <f>AG350*1%</f>
        <v>50</v>
      </c>
      <c r="AT350" s="9"/>
      <c r="AU350" s="9"/>
      <c r="AV350" s="13"/>
      <c r="AW350" s="9">
        <f>SUM(AG350:AV350)</f>
        <v>8700</v>
      </c>
      <c r="AX350" s="9">
        <f>AW350*18%</f>
        <v>1566</v>
      </c>
      <c r="AY350" s="11">
        <f>SUM(AD350:AX350)</f>
        <v>38263.904999999999</v>
      </c>
      <c r="AZ350" s="2" t="s">
        <v>2028</v>
      </c>
    </row>
    <row r="351" spans="1:52" s="2" customFormat="1" x14ac:dyDescent="0.45">
      <c r="A351" s="2">
        <f t="shared" si="562"/>
        <v>350</v>
      </c>
      <c r="B351" s="2">
        <f t="shared" si="562"/>
        <v>2005</v>
      </c>
      <c r="C351" s="2">
        <v>3</v>
      </c>
      <c r="D351" s="2" t="s">
        <v>51</v>
      </c>
      <c r="E351" s="2" t="str">
        <f t="shared" si="555"/>
        <v>3C2005</v>
      </c>
      <c r="F351" s="5">
        <v>352</v>
      </c>
      <c r="G351" s="2" t="s">
        <v>54</v>
      </c>
      <c r="H351" s="6" t="b">
        <v>1</v>
      </c>
      <c r="I351" s="7" t="s">
        <v>55</v>
      </c>
      <c r="J351" s="8" t="s">
        <v>313</v>
      </c>
      <c r="K351" s="2">
        <v>6426538681</v>
      </c>
      <c r="L351" s="5">
        <v>352</v>
      </c>
      <c r="M351" s="5">
        <v>352</v>
      </c>
      <c r="O351" s="8" t="s">
        <v>1434</v>
      </c>
      <c r="P351" s="8" t="s">
        <v>1435</v>
      </c>
      <c r="Q351" s="8" t="s">
        <v>1436</v>
      </c>
      <c r="W351" s="2">
        <v>1</v>
      </c>
      <c r="Y351" s="8" t="s">
        <v>1935</v>
      </c>
      <c r="AA351" s="9">
        <v>100</v>
      </c>
      <c r="AB351" s="11">
        <v>800</v>
      </c>
      <c r="AC351" s="10">
        <f t="shared" si="523"/>
        <v>1040</v>
      </c>
      <c r="AD351" s="9">
        <v>0</v>
      </c>
      <c r="AE351" s="9"/>
      <c r="AF351" s="9"/>
      <c r="AG351" s="9">
        <f>AB351*5</f>
        <v>4000</v>
      </c>
      <c r="AH351" s="9">
        <f t="shared" ref="AH351:AH353" si="599">AB351*2</f>
        <v>1600</v>
      </c>
      <c r="AI351" s="9"/>
      <c r="AJ351" s="9"/>
      <c r="AK351" s="9">
        <f>AG351*10%</f>
        <v>400</v>
      </c>
      <c r="AL351" s="9">
        <f t="shared" ref="AL351:AL353" si="600">((AB351*1500)*0.25%)/12</f>
        <v>250</v>
      </c>
      <c r="AM351" s="9">
        <f t="shared" ref="AM351:AM353" si="601">((AB351*1500)*0.75%)/12</f>
        <v>750</v>
      </c>
      <c r="AN351" s="9">
        <v>300</v>
      </c>
      <c r="AO351" s="9"/>
      <c r="AP351" s="9"/>
      <c r="AQ351" s="9"/>
      <c r="AR351" s="9"/>
      <c r="AS351" s="9">
        <f t="shared" ref="AS351:AS353" si="602">AG351*1%</f>
        <v>40</v>
      </c>
      <c r="AT351" s="9"/>
      <c r="AU351" s="9"/>
      <c r="AV351" s="13"/>
      <c r="AW351" s="9">
        <f t="shared" ref="AW351:AW353" si="603">SUM(AG351:AV351)</f>
        <v>7340</v>
      </c>
      <c r="AX351" s="9">
        <f t="shared" si="529"/>
        <v>1321.2</v>
      </c>
      <c r="AY351" s="11">
        <f t="shared" ref="AY351:AY352" si="604">SUM(AD351:AX351)</f>
        <v>16001.2</v>
      </c>
      <c r="AZ351" s="2" t="s">
        <v>2028</v>
      </c>
    </row>
    <row r="352" spans="1:52" s="2" customFormat="1" x14ac:dyDescent="0.45">
      <c r="A352" s="2">
        <f t="shared" si="562"/>
        <v>351</v>
      </c>
      <c r="B352" s="2">
        <v>2101</v>
      </c>
      <c r="C352" s="2">
        <v>3</v>
      </c>
      <c r="D352" s="2" t="s">
        <v>51</v>
      </c>
      <c r="E352" s="2" t="str">
        <f t="shared" si="555"/>
        <v>3C2101</v>
      </c>
      <c r="F352" s="5">
        <v>353</v>
      </c>
      <c r="G352" s="2" t="s">
        <v>54</v>
      </c>
      <c r="H352" s="6" t="b">
        <v>1</v>
      </c>
      <c r="I352" s="7" t="s">
        <v>59</v>
      </c>
      <c r="J352" s="8" t="s">
        <v>143</v>
      </c>
      <c r="K352" s="2">
        <v>9152675436</v>
      </c>
      <c r="L352" s="5">
        <v>353</v>
      </c>
      <c r="M352" s="5">
        <v>353</v>
      </c>
      <c r="O352" s="8" t="s">
        <v>1437</v>
      </c>
      <c r="P352" s="8" t="s">
        <v>1438</v>
      </c>
      <c r="Q352" s="8" t="s">
        <v>1439</v>
      </c>
      <c r="W352" s="2">
        <v>1</v>
      </c>
      <c r="Y352" s="8" t="s">
        <v>2015</v>
      </c>
      <c r="AA352" s="9">
        <v>100</v>
      </c>
      <c r="AB352" s="11">
        <v>1200</v>
      </c>
      <c r="AC352" s="10">
        <f t="shared" si="523"/>
        <v>1560</v>
      </c>
      <c r="AD352" s="9">
        <v>0</v>
      </c>
      <c r="AE352" s="9">
        <v>0</v>
      </c>
      <c r="AF352" s="9"/>
      <c r="AG352" s="9">
        <f>AB352*5</f>
        <v>6000</v>
      </c>
      <c r="AH352" s="9">
        <f t="shared" si="599"/>
        <v>2400</v>
      </c>
      <c r="AI352" s="9">
        <v>3000</v>
      </c>
      <c r="AJ352" s="9"/>
      <c r="AK352" s="9"/>
      <c r="AL352" s="9">
        <f t="shared" si="600"/>
        <v>375</v>
      </c>
      <c r="AM352" s="9">
        <f t="shared" si="601"/>
        <v>1125</v>
      </c>
      <c r="AN352" s="9">
        <v>500</v>
      </c>
      <c r="AO352" s="9"/>
      <c r="AP352" s="9"/>
      <c r="AQ352" s="9"/>
      <c r="AR352" s="9"/>
      <c r="AS352" s="9">
        <f t="shared" si="602"/>
        <v>60</v>
      </c>
      <c r="AT352" s="9"/>
      <c r="AU352" s="9"/>
      <c r="AV352" s="13"/>
      <c r="AW352" s="9">
        <f t="shared" si="603"/>
        <v>13460</v>
      </c>
      <c r="AX352" s="9">
        <f t="shared" si="529"/>
        <v>2422.7999999999997</v>
      </c>
      <c r="AY352" s="11">
        <f t="shared" si="604"/>
        <v>29342.799999999999</v>
      </c>
      <c r="AZ352" s="2" t="s">
        <v>2028</v>
      </c>
    </row>
    <row r="353" spans="1:52" s="2" customFormat="1" x14ac:dyDescent="0.45">
      <c r="A353" s="2">
        <f t="shared" si="562"/>
        <v>352</v>
      </c>
      <c r="B353" s="2">
        <f>B352+1</f>
        <v>2102</v>
      </c>
      <c r="C353" s="2">
        <v>3</v>
      </c>
      <c r="D353" s="2" t="s">
        <v>51</v>
      </c>
      <c r="E353" s="2" t="str">
        <f t="shared" si="555"/>
        <v>3C2102</v>
      </c>
      <c r="F353" s="5">
        <v>354</v>
      </c>
      <c r="G353" s="2" t="s">
        <v>54</v>
      </c>
      <c r="H353" s="6" t="b">
        <v>1</v>
      </c>
      <c r="I353" s="7" t="s">
        <v>55</v>
      </c>
      <c r="J353" s="8" t="s">
        <v>314</v>
      </c>
      <c r="K353" s="2">
        <v>9120495058</v>
      </c>
      <c r="L353" s="5">
        <v>354</v>
      </c>
      <c r="M353" s="5">
        <v>354</v>
      </c>
      <c r="O353" s="8" t="s">
        <v>1440</v>
      </c>
      <c r="P353" s="8" t="s">
        <v>1441</v>
      </c>
      <c r="Q353" s="8" t="s">
        <v>1442</v>
      </c>
      <c r="W353" s="2">
        <v>1</v>
      </c>
      <c r="Y353" s="8" t="s">
        <v>1968</v>
      </c>
      <c r="AA353" s="9">
        <v>100</v>
      </c>
      <c r="AB353" s="11">
        <v>1500</v>
      </c>
      <c r="AC353" s="10">
        <f t="shared" si="523"/>
        <v>1950</v>
      </c>
      <c r="AD353" s="9">
        <f>28885*2</f>
        <v>57770</v>
      </c>
      <c r="AE353" s="9">
        <f>((28885*21%)/12)+((28885*21%)/12)*2</f>
        <v>1516.4624999999999</v>
      </c>
      <c r="AF353" s="9"/>
      <c r="AG353" s="9">
        <f>AB353*5</f>
        <v>7500</v>
      </c>
      <c r="AH353" s="9">
        <f t="shared" si="599"/>
        <v>3000</v>
      </c>
      <c r="AI353" s="9"/>
      <c r="AJ353" s="9">
        <v>200</v>
      </c>
      <c r="AK353" s="9"/>
      <c r="AL353" s="9">
        <f t="shared" si="600"/>
        <v>468.75</v>
      </c>
      <c r="AM353" s="9">
        <f t="shared" si="601"/>
        <v>1406.25</v>
      </c>
      <c r="AN353" s="9">
        <v>600</v>
      </c>
      <c r="AO353" s="9"/>
      <c r="AP353" s="9"/>
      <c r="AQ353" s="9"/>
      <c r="AR353" s="9"/>
      <c r="AS353" s="9">
        <f t="shared" si="602"/>
        <v>75</v>
      </c>
      <c r="AT353" s="9"/>
      <c r="AU353" s="9"/>
      <c r="AV353" s="13"/>
      <c r="AW353" s="9">
        <f t="shared" si="603"/>
        <v>13250</v>
      </c>
      <c r="AX353" s="9">
        <f t="shared" si="529"/>
        <v>2385</v>
      </c>
      <c r="AY353" s="11">
        <f>SUM(AD353:AX353)</f>
        <v>88171.462499999994</v>
      </c>
      <c r="AZ353" s="2" t="s">
        <v>2028</v>
      </c>
    </row>
    <row r="354" spans="1:52" s="2" customFormat="1" x14ac:dyDescent="0.45">
      <c r="A354" s="2">
        <f t="shared" si="562"/>
        <v>353</v>
      </c>
      <c r="B354" s="2">
        <f t="shared" si="562"/>
        <v>2103</v>
      </c>
      <c r="C354" s="2">
        <v>3</v>
      </c>
      <c r="D354" s="2" t="s">
        <v>51</v>
      </c>
      <c r="E354" s="2" t="str">
        <f t="shared" si="555"/>
        <v>3C2103</v>
      </c>
      <c r="F354" s="5">
        <v>355</v>
      </c>
      <c r="G354" s="2" t="s">
        <v>54</v>
      </c>
      <c r="H354" s="6" t="b">
        <v>1</v>
      </c>
      <c r="I354" s="7" t="s">
        <v>59</v>
      </c>
      <c r="J354" s="8" t="s">
        <v>315</v>
      </c>
      <c r="K354" s="2">
        <v>6735815033</v>
      </c>
      <c r="L354" s="5">
        <v>355</v>
      </c>
      <c r="M354" s="5">
        <v>355</v>
      </c>
      <c r="O354" s="8" t="s">
        <v>1443</v>
      </c>
      <c r="P354" s="8" t="s">
        <v>1444</v>
      </c>
      <c r="Q354" s="8" t="s">
        <v>1445</v>
      </c>
      <c r="W354" s="2">
        <v>1</v>
      </c>
      <c r="Y354" s="8" t="s">
        <v>2012</v>
      </c>
      <c r="AA354" s="9">
        <v>100</v>
      </c>
      <c r="AB354" s="11">
        <v>1000</v>
      </c>
      <c r="AC354" s="10">
        <f>AB354*130%</f>
        <v>1300</v>
      </c>
      <c r="AD354" s="9">
        <v>18966</v>
      </c>
      <c r="AE354" s="9">
        <f>(18966*21%)/12</f>
        <v>331.90499999999997</v>
      </c>
      <c r="AF354" s="9"/>
      <c r="AG354" s="9">
        <f>AB354*5</f>
        <v>5000</v>
      </c>
      <c r="AH354" s="9">
        <f>AB354*2</f>
        <v>2000</v>
      </c>
      <c r="AI354" s="9"/>
      <c r="AJ354" s="9"/>
      <c r="AK354" s="9"/>
      <c r="AL354" s="9">
        <f>((AB354*1500)*0.25%)/12</f>
        <v>312.5</v>
      </c>
      <c r="AM354" s="9">
        <f>((AB354*1500)*0.75%)/12</f>
        <v>937.5</v>
      </c>
      <c r="AN354" s="9">
        <v>400</v>
      </c>
      <c r="AO354" s="9"/>
      <c r="AP354" s="9"/>
      <c r="AQ354" s="9"/>
      <c r="AR354" s="9"/>
      <c r="AS354" s="9">
        <f>AG354*1%</f>
        <v>50</v>
      </c>
      <c r="AT354" s="9"/>
      <c r="AU354" s="9"/>
      <c r="AV354" s="13"/>
      <c r="AW354" s="9">
        <f>SUM(AG354:AV354)</f>
        <v>8700</v>
      </c>
      <c r="AX354" s="9">
        <f>AW354*18%</f>
        <v>1566</v>
      </c>
      <c r="AY354" s="11">
        <f>SUM(AD354:AX354)</f>
        <v>38263.904999999999</v>
      </c>
      <c r="AZ354" s="2" t="s">
        <v>2028</v>
      </c>
    </row>
    <row r="355" spans="1:52" s="2" customFormat="1" x14ac:dyDescent="0.45">
      <c r="A355" s="2">
        <f t="shared" si="562"/>
        <v>354</v>
      </c>
      <c r="B355" s="2">
        <f t="shared" si="562"/>
        <v>2104</v>
      </c>
      <c r="C355" s="2">
        <v>3</v>
      </c>
      <c r="D355" s="2" t="s">
        <v>51</v>
      </c>
      <c r="E355" s="2" t="str">
        <f t="shared" si="555"/>
        <v>3C2104</v>
      </c>
      <c r="F355" s="5">
        <v>356</v>
      </c>
      <c r="G355" s="2" t="s">
        <v>54</v>
      </c>
      <c r="H355" s="6" t="b">
        <v>1</v>
      </c>
      <c r="I355" s="7" t="s">
        <v>55</v>
      </c>
      <c r="J355" s="8" t="s">
        <v>263</v>
      </c>
      <c r="K355" s="2">
        <v>7175903537</v>
      </c>
      <c r="L355" s="5">
        <v>356</v>
      </c>
      <c r="M355" s="5">
        <v>356</v>
      </c>
      <c r="O355" s="8" t="s">
        <v>1446</v>
      </c>
      <c r="P355" s="8" t="s">
        <v>1447</v>
      </c>
      <c r="Q355" s="8" t="s">
        <v>1448</v>
      </c>
      <c r="W355" s="2">
        <v>1</v>
      </c>
      <c r="Y355" s="8" t="s">
        <v>2016</v>
      </c>
      <c r="AA355" s="9">
        <v>100</v>
      </c>
      <c r="AB355" s="11">
        <v>800</v>
      </c>
      <c r="AC355" s="10">
        <f t="shared" si="523"/>
        <v>1040</v>
      </c>
      <c r="AD355" s="9">
        <v>0</v>
      </c>
      <c r="AE355" s="9"/>
      <c r="AF355" s="9"/>
      <c r="AG355" s="9">
        <f>AB355*5</f>
        <v>4000</v>
      </c>
      <c r="AH355" s="9">
        <f t="shared" ref="AH355:AH357" si="605">AB355*2</f>
        <v>1600</v>
      </c>
      <c r="AI355" s="9"/>
      <c r="AJ355" s="9"/>
      <c r="AK355" s="9">
        <f>AG355*10%</f>
        <v>400</v>
      </c>
      <c r="AL355" s="9">
        <f t="shared" ref="AL355:AL357" si="606">((AB355*1500)*0.25%)/12</f>
        <v>250</v>
      </c>
      <c r="AM355" s="9">
        <f t="shared" ref="AM355:AM357" si="607">((AB355*1500)*0.75%)/12</f>
        <v>750</v>
      </c>
      <c r="AN355" s="9">
        <v>300</v>
      </c>
      <c r="AO355" s="9"/>
      <c r="AP355" s="9"/>
      <c r="AQ355" s="9"/>
      <c r="AR355" s="9"/>
      <c r="AS355" s="9">
        <f t="shared" ref="AS355:AS357" si="608">AG355*1%</f>
        <v>40</v>
      </c>
      <c r="AT355" s="9"/>
      <c r="AU355" s="9"/>
      <c r="AV355" s="13"/>
      <c r="AW355" s="9">
        <f t="shared" ref="AW355:AW357" si="609">SUM(AG355:AV355)</f>
        <v>7340</v>
      </c>
      <c r="AX355" s="9">
        <f t="shared" si="529"/>
        <v>1321.2</v>
      </c>
      <c r="AY355" s="11">
        <f t="shared" ref="AY355:AY356" si="610">SUM(AD355:AX355)</f>
        <v>16001.2</v>
      </c>
      <c r="AZ355" s="2" t="s">
        <v>2028</v>
      </c>
    </row>
    <row r="356" spans="1:52" s="2" customFormat="1" x14ac:dyDescent="0.45">
      <c r="A356" s="2">
        <f t="shared" si="562"/>
        <v>355</v>
      </c>
      <c r="B356" s="2">
        <f t="shared" si="562"/>
        <v>2105</v>
      </c>
      <c r="C356" s="2">
        <v>3</v>
      </c>
      <c r="D356" s="2" t="s">
        <v>51</v>
      </c>
      <c r="E356" s="2" t="str">
        <f t="shared" si="555"/>
        <v>3C2105</v>
      </c>
      <c r="F356" s="5">
        <v>357</v>
      </c>
      <c r="G356" s="2" t="s">
        <v>54</v>
      </c>
      <c r="H356" s="6" t="b">
        <v>1</v>
      </c>
      <c r="I356" s="7" t="s">
        <v>59</v>
      </c>
      <c r="J356" s="8" t="s">
        <v>316</v>
      </c>
      <c r="K356" s="2">
        <v>9779579695</v>
      </c>
      <c r="L356" s="5">
        <v>357</v>
      </c>
      <c r="M356" s="5">
        <v>357</v>
      </c>
      <c r="O356" s="8" t="s">
        <v>1449</v>
      </c>
      <c r="P356" s="8" t="s">
        <v>1450</v>
      </c>
      <c r="Q356" s="8" t="s">
        <v>1451</v>
      </c>
      <c r="W356" s="2">
        <v>1</v>
      </c>
      <c r="Y356" s="8" t="s">
        <v>2017</v>
      </c>
      <c r="AA356" s="9">
        <v>100</v>
      </c>
      <c r="AB356" s="11">
        <v>1200</v>
      </c>
      <c r="AC356" s="10">
        <f t="shared" si="523"/>
        <v>1560</v>
      </c>
      <c r="AD356" s="9">
        <v>0</v>
      </c>
      <c r="AE356" s="9">
        <v>0</v>
      </c>
      <c r="AF356" s="9"/>
      <c r="AG356" s="9">
        <f>AB356*5</f>
        <v>6000</v>
      </c>
      <c r="AH356" s="9">
        <f t="shared" si="605"/>
        <v>2400</v>
      </c>
      <c r="AI356" s="9">
        <v>3000</v>
      </c>
      <c r="AJ356" s="9"/>
      <c r="AK356" s="9"/>
      <c r="AL356" s="9">
        <f t="shared" si="606"/>
        <v>375</v>
      </c>
      <c r="AM356" s="9">
        <f t="shared" si="607"/>
        <v>1125</v>
      </c>
      <c r="AN356" s="9">
        <v>500</v>
      </c>
      <c r="AO356" s="9"/>
      <c r="AP356" s="9"/>
      <c r="AQ356" s="9"/>
      <c r="AR356" s="9"/>
      <c r="AS356" s="9">
        <f t="shared" si="608"/>
        <v>60</v>
      </c>
      <c r="AT356" s="9"/>
      <c r="AU356" s="9"/>
      <c r="AV356" s="13"/>
      <c r="AW356" s="9">
        <f t="shared" si="609"/>
        <v>13460</v>
      </c>
      <c r="AX356" s="9">
        <f t="shared" si="529"/>
        <v>2422.7999999999997</v>
      </c>
      <c r="AY356" s="11">
        <f t="shared" si="610"/>
        <v>29342.799999999999</v>
      </c>
      <c r="AZ356" s="2" t="s">
        <v>2028</v>
      </c>
    </row>
    <row r="357" spans="1:52" s="2" customFormat="1" x14ac:dyDescent="0.45">
      <c r="A357" s="2">
        <f t="shared" si="562"/>
        <v>356</v>
      </c>
      <c r="B357" s="2">
        <v>2201</v>
      </c>
      <c r="C357" s="2">
        <v>3</v>
      </c>
      <c r="D357" s="2" t="s">
        <v>51</v>
      </c>
      <c r="E357" s="2" t="str">
        <f t="shared" si="555"/>
        <v>3C2201</v>
      </c>
      <c r="F357" s="5">
        <v>358</v>
      </c>
      <c r="G357" s="2" t="s">
        <v>54</v>
      </c>
      <c r="H357" s="6" t="b">
        <v>1</v>
      </c>
      <c r="I357" s="7" t="s">
        <v>59</v>
      </c>
      <c r="J357" s="8" t="s">
        <v>317</v>
      </c>
      <c r="K357" s="2">
        <v>8385033862</v>
      </c>
      <c r="L357" s="5">
        <v>358</v>
      </c>
      <c r="M357" s="5">
        <v>358</v>
      </c>
      <c r="O357" s="8" t="s">
        <v>1452</v>
      </c>
      <c r="P357" s="8" t="s">
        <v>1453</v>
      </c>
      <c r="Q357" s="8" t="s">
        <v>1454</v>
      </c>
      <c r="W357" s="2">
        <v>1</v>
      </c>
      <c r="Y357" s="8" t="s">
        <v>1955</v>
      </c>
      <c r="AA357" s="9">
        <v>100</v>
      </c>
      <c r="AB357" s="11">
        <v>1500</v>
      </c>
      <c r="AC357" s="10">
        <f t="shared" si="523"/>
        <v>1950</v>
      </c>
      <c r="AD357" s="9">
        <f>28885*2</f>
        <v>57770</v>
      </c>
      <c r="AE357" s="9">
        <f>((28885*21%)/12)+((28885*21%)/12)*2</f>
        <v>1516.4624999999999</v>
      </c>
      <c r="AF357" s="9"/>
      <c r="AG357" s="9">
        <f>AB357*5</f>
        <v>7500</v>
      </c>
      <c r="AH357" s="9">
        <f t="shared" si="605"/>
        <v>3000</v>
      </c>
      <c r="AI357" s="9"/>
      <c r="AJ357" s="9">
        <v>200</v>
      </c>
      <c r="AK357" s="9"/>
      <c r="AL357" s="9">
        <f t="shared" si="606"/>
        <v>468.75</v>
      </c>
      <c r="AM357" s="9">
        <f t="shared" si="607"/>
        <v>1406.25</v>
      </c>
      <c r="AN357" s="9">
        <v>600</v>
      </c>
      <c r="AO357" s="9"/>
      <c r="AP357" s="9"/>
      <c r="AQ357" s="9"/>
      <c r="AR357" s="9"/>
      <c r="AS357" s="9">
        <f t="shared" si="608"/>
        <v>75</v>
      </c>
      <c r="AT357" s="9"/>
      <c r="AU357" s="9"/>
      <c r="AV357" s="13"/>
      <c r="AW357" s="9">
        <f t="shared" si="609"/>
        <v>13250</v>
      </c>
      <c r="AX357" s="9">
        <f t="shared" si="529"/>
        <v>2385</v>
      </c>
      <c r="AY357" s="11">
        <f>SUM(AD357:AX357)</f>
        <v>88171.462499999994</v>
      </c>
      <c r="AZ357" s="2" t="s">
        <v>2028</v>
      </c>
    </row>
    <row r="358" spans="1:52" s="2" customFormat="1" x14ac:dyDescent="0.45">
      <c r="A358" s="2">
        <f t="shared" si="562"/>
        <v>357</v>
      </c>
      <c r="B358" s="2">
        <f>B357+1</f>
        <v>2202</v>
      </c>
      <c r="C358" s="2">
        <v>3</v>
      </c>
      <c r="D358" s="2" t="s">
        <v>51</v>
      </c>
      <c r="E358" s="2" t="str">
        <f t="shared" si="555"/>
        <v>3C2202</v>
      </c>
      <c r="F358" s="5">
        <v>359</v>
      </c>
      <c r="G358" s="2" t="s">
        <v>54</v>
      </c>
      <c r="H358" s="6" t="b">
        <v>1</v>
      </c>
      <c r="I358" s="7" t="s">
        <v>55</v>
      </c>
      <c r="J358" s="8" t="s">
        <v>318</v>
      </c>
      <c r="K358" s="2">
        <v>7600602792</v>
      </c>
      <c r="L358" s="5">
        <v>359</v>
      </c>
      <c r="M358" s="5">
        <v>359</v>
      </c>
      <c r="N358" s="2" t="s">
        <v>383</v>
      </c>
      <c r="O358" s="8" t="s">
        <v>1455</v>
      </c>
      <c r="P358" s="8" t="s">
        <v>1456</v>
      </c>
      <c r="Q358" s="8" t="s">
        <v>1457</v>
      </c>
      <c r="W358" s="2">
        <v>1</v>
      </c>
      <c r="Y358" s="8" t="s">
        <v>1903</v>
      </c>
      <c r="AA358" s="9">
        <v>100</v>
      </c>
      <c r="AB358" s="11">
        <v>1000</v>
      </c>
      <c r="AC358" s="10">
        <f>AB358*130%</f>
        <v>1300</v>
      </c>
      <c r="AD358" s="9">
        <v>18966</v>
      </c>
      <c r="AE358" s="9">
        <f>(18966*21%)/12</f>
        <v>331.90499999999997</v>
      </c>
      <c r="AF358" s="9"/>
      <c r="AG358" s="9">
        <f>AB358*5</f>
        <v>5000</v>
      </c>
      <c r="AH358" s="9">
        <f>AB358*2</f>
        <v>2000</v>
      </c>
      <c r="AI358" s="9"/>
      <c r="AJ358" s="9"/>
      <c r="AK358" s="9"/>
      <c r="AL358" s="9">
        <f>((AB358*1500)*0.25%)/12</f>
        <v>312.5</v>
      </c>
      <c r="AM358" s="9">
        <f>((AB358*1500)*0.75%)/12</f>
        <v>937.5</v>
      </c>
      <c r="AN358" s="9">
        <v>400</v>
      </c>
      <c r="AO358" s="9"/>
      <c r="AP358" s="9"/>
      <c r="AQ358" s="9"/>
      <c r="AR358" s="9"/>
      <c r="AS358" s="9">
        <f>AG358*1%</f>
        <v>50</v>
      </c>
      <c r="AT358" s="9"/>
      <c r="AU358" s="9"/>
      <c r="AV358" s="13"/>
      <c r="AW358" s="9">
        <f>SUM(AG358:AV358)</f>
        <v>8700</v>
      </c>
      <c r="AX358" s="9">
        <f>AW358*18%</f>
        <v>1566</v>
      </c>
      <c r="AY358" s="11">
        <f>SUM(AD358:AX358)</f>
        <v>38263.904999999999</v>
      </c>
      <c r="AZ358" s="2" t="s">
        <v>2028</v>
      </c>
    </row>
    <row r="359" spans="1:52" s="2" customFormat="1" x14ac:dyDescent="0.45">
      <c r="A359" s="2">
        <f t="shared" si="562"/>
        <v>358</v>
      </c>
      <c r="B359" s="2">
        <f t="shared" si="562"/>
        <v>2203</v>
      </c>
      <c r="C359" s="2">
        <v>3</v>
      </c>
      <c r="D359" s="2" t="s">
        <v>51</v>
      </c>
      <c r="E359" s="2" t="str">
        <f t="shared" si="555"/>
        <v>3C2203</v>
      </c>
      <c r="F359" s="5">
        <v>360</v>
      </c>
      <c r="G359" s="2" t="s">
        <v>53</v>
      </c>
      <c r="H359" s="6" t="b">
        <v>1</v>
      </c>
      <c r="I359" s="7" t="s">
        <v>59</v>
      </c>
      <c r="J359" s="8" t="s">
        <v>292</v>
      </c>
      <c r="K359" s="2">
        <v>6955759829</v>
      </c>
      <c r="L359" s="5">
        <v>360</v>
      </c>
      <c r="M359" s="5">
        <v>360</v>
      </c>
      <c r="N359" s="2" t="s">
        <v>383</v>
      </c>
      <c r="O359" s="8" t="s">
        <v>1458</v>
      </c>
      <c r="P359" s="8" t="s">
        <v>1459</v>
      </c>
      <c r="Q359" s="8" t="s">
        <v>1460</v>
      </c>
      <c r="W359" s="2">
        <v>1</v>
      </c>
      <c r="Y359" s="8" t="s">
        <v>2018</v>
      </c>
      <c r="AA359" s="9">
        <v>100</v>
      </c>
      <c r="AB359" s="11">
        <v>800</v>
      </c>
      <c r="AC359" s="10">
        <f t="shared" si="523"/>
        <v>1040</v>
      </c>
      <c r="AD359" s="9">
        <v>0</v>
      </c>
      <c r="AE359" s="9"/>
      <c r="AF359" s="9"/>
      <c r="AG359" s="9">
        <f>AB359*5</f>
        <v>4000</v>
      </c>
      <c r="AH359" s="9">
        <f t="shared" ref="AH359:AH361" si="611">AB359*2</f>
        <v>1600</v>
      </c>
      <c r="AI359" s="9"/>
      <c r="AJ359" s="9"/>
      <c r="AK359" s="9">
        <f>AG359*10%</f>
        <v>400</v>
      </c>
      <c r="AL359" s="9">
        <f t="shared" ref="AL359:AL361" si="612">((AB359*1500)*0.25%)/12</f>
        <v>250</v>
      </c>
      <c r="AM359" s="9">
        <f t="shared" ref="AM359:AM361" si="613">((AB359*1500)*0.75%)/12</f>
        <v>750</v>
      </c>
      <c r="AN359" s="9">
        <v>300</v>
      </c>
      <c r="AO359" s="9"/>
      <c r="AP359" s="9"/>
      <c r="AQ359" s="9"/>
      <c r="AR359" s="9"/>
      <c r="AS359" s="9">
        <f t="shared" ref="AS359:AS361" si="614">AG359*1%</f>
        <v>40</v>
      </c>
      <c r="AT359" s="9"/>
      <c r="AU359" s="9"/>
      <c r="AV359" s="13"/>
      <c r="AW359" s="9">
        <f t="shared" ref="AW359:AW361" si="615">SUM(AG359:AV359)</f>
        <v>7340</v>
      </c>
      <c r="AX359" s="9">
        <f t="shared" si="529"/>
        <v>1321.2</v>
      </c>
      <c r="AY359" s="11">
        <f t="shared" ref="AY359:AY360" si="616">SUM(AD359:AX359)</f>
        <v>16001.2</v>
      </c>
      <c r="AZ359" s="2" t="s">
        <v>2028</v>
      </c>
    </row>
    <row r="360" spans="1:52" s="2" customFormat="1" x14ac:dyDescent="0.45">
      <c r="A360" s="2">
        <f t="shared" si="562"/>
        <v>359</v>
      </c>
      <c r="B360" s="2">
        <f t="shared" si="562"/>
        <v>2204</v>
      </c>
      <c r="C360" s="2">
        <v>3</v>
      </c>
      <c r="D360" s="2" t="s">
        <v>51</v>
      </c>
      <c r="E360" s="2" t="str">
        <f t="shared" si="555"/>
        <v>3C2204</v>
      </c>
      <c r="F360" s="5">
        <v>361</v>
      </c>
      <c r="G360" s="2" t="s">
        <v>54</v>
      </c>
      <c r="H360" s="6" t="b">
        <v>1</v>
      </c>
      <c r="I360" s="7" t="s">
        <v>55</v>
      </c>
      <c r="J360" s="8" t="s">
        <v>319</v>
      </c>
      <c r="K360" s="2">
        <v>9469409146</v>
      </c>
      <c r="L360" s="5">
        <v>361</v>
      </c>
      <c r="M360" s="5">
        <v>361</v>
      </c>
      <c r="N360" s="2" t="s">
        <v>383</v>
      </c>
      <c r="O360" s="8" t="s">
        <v>1461</v>
      </c>
      <c r="P360" s="8" t="s">
        <v>1462</v>
      </c>
      <c r="Q360" s="8" t="s">
        <v>1463</v>
      </c>
      <c r="W360" s="2">
        <v>1</v>
      </c>
      <c r="Y360" s="8" t="s">
        <v>1973</v>
      </c>
      <c r="AA360" s="9">
        <v>100</v>
      </c>
      <c r="AB360" s="11">
        <v>1200</v>
      </c>
      <c r="AC360" s="10">
        <f t="shared" si="523"/>
        <v>1560</v>
      </c>
      <c r="AD360" s="9">
        <v>0</v>
      </c>
      <c r="AE360" s="9">
        <v>0</v>
      </c>
      <c r="AF360" s="9"/>
      <c r="AG360" s="9">
        <f>AB360*5</f>
        <v>6000</v>
      </c>
      <c r="AH360" s="9">
        <f t="shared" si="611"/>
        <v>2400</v>
      </c>
      <c r="AI360" s="9">
        <v>3000</v>
      </c>
      <c r="AJ360" s="9"/>
      <c r="AK360" s="9"/>
      <c r="AL360" s="9">
        <f t="shared" si="612"/>
        <v>375</v>
      </c>
      <c r="AM360" s="9">
        <f t="shared" si="613"/>
        <v>1125</v>
      </c>
      <c r="AN360" s="9">
        <v>500</v>
      </c>
      <c r="AO360" s="9"/>
      <c r="AP360" s="9"/>
      <c r="AQ360" s="9"/>
      <c r="AR360" s="9"/>
      <c r="AS360" s="9">
        <f t="shared" si="614"/>
        <v>60</v>
      </c>
      <c r="AT360" s="9"/>
      <c r="AU360" s="9"/>
      <c r="AV360" s="13"/>
      <c r="AW360" s="9">
        <f t="shared" si="615"/>
        <v>13460</v>
      </c>
      <c r="AX360" s="9">
        <f t="shared" si="529"/>
        <v>2422.7999999999997</v>
      </c>
      <c r="AY360" s="11">
        <f t="shared" si="616"/>
        <v>29342.799999999999</v>
      </c>
      <c r="AZ360" s="2" t="s">
        <v>2028</v>
      </c>
    </row>
    <row r="361" spans="1:52" s="2" customFormat="1" x14ac:dyDescent="0.45">
      <c r="A361" s="2">
        <f t="shared" si="562"/>
        <v>360</v>
      </c>
      <c r="B361" s="2">
        <f t="shared" si="562"/>
        <v>2205</v>
      </c>
      <c r="C361" s="2">
        <v>3</v>
      </c>
      <c r="D361" s="2" t="s">
        <v>51</v>
      </c>
      <c r="E361" s="2" t="str">
        <f t="shared" si="555"/>
        <v>3C2205</v>
      </c>
      <c r="F361" s="5">
        <v>362</v>
      </c>
      <c r="G361" s="2" t="s">
        <v>54</v>
      </c>
      <c r="H361" s="6" t="b">
        <v>1</v>
      </c>
      <c r="I361" s="7" t="s">
        <v>55</v>
      </c>
      <c r="J361" s="8" t="s">
        <v>263</v>
      </c>
      <c r="K361" s="2">
        <v>9401257429</v>
      </c>
      <c r="L361" s="5">
        <v>362</v>
      </c>
      <c r="M361" s="5">
        <v>362</v>
      </c>
      <c r="O361" s="8" t="s">
        <v>1464</v>
      </c>
      <c r="P361" s="8" t="s">
        <v>1465</v>
      </c>
      <c r="Q361" s="8" t="s">
        <v>1466</v>
      </c>
      <c r="W361" s="2">
        <v>1</v>
      </c>
      <c r="Y361" s="8" t="s">
        <v>1931</v>
      </c>
      <c r="AA361" s="9">
        <v>100</v>
      </c>
      <c r="AB361" s="11">
        <v>1500</v>
      </c>
      <c r="AC361" s="10">
        <f t="shared" si="523"/>
        <v>1950</v>
      </c>
      <c r="AD361" s="9">
        <f>28885*2</f>
        <v>57770</v>
      </c>
      <c r="AE361" s="9">
        <f>((28885*21%)/12)+((28885*21%)/12)*2</f>
        <v>1516.4624999999999</v>
      </c>
      <c r="AF361" s="9"/>
      <c r="AG361" s="9">
        <f>AB361*5</f>
        <v>7500</v>
      </c>
      <c r="AH361" s="9">
        <f t="shared" si="611"/>
        <v>3000</v>
      </c>
      <c r="AI361" s="9"/>
      <c r="AJ361" s="9">
        <v>200</v>
      </c>
      <c r="AK361" s="9"/>
      <c r="AL361" s="9">
        <f t="shared" si="612"/>
        <v>468.75</v>
      </c>
      <c r="AM361" s="9">
        <f t="shared" si="613"/>
        <v>1406.25</v>
      </c>
      <c r="AN361" s="9">
        <v>600</v>
      </c>
      <c r="AO361" s="9"/>
      <c r="AP361" s="9"/>
      <c r="AQ361" s="9"/>
      <c r="AR361" s="9"/>
      <c r="AS361" s="9">
        <f t="shared" si="614"/>
        <v>75</v>
      </c>
      <c r="AT361" s="9"/>
      <c r="AU361" s="9"/>
      <c r="AV361" s="13"/>
      <c r="AW361" s="9">
        <f t="shared" si="615"/>
        <v>13250</v>
      </c>
      <c r="AX361" s="9">
        <f t="shared" si="529"/>
        <v>2385</v>
      </c>
      <c r="AY361" s="11">
        <f>SUM(AD361:AX361)</f>
        <v>88171.462499999994</v>
      </c>
      <c r="AZ361" s="2" t="s">
        <v>2028</v>
      </c>
    </row>
    <row r="362" spans="1:52" s="2" customFormat="1" x14ac:dyDescent="0.45">
      <c r="A362" s="2">
        <f t="shared" si="562"/>
        <v>361</v>
      </c>
      <c r="B362" s="2">
        <v>2301</v>
      </c>
      <c r="C362" s="2">
        <v>3</v>
      </c>
      <c r="D362" s="2" t="s">
        <v>51</v>
      </c>
      <c r="E362" s="2" t="str">
        <f t="shared" si="555"/>
        <v>3C2301</v>
      </c>
      <c r="F362" s="5">
        <v>363</v>
      </c>
      <c r="G362" s="2" t="s">
        <v>54</v>
      </c>
      <c r="H362" s="6" t="b">
        <v>1</v>
      </c>
      <c r="I362" s="7" t="s">
        <v>59</v>
      </c>
      <c r="J362" s="8" t="s">
        <v>320</v>
      </c>
      <c r="K362" s="2">
        <v>9155494529</v>
      </c>
      <c r="L362" s="5">
        <v>363</v>
      </c>
      <c r="M362" s="5">
        <v>363</v>
      </c>
      <c r="O362" s="8" t="s">
        <v>1467</v>
      </c>
      <c r="P362" s="8" t="s">
        <v>1468</v>
      </c>
      <c r="Q362" s="8" t="s">
        <v>1469</v>
      </c>
      <c r="W362" s="2">
        <v>1</v>
      </c>
      <c r="Y362" s="8" t="s">
        <v>1927</v>
      </c>
      <c r="AA362" s="9">
        <v>100</v>
      </c>
      <c r="AB362" s="11">
        <v>1000</v>
      </c>
      <c r="AC362" s="10">
        <f>AB362*130%</f>
        <v>1300</v>
      </c>
      <c r="AD362" s="9">
        <v>18966</v>
      </c>
      <c r="AE362" s="9">
        <f>(18966*21%)/12</f>
        <v>331.90499999999997</v>
      </c>
      <c r="AF362" s="9"/>
      <c r="AG362" s="9">
        <f>AB362*5</f>
        <v>5000</v>
      </c>
      <c r="AH362" s="9">
        <f>AB362*2</f>
        <v>2000</v>
      </c>
      <c r="AI362" s="9"/>
      <c r="AJ362" s="9"/>
      <c r="AK362" s="9"/>
      <c r="AL362" s="9">
        <f>((AB362*1500)*0.25%)/12</f>
        <v>312.5</v>
      </c>
      <c r="AM362" s="9">
        <f>((AB362*1500)*0.75%)/12</f>
        <v>937.5</v>
      </c>
      <c r="AN362" s="9">
        <v>400</v>
      </c>
      <c r="AO362" s="9"/>
      <c r="AP362" s="9"/>
      <c r="AQ362" s="9"/>
      <c r="AR362" s="9"/>
      <c r="AS362" s="9">
        <f>AG362*1%</f>
        <v>50</v>
      </c>
      <c r="AT362" s="9"/>
      <c r="AU362" s="9"/>
      <c r="AV362" s="13"/>
      <c r="AW362" s="9">
        <f>SUM(AG362:AV362)</f>
        <v>8700</v>
      </c>
      <c r="AX362" s="9">
        <f>AW362*18%</f>
        <v>1566</v>
      </c>
      <c r="AY362" s="11">
        <f>SUM(AD362:AX362)</f>
        <v>38263.904999999999</v>
      </c>
      <c r="AZ362" s="2" t="s">
        <v>2028</v>
      </c>
    </row>
    <row r="363" spans="1:52" s="2" customFormat="1" x14ac:dyDescent="0.45">
      <c r="A363" s="2">
        <f t="shared" si="562"/>
        <v>362</v>
      </c>
      <c r="B363" s="2">
        <f>B362+1</f>
        <v>2302</v>
      </c>
      <c r="C363" s="2">
        <v>3</v>
      </c>
      <c r="D363" s="2" t="s">
        <v>51</v>
      </c>
      <c r="E363" s="2" t="str">
        <f t="shared" si="555"/>
        <v>3C2302</v>
      </c>
      <c r="F363" s="5">
        <v>364</v>
      </c>
      <c r="G363" s="2" t="s">
        <v>54</v>
      </c>
      <c r="H363" s="6" t="b">
        <v>1</v>
      </c>
      <c r="I363" s="7" t="s">
        <v>59</v>
      </c>
      <c r="J363" s="8" t="s">
        <v>227</v>
      </c>
      <c r="K363" s="2">
        <v>7965662527</v>
      </c>
      <c r="L363" s="5">
        <v>364</v>
      </c>
      <c r="M363" s="5">
        <v>364</v>
      </c>
      <c r="O363" s="8" t="s">
        <v>1470</v>
      </c>
      <c r="P363" s="8" t="s">
        <v>1471</v>
      </c>
      <c r="Q363" s="8" t="s">
        <v>1472</v>
      </c>
      <c r="W363" s="2">
        <v>1</v>
      </c>
      <c r="Y363" s="8" t="s">
        <v>1888</v>
      </c>
      <c r="AA363" s="9">
        <v>100</v>
      </c>
      <c r="AB363" s="11">
        <v>800</v>
      </c>
      <c r="AC363" s="10">
        <f t="shared" si="523"/>
        <v>1040</v>
      </c>
      <c r="AD363" s="9">
        <v>0</v>
      </c>
      <c r="AE363" s="9"/>
      <c r="AF363" s="9"/>
      <c r="AG363" s="9">
        <f>AB363*5</f>
        <v>4000</v>
      </c>
      <c r="AH363" s="9">
        <f t="shared" ref="AH363:AH365" si="617">AB363*2</f>
        <v>1600</v>
      </c>
      <c r="AI363" s="9"/>
      <c r="AJ363" s="9"/>
      <c r="AK363" s="9">
        <f>AG363*10%</f>
        <v>400</v>
      </c>
      <c r="AL363" s="9">
        <f t="shared" ref="AL363:AL365" si="618">((AB363*1500)*0.25%)/12</f>
        <v>250</v>
      </c>
      <c r="AM363" s="9">
        <f t="shared" ref="AM363:AM365" si="619">((AB363*1500)*0.75%)/12</f>
        <v>750</v>
      </c>
      <c r="AN363" s="9">
        <v>300</v>
      </c>
      <c r="AO363" s="9"/>
      <c r="AP363" s="9"/>
      <c r="AQ363" s="9"/>
      <c r="AR363" s="9"/>
      <c r="AS363" s="9">
        <f t="shared" ref="AS363:AS365" si="620">AG363*1%</f>
        <v>40</v>
      </c>
      <c r="AT363" s="9"/>
      <c r="AU363" s="9"/>
      <c r="AV363" s="13"/>
      <c r="AW363" s="9">
        <f t="shared" ref="AW363:AW365" si="621">SUM(AG363:AV363)</f>
        <v>7340</v>
      </c>
      <c r="AX363" s="9">
        <f t="shared" si="529"/>
        <v>1321.2</v>
      </c>
      <c r="AY363" s="11">
        <f t="shared" ref="AY363:AY364" si="622">SUM(AD363:AX363)</f>
        <v>16001.2</v>
      </c>
      <c r="AZ363" s="2" t="s">
        <v>2028</v>
      </c>
    </row>
    <row r="364" spans="1:52" s="2" customFormat="1" x14ac:dyDescent="0.45">
      <c r="A364" s="2">
        <f t="shared" si="562"/>
        <v>363</v>
      </c>
      <c r="B364" s="2">
        <f t="shared" si="562"/>
        <v>2303</v>
      </c>
      <c r="C364" s="2">
        <v>3</v>
      </c>
      <c r="D364" s="2" t="s">
        <v>51</v>
      </c>
      <c r="E364" s="2" t="str">
        <f t="shared" si="555"/>
        <v>3C2303</v>
      </c>
      <c r="F364" s="5">
        <v>365</v>
      </c>
      <c r="G364" s="2" t="s">
        <v>54</v>
      </c>
      <c r="H364" s="6" t="b">
        <v>1</v>
      </c>
      <c r="I364" s="7" t="s">
        <v>59</v>
      </c>
      <c r="J364" s="8" t="s">
        <v>321</v>
      </c>
      <c r="K364" s="2">
        <v>7082630862</v>
      </c>
      <c r="L364" s="5">
        <v>365</v>
      </c>
      <c r="M364" s="5">
        <v>365</v>
      </c>
      <c r="O364" s="8" t="s">
        <v>1473</v>
      </c>
      <c r="P364" s="8" t="s">
        <v>1474</v>
      </c>
      <c r="Q364" s="8" t="s">
        <v>1475</v>
      </c>
      <c r="W364" s="2">
        <v>1</v>
      </c>
      <c r="Y364" s="8" t="s">
        <v>1938</v>
      </c>
      <c r="AA364" s="9">
        <v>100</v>
      </c>
      <c r="AB364" s="11">
        <v>1200</v>
      </c>
      <c r="AC364" s="10">
        <f t="shared" si="523"/>
        <v>1560</v>
      </c>
      <c r="AD364" s="9">
        <v>0</v>
      </c>
      <c r="AE364" s="9">
        <v>0</v>
      </c>
      <c r="AF364" s="9"/>
      <c r="AG364" s="9">
        <f>AB364*5</f>
        <v>6000</v>
      </c>
      <c r="AH364" s="9">
        <f t="shared" si="617"/>
        <v>2400</v>
      </c>
      <c r="AI364" s="9">
        <v>3000</v>
      </c>
      <c r="AJ364" s="9"/>
      <c r="AK364" s="9"/>
      <c r="AL364" s="9">
        <f t="shared" si="618"/>
        <v>375</v>
      </c>
      <c r="AM364" s="9">
        <f t="shared" si="619"/>
        <v>1125</v>
      </c>
      <c r="AN364" s="9">
        <v>500</v>
      </c>
      <c r="AO364" s="9"/>
      <c r="AP364" s="9"/>
      <c r="AQ364" s="9"/>
      <c r="AR364" s="9"/>
      <c r="AS364" s="9">
        <f t="shared" si="620"/>
        <v>60</v>
      </c>
      <c r="AT364" s="9"/>
      <c r="AU364" s="9"/>
      <c r="AV364" s="13"/>
      <c r="AW364" s="9">
        <f t="shared" si="621"/>
        <v>13460</v>
      </c>
      <c r="AX364" s="9">
        <f t="shared" si="529"/>
        <v>2422.7999999999997</v>
      </c>
      <c r="AY364" s="11">
        <f t="shared" si="622"/>
        <v>29342.799999999999</v>
      </c>
      <c r="AZ364" s="2" t="s">
        <v>2028</v>
      </c>
    </row>
    <row r="365" spans="1:52" s="2" customFormat="1" x14ac:dyDescent="0.45">
      <c r="A365" s="2">
        <f t="shared" si="562"/>
        <v>364</v>
      </c>
      <c r="B365" s="2">
        <f t="shared" si="562"/>
        <v>2304</v>
      </c>
      <c r="C365" s="2">
        <v>3</v>
      </c>
      <c r="D365" s="2" t="s">
        <v>51</v>
      </c>
      <c r="E365" s="2" t="str">
        <f t="shared" si="555"/>
        <v>3C2304</v>
      </c>
      <c r="F365" s="5">
        <v>366</v>
      </c>
      <c r="G365" s="2" t="s">
        <v>54</v>
      </c>
      <c r="H365" s="6" t="b">
        <v>1</v>
      </c>
      <c r="I365" s="7" t="s">
        <v>59</v>
      </c>
      <c r="J365" s="8" t="s">
        <v>322</v>
      </c>
      <c r="K365" s="2">
        <v>8271932456</v>
      </c>
      <c r="L365" s="5">
        <v>366</v>
      </c>
      <c r="M365" s="5">
        <v>366</v>
      </c>
      <c r="O365" s="8" t="s">
        <v>1476</v>
      </c>
      <c r="P365" s="8" t="s">
        <v>1477</v>
      </c>
      <c r="Q365" s="8" t="s">
        <v>1478</v>
      </c>
      <c r="W365" s="2">
        <v>1</v>
      </c>
      <c r="Y365" s="8" t="s">
        <v>1927</v>
      </c>
      <c r="AA365" s="9">
        <v>100</v>
      </c>
      <c r="AB365" s="11">
        <v>1500</v>
      </c>
      <c r="AC365" s="10">
        <f t="shared" si="523"/>
        <v>1950</v>
      </c>
      <c r="AD365" s="9">
        <f>28885*2</f>
        <v>57770</v>
      </c>
      <c r="AE365" s="9">
        <f>((28885*21%)/12)+((28885*21%)/12)*2</f>
        <v>1516.4624999999999</v>
      </c>
      <c r="AF365" s="9"/>
      <c r="AG365" s="9">
        <f>AB365*5</f>
        <v>7500</v>
      </c>
      <c r="AH365" s="9">
        <f t="shared" si="617"/>
        <v>3000</v>
      </c>
      <c r="AI365" s="9"/>
      <c r="AJ365" s="9">
        <v>200</v>
      </c>
      <c r="AK365" s="9"/>
      <c r="AL365" s="9">
        <f t="shared" si="618"/>
        <v>468.75</v>
      </c>
      <c r="AM365" s="9">
        <f t="shared" si="619"/>
        <v>1406.25</v>
      </c>
      <c r="AN365" s="9">
        <v>600</v>
      </c>
      <c r="AO365" s="9"/>
      <c r="AP365" s="9"/>
      <c r="AQ365" s="9"/>
      <c r="AR365" s="9"/>
      <c r="AS365" s="9">
        <f t="shared" si="620"/>
        <v>75</v>
      </c>
      <c r="AT365" s="9"/>
      <c r="AU365" s="9"/>
      <c r="AV365" s="13"/>
      <c r="AW365" s="9">
        <f t="shared" si="621"/>
        <v>13250</v>
      </c>
      <c r="AX365" s="9">
        <f t="shared" si="529"/>
        <v>2385</v>
      </c>
      <c r="AY365" s="11">
        <f>SUM(AD365:AX365)</f>
        <v>88171.462499999994</v>
      </c>
      <c r="AZ365" s="2" t="s">
        <v>2028</v>
      </c>
    </row>
    <row r="366" spans="1:52" s="2" customFormat="1" x14ac:dyDescent="0.45">
      <c r="A366" s="2">
        <f t="shared" si="562"/>
        <v>365</v>
      </c>
      <c r="B366" s="2">
        <f t="shared" si="562"/>
        <v>2305</v>
      </c>
      <c r="C366" s="2">
        <v>3</v>
      </c>
      <c r="D366" s="2" t="s">
        <v>51</v>
      </c>
      <c r="E366" s="2" t="str">
        <f t="shared" si="555"/>
        <v>3C2305</v>
      </c>
      <c r="F366" s="5">
        <v>367</v>
      </c>
      <c r="G366" s="2" t="s">
        <v>54</v>
      </c>
      <c r="H366" s="6" t="b">
        <v>1</v>
      </c>
      <c r="I366" s="7" t="s">
        <v>55</v>
      </c>
      <c r="J366" s="8" t="s">
        <v>77</v>
      </c>
      <c r="K366" s="2">
        <v>7130927665</v>
      </c>
      <c r="L366" s="5">
        <v>367</v>
      </c>
      <c r="M366" s="5">
        <v>367</v>
      </c>
      <c r="O366" s="8" t="s">
        <v>1479</v>
      </c>
      <c r="P366" s="8" t="s">
        <v>1480</v>
      </c>
      <c r="Q366" s="8" t="s">
        <v>1481</v>
      </c>
      <c r="W366" s="2">
        <v>1</v>
      </c>
      <c r="Y366" s="8" t="s">
        <v>1974</v>
      </c>
      <c r="AA366" s="9">
        <v>100</v>
      </c>
      <c r="AB366" s="11">
        <v>1000</v>
      </c>
      <c r="AC366" s="10">
        <f>AB366*130%</f>
        <v>1300</v>
      </c>
      <c r="AD366" s="9">
        <v>18966</v>
      </c>
      <c r="AE366" s="9">
        <f>(18966*21%)/12</f>
        <v>331.90499999999997</v>
      </c>
      <c r="AF366" s="9"/>
      <c r="AG366" s="9">
        <f>AB366*5</f>
        <v>5000</v>
      </c>
      <c r="AH366" s="9">
        <f>AB366*2</f>
        <v>2000</v>
      </c>
      <c r="AI366" s="9"/>
      <c r="AJ366" s="9"/>
      <c r="AK366" s="9"/>
      <c r="AL366" s="9">
        <f>((AB366*1500)*0.25%)/12</f>
        <v>312.5</v>
      </c>
      <c r="AM366" s="9">
        <f>((AB366*1500)*0.75%)/12</f>
        <v>937.5</v>
      </c>
      <c r="AN366" s="9">
        <v>400</v>
      </c>
      <c r="AO366" s="9"/>
      <c r="AP366" s="9"/>
      <c r="AQ366" s="9"/>
      <c r="AR366" s="9"/>
      <c r="AS366" s="9">
        <f>AG366*1%</f>
        <v>50</v>
      </c>
      <c r="AT366" s="9"/>
      <c r="AU366" s="9"/>
      <c r="AV366" s="13"/>
      <c r="AW366" s="9">
        <f>SUM(AG366:AV366)</f>
        <v>8700</v>
      </c>
      <c r="AX366" s="9">
        <f>AW366*18%</f>
        <v>1566</v>
      </c>
      <c r="AY366" s="11">
        <f>SUM(AD366:AX366)</f>
        <v>38263.904999999999</v>
      </c>
      <c r="AZ366" s="2" t="s">
        <v>2028</v>
      </c>
    </row>
    <row r="367" spans="1:52" s="2" customFormat="1" x14ac:dyDescent="0.45">
      <c r="A367" s="2">
        <f t="shared" si="562"/>
        <v>366</v>
      </c>
      <c r="B367" s="2">
        <v>2401</v>
      </c>
      <c r="C367" s="2">
        <v>3</v>
      </c>
      <c r="D367" s="2" t="s">
        <v>51</v>
      </c>
      <c r="E367" s="2" t="str">
        <f t="shared" si="555"/>
        <v>3C2401</v>
      </c>
      <c r="F367" s="5">
        <v>368</v>
      </c>
      <c r="G367" s="2" t="s">
        <v>54</v>
      </c>
      <c r="H367" s="6" t="b">
        <v>1</v>
      </c>
      <c r="I367" s="7" t="s">
        <v>59</v>
      </c>
      <c r="J367" s="8" t="s">
        <v>56</v>
      </c>
      <c r="K367" s="2">
        <v>7064663511</v>
      </c>
      <c r="L367" s="5">
        <v>368</v>
      </c>
      <c r="M367" s="5">
        <v>368</v>
      </c>
      <c r="O367" s="8" t="s">
        <v>1482</v>
      </c>
      <c r="P367" s="8" t="s">
        <v>1483</v>
      </c>
      <c r="Q367" s="8" t="s">
        <v>1484</v>
      </c>
      <c r="W367" s="2">
        <v>1</v>
      </c>
      <c r="Y367" s="8" t="s">
        <v>1954</v>
      </c>
      <c r="AA367" s="9">
        <v>100</v>
      </c>
      <c r="AB367" s="11">
        <v>800</v>
      </c>
      <c r="AC367" s="10">
        <f t="shared" ref="AC367:AC369" si="623">AB367*130%</f>
        <v>1040</v>
      </c>
      <c r="AD367" s="9">
        <v>0</v>
      </c>
      <c r="AE367" s="9"/>
      <c r="AF367" s="9"/>
      <c r="AG367" s="9">
        <f>AB367*5</f>
        <v>4000</v>
      </c>
      <c r="AH367" s="9">
        <f t="shared" ref="AH367:AH369" si="624">AB367*2</f>
        <v>1600</v>
      </c>
      <c r="AI367" s="9"/>
      <c r="AJ367" s="9"/>
      <c r="AK367" s="9">
        <f>AG367*10%</f>
        <v>400</v>
      </c>
      <c r="AL367" s="9">
        <f t="shared" ref="AL367:AL369" si="625">((AB367*1500)*0.25%)/12</f>
        <v>250</v>
      </c>
      <c r="AM367" s="9">
        <f t="shared" ref="AM367:AM369" si="626">((AB367*1500)*0.75%)/12</f>
        <v>750</v>
      </c>
      <c r="AN367" s="9">
        <v>300</v>
      </c>
      <c r="AO367" s="9"/>
      <c r="AP367" s="9"/>
      <c r="AQ367" s="9"/>
      <c r="AR367" s="9"/>
      <c r="AS367" s="9">
        <f t="shared" ref="AS367:AS369" si="627">AG367*1%</f>
        <v>40</v>
      </c>
      <c r="AT367" s="9"/>
      <c r="AU367" s="9"/>
      <c r="AV367" s="13"/>
      <c r="AW367" s="9">
        <f t="shared" ref="AW367:AW369" si="628">SUM(AG367:AV367)</f>
        <v>7340</v>
      </c>
      <c r="AX367" s="9">
        <f t="shared" ref="AX367:AX369" si="629">AW367*18%</f>
        <v>1321.2</v>
      </c>
      <c r="AY367" s="11">
        <f t="shared" ref="AY367:AY368" si="630">SUM(AD367:AX367)</f>
        <v>16001.2</v>
      </c>
      <c r="AZ367" s="2" t="s">
        <v>2028</v>
      </c>
    </row>
    <row r="368" spans="1:52" s="2" customFormat="1" x14ac:dyDescent="0.45">
      <c r="A368" s="2">
        <f t="shared" si="562"/>
        <v>367</v>
      </c>
      <c r="B368" s="2">
        <f>B367+1</f>
        <v>2402</v>
      </c>
      <c r="C368" s="2">
        <v>3</v>
      </c>
      <c r="D368" s="2" t="s">
        <v>51</v>
      </c>
      <c r="E368" s="2" t="str">
        <f t="shared" si="555"/>
        <v>3C2402</v>
      </c>
      <c r="F368" s="5">
        <v>369</v>
      </c>
      <c r="G368" s="2" t="s">
        <v>54</v>
      </c>
      <c r="H368" s="6" t="b">
        <v>1</v>
      </c>
      <c r="I368" s="7" t="s">
        <v>55</v>
      </c>
      <c r="J368" s="8" t="s">
        <v>323</v>
      </c>
      <c r="K368" s="2">
        <v>6451758133</v>
      </c>
      <c r="L368" s="5">
        <v>369</v>
      </c>
      <c r="M368" s="5">
        <v>369</v>
      </c>
      <c r="O368" s="8" t="s">
        <v>1485</v>
      </c>
      <c r="P368" s="8" t="s">
        <v>1486</v>
      </c>
      <c r="Q368" s="8" t="s">
        <v>1487</v>
      </c>
      <c r="W368" s="2">
        <v>1</v>
      </c>
      <c r="Y368" s="8" t="s">
        <v>1959</v>
      </c>
      <c r="AA368" s="9">
        <v>100</v>
      </c>
      <c r="AB368" s="11">
        <v>1200</v>
      </c>
      <c r="AC368" s="10">
        <f t="shared" si="623"/>
        <v>1560</v>
      </c>
      <c r="AD368" s="9">
        <v>0</v>
      </c>
      <c r="AE368" s="9">
        <v>0</v>
      </c>
      <c r="AF368" s="9"/>
      <c r="AG368" s="9">
        <f>AB368*5</f>
        <v>6000</v>
      </c>
      <c r="AH368" s="9">
        <f t="shared" si="624"/>
        <v>2400</v>
      </c>
      <c r="AI368" s="9">
        <v>3000</v>
      </c>
      <c r="AJ368" s="9"/>
      <c r="AK368" s="9"/>
      <c r="AL368" s="9">
        <f t="shared" si="625"/>
        <v>375</v>
      </c>
      <c r="AM368" s="9">
        <f t="shared" si="626"/>
        <v>1125</v>
      </c>
      <c r="AN368" s="9">
        <v>500</v>
      </c>
      <c r="AO368" s="9"/>
      <c r="AP368" s="9"/>
      <c r="AQ368" s="9"/>
      <c r="AR368" s="9"/>
      <c r="AS368" s="9">
        <f t="shared" si="627"/>
        <v>60</v>
      </c>
      <c r="AT368" s="9"/>
      <c r="AU368" s="9"/>
      <c r="AV368" s="13"/>
      <c r="AW368" s="9">
        <f t="shared" si="628"/>
        <v>13460</v>
      </c>
      <c r="AX368" s="9">
        <f t="shared" si="629"/>
        <v>2422.7999999999997</v>
      </c>
      <c r="AY368" s="11">
        <f t="shared" si="630"/>
        <v>29342.799999999999</v>
      </c>
      <c r="AZ368" s="2" t="s">
        <v>2028</v>
      </c>
    </row>
    <row r="369" spans="1:52" s="2" customFormat="1" x14ac:dyDescent="0.45">
      <c r="A369" s="2">
        <f t="shared" si="562"/>
        <v>368</v>
      </c>
      <c r="B369" s="2">
        <f t="shared" si="562"/>
        <v>2403</v>
      </c>
      <c r="C369" s="2">
        <v>3</v>
      </c>
      <c r="D369" s="2" t="s">
        <v>51</v>
      </c>
      <c r="E369" s="2" t="str">
        <f t="shared" si="555"/>
        <v>3C2403</v>
      </c>
      <c r="F369" s="5">
        <v>370</v>
      </c>
      <c r="G369" s="2" t="s">
        <v>54</v>
      </c>
      <c r="H369" s="6" t="b">
        <v>1</v>
      </c>
      <c r="I369" s="7" t="s">
        <v>59</v>
      </c>
      <c r="J369" s="8" t="s">
        <v>132</v>
      </c>
      <c r="K369" s="2">
        <v>9765470745</v>
      </c>
      <c r="L369" s="5">
        <v>370</v>
      </c>
      <c r="M369" s="5">
        <v>370</v>
      </c>
      <c r="O369" s="8" t="s">
        <v>1488</v>
      </c>
      <c r="P369" s="8" t="s">
        <v>1489</v>
      </c>
      <c r="Q369" s="8" t="s">
        <v>1490</v>
      </c>
      <c r="W369" s="2">
        <v>1</v>
      </c>
      <c r="Y369" s="8" t="s">
        <v>1940</v>
      </c>
      <c r="AA369" s="9">
        <v>100</v>
      </c>
      <c r="AB369" s="11">
        <v>1500</v>
      </c>
      <c r="AC369" s="10">
        <f t="shared" si="623"/>
        <v>1950</v>
      </c>
      <c r="AD369" s="9">
        <f>28885*2</f>
        <v>57770</v>
      </c>
      <c r="AE369" s="9">
        <f>((28885*21%)/12)+((28885*21%)/12)*2</f>
        <v>1516.4624999999999</v>
      </c>
      <c r="AF369" s="9"/>
      <c r="AG369" s="9">
        <f>AB369*5</f>
        <v>7500</v>
      </c>
      <c r="AH369" s="9">
        <f t="shared" si="624"/>
        <v>3000</v>
      </c>
      <c r="AI369" s="9"/>
      <c r="AJ369" s="9">
        <v>200</v>
      </c>
      <c r="AK369" s="9"/>
      <c r="AL369" s="9">
        <f t="shared" si="625"/>
        <v>468.75</v>
      </c>
      <c r="AM369" s="9">
        <f t="shared" si="626"/>
        <v>1406.25</v>
      </c>
      <c r="AN369" s="9">
        <v>600</v>
      </c>
      <c r="AO369" s="9"/>
      <c r="AP369" s="9"/>
      <c r="AQ369" s="9"/>
      <c r="AR369" s="9"/>
      <c r="AS369" s="9">
        <f t="shared" si="627"/>
        <v>75</v>
      </c>
      <c r="AT369" s="9"/>
      <c r="AU369" s="9"/>
      <c r="AV369" s="13"/>
      <c r="AW369" s="9">
        <f t="shared" si="628"/>
        <v>13250</v>
      </c>
      <c r="AX369" s="9">
        <f t="shared" si="629"/>
        <v>2385</v>
      </c>
      <c r="AY369" s="11">
        <f>SUM(AD369:AX369)</f>
        <v>88171.462499999994</v>
      </c>
      <c r="AZ369" s="2" t="s">
        <v>2028</v>
      </c>
    </row>
    <row r="370" spans="1:52" s="2" customFormat="1" x14ac:dyDescent="0.45">
      <c r="A370" s="2">
        <f t="shared" si="562"/>
        <v>369</v>
      </c>
      <c r="B370" s="2">
        <f t="shared" si="562"/>
        <v>2404</v>
      </c>
      <c r="C370" s="2">
        <v>3</v>
      </c>
      <c r="D370" s="2" t="s">
        <v>51</v>
      </c>
      <c r="E370" s="2" t="str">
        <f t="shared" si="555"/>
        <v>3C2404</v>
      </c>
      <c r="F370" s="5">
        <v>371</v>
      </c>
      <c r="G370" s="2" t="s">
        <v>54</v>
      </c>
      <c r="H370" s="6" t="b">
        <v>1</v>
      </c>
      <c r="I370" s="7" t="s">
        <v>59</v>
      </c>
      <c r="J370" s="8" t="s">
        <v>154</v>
      </c>
      <c r="K370" s="2">
        <v>8237789545</v>
      </c>
      <c r="L370" s="5">
        <v>371</v>
      </c>
      <c r="M370" s="5">
        <v>371</v>
      </c>
      <c r="O370" s="8" t="s">
        <v>1491</v>
      </c>
      <c r="P370" s="8" t="s">
        <v>1492</v>
      </c>
      <c r="Q370" s="8" t="s">
        <v>1493</v>
      </c>
      <c r="W370" s="2">
        <v>1</v>
      </c>
      <c r="Y370" s="8" t="s">
        <v>1893</v>
      </c>
      <c r="AA370" s="9">
        <v>100</v>
      </c>
      <c r="AB370" s="11">
        <v>1000</v>
      </c>
      <c r="AC370" s="10">
        <f>AB370*130%</f>
        <v>1300</v>
      </c>
      <c r="AD370" s="9">
        <v>18966</v>
      </c>
      <c r="AE370" s="9">
        <f>(18966*21%)/12</f>
        <v>331.90499999999997</v>
      </c>
      <c r="AF370" s="9"/>
      <c r="AG370" s="9">
        <f>AB370*5</f>
        <v>5000</v>
      </c>
      <c r="AH370" s="9">
        <f>AB370*2</f>
        <v>2000</v>
      </c>
      <c r="AI370" s="9"/>
      <c r="AJ370" s="9"/>
      <c r="AK370" s="9"/>
      <c r="AL370" s="9">
        <f>((AB370*1500)*0.25%)/12</f>
        <v>312.5</v>
      </c>
      <c r="AM370" s="9">
        <f>((AB370*1500)*0.75%)/12</f>
        <v>937.5</v>
      </c>
      <c r="AN370" s="9">
        <v>400</v>
      </c>
      <c r="AO370" s="9"/>
      <c r="AP370" s="9"/>
      <c r="AQ370" s="9"/>
      <c r="AR370" s="9"/>
      <c r="AS370" s="9">
        <f>AG370*1%</f>
        <v>50</v>
      </c>
      <c r="AT370" s="9"/>
      <c r="AU370" s="9"/>
      <c r="AV370" s="13"/>
      <c r="AW370" s="9">
        <f>SUM(AG370:AV370)</f>
        <v>8700</v>
      </c>
      <c r="AX370" s="9">
        <f>AW370*18%</f>
        <v>1566</v>
      </c>
      <c r="AY370" s="11">
        <f>SUM(AD370:AX370)</f>
        <v>38263.904999999999</v>
      </c>
      <c r="AZ370" s="2" t="s">
        <v>2028</v>
      </c>
    </row>
    <row r="371" spans="1:52" s="2" customFormat="1" x14ac:dyDescent="0.45">
      <c r="A371" s="2">
        <f t="shared" si="562"/>
        <v>370</v>
      </c>
      <c r="B371" s="2">
        <f t="shared" si="562"/>
        <v>2405</v>
      </c>
      <c r="C371" s="2">
        <v>3</v>
      </c>
      <c r="D371" s="2" t="s">
        <v>51</v>
      </c>
      <c r="E371" s="2" t="str">
        <f t="shared" si="555"/>
        <v>3C2405</v>
      </c>
      <c r="F371" s="5">
        <v>372</v>
      </c>
      <c r="G371" s="2" t="s">
        <v>54</v>
      </c>
      <c r="H371" s="6" t="b">
        <v>1</v>
      </c>
      <c r="I371" s="7" t="s">
        <v>55</v>
      </c>
      <c r="J371" s="8" t="s">
        <v>324</v>
      </c>
      <c r="K371" s="2">
        <v>8593285391</v>
      </c>
      <c r="L371" s="5">
        <v>372</v>
      </c>
      <c r="M371" s="5">
        <v>372</v>
      </c>
      <c r="O371" s="8" t="s">
        <v>1494</v>
      </c>
      <c r="P371" s="8" t="s">
        <v>1495</v>
      </c>
      <c r="Q371" s="8" t="s">
        <v>1496</v>
      </c>
      <c r="W371" s="2">
        <v>1</v>
      </c>
      <c r="Y371" s="8" t="s">
        <v>2019</v>
      </c>
      <c r="AA371" s="9">
        <v>100</v>
      </c>
      <c r="AB371" s="11">
        <v>800</v>
      </c>
      <c r="AC371" s="10">
        <f t="shared" ref="AC371:AC373" si="631">AB371*130%</f>
        <v>1040</v>
      </c>
      <c r="AD371" s="9">
        <v>0</v>
      </c>
      <c r="AE371" s="9"/>
      <c r="AF371" s="9"/>
      <c r="AG371" s="9">
        <f>AB371*5</f>
        <v>4000</v>
      </c>
      <c r="AH371" s="9">
        <f t="shared" ref="AH371:AH373" si="632">AB371*2</f>
        <v>1600</v>
      </c>
      <c r="AI371" s="9"/>
      <c r="AJ371" s="9"/>
      <c r="AK371" s="9">
        <f>AG371*10%</f>
        <v>400</v>
      </c>
      <c r="AL371" s="9">
        <f t="shared" ref="AL371:AL373" si="633">((AB371*1500)*0.25%)/12</f>
        <v>250</v>
      </c>
      <c r="AM371" s="9">
        <f t="shared" ref="AM371:AM373" si="634">((AB371*1500)*0.75%)/12</f>
        <v>750</v>
      </c>
      <c r="AN371" s="9">
        <v>300</v>
      </c>
      <c r="AO371" s="9"/>
      <c r="AP371" s="9"/>
      <c r="AQ371" s="9"/>
      <c r="AR371" s="9"/>
      <c r="AS371" s="9">
        <f t="shared" ref="AS371:AS373" si="635">AG371*1%</f>
        <v>40</v>
      </c>
      <c r="AT371" s="9"/>
      <c r="AU371" s="9"/>
      <c r="AV371" s="13"/>
      <c r="AW371" s="9">
        <f t="shared" ref="AW371:AW373" si="636">SUM(AG371:AV371)</f>
        <v>7340</v>
      </c>
      <c r="AX371" s="9">
        <f t="shared" ref="AX371:AX373" si="637">AW371*18%</f>
        <v>1321.2</v>
      </c>
      <c r="AY371" s="11">
        <f t="shared" ref="AY371:AY372" si="638">SUM(AD371:AX371)</f>
        <v>16001.2</v>
      </c>
      <c r="AZ371" s="2" t="s">
        <v>2028</v>
      </c>
    </row>
    <row r="372" spans="1:52" s="2" customFormat="1" x14ac:dyDescent="0.45">
      <c r="A372" s="2">
        <f t="shared" si="562"/>
        <v>371</v>
      </c>
      <c r="B372" s="2">
        <v>2501</v>
      </c>
      <c r="C372" s="2">
        <v>3</v>
      </c>
      <c r="D372" s="2" t="s">
        <v>51</v>
      </c>
      <c r="E372" s="2" t="str">
        <f t="shared" si="555"/>
        <v>3C2501</v>
      </c>
      <c r="F372" s="5">
        <v>373</v>
      </c>
      <c r="G372" s="2" t="s">
        <v>54</v>
      </c>
      <c r="H372" s="6" t="b">
        <v>1</v>
      </c>
      <c r="I372" s="7" t="s">
        <v>55</v>
      </c>
      <c r="J372" s="8" t="s">
        <v>161</v>
      </c>
      <c r="K372" s="2">
        <v>8444196252</v>
      </c>
      <c r="L372" s="5">
        <v>373</v>
      </c>
      <c r="M372" s="5">
        <v>373</v>
      </c>
      <c r="O372" s="8" t="s">
        <v>1497</v>
      </c>
      <c r="P372" s="8" t="s">
        <v>1498</v>
      </c>
      <c r="Q372" s="8" t="s">
        <v>1499</v>
      </c>
      <c r="W372" s="2">
        <v>1</v>
      </c>
      <c r="Y372" s="8" t="s">
        <v>1952</v>
      </c>
      <c r="AA372" s="9">
        <v>100</v>
      </c>
      <c r="AB372" s="11">
        <v>1200</v>
      </c>
      <c r="AC372" s="10">
        <f t="shared" si="631"/>
        <v>1560</v>
      </c>
      <c r="AD372" s="9">
        <v>0</v>
      </c>
      <c r="AE372" s="9">
        <v>0</v>
      </c>
      <c r="AF372" s="9"/>
      <c r="AG372" s="9">
        <f>AB372*5</f>
        <v>6000</v>
      </c>
      <c r="AH372" s="9">
        <f t="shared" si="632"/>
        <v>2400</v>
      </c>
      <c r="AI372" s="9">
        <v>3000</v>
      </c>
      <c r="AJ372" s="9"/>
      <c r="AK372" s="9"/>
      <c r="AL372" s="9">
        <f t="shared" si="633"/>
        <v>375</v>
      </c>
      <c r="AM372" s="9">
        <f t="shared" si="634"/>
        <v>1125</v>
      </c>
      <c r="AN372" s="9">
        <v>500</v>
      </c>
      <c r="AO372" s="9"/>
      <c r="AP372" s="9"/>
      <c r="AQ372" s="9"/>
      <c r="AR372" s="9"/>
      <c r="AS372" s="9">
        <f t="shared" si="635"/>
        <v>60</v>
      </c>
      <c r="AT372" s="9"/>
      <c r="AU372" s="9"/>
      <c r="AV372" s="13"/>
      <c r="AW372" s="9">
        <f t="shared" si="636"/>
        <v>13460</v>
      </c>
      <c r="AX372" s="9">
        <f t="shared" si="637"/>
        <v>2422.7999999999997</v>
      </c>
      <c r="AY372" s="11">
        <f t="shared" si="638"/>
        <v>29342.799999999999</v>
      </c>
      <c r="AZ372" s="2" t="s">
        <v>2028</v>
      </c>
    </row>
    <row r="373" spans="1:52" s="2" customFormat="1" x14ac:dyDescent="0.45">
      <c r="A373" s="2">
        <f t="shared" si="562"/>
        <v>372</v>
      </c>
      <c r="B373" s="2">
        <f>B372+1</f>
        <v>2502</v>
      </c>
      <c r="C373" s="2">
        <v>3</v>
      </c>
      <c r="D373" s="2" t="s">
        <v>51</v>
      </c>
      <c r="E373" s="2" t="str">
        <f t="shared" si="555"/>
        <v>3C2502</v>
      </c>
      <c r="F373" s="5">
        <v>374</v>
      </c>
      <c r="G373" s="2" t="s">
        <v>54</v>
      </c>
      <c r="H373" s="6" t="b">
        <v>1</v>
      </c>
      <c r="I373" s="7" t="s">
        <v>55</v>
      </c>
      <c r="J373" s="8" t="s">
        <v>285</v>
      </c>
      <c r="K373" s="2">
        <v>6294064809</v>
      </c>
      <c r="L373" s="5">
        <v>374</v>
      </c>
      <c r="M373" s="5">
        <v>374</v>
      </c>
      <c r="O373" s="8" t="s">
        <v>1500</v>
      </c>
      <c r="P373" s="8" t="s">
        <v>1501</v>
      </c>
      <c r="Q373" s="8" t="s">
        <v>1502</v>
      </c>
      <c r="W373" s="2">
        <v>1</v>
      </c>
      <c r="Y373" s="8" t="s">
        <v>1914</v>
      </c>
      <c r="AA373" s="9">
        <v>100</v>
      </c>
      <c r="AB373" s="11">
        <v>1500</v>
      </c>
      <c r="AC373" s="10">
        <f t="shared" si="631"/>
        <v>1950</v>
      </c>
      <c r="AD373" s="9">
        <f>28885*2</f>
        <v>57770</v>
      </c>
      <c r="AE373" s="9">
        <f>((28885*21%)/12)+((28885*21%)/12)*2</f>
        <v>1516.4624999999999</v>
      </c>
      <c r="AF373" s="9"/>
      <c r="AG373" s="9">
        <f>AB373*5</f>
        <v>7500</v>
      </c>
      <c r="AH373" s="9">
        <f t="shared" si="632"/>
        <v>3000</v>
      </c>
      <c r="AI373" s="9"/>
      <c r="AJ373" s="9">
        <v>200</v>
      </c>
      <c r="AK373" s="9"/>
      <c r="AL373" s="9">
        <f t="shared" si="633"/>
        <v>468.75</v>
      </c>
      <c r="AM373" s="9">
        <f t="shared" si="634"/>
        <v>1406.25</v>
      </c>
      <c r="AN373" s="9">
        <v>600</v>
      </c>
      <c r="AO373" s="9"/>
      <c r="AP373" s="9"/>
      <c r="AQ373" s="9"/>
      <c r="AR373" s="9"/>
      <c r="AS373" s="9">
        <f t="shared" si="635"/>
        <v>75</v>
      </c>
      <c r="AT373" s="9"/>
      <c r="AU373" s="9"/>
      <c r="AV373" s="13"/>
      <c r="AW373" s="9">
        <f t="shared" si="636"/>
        <v>13250</v>
      </c>
      <c r="AX373" s="9">
        <f t="shared" si="637"/>
        <v>2385</v>
      </c>
      <c r="AY373" s="11">
        <f>SUM(AD373:AX373)</f>
        <v>88171.462499999994</v>
      </c>
      <c r="AZ373" s="2" t="s">
        <v>2028</v>
      </c>
    </row>
    <row r="374" spans="1:52" s="2" customFormat="1" x14ac:dyDescent="0.45">
      <c r="A374" s="2">
        <f t="shared" si="562"/>
        <v>373</v>
      </c>
      <c r="B374" s="2">
        <f t="shared" si="562"/>
        <v>2503</v>
      </c>
      <c r="C374" s="2">
        <v>3</v>
      </c>
      <c r="D374" s="2" t="s">
        <v>51</v>
      </c>
      <c r="E374" s="2" t="str">
        <f t="shared" si="555"/>
        <v>3C2503</v>
      </c>
      <c r="F374" s="5">
        <v>375</v>
      </c>
      <c r="G374" s="2" t="s">
        <v>54</v>
      </c>
      <c r="H374" s="6" t="b">
        <v>1</v>
      </c>
      <c r="I374" s="7" t="s">
        <v>59</v>
      </c>
      <c r="J374" s="8" t="s">
        <v>265</v>
      </c>
      <c r="K374" s="2">
        <v>6966600065</v>
      </c>
      <c r="L374" s="5">
        <v>375</v>
      </c>
      <c r="M374" s="5">
        <v>375</v>
      </c>
      <c r="O374" s="8" t="s">
        <v>1503</v>
      </c>
      <c r="P374" s="8" t="s">
        <v>1504</v>
      </c>
      <c r="Q374" s="8" t="s">
        <v>1505</v>
      </c>
      <c r="W374" s="2">
        <v>1</v>
      </c>
      <c r="Y374" s="8" t="s">
        <v>1984</v>
      </c>
      <c r="AA374" s="9">
        <v>100</v>
      </c>
      <c r="AB374" s="11">
        <v>1000</v>
      </c>
      <c r="AC374" s="10">
        <f>AB374*130%</f>
        <v>1300</v>
      </c>
      <c r="AD374" s="9">
        <v>18966</v>
      </c>
      <c r="AE374" s="9">
        <f>(18966*21%)/12</f>
        <v>331.90499999999997</v>
      </c>
      <c r="AF374" s="9"/>
      <c r="AG374" s="9">
        <f>AB374*5</f>
        <v>5000</v>
      </c>
      <c r="AH374" s="9">
        <f>AB374*2</f>
        <v>2000</v>
      </c>
      <c r="AI374" s="9"/>
      <c r="AJ374" s="9"/>
      <c r="AK374" s="9"/>
      <c r="AL374" s="9">
        <f>((AB374*1500)*0.25%)/12</f>
        <v>312.5</v>
      </c>
      <c r="AM374" s="9">
        <f>((AB374*1500)*0.75%)/12</f>
        <v>937.5</v>
      </c>
      <c r="AN374" s="9">
        <v>400</v>
      </c>
      <c r="AO374" s="9"/>
      <c r="AP374" s="9"/>
      <c r="AQ374" s="9"/>
      <c r="AR374" s="9"/>
      <c r="AS374" s="9">
        <f>AG374*1%</f>
        <v>50</v>
      </c>
      <c r="AT374" s="9"/>
      <c r="AU374" s="9"/>
      <c r="AV374" s="13"/>
      <c r="AW374" s="9">
        <f>SUM(AG374:AV374)</f>
        <v>8700</v>
      </c>
      <c r="AX374" s="9">
        <f>AW374*18%</f>
        <v>1566</v>
      </c>
      <c r="AY374" s="11">
        <f>SUM(AD374:AX374)</f>
        <v>38263.904999999999</v>
      </c>
      <c r="AZ374" s="2" t="s">
        <v>2028</v>
      </c>
    </row>
    <row r="375" spans="1:52" s="2" customFormat="1" x14ac:dyDescent="0.45">
      <c r="A375" s="2">
        <f t="shared" si="562"/>
        <v>374</v>
      </c>
      <c r="B375" s="2">
        <f t="shared" si="562"/>
        <v>2504</v>
      </c>
      <c r="C375" s="2">
        <v>3</v>
      </c>
      <c r="D375" s="2" t="s">
        <v>51</v>
      </c>
      <c r="E375" s="2" t="str">
        <f t="shared" si="555"/>
        <v>3C2504</v>
      </c>
      <c r="F375" s="5">
        <v>376</v>
      </c>
      <c r="G375" s="2" t="s">
        <v>54</v>
      </c>
      <c r="H375" s="6" t="b">
        <v>1</v>
      </c>
      <c r="I375" s="7" t="s">
        <v>55</v>
      </c>
      <c r="J375" s="8" t="s">
        <v>105</v>
      </c>
      <c r="K375" s="2">
        <v>7084323553</v>
      </c>
      <c r="L375" s="5">
        <v>376</v>
      </c>
      <c r="M375" s="5">
        <v>376</v>
      </c>
      <c r="O375" s="8" t="s">
        <v>1506</v>
      </c>
      <c r="P375" s="8" t="s">
        <v>1507</v>
      </c>
      <c r="Q375" s="8" t="s">
        <v>1508</v>
      </c>
      <c r="W375" s="2">
        <v>1</v>
      </c>
      <c r="Y375" s="8" t="s">
        <v>1921</v>
      </c>
      <c r="AA375" s="9">
        <v>100</v>
      </c>
      <c r="AB375" s="11">
        <v>800</v>
      </c>
      <c r="AC375" s="10">
        <f t="shared" ref="AC375:AC377" si="639">AB375*130%</f>
        <v>1040</v>
      </c>
      <c r="AD375" s="9">
        <v>0</v>
      </c>
      <c r="AE375" s="9"/>
      <c r="AF375" s="9"/>
      <c r="AG375" s="9">
        <f>AB375*5</f>
        <v>4000</v>
      </c>
      <c r="AH375" s="9">
        <f t="shared" ref="AH375:AH377" si="640">AB375*2</f>
        <v>1600</v>
      </c>
      <c r="AI375" s="9"/>
      <c r="AJ375" s="9"/>
      <c r="AK375" s="9">
        <f>AG375*10%</f>
        <v>400</v>
      </c>
      <c r="AL375" s="9">
        <f t="shared" ref="AL375:AL377" si="641">((AB375*1500)*0.25%)/12</f>
        <v>250</v>
      </c>
      <c r="AM375" s="9">
        <f t="shared" ref="AM375:AM377" si="642">((AB375*1500)*0.75%)/12</f>
        <v>750</v>
      </c>
      <c r="AN375" s="9">
        <v>300</v>
      </c>
      <c r="AO375" s="9"/>
      <c r="AP375" s="9"/>
      <c r="AQ375" s="9"/>
      <c r="AR375" s="9"/>
      <c r="AS375" s="9">
        <f t="shared" ref="AS375:AS377" si="643">AG375*1%</f>
        <v>40</v>
      </c>
      <c r="AT375" s="9"/>
      <c r="AU375" s="9"/>
      <c r="AV375" s="13"/>
      <c r="AW375" s="9">
        <f t="shared" ref="AW375:AW377" si="644">SUM(AG375:AV375)</f>
        <v>7340</v>
      </c>
      <c r="AX375" s="9">
        <f t="shared" ref="AX375:AX377" si="645">AW375*18%</f>
        <v>1321.2</v>
      </c>
      <c r="AY375" s="11">
        <f t="shared" ref="AY375:AY376" si="646">SUM(AD375:AX375)</f>
        <v>16001.2</v>
      </c>
      <c r="AZ375" s="2" t="s">
        <v>2028</v>
      </c>
    </row>
    <row r="376" spans="1:52" s="2" customFormat="1" x14ac:dyDescent="0.45">
      <c r="A376" s="2">
        <f t="shared" si="562"/>
        <v>375</v>
      </c>
      <c r="B376" s="2">
        <f t="shared" si="562"/>
        <v>2505</v>
      </c>
      <c r="C376" s="2">
        <v>3</v>
      </c>
      <c r="D376" s="2" t="s">
        <v>51</v>
      </c>
      <c r="E376" s="2" t="str">
        <f t="shared" si="555"/>
        <v>3C2505</v>
      </c>
      <c r="F376" s="5">
        <v>377</v>
      </c>
      <c r="G376" s="2" t="s">
        <v>54</v>
      </c>
      <c r="H376" s="6" t="b">
        <v>1</v>
      </c>
      <c r="I376" s="7" t="s">
        <v>59</v>
      </c>
      <c r="J376" s="8" t="s">
        <v>132</v>
      </c>
      <c r="K376" s="2">
        <v>9146393810</v>
      </c>
      <c r="L376" s="5">
        <v>377</v>
      </c>
      <c r="M376" s="5">
        <v>377</v>
      </c>
      <c r="O376" s="8" t="s">
        <v>1509</v>
      </c>
      <c r="P376" s="8" t="s">
        <v>1510</v>
      </c>
      <c r="Q376" s="8" t="s">
        <v>1511</v>
      </c>
      <c r="W376" s="2">
        <v>1</v>
      </c>
      <c r="Y376" s="8" t="s">
        <v>1943</v>
      </c>
      <c r="AA376" s="9">
        <v>100</v>
      </c>
      <c r="AB376" s="11">
        <v>1200</v>
      </c>
      <c r="AC376" s="10">
        <f t="shared" si="639"/>
        <v>1560</v>
      </c>
      <c r="AD376" s="9">
        <v>0</v>
      </c>
      <c r="AE376" s="9">
        <v>0</v>
      </c>
      <c r="AF376" s="9"/>
      <c r="AG376" s="9">
        <f>AB376*5</f>
        <v>6000</v>
      </c>
      <c r="AH376" s="9">
        <f t="shared" si="640"/>
        <v>2400</v>
      </c>
      <c r="AI376" s="9">
        <v>3000</v>
      </c>
      <c r="AJ376" s="9"/>
      <c r="AK376" s="9"/>
      <c r="AL376" s="9">
        <f t="shared" si="641"/>
        <v>375</v>
      </c>
      <c r="AM376" s="9">
        <f t="shared" si="642"/>
        <v>1125</v>
      </c>
      <c r="AN376" s="9">
        <v>500</v>
      </c>
      <c r="AO376" s="9"/>
      <c r="AP376" s="9"/>
      <c r="AQ376" s="9"/>
      <c r="AR376" s="9"/>
      <c r="AS376" s="9">
        <f t="shared" si="643"/>
        <v>60</v>
      </c>
      <c r="AT376" s="9"/>
      <c r="AU376" s="9"/>
      <c r="AV376" s="13"/>
      <c r="AW376" s="9">
        <f t="shared" si="644"/>
        <v>13460</v>
      </c>
      <c r="AX376" s="9">
        <f t="shared" si="645"/>
        <v>2422.7999999999997</v>
      </c>
      <c r="AY376" s="11">
        <f t="shared" si="646"/>
        <v>29342.799999999999</v>
      </c>
      <c r="AZ376" s="2" t="s">
        <v>2028</v>
      </c>
    </row>
    <row r="377" spans="1:52" s="2" customFormat="1" x14ac:dyDescent="0.45">
      <c r="A377" s="2">
        <f t="shared" si="562"/>
        <v>376</v>
      </c>
      <c r="B377" s="2">
        <v>101</v>
      </c>
      <c r="C377" s="2">
        <v>4</v>
      </c>
      <c r="D377" s="2" t="s">
        <v>52</v>
      </c>
      <c r="E377" s="2" t="str">
        <f t="shared" si="555"/>
        <v>4D101</v>
      </c>
      <c r="F377" s="5">
        <v>378</v>
      </c>
      <c r="G377" s="2" t="s">
        <v>54</v>
      </c>
      <c r="H377" s="6" t="b">
        <v>1</v>
      </c>
      <c r="I377" s="7" t="s">
        <v>59</v>
      </c>
      <c r="J377" s="8" t="s">
        <v>83</v>
      </c>
      <c r="K377" s="2">
        <v>7047297814</v>
      </c>
      <c r="L377" s="5">
        <v>378</v>
      </c>
      <c r="M377" s="5">
        <v>378</v>
      </c>
      <c r="O377" s="8" t="s">
        <v>1512</v>
      </c>
      <c r="P377" s="8" t="s">
        <v>1513</v>
      </c>
      <c r="Q377" s="8" t="s">
        <v>1514</v>
      </c>
      <c r="W377" s="2">
        <v>1</v>
      </c>
      <c r="Y377" s="8" t="s">
        <v>2006</v>
      </c>
      <c r="AA377" s="9">
        <v>100</v>
      </c>
      <c r="AB377" s="11">
        <v>1500</v>
      </c>
      <c r="AC377" s="10">
        <f t="shared" si="639"/>
        <v>1950</v>
      </c>
      <c r="AD377" s="9">
        <f>28885*2</f>
        <v>57770</v>
      </c>
      <c r="AE377" s="9">
        <f>((28885*21%)/12)+((28885*21%)/12)*2</f>
        <v>1516.4624999999999</v>
      </c>
      <c r="AF377" s="9"/>
      <c r="AG377" s="9">
        <f>AB377*5</f>
        <v>7500</v>
      </c>
      <c r="AH377" s="9">
        <f t="shared" si="640"/>
        <v>3000</v>
      </c>
      <c r="AI377" s="9"/>
      <c r="AJ377" s="9">
        <v>200</v>
      </c>
      <c r="AK377" s="9"/>
      <c r="AL377" s="9">
        <f t="shared" si="641"/>
        <v>468.75</v>
      </c>
      <c r="AM377" s="9">
        <f t="shared" si="642"/>
        <v>1406.25</v>
      </c>
      <c r="AN377" s="9">
        <v>600</v>
      </c>
      <c r="AO377" s="9"/>
      <c r="AP377" s="9"/>
      <c r="AQ377" s="9"/>
      <c r="AR377" s="9"/>
      <c r="AS377" s="9">
        <f t="shared" si="643"/>
        <v>75</v>
      </c>
      <c r="AT377" s="9"/>
      <c r="AU377" s="9"/>
      <c r="AV377" s="13"/>
      <c r="AW377" s="9">
        <f t="shared" si="644"/>
        <v>13250</v>
      </c>
      <c r="AX377" s="9">
        <f t="shared" si="645"/>
        <v>2385</v>
      </c>
      <c r="AY377" s="11">
        <f>SUM(AD377:AX377)</f>
        <v>88171.462499999994</v>
      </c>
      <c r="AZ377" s="2" t="s">
        <v>2028</v>
      </c>
    </row>
    <row r="378" spans="1:52" s="2" customFormat="1" x14ac:dyDescent="0.45">
      <c r="A378" s="2">
        <f t="shared" si="562"/>
        <v>377</v>
      </c>
      <c r="B378" s="2">
        <f>B377+1</f>
        <v>102</v>
      </c>
      <c r="C378" s="2">
        <v>4</v>
      </c>
      <c r="D378" s="2" t="s">
        <v>52</v>
      </c>
      <c r="E378" s="2" t="str">
        <f t="shared" si="555"/>
        <v>4D102</v>
      </c>
      <c r="F378" s="5">
        <v>379</v>
      </c>
      <c r="G378" s="2" t="s">
        <v>54</v>
      </c>
      <c r="H378" s="6" t="b">
        <v>1</v>
      </c>
      <c r="I378" s="7" t="s">
        <v>59</v>
      </c>
      <c r="J378" s="8" t="s">
        <v>325</v>
      </c>
      <c r="K378" s="2">
        <v>7212076482</v>
      </c>
      <c r="L378" s="5">
        <v>379</v>
      </c>
      <c r="M378" s="5">
        <v>379</v>
      </c>
      <c r="N378" s="2" t="s">
        <v>383</v>
      </c>
      <c r="O378" s="8" t="s">
        <v>1515</v>
      </c>
      <c r="P378" s="8" t="s">
        <v>1516</v>
      </c>
      <c r="Q378" s="8" t="s">
        <v>1517</v>
      </c>
      <c r="W378" s="2">
        <v>1</v>
      </c>
      <c r="Y378" s="8" t="s">
        <v>1911</v>
      </c>
      <c r="AA378" s="9">
        <v>100</v>
      </c>
      <c r="AB378" s="11">
        <v>1000</v>
      </c>
      <c r="AC378" s="10">
        <f>AB378*130%</f>
        <v>1300</v>
      </c>
      <c r="AD378" s="9">
        <v>18966</v>
      </c>
      <c r="AE378" s="9">
        <f>(18966*21%)/12</f>
        <v>331.90499999999997</v>
      </c>
      <c r="AF378" s="9"/>
      <c r="AG378" s="9">
        <f>AB378*5</f>
        <v>5000</v>
      </c>
      <c r="AH378" s="9">
        <f>AB378*2</f>
        <v>2000</v>
      </c>
      <c r="AI378" s="9"/>
      <c r="AJ378" s="9"/>
      <c r="AK378" s="9"/>
      <c r="AL378" s="9">
        <f>((AB378*1500)*0.25%)/12</f>
        <v>312.5</v>
      </c>
      <c r="AM378" s="9">
        <f>((AB378*1500)*0.75%)/12</f>
        <v>937.5</v>
      </c>
      <c r="AN378" s="9">
        <v>400</v>
      </c>
      <c r="AO378" s="9"/>
      <c r="AP378" s="9"/>
      <c r="AQ378" s="9"/>
      <c r="AR378" s="9"/>
      <c r="AS378" s="9">
        <f>AG378*1%</f>
        <v>50</v>
      </c>
      <c r="AT378" s="9"/>
      <c r="AU378" s="9"/>
      <c r="AV378" s="13"/>
      <c r="AW378" s="9">
        <f>SUM(AG378:AV378)</f>
        <v>8700</v>
      </c>
      <c r="AX378" s="9">
        <f>AW378*18%</f>
        <v>1566</v>
      </c>
      <c r="AY378" s="11">
        <f>SUM(AD378:AX378)</f>
        <v>38263.904999999999</v>
      </c>
      <c r="AZ378" s="2" t="s">
        <v>2028</v>
      </c>
    </row>
    <row r="379" spans="1:52" s="2" customFormat="1" x14ac:dyDescent="0.45">
      <c r="A379" s="2">
        <f t="shared" si="562"/>
        <v>378</v>
      </c>
      <c r="B379" s="2">
        <f t="shared" si="562"/>
        <v>103</v>
      </c>
      <c r="C379" s="2">
        <v>4</v>
      </c>
      <c r="D379" s="2" t="s">
        <v>52</v>
      </c>
      <c r="E379" s="2" t="str">
        <f t="shared" si="555"/>
        <v>4D103</v>
      </c>
      <c r="F379" s="5">
        <v>380</v>
      </c>
      <c r="G379" s="2" t="s">
        <v>54</v>
      </c>
      <c r="H379" s="6" t="b">
        <v>1</v>
      </c>
      <c r="I379" s="7" t="s">
        <v>59</v>
      </c>
      <c r="J379" s="8" t="s">
        <v>326</v>
      </c>
      <c r="K379" s="2">
        <v>8990008786</v>
      </c>
      <c r="L379" s="5">
        <v>380</v>
      </c>
      <c r="M379" s="5">
        <v>380</v>
      </c>
      <c r="N379" s="2" t="s">
        <v>383</v>
      </c>
      <c r="O379" s="8" t="s">
        <v>1518</v>
      </c>
      <c r="P379" s="8" t="s">
        <v>1519</v>
      </c>
      <c r="Q379" s="8" t="s">
        <v>1520</v>
      </c>
      <c r="W379" s="2">
        <v>1</v>
      </c>
      <c r="Y379" s="8" t="s">
        <v>1893</v>
      </c>
      <c r="AA379" s="9">
        <v>100</v>
      </c>
      <c r="AB379" s="11">
        <v>800</v>
      </c>
      <c r="AC379" s="10">
        <f t="shared" ref="AC379:AC381" si="647">AB379*130%</f>
        <v>1040</v>
      </c>
      <c r="AD379" s="9">
        <v>0</v>
      </c>
      <c r="AE379" s="9"/>
      <c r="AF379" s="9"/>
      <c r="AG379" s="9">
        <f>AB379*5</f>
        <v>4000</v>
      </c>
      <c r="AH379" s="9">
        <f t="shared" ref="AH379:AH381" si="648">AB379*2</f>
        <v>1600</v>
      </c>
      <c r="AI379" s="9"/>
      <c r="AJ379" s="9"/>
      <c r="AK379" s="9">
        <f>AG379*10%</f>
        <v>400</v>
      </c>
      <c r="AL379" s="9">
        <f t="shared" ref="AL379:AL381" si="649">((AB379*1500)*0.25%)/12</f>
        <v>250</v>
      </c>
      <c r="AM379" s="9">
        <f t="shared" ref="AM379:AM381" si="650">((AB379*1500)*0.75%)/12</f>
        <v>750</v>
      </c>
      <c r="AN379" s="9">
        <v>300</v>
      </c>
      <c r="AO379" s="9"/>
      <c r="AP379" s="9"/>
      <c r="AQ379" s="9"/>
      <c r="AR379" s="9"/>
      <c r="AS379" s="9">
        <f t="shared" ref="AS379:AS381" si="651">AG379*1%</f>
        <v>40</v>
      </c>
      <c r="AT379" s="9"/>
      <c r="AU379" s="9"/>
      <c r="AV379" s="13"/>
      <c r="AW379" s="9">
        <f t="shared" ref="AW379:AW381" si="652">SUM(AG379:AV379)</f>
        <v>7340</v>
      </c>
      <c r="AX379" s="9">
        <f t="shared" ref="AX379:AX381" si="653">AW379*18%</f>
        <v>1321.2</v>
      </c>
      <c r="AY379" s="11">
        <f t="shared" ref="AY379:AY380" si="654">SUM(AD379:AX379)</f>
        <v>16001.2</v>
      </c>
      <c r="AZ379" s="2" t="s">
        <v>2028</v>
      </c>
    </row>
    <row r="380" spans="1:52" s="2" customFormat="1" x14ac:dyDescent="0.45">
      <c r="A380" s="2">
        <f t="shared" si="562"/>
        <v>379</v>
      </c>
      <c r="B380" s="2">
        <f t="shared" si="562"/>
        <v>104</v>
      </c>
      <c r="C380" s="2">
        <v>4</v>
      </c>
      <c r="D380" s="2" t="s">
        <v>52</v>
      </c>
      <c r="E380" s="2" t="str">
        <f t="shared" si="555"/>
        <v>4D104</v>
      </c>
      <c r="F380" s="5">
        <v>381</v>
      </c>
      <c r="G380" s="2" t="s">
        <v>54</v>
      </c>
      <c r="H380" s="6" t="b">
        <v>1</v>
      </c>
      <c r="I380" s="7" t="s">
        <v>59</v>
      </c>
      <c r="J380" s="8" t="s">
        <v>284</v>
      </c>
      <c r="K380" s="2">
        <v>9071627535</v>
      </c>
      <c r="L380" s="5">
        <v>381</v>
      </c>
      <c r="M380" s="5">
        <v>381</v>
      </c>
      <c r="N380" s="2" t="s">
        <v>383</v>
      </c>
      <c r="O380" s="8" t="s">
        <v>1521</v>
      </c>
      <c r="P380" s="8" t="s">
        <v>1522</v>
      </c>
      <c r="Q380" s="8" t="s">
        <v>1523</v>
      </c>
      <c r="W380" s="2">
        <v>1</v>
      </c>
      <c r="Y380" s="8" t="s">
        <v>1995</v>
      </c>
      <c r="AA380" s="9">
        <v>100</v>
      </c>
      <c r="AB380" s="11">
        <v>1200</v>
      </c>
      <c r="AC380" s="10">
        <f t="shared" si="647"/>
        <v>1560</v>
      </c>
      <c r="AD380" s="9">
        <v>0</v>
      </c>
      <c r="AE380" s="9">
        <v>0</v>
      </c>
      <c r="AF380" s="9"/>
      <c r="AG380" s="9">
        <f>AB380*5</f>
        <v>6000</v>
      </c>
      <c r="AH380" s="9">
        <f t="shared" si="648"/>
        <v>2400</v>
      </c>
      <c r="AI380" s="9">
        <v>3000</v>
      </c>
      <c r="AJ380" s="9"/>
      <c r="AK380" s="9"/>
      <c r="AL380" s="9">
        <f t="shared" si="649"/>
        <v>375</v>
      </c>
      <c r="AM380" s="9">
        <f t="shared" si="650"/>
        <v>1125</v>
      </c>
      <c r="AN380" s="9">
        <v>500</v>
      </c>
      <c r="AO380" s="9"/>
      <c r="AP380" s="9"/>
      <c r="AQ380" s="9"/>
      <c r="AR380" s="9"/>
      <c r="AS380" s="9">
        <f t="shared" si="651"/>
        <v>60</v>
      </c>
      <c r="AT380" s="9"/>
      <c r="AU380" s="9"/>
      <c r="AV380" s="13"/>
      <c r="AW380" s="9">
        <f t="shared" si="652"/>
        <v>13460</v>
      </c>
      <c r="AX380" s="9">
        <f t="shared" si="653"/>
        <v>2422.7999999999997</v>
      </c>
      <c r="AY380" s="11">
        <f t="shared" si="654"/>
        <v>29342.799999999999</v>
      </c>
      <c r="AZ380" s="2" t="s">
        <v>2028</v>
      </c>
    </row>
    <row r="381" spans="1:52" s="2" customFormat="1" x14ac:dyDescent="0.45">
      <c r="A381" s="2">
        <f t="shared" si="562"/>
        <v>380</v>
      </c>
      <c r="B381" s="2">
        <f t="shared" si="562"/>
        <v>105</v>
      </c>
      <c r="C381" s="2">
        <v>4</v>
      </c>
      <c r="D381" s="2" t="s">
        <v>52</v>
      </c>
      <c r="E381" s="2" t="str">
        <f t="shared" si="555"/>
        <v>4D105</v>
      </c>
      <c r="F381" s="5">
        <v>382</v>
      </c>
      <c r="G381" s="2" t="s">
        <v>54</v>
      </c>
      <c r="H381" s="6" t="b">
        <v>1</v>
      </c>
      <c r="I381" s="7" t="s">
        <v>55</v>
      </c>
      <c r="J381" s="8" t="s">
        <v>79</v>
      </c>
      <c r="K381" s="2">
        <v>9634199948</v>
      </c>
      <c r="L381" s="5">
        <v>382</v>
      </c>
      <c r="M381" s="5">
        <v>382</v>
      </c>
      <c r="N381" s="2" t="s">
        <v>383</v>
      </c>
      <c r="O381" s="8" t="s">
        <v>1524</v>
      </c>
      <c r="P381" s="8" t="s">
        <v>1525</v>
      </c>
      <c r="Q381" s="8" t="s">
        <v>1526</v>
      </c>
      <c r="W381" s="2">
        <v>1</v>
      </c>
      <c r="Y381" s="8" t="s">
        <v>1914</v>
      </c>
      <c r="AA381" s="9">
        <v>100</v>
      </c>
      <c r="AB381" s="11">
        <v>1500</v>
      </c>
      <c r="AC381" s="10">
        <f t="shared" si="647"/>
        <v>1950</v>
      </c>
      <c r="AD381" s="9">
        <f>28885*2</f>
        <v>57770</v>
      </c>
      <c r="AE381" s="9">
        <f>((28885*21%)/12)+((28885*21%)/12)*2</f>
        <v>1516.4624999999999</v>
      </c>
      <c r="AF381" s="9"/>
      <c r="AG381" s="9">
        <f>AB381*5</f>
        <v>7500</v>
      </c>
      <c r="AH381" s="9">
        <f t="shared" si="648"/>
        <v>3000</v>
      </c>
      <c r="AI381" s="9"/>
      <c r="AJ381" s="9">
        <v>200</v>
      </c>
      <c r="AK381" s="9"/>
      <c r="AL381" s="9">
        <f t="shared" si="649"/>
        <v>468.75</v>
      </c>
      <c r="AM381" s="9">
        <f t="shared" si="650"/>
        <v>1406.25</v>
      </c>
      <c r="AN381" s="9">
        <v>600</v>
      </c>
      <c r="AO381" s="9"/>
      <c r="AP381" s="9"/>
      <c r="AQ381" s="9"/>
      <c r="AR381" s="9"/>
      <c r="AS381" s="9">
        <f t="shared" si="651"/>
        <v>75</v>
      </c>
      <c r="AT381" s="9"/>
      <c r="AU381" s="9"/>
      <c r="AV381" s="13"/>
      <c r="AW381" s="9">
        <f t="shared" si="652"/>
        <v>13250</v>
      </c>
      <c r="AX381" s="9">
        <f t="shared" si="653"/>
        <v>2385</v>
      </c>
      <c r="AY381" s="11">
        <f>SUM(AD381:AX381)</f>
        <v>88171.462499999994</v>
      </c>
      <c r="AZ381" s="2" t="s">
        <v>2028</v>
      </c>
    </row>
    <row r="382" spans="1:52" s="2" customFormat="1" x14ac:dyDescent="0.45">
      <c r="A382" s="2">
        <f t="shared" si="562"/>
        <v>381</v>
      </c>
      <c r="B382" s="2">
        <v>201</v>
      </c>
      <c r="C382" s="2">
        <v>4</v>
      </c>
      <c r="D382" s="2" t="s">
        <v>52</v>
      </c>
      <c r="E382" s="2" t="str">
        <f t="shared" si="555"/>
        <v>4D201</v>
      </c>
      <c r="F382" s="5">
        <v>383</v>
      </c>
      <c r="G382" s="2" t="s">
        <v>54</v>
      </c>
      <c r="H382" s="6" t="b">
        <v>1</v>
      </c>
      <c r="I382" s="7" t="s">
        <v>55</v>
      </c>
      <c r="J382" s="8" t="s">
        <v>327</v>
      </c>
      <c r="K382" s="2">
        <v>9681693875</v>
      </c>
      <c r="L382" s="5">
        <v>383</v>
      </c>
      <c r="M382" s="5">
        <v>383</v>
      </c>
      <c r="N382" s="2" t="s">
        <v>383</v>
      </c>
      <c r="O382" s="8" t="s">
        <v>1527</v>
      </c>
      <c r="P382" s="8" t="s">
        <v>1528</v>
      </c>
      <c r="Q382" s="8" t="s">
        <v>1529</v>
      </c>
      <c r="W382" s="2">
        <v>1</v>
      </c>
      <c r="Y382" s="8" t="s">
        <v>2014</v>
      </c>
      <c r="AA382" s="9">
        <v>100</v>
      </c>
      <c r="AB382" s="11">
        <v>1000</v>
      </c>
      <c r="AC382" s="10">
        <f>AB382*130%</f>
        <v>1300</v>
      </c>
      <c r="AD382" s="9">
        <v>18966</v>
      </c>
      <c r="AE382" s="9">
        <f>(18966*21%)/12</f>
        <v>331.90499999999997</v>
      </c>
      <c r="AF382" s="9"/>
      <c r="AG382" s="9">
        <f>AB382*5</f>
        <v>5000</v>
      </c>
      <c r="AH382" s="9">
        <f>AB382*2</f>
        <v>2000</v>
      </c>
      <c r="AI382" s="9"/>
      <c r="AJ382" s="9"/>
      <c r="AK382" s="9"/>
      <c r="AL382" s="9">
        <f>((AB382*1500)*0.25%)/12</f>
        <v>312.5</v>
      </c>
      <c r="AM382" s="9">
        <f>((AB382*1500)*0.75%)/12</f>
        <v>937.5</v>
      </c>
      <c r="AN382" s="9">
        <v>400</v>
      </c>
      <c r="AO382" s="9"/>
      <c r="AP382" s="9"/>
      <c r="AQ382" s="9"/>
      <c r="AR382" s="9"/>
      <c r="AS382" s="9">
        <f>AG382*1%</f>
        <v>50</v>
      </c>
      <c r="AT382" s="9"/>
      <c r="AU382" s="9"/>
      <c r="AV382" s="13"/>
      <c r="AW382" s="9">
        <f>SUM(AG382:AV382)</f>
        <v>8700</v>
      </c>
      <c r="AX382" s="9">
        <f>AW382*18%</f>
        <v>1566</v>
      </c>
      <c r="AY382" s="11">
        <f>SUM(AD382:AX382)</f>
        <v>38263.904999999999</v>
      </c>
      <c r="AZ382" s="2" t="s">
        <v>2028</v>
      </c>
    </row>
    <row r="383" spans="1:52" s="2" customFormat="1" x14ac:dyDescent="0.45">
      <c r="A383" s="2">
        <f t="shared" si="562"/>
        <v>382</v>
      </c>
      <c r="B383" s="2">
        <f>B382+1</f>
        <v>202</v>
      </c>
      <c r="C383" s="2">
        <v>4</v>
      </c>
      <c r="D383" s="2" t="s">
        <v>52</v>
      </c>
      <c r="E383" s="2" t="str">
        <f t="shared" si="555"/>
        <v>4D202</v>
      </c>
      <c r="F383" s="5">
        <v>384</v>
      </c>
      <c r="G383" s="2" t="s">
        <v>54</v>
      </c>
      <c r="H383" s="6" t="b">
        <v>1</v>
      </c>
      <c r="I383" s="7" t="s">
        <v>55</v>
      </c>
      <c r="J383" s="8" t="s">
        <v>134</v>
      </c>
      <c r="K383" s="2">
        <v>9293184854</v>
      </c>
      <c r="L383" s="5">
        <v>384</v>
      </c>
      <c r="M383" s="5">
        <v>384</v>
      </c>
      <c r="N383" s="2" t="s">
        <v>383</v>
      </c>
      <c r="O383" s="8" t="s">
        <v>1530</v>
      </c>
      <c r="P383" s="8" t="s">
        <v>1531</v>
      </c>
      <c r="Q383" s="8" t="s">
        <v>1532</v>
      </c>
      <c r="W383" s="2">
        <v>1</v>
      </c>
      <c r="Y383" s="8" t="s">
        <v>1909</v>
      </c>
      <c r="AA383" s="9">
        <v>100</v>
      </c>
      <c r="AB383" s="11">
        <v>800</v>
      </c>
      <c r="AC383" s="10">
        <f t="shared" ref="AC383:AC385" si="655">AB383*130%</f>
        <v>1040</v>
      </c>
      <c r="AD383" s="9">
        <v>0</v>
      </c>
      <c r="AE383" s="9"/>
      <c r="AF383" s="9"/>
      <c r="AG383" s="9">
        <f>AB383*5</f>
        <v>4000</v>
      </c>
      <c r="AH383" s="9">
        <f t="shared" ref="AH383:AH385" si="656">AB383*2</f>
        <v>1600</v>
      </c>
      <c r="AI383" s="9"/>
      <c r="AJ383" s="9"/>
      <c r="AK383" s="9">
        <f>AG383*10%</f>
        <v>400</v>
      </c>
      <c r="AL383" s="9">
        <f t="shared" ref="AL383:AL385" si="657">((AB383*1500)*0.25%)/12</f>
        <v>250</v>
      </c>
      <c r="AM383" s="9">
        <f t="shared" ref="AM383:AM385" si="658">((AB383*1500)*0.75%)/12</f>
        <v>750</v>
      </c>
      <c r="AN383" s="9">
        <v>300</v>
      </c>
      <c r="AO383" s="9"/>
      <c r="AP383" s="9"/>
      <c r="AQ383" s="9"/>
      <c r="AR383" s="9"/>
      <c r="AS383" s="9">
        <f t="shared" ref="AS383:AS385" si="659">AG383*1%</f>
        <v>40</v>
      </c>
      <c r="AT383" s="9"/>
      <c r="AU383" s="9"/>
      <c r="AV383" s="13"/>
      <c r="AW383" s="9">
        <f t="shared" ref="AW383:AW385" si="660">SUM(AG383:AV383)</f>
        <v>7340</v>
      </c>
      <c r="AX383" s="9">
        <f t="shared" ref="AX383:AX385" si="661">AW383*18%</f>
        <v>1321.2</v>
      </c>
      <c r="AY383" s="11">
        <f t="shared" ref="AY383:AY384" si="662">SUM(AD383:AX383)</f>
        <v>16001.2</v>
      </c>
      <c r="AZ383" s="2" t="s">
        <v>2028</v>
      </c>
    </row>
    <row r="384" spans="1:52" s="2" customFormat="1" x14ac:dyDescent="0.45">
      <c r="A384" s="2">
        <f t="shared" si="562"/>
        <v>383</v>
      </c>
      <c r="B384" s="2">
        <f t="shared" si="562"/>
        <v>203</v>
      </c>
      <c r="C384" s="2">
        <v>4</v>
      </c>
      <c r="D384" s="2" t="s">
        <v>52</v>
      </c>
      <c r="E384" s="2" t="str">
        <f t="shared" si="555"/>
        <v>4D203</v>
      </c>
      <c r="F384" s="5">
        <v>385</v>
      </c>
      <c r="G384" s="2" t="s">
        <v>54</v>
      </c>
      <c r="H384" s="6" t="b">
        <v>1</v>
      </c>
      <c r="I384" s="7" t="s">
        <v>55</v>
      </c>
      <c r="J384" s="8" t="s">
        <v>98</v>
      </c>
      <c r="K384" s="2">
        <v>6665568556</v>
      </c>
      <c r="L384" s="5">
        <v>385</v>
      </c>
      <c r="M384" s="5">
        <v>385</v>
      </c>
      <c r="N384" s="2" t="s">
        <v>383</v>
      </c>
      <c r="O384" s="8" t="s">
        <v>1533</v>
      </c>
      <c r="P384" s="8" t="s">
        <v>1534</v>
      </c>
      <c r="Q384" s="8" t="s">
        <v>1535</v>
      </c>
      <c r="W384" s="2">
        <v>1</v>
      </c>
      <c r="Y384" s="8" t="s">
        <v>1910</v>
      </c>
      <c r="AA384" s="9">
        <v>100</v>
      </c>
      <c r="AB384" s="11">
        <v>1200</v>
      </c>
      <c r="AC384" s="10">
        <f t="shared" si="655"/>
        <v>1560</v>
      </c>
      <c r="AD384" s="9">
        <v>0</v>
      </c>
      <c r="AE384" s="9">
        <v>0</v>
      </c>
      <c r="AF384" s="9"/>
      <c r="AG384" s="9">
        <f>AB384*5</f>
        <v>6000</v>
      </c>
      <c r="AH384" s="9">
        <f t="shared" si="656"/>
        <v>2400</v>
      </c>
      <c r="AI384" s="9">
        <v>3000</v>
      </c>
      <c r="AJ384" s="9"/>
      <c r="AK384" s="9"/>
      <c r="AL384" s="9">
        <f t="shared" si="657"/>
        <v>375</v>
      </c>
      <c r="AM384" s="9">
        <f t="shared" si="658"/>
        <v>1125</v>
      </c>
      <c r="AN384" s="9">
        <v>500</v>
      </c>
      <c r="AO384" s="9"/>
      <c r="AP384" s="9"/>
      <c r="AQ384" s="9"/>
      <c r="AR384" s="9"/>
      <c r="AS384" s="9">
        <f t="shared" si="659"/>
        <v>60</v>
      </c>
      <c r="AT384" s="9"/>
      <c r="AU384" s="9"/>
      <c r="AV384" s="13"/>
      <c r="AW384" s="9">
        <f t="shared" si="660"/>
        <v>13460</v>
      </c>
      <c r="AX384" s="9">
        <f t="shared" si="661"/>
        <v>2422.7999999999997</v>
      </c>
      <c r="AY384" s="11">
        <f t="shared" si="662"/>
        <v>29342.799999999999</v>
      </c>
      <c r="AZ384" s="2" t="s">
        <v>2028</v>
      </c>
    </row>
    <row r="385" spans="1:52" s="2" customFormat="1" x14ac:dyDescent="0.45">
      <c r="A385" s="2">
        <f t="shared" si="562"/>
        <v>384</v>
      </c>
      <c r="B385" s="2">
        <f t="shared" si="562"/>
        <v>204</v>
      </c>
      <c r="C385" s="2">
        <v>4</v>
      </c>
      <c r="D385" s="2" t="s">
        <v>52</v>
      </c>
      <c r="E385" s="2" t="str">
        <f t="shared" si="555"/>
        <v>4D204</v>
      </c>
      <c r="F385" s="5">
        <v>386</v>
      </c>
      <c r="G385" s="2" t="s">
        <v>54</v>
      </c>
      <c r="H385" s="6" t="b">
        <v>1</v>
      </c>
      <c r="I385" s="7" t="s">
        <v>59</v>
      </c>
      <c r="J385" s="8" t="s">
        <v>328</v>
      </c>
      <c r="K385" s="2">
        <v>6220936058</v>
      </c>
      <c r="L385" s="5">
        <v>386</v>
      </c>
      <c r="M385" s="5">
        <v>386</v>
      </c>
      <c r="N385" s="2" t="s">
        <v>383</v>
      </c>
      <c r="O385" s="8" t="s">
        <v>1536</v>
      </c>
      <c r="P385" s="8" t="s">
        <v>1537</v>
      </c>
      <c r="Q385" s="8" t="s">
        <v>1538</v>
      </c>
      <c r="W385" s="2">
        <v>1</v>
      </c>
      <c r="Y385" s="8" t="s">
        <v>1977</v>
      </c>
      <c r="AA385" s="9">
        <v>100</v>
      </c>
      <c r="AB385" s="11">
        <v>1500</v>
      </c>
      <c r="AC385" s="10">
        <f t="shared" si="655"/>
        <v>1950</v>
      </c>
      <c r="AD385" s="9">
        <f>28885*2</f>
        <v>57770</v>
      </c>
      <c r="AE385" s="9">
        <f>((28885*21%)/12)+((28885*21%)/12)*2</f>
        <v>1516.4624999999999</v>
      </c>
      <c r="AF385" s="9"/>
      <c r="AG385" s="9">
        <f>AB385*5</f>
        <v>7500</v>
      </c>
      <c r="AH385" s="9">
        <f t="shared" si="656"/>
        <v>3000</v>
      </c>
      <c r="AI385" s="9"/>
      <c r="AJ385" s="9">
        <v>200</v>
      </c>
      <c r="AK385" s="9"/>
      <c r="AL385" s="9">
        <f t="shared" si="657"/>
        <v>468.75</v>
      </c>
      <c r="AM385" s="9">
        <f t="shared" si="658"/>
        <v>1406.25</v>
      </c>
      <c r="AN385" s="9">
        <v>600</v>
      </c>
      <c r="AO385" s="9"/>
      <c r="AP385" s="9"/>
      <c r="AQ385" s="9"/>
      <c r="AR385" s="9"/>
      <c r="AS385" s="9">
        <f t="shared" si="659"/>
        <v>75</v>
      </c>
      <c r="AT385" s="9"/>
      <c r="AU385" s="9"/>
      <c r="AV385" s="13"/>
      <c r="AW385" s="9">
        <f t="shared" si="660"/>
        <v>13250</v>
      </c>
      <c r="AX385" s="9">
        <f t="shared" si="661"/>
        <v>2385</v>
      </c>
      <c r="AY385" s="11">
        <f>SUM(AD385:AX385)</f>
        <v>88171.462499999994</v>
      </c>
      <c r="AZ385" s="2" t="s">
        <v>2028</v>
      </c>
    </row>
    <row r="386" spans="1:52" s="2" customFormat="1" x14ac:dyDescent="0.45">
      <c r="A386" s="2">
        <f t="shared" si="562"/>
        <v>385</v>
      </c>
      <c r="B386" s="2">
        <f t="shared" si="562"/>
        <v>205</v>
      </c>
      <c r="C386" s="2">
        <v>4</v>
      </c>
      <c r="D386" s="2" t="s">
        <v>52</v>
      </c>
      <c r="E386" s="2" t="str">
        <f t="shared" si="555"/>
        <v>4D205</v>
      </c>
      <c r="F386" s="5">
        <v>387</v>
      </c>
      <c r="G386" s="2" t="s">
        <v>54</v>
      </c>
      <c r="H386" s="6" t="b">
        <v>1</v>
      </c>
      <c r="I386" s="7" t="s">
        <v>59</v>
      </c>
      <c r="J386" s="8" t="s">
        <v>113</v>
      </c>
      <c r="K386" s="2">
        <v>7117153063</v>
      </c>
      <c r="L386" s="5">
        <v>387</v>
      </c>
      <c r="M386" s="5">
        <v>387</v>
      </c>
      <c r="N386" s="2" t="s">
        <v>383</v>
      </c>
      <c r="O386" s="8" t="s">
        <v>1539</v>
      </c>
      <c r="P386" s="8" t="s">
        <v>1540</v>
      </c>
      <c r="Q386" s="8" t="s">
        <v>1541</v>
      </c>
      <c r="W386" s="2">
        <v>1</v>
      </c>
      <c r="Y386" s="8" t="s">
        <v>1935</v>
      </c>
      <c r="AA386" s="9">
        <v>100</v>
      </c>
      <c r="AB386" s="11">
        <v>1000</v>
      </c>
      <c r="AC386" s="10">
        <f>AB386*130%</f>
        <v>1300</v>
      </c>
      <c r="AD386" s="9">
        <v>18966</v>
      </c>
      <c r="AE386" s="9">
        <f>(18966*21%)/12</f>
        <v>331.90499999999997</v>
      </c>
      <c r="AF386" s="9"/>
      <c r="AG386" s="9">
        <f>AB386*5</f>
        <v>5000</v>
      </c>
      <c r="AH386" s="9">
        <f>AB386*2</f>
        <v>2000</v>
      </c>
      <c r="AI386" s="9"/>
      <c r="AJ386" s="9"/>
      <c r="AK386" s="9"/>
      <c r="AL386" s="9">
        <f>((AB386*1500)*0.25%)/12</f>
        <v>312.5</v>
      </c>
      <c r="AM386" s="9">
        <f>((AB386*1500)*0.75%)/12</f>
        <v>937.5</v>
      </c>
      <c r="AN386" s="9">
        <v>400</v>
      </c>
      <c r="AO386" s="9"/>
      <c r="AP386" s="9"/>
      <c r="AQ386" s="9"/>
      <c r="AR386" s="9"/>
      <c r="AS386" s="9">
        <f>AG386*1%</f>
        <v>50</v>
      </c>
      <c r="AT386" s="9"/>
      <c r="AU386" s="9"/>
      <c r="AV386" s="13"/>
      <c r="AW386" s="9">
        <f>SUM(AG386:AV386)</f>
        <v>8700</v>
      </c>
      <c r="AX386" s="9">
        <f>AW386*18%</f>
        <v>1566</v>
      </c>
      <c r="AY386" s="11">
        <f>SUM(AD386:AX386)</f>
        <v>38263.904999999999</v>
      </c>
      <c r="AZ386" s="2" t="s">
        <v>2028</v>
      </c>
    </row>
    <row r="387" spans="1:52" s="2" customFormat="1" x14ac:dyDescent="0.45">
      <c r="A387" s="2">
        <f t="shared" si="562"/>
        <v>386</v>
      </c>
      <c r="B387" s="2">
        <v>301</v>
      </c>
      <c r="C387" s="2">
        <v>4</v>
      </c>
      <c r="D387" s="2" t="s">
        <v>52</v>
      </c>
      <c r="E387" s="2" t="str">
        <f t="shared" ref="E387:E450" si="663">CONCATENATE(C387,D387,B387)</f>
        <v>4D301</v>
      </c>
      <c r="F387" s="5">
        <v>388</v>
      </c>
      <c r="G387" s="2" t="s">
        <v>54</v>
      </c>
      <c r="H387" s="6" t="b">
        <v>1</v>
      </c>
      <c r="I387" s="7" t="s">
        <v>59</v>
      </c>
      <c r="J387" s="8" t="s">
        <v>329</v>
      </c>
      <c r="K387" s="2">
        <v>6609921119</v>
      </c>
      <c r="L387" s="5">
        <v>388</v>
      </c>
      <c r="M387" s="5">
        <v>388</v>
      </c>
      <c r="O387" s="8" t="s">
        <v>1542</v>
      </c>
      <c r="P387" s="8" t="s">
        <v>1543</v>
      </c>
      <c r="Q387" s="8" t="s">
        <v>1544</v>
      </c>
      <c r="W387" s="2">
        <v>1</v>
      </c>
      <c r="Y387" s="8" t="s">
        <v>1954</v>
      </c>
      <c r="AA387" s="9">
        <v>100</v>
      </c>
      <c r="AB387" s="11">
        <v>800</v>
      </c>
      <c r="AC387" s="10">
        <f t="shared" ref="AC387:AC389" si="664">AB387*130%</f>
        <v>1040</v>
      </c>
      <c r="AD387" s="9">
        <v>0</v>
      </c>
      <c r="AE387" s="9"/>
      <c r="AF387" s="9"/>
      <c r="AG387" s="9">
        <f>AB387*5</f>
        <v>4000</v>
      </c>
      <c r="AH387" s="9">
        <f t="shared" ref="AH387:AH389" si="665">AB387*2</f>
        <v>1600</v>
      </c>
      <c r="AI387" s="9"/>
      <c r="AJ387" s="9"/>
      <c r="AK387" s="9">
        <f>AG387*10%</f>
        <v>400</v>
      </c>
      <c r="AL387" s="9">
        <f t="shared" ref="AL387:AL389" si="666">((AB387*1500)*0.25%)/12</f>
        <v>250</v>
      </c>
      <c r="AM387" s="9">
        <f t="shared" ref="AM387:AM389" si="667">((AB387*1500)*0.75%)/12</f>
        <v>750</v>
      </c>
      <c r="AN387" s="9">
        <v>300</v>
      </c>
      <c r="AO387" s="9"/>
      <c r="AP387" s="9"/>
      <c r="AQ387" s="9"/>
      <c r="AR387" s="9"/>
      <c r="AS387" s="9">
        <f t="shared" ref="AS387:AS389" si="668">AG387*1%</f>
        <v>40</v>
      </c>
      <c r="AT387" s="9"/>
      <c r="AU387" s="9"/>
      <c r="AV387" s="13"/>
      <c r="AW387" s="9">
        <f t="shared" ref="AW387:AW389" si="669">SUM(AG387:AV387)</f>
        <v>7340</v>
      </c>
      <c r="AX387" s="9">
        <f t="shared" ref="AX387:AX389" si="670">AW387*18%</f>
        <v>1321.2</v>
      </c>
      <c r="AY387" s="11">
        <f t="shared" ref="AY387:AY388" si="671">SUM(AD387:AX387)</f>
        <v>16001.2</v>
      </c>
      <c r="AZ387" s="2" t="s">
        <v>2028</v>
      </c>
    </row>
    <row r="388" spans="1:52" s="2" customFormat="1" x14ac:dyDescent="0.45">
      <c r="A388" s="2">
        <f t="shared" ref="A388:B451" si="672">A387+1</f>
        <v>387</v>
      </c>
      <c r="B388" s="2">
        <f>B387+1</f>
        <v>302</v>
      </c>
      <c r="C388" s="2">
        <v>4</v>
      </c>
      <c r="D388" s="2" t="s">
        <v>52</v>
      </c>
      <c r="E388" s="2" t="str">
        <f t="shared" si="663"/>
        <v>4D302</v>
      </c>
      <c r="F388" s="5">
        <v>389</v>
      </c>
      <c r="G388" s="2" t="s">
        <v>54</v>
      </c>
      <c r="H388" s="6" t="b">
        <v>1</v>
      </c>
      <c r="I388" s="7" t="s">
        <v>59</v>
      </c>
      <c r="J388" s="8" t="s">
        <v>330</v>
      </c>
      <c r="K388" s="2">
        <v>8983380979</v>
      </c>
      <c r="L388" s="5">
        <v>389</v>
      </c>
      <c r="M388" s="5">
        <v>389</v>
      </c>
      <c r="O388" s="8" t="s">
        <v>1545</v>
      </c>
      <c r="P388" s="8" t="s">
        <v>1546</v>
      </c>
      <c r="Q388" s="8" t="s">
        <v>1547</v>
      </c>
      <c r="W388" s="2">
        <v>1</v>
      </c>
      <c r="Y388" s="8" t="s">
        <v>1941</v>
      </c>
      <c r="AA388" s="9">
        <v>100</v>
      </c>
      <c r="AB388" s="11">
        <v>1200</v>
      </c>
      <c r="AC388" s="10">
        <f t="shared" si="664"/>
        <v>1560</v>
      </c>
      <c r="AD388" s="9">
        <v>0</v>
      </c>
      <c r="AE388" s="9">
        <v>0</v>
      </c>
      <c r="AF388" s="9"/>
      <c r="AG388" s="9">
        <f>AB388*5</f>
        <v>6000</v>
      </c>
      <c r="AH388" s="9">
        <f t="shared" si="665"/>
        <v>2400</v>
      </c>
      <c r="AI388" s="9">
        <v>3000</v>
      </c>
      <c r="AJ388" s="9"/>
      <c r="AK388" s="9"/>
      <c r="AL388" s="9">
        <f t="shared" si="666"/>
        <v>375</v>
      </c>
      <c r="AM388" s="9">
        <f t="shared" si="667"/>
        <v>1125</v>
      </c>
      <c r="AN388" s="9">
        <v>500</v>
      </c>
      <c r="AO388" s="9"/>
      <c r="AP388" s="9"/>
      <c r="AQ388" s="9"/>
      <c r="AR388" s="9"/>
      <c r="AS388" s="9">
        <f t="shared" si="668"/>
        <v>60</v>
      </c>
      <c r="AT388" s="9"/>
      <c r="AU388" s="9"/>
      <c r="AV388" s="13"/>
      <c r="AW388" s="9">
        <f t="shared" si="669"/>
        <v>13460</v>
      </c>
      <c r="AX388" s="9">
        <f t="shared" si="670"/>
        <v>2422.7999999999997</v>
      </c>
      <c r="AY388" s="11">
        <f t="shared" si="671"/>
        <v>29342.799999999999</v>
      </c>
      <c r="AZ388" s="2" t="s">
        <v>2028</v>
      </c>
    </row>
    <row r="389" spans="1:52" s="2" customFormat="1" x14ac:dyDescent="0.45">
      <c r="A389" s="2">
        <f t="shared" si="672"/>
        <v>388</v>
      </c>
      <c r="B389" s="2">
        <f t="shared" si="672"/>
        <v>303</v>
      </c>
      <c r="C389" s="2">
        <v>4</v>
      </c>
      <c r="D389" s="2" t="s">
        <v>52</v>
      </c>
      <c r="E389" s="2" t="str">
        <f t="shared" si="663"/>
        <v>4D303</v>
      </c>
      <c r="F389" s="5">
        <v>390</v>
      </c>
      <c r="G389" s="2" t="s">
        <v>54</v>
      </c>
      <c r="H389" s="6" t="b">
        <v>1</v>
      </c>
      <c r="I389" s="7" t="s">
        <v>59</v>
      </c>
      <c r="J389" s="8" t="s">
        <v>331</v>
      </c>
      <c r="K389" s="2">
        <v>9838249950</v>
      </c>
      <c r="L389" s="5">
        <v>390</v>
      </c>
      <c r="M389" s="5">
        <v>390</v>
      </c>
      <c r="O389" s="8" t="s">
        <v>1548</v>
      </c>
      <c r="P389" s="8" t="s">
        <v>1549</v>
      </c>
      <c r="Q389" s="8" t="s">
        <v>1550</v>
      </c>
      <c r="W389" s="2">
        <v>1</v>
      </c>
      <c r="Y389" s="8" t="s">
        <v>1969</v>
      </c>
      <c r="AA389" s="9">
        <v>100</v>
      </c>
      <c r="AB389" s="11">
        <v>1500</v>
      </c>
      <c r="AC389" s="10">
        <f t="shared" si="664"/>
        <v>1950</v>
      </c>
      <c r="AD389" s="9">
        <f>28885*2</f>
        <v>57770</v>
      </c>
      <c r="AE389" s="9">
        <f>((28885*21%)/12)+((28885*21%)/12)*2</f>
        <v>1516.4624999999999</v>
      </c>
      <c r="AF389" s="9"/>
      <c r="AG389" s="9">
        <f>AB389*5</f>
        <v>7500</v>
      </c>
      <c r="AH389" s="9">
        <f t="shared" si="665"/>
        <v>3000</v>
      </c>
      <c r="AI389" s="9"/>
      <c r="AJ389" s="9">
        <v>200</v>
      </c>
      <c r="AK389" s="9"/>
      <c r="AL389" s="9">
        <f t="shared" si="666"/>
        <v>468.75</v>
      </c>
      <c r="AM389" s="9">
        <f t="shared" si="667"/>
        <v>1406.25</v>
      </c>
      <c r="AN389" s="9">
        <v>600</v>
      </c>
      <c r="AO389" s="9"/>
      <c r="AP389" s="9"/>
      <c r="AQ389" s="9"/>
      <c r="AR389" s="9"/>
      <c r="AS389" s="9">
        <f t="shared" si="668"/>
        <v>75</v>
      </c>
      <c r="AT389" s="9"/>
      <c r="AU389" s="9"/>
      <c r="AV389" s="13"/>
      <c r="AW389" s="9">
        <f t="shared" si="669"/>
        <v>13250</v>
      </c>
      <c r="AX389" s="9">
        <f t="shared" si="670"/>
        <v>2385</v>
      </c>
      <c r="AY389" s="11">
        <f>SUM(AD389:AX389)</f>
        <v>88171.462499999994</v>
      </c>
      <c r="AZ389" s="2" t="s">
        <v>2028</v>
      </c>
    </row>
    <row r="390" spans="1:52" s="2" customFormat="1" x14ac:dyDescent="0.45">
      <c r="A390" s="2">
        <f t="shared" si="672"/>
        <v>389</v>
      </c>
      <c r="B390" s="2">
        <f t="shared" si="672"/>
        <v>304</v>
      </c>
      <c r="C390" s="2">
        <v>4</v>
      </c>
      <c r="D390" s="2" t="s">
        <v>52</v>
      </c>
      <c r="E390" s="2" t="str">
        <f t="shared" si="663"/>
        <v>4D304</v>
      </c>
      <c r="F390" s="5">
        <v>391</v>
      </c>
      <c r="G390" s="2" t="s">
        <v>54</v>
      </c>
      <c r="H390" s="6" t="b">
        <v>1</v>
      </c>
      <c r="I390" s="7" t="s">
        <v>55</v>
      </c>
      <c r="J390" s="8" t="s">
        <v>332</v>
      </c>
      <c r="K390" s="2">
        <v>8506927237</v>
      </c>
      <c r="L390" s="5">
        <v>391</v>
      </c>
      <c r="M390" s="5">
        <v>391</v>
      </c>
      <c r="O390" s="8" t="s">
        <v>1551</v>
      </c>
      <c r="P390" s="8" t="s">
        <v>1552</v>
      </c>
      <c r="Q390" s="8" t="s">
        <v>1553</v>
      </c>
      <c r="W390" s="2">
        <v>1</v>
      </c>
      <c r="Y390" s="8" t="s">
        <v>1935</v>
      </c>
      <c r="AA390" s="9">
        <v>100</v>
      </c>
      <c r="AB390" s="11">
        <v>1000</v>
      </c>
      <c r="AC390" s="10">
        <f>AB390*130%</f>
        <v>1300</v>
      </c>
      <c r="AD390" s="9">
        <v>18966</v>
      </c>
      <c r="AE390" s="9">
        <f>(18966*21%)/12</f>
        <v>331.90499999999997</v>
      </c>
      <c r="AF390" s="9"/>
      <c r="AG390" s="9">
        <f>AB390*5</f>
        <v>5000</v>
      </c>
      <c r="AH390" s="9">
        <f>AB390*2</f>
        <v>2000</v>
      </c>
      <c r="AI390" s="9"/>
      <c r="AJ390" s="9"/>
      <c r="AK390" s="9"/>
      <c r="AL390" s="9">
        <f>((AB390*1500)*0.25%)/12</f>
        <v>312.5</v>
      </c>
      <c r="AM390" s="9">
        <f>((AB390*1500)*0.75%)/12</f>
        <v>937.5</v>
      </c>
      <c r="AN390" s="9">
        <v>400</v>
      </c>
      <c r="AO390" s="9"/>
      <c r="AP390" s="9"/>
      <c r="AQ390" s="9"/>
      <c r="AR390" s="9"/>
      <c r="AS390" s="9">
        <f>AG390*1%</f>
        <v>50</v>
      </c>
      <c r="AT390" s="9"/>
      <c r="AU390" s="9"/>
      <c r="AV390" s="13"/>
      <c r="AW390" s="9">
        <f>SUM(AG390:AV390)</f>
        <v>8700</v>
      </c>
      <c r="AX390" s="9">
        <f>AW390*18%</f>
        <v>1566</v>
      </c>
      <c r="AY390" s="11">
        <f>SUM(AD390:AX390)</f>
        <v>38263.904999999999</v>
      </c>
      <c r="AZ390" s="2" t="s">
        <v>2028</v>
      </c>
    </row>
    <row r="391" spans="1:52" s="2" customFormat="1" x14ac:dyDescent="0.45">
      <c r="A391" s="2">
        <f t="shared" si="672"/>
        <v>390</v>
      </c>
      <c r="B391" s="2">
        <f t="shared" si="672"/>
        <v>305</v>
      </c>
      <c r="C391" s="2">
        <v>4</v>
      </c>
      <c r="D391" s="2" t="s">
        <v>52</v>
      </c>
      <c r="E391" s="2" t="str">
        <f t="shared" si="663"/>
        <v>4D305</v>
      </c>
      <c r="F391" s="5">
        <v>392</v>
      </c>
      <c r="G391" s="2" t="s">
        <v>54</v>
      </c>
      <c r="H391" s="6" t="b">
        <v>1</v>
      </c>
      <c r="I391" s="7" t="s">
        <v>59</v>
      </c>
      <c r="J391" s="8" t="s">
        <v>333</v>
      </c>
      <c r="K391" s="2">
        <v>9327761228</v>
      </c>
      <c r="L391" s="5">
        <v>392</v>
      </c>
      <c r="M391" s="5">
        <v>392</v>
      </c>
      <c r="O391" s="8" t="s">
        <v>1554</v>
      </c>
      <c r="P391" s="8" t="s">
        <v>1555</v>
      </c>
      <c r="Q391" s="8" t="s">
        <v>1556</v>
      </c>
      <c r="W391" s="2">
        <v>1</v>
      </c>
      <c r="Y391" s="8" t="s">
        <v>1999</v>
      </c>
      <c r="AA391" s="9">
        <v>100</v>
      </c>
      <c r="AB391" s="11">
        <v>800</v>
      </c>
      <c r="AC391" s="10">
        <f t="shared" ref="AC391:AC393" si="673">AB391*130%</f>
        <v>1040</v>
      </c>
      <c r="AD391" s="9">
        <v>0</v>
      </c>
      <c r="AE391" s="9"/>
      <c r="AF391" s="9"/>
      <c r="AG391" s="9">
        <f>AB391*5</f>
        <v>4000</v>
      </c>
      <c r="AH391" s="9">
        <f t="shared" ref="AH391:AH393" si="674">AB391*2</f>
        <v>1600</v>
      </c>
      <c r="AI391" s="9"/>
      <c r="AJ391" s="9"/>
      <c r="AK391" s="9">
        <f>AG391*10%</f>
        <v>400</v>
      </c>
      <c r="AL391" s="9">
        <f t="shared" ref="AL391:AL393" si="675">((AB391*1500)*0.25%)/12</f>
        <v>250</v>
      </c>
      <c r="AM391" s="9">
        <f t="shared" ref="AM391:AM393" si="676">((AB391*1500)*0.75%)/12</f>
        <v>750</v>
      </c>
      <c r="AN391" s="9">
        <v>300</v>
      </c>
      <c r="AO391" s="9"/>
      <c r="AP391" s="9"/>
      <c r="AQ391" s="9"/>
      <c r="AR391" s="9"/>
      <c r="AS391" s="9">
        <f t="shared" ref="AS391:AS393" si="677">AG391*1%</f>
        <v>40</v>
      </c>
      <c r="AT391" s="9"/>
      <c r="AU391" s="9"/>
      <c r="AV391" s="13"/>
      <c r="AW391" s="9">
        <f t="shared" ref="AW391:AW393" si="678">SUM(AG391:AV391)</f>
        <v>7340</v>
      </c>
      <c r="AX391" s="9">
        <f t="shared" ref="AX391:AX393" si="679">AW391*18%</f>
        <v>1321.2</v>
      </c>
      <c r="AY391" s="11">
        <f t="shared" ref="AY391:AY392" si="680">SUM(AD391:AX391)</f>
        <v>16001.2</v>
      </c>
      <c r="AZ391" s="2" t="s">
        <v>2028</v>
      </c>
    </row>
    <row r="392" spans="1:52" s="2" customFormat="1" x14ac:dyDescent="0.45">
      <c r="A392" s="2">
        <f t="shared" si="672"/>
        <v>391</v>
      </c>
      <c r="B392" s="2">
        <v>401</v>
      </c>
      <c r="C392" s="2">
        <v>4</v>
      </c>
      <c r="D392" s="2" t="s">
        <v>52</v>
      </c>
      <c r="E392" s="2" t="str">
        <f t="shared" si="663"/>
        <v>4D401</v>
      </c>
      <c r="F392" s="5">
        <v>393</v>
      </c>
      <c r="G392" s="2" t="s">
        <v>54</v>
      </c>
      <c r="H392" s="6" t="b">
        <v>1</v>
      </c>
      <c r="I392" s="7" t="s">
        <v>59</v>
      </c>
      <c r="J392" s="8" t="s">
        <v>206</v>
      </c>
      <c r="K392" s="2">
        <v>9478389362</v>
      </c>
      <c r="L392" s="5">
        <v>393</v>
      </c>
      <c r="M392" s="5">
        <v>393</v>
      </c>
      <c r="O392" s="8" t="s">
        <v>1557</v>
      </c>
      <c r="P392" s="8" t="s">
        <v>1558</v>
      </c>
      <c r="Q392" s="8" t="s">
        <v>1559</v>
      </c>
      <c r="W392" s="2">
        <v>1</v>
      </c>
      <c r="Y392" s="8" t="s">
        <v>2009</v>
      </c>
      <c r="AA392" s="9">
        <v>100</v>
      </c>
      <c r="AB392" s="11">
        <v>1200</v>
      </c>
      <c r="AC392" s="10">
        <f t="shared" si="673"/>
        <v>1560</v>
      </c>
      <c r="AD392" s="9">
        <v>0</v>
      </c>
      <c r="AE392" s="9">
        <v>0</v>
      </c>
      <c r="AF392" s="9"/>
      <c r="AG392" s="9">
        <f>AB392*5</f>
        <v>6000</v>
      </c>
      <c r="AH392" s="9">
        <f t="shared" si="674"/>
        <v>2400</v>
      </c>
      <c r="AI392" s="9">
        <v>3000</v>
      </c>
      <c r="AJ392" s="9"/>
      <c r="AK392" s="9"/>
      <c r="AL392" s="9">
        <f t="shared" si="675"/>
        <v>375</v>
      </c>
      <c r="AM392" s="9">
        <f t="shared" si="676"/>
        <v>1125</v>
      </c>
      <c r="AN392" s="9">
        <v>500</v>
      </c>
      <c r="AO392" s="9"/>
      <c r="AP392" s="9"/>
      <c r="AQ392" s="9"/>
      <c r="AR392" s="9"/>
      <c r="AS392" s="9">
        <f t="shared" si="677"/>
        <v>60</v>
      </c>
      <c r="AT392" s="9"/>
      <c r="AU392" s="9"/>
      <c r="AV392" s="13"/>
      <c r="AW392" s="9">
        <f t="shared" si="678"/>
        <v>13460</v>
      </c>
      <c r="AX392" s="9">
        <f t="shared" si="679"/>
        <v>2422.7999999999997</v>
      </c>
      <c r="AY392" s="11">
        <f t="shared" si="680"/>
        <v>29342.799999999999</v>
      </c>
      <c r="AZ392" s="2" t="s">
        <v>2028</v>
      </c>
    </row>
    <row r="393" spans="1:52" s="2" customFormat="1" x14ac:dyDescent="0.45">
      <c r="A393" s="2">
        <f t="shared" si="672"/>
        <v>392</v>
      </c>
      <c r="B393" s="2">
        <f>B392+1</f>
        <v>402</v>
      </c>
      <c r="C393" s="2">
        <v>4</v>
      </c>
      <c r="D393" s="2" t="s">
        <v>52</v>
      </c>
      <c r="E393" s="2" t="str">
        <f t="shared" si="663"/>
        <v>4D402</v>
      </c>
      <c r="F393" s="5">
        <v>394</v>
      </c>
      <c r="G393" s="2" t="s">
        <v>54</v>
      </c>
      <c r="H393" s="6" t="b">
        <v>1</v>
      </c>
      <c r="I393" s="7" t="s">
        <v>59</v>
      </c>
      <c r="J393" s="8" t="s">
        <v>334</v>
      </c>
      <c r="K393" s="2">
        <v>8265370680</v>
      </c>
      <c r="L393" s="5">
        <v>394</v>
      </c>
      <c r="M393" s="5">
        <v>394</v>
      </c>
      <c r="O393" s="8" t="s">
        <v>1560</v>
      </c>
      <c r="P393" s="8" t="s">
        <v>1561</v>
      </c>
      <c r="Q393" s="8" t="s">
        <v>1562</v>
      </c>
      <c r="W393" s="2">
        <v>1</v>
      </c>
      <c r="Y393" s="8" t="s">
        <v>1896</v>
      </c>
      <c r="AA393" s="9">
        <v>100</v>
      </c>
      <c r="AB393" s="11">
        <v>1500</v>
      </c>
      <c r="AC393" s="10">
        <f t="shared" si="673"/>
        <v>1950</v>
      </c>
      <c r="AD393" s="9">
        <f>28885*2</f>
        <v>57770</v>
      </c>
      <c r="AE393" s="9">
        <f>((28885*21%)/12)+((28885*21%)/12)*2</f>
        <v>1516.4624999999999</v>
      </c>
      <c r="AF393" s="9"/>
      <c r="AG393" s="9">
        <f>AB393*5</f>
        <v>7500</v>
      </c>
      <c r="AH393" s="9">
        <f t="shared" si="674"/>
        <v>3000</v>
      </c>
      <c r="AI393" s="9"/>
      <c r="AJ393" s="9">
        <v>200</v>
      </c>
      <c r="AK393" s="9"/>
      <c r="AL393" s="9">
        <f t="shared" si="675"/>
        <v>468.75</v>
      </c>
      <c r="AM393" s="9">
        <f t="shared" si="676"/>
        <v>1406.25</v>
      </c>
      <c r="AN393" s="9">
        <v>600</v>
      </c>
      <c r="AO393" s="9"/>
      <c r="AP393" s="9"/>
      <c r="AQ393" s="9"/>
      <c r="AR393" s="9"/>
      <c r="AS393" s="9">
        <f t="shared" si="677"/>
        <v>75</v>
      </c>
      <c r="AT393" s="9"/>
      <c r="AU393" s="9"/>
      <c r="AV393" s="13"/>
      <c r="AW393" s="9">
        <f t="shared" si="678"/>
        <v>13250</v>
      </c>
      <c r="AX393" s="9">
        <f t="shared" si="679"/>
        <v>2385</v>
      </c>
      <c r="AY393" s="11">
        <f>SUM(AD393:AX393)</f>
        <v>88171.462499999994</v>
      </c>
      <c r="AZ393" s="2" t="s">
        <v>2028</v>
      </c>
    </row>
    <row r="394" spans="1:52" s="2" customFormat="1" x14ac:dyDescent="0.45">
      <c r="A394" s="2">
        <f t="shared" si="672"/>
        <v>393</v>
      </c>
      <c r="B394" s="2">
        <f t="shared" si="672"/>
        <v>403</v>
      </c>
      <c r="C394" s="2">
        <v>4</v>
      </c>
      <c r="D394" s="2" t="s">
        <v>52</v>
      </c>
      <c r="E394" s="2" t="str">
        <f t="shared" si="663"/>
        <v>4D403</v>
      </c>
      <c r="F394" s="5">
        <v>395</v>
      </c>
      <c r="G394" s="2" t="s">
        <v>54</v>
      </c>
      <c r="H394" s="6" t="b">
        <v>1</v>
      </c>
      <c r="I394" s="7" t="s">
        <v>59</v>
      </c>
      <c r="J394" s="8" t="s">
        <v>228</v>
      </c>
      <c r="K394" s="2">
        <v>7101725242</v>
      </c>
      <c r="L394" s="5">
        <v>395</v>
      </c>
      <c r="M394" s="5">
        <v>395</v>
      </c>
      <c r="O394" s="8" t="s">
        <v>1563</v>
      </c>
      <c r="P394" s="8" t="s">
        <v>1564</v>
      </c>
      <c r="Q394" s="8" t="s">
        <v>1565</v>
      </c>
      <c r="W394" s="2">
        <v>1</v>
      </c>
      <c r="Y394" s="8" t="s">
        <v>2020</v>
      </c>
      <c r="AA394" s="9">
        <v>100</v>
      </c>
      <c r="AB394" s="11">
        <v>1000</v>
      </c>
      <c r="AC394" s="10">
        <f>AB394*130%</f>
        <v>1300</v>
      </c>
      <c r="AD394" s="9">
        <v>18966</v>
      </c>
      <c r="AE394" s="9">
        <f>(18966*21%)/12</f>
        <v>331.90499999999997</v>
      </c>
      <c r="AF394" s="9"/>
      <c r="AG394" s="9">
        <f>AB394*5</f>
        <v>5000</v>
      </c>
      <c r="AH394" s="9">
        <f>AB394*2</f>
        <v>2000</v>
      </c>
      <c r="AI394" s="9"/>
      <c r="AJ394" s="9"/>
      <c r="AK394" s="9"/>
      <c r="AL394" s="9">
        <f>((AB394*1500)*0.25%)/12</f>
        <v>312.5</v>
      </c>
      <c r="AM394" s="9">
        <f>((AB394*1500)*0.75%)/12</f>
        <v>937.5</v>
      </c>
      <c r="AN394" s="9">
        <v>400</v>
      </c>
      <c r="AO394" s="9"/>
      <c r="AP394" s="9"/>
      <c r="AQ394" s="9"/>
      <c r="AR394" s="9"/>
      <c r="AS394" s="9">
        <f>AG394*1%</f>
        <v>50</v>
      </c>
      <c r="AT394" s="9"/>
      <c r="AU394" s="9"/>
      <c r="AV394" s="13"/>
      <c r="AW394" s="9">
        <f>SUM(AG394:AV394)</f>
        <v>8700</v>
      </c>
      <c r="AX394" s="9">
        <f>AW394*18%</f>
        <v>1566</v>
      </c>
      <c r="AY394" s="11">
        <f>SUM(AD394:AX394)</f>
        <v>38263.904999999999</v>
      </c>
      <c r="AZ394" s="2" t="s">
        <v>2028</v>
      </c>
    </row>
    <row r="395" spans="1:52" s="2" customFormat="1" x14ac:dyDescent="0.45">
      <c r="A395" s="2">
        <f t="shared" si="672"/>
        <v>394</v>
      </c>
      <c r="B395" s="2">
        <f t="shared" si="672"/>
        <v>404</v>
      </c>
      <c r="C395" s="2">
        <v>4</v>
      </c>
      <c r="D395" s="2" t="s">
        <v>52</v>
      </c>
      <c r="E395" s="2" t="str">
        <f t="shared" si="663"/>
        <v>4D404</v>
      </c>
      <c r="F395" s="5">
        <v>396</v>
      </c>
      <c r="G395" s="2" t="s">
        <v>54</v>
      </c>
      <c r="H395" s="6" t="b">
        <v>1</v>
      </c>
      <c r="I395" s="7" t="s">
        <v>59</v>
      </c>
      <c r="J395" s="8" t="s">
        <v>335</v>
      </c>
      <c r="K395" s="2">
        <v>8158095955</v>
      </c>
      <c r="L395" s="5">
        <v>396</v>
      </c>
      <c r="M395" s="5">
        <v>396</v>
      </c>
      <c r="O395" s="8" t="s">
        <v>1566</v>
      </c>
      <c r="P395" s="8" t="s">
        <v>1567</v>
      </c>
      <c r="Q395" s="8" t="s">
        <v>1568</v>
      </c>
      <c r="W395" s="2">
        <v>1</v>
      </c>
      <c r="Y395" s="8" t="s">
        <v>1913</v>
      </c>
      <c r="AA395" s="9">
        <v>100</v>
      </c>
      <c r="AB395" s="11">
        <v>800</v>
      </c>
      <c r="AC395" s="10">
        <f t="shared" ref="AC395:AC397" si="681">AB395*130%</f>
        <v>1040</v>
      </c>
      <c r="AD395" s="9">
        <v>0</v>
      </c>
      <c r="AE395" s="9"/>
      <c r="AF395" s="9"/>
      <c r="AG395" s="9">
        <f>AB395*5</f>
        <v>4000</v>
      </c>
      <c r="AH395" s="9">
        <f t="shared" ref="AH395:AH397" si="682">AB395*2</f>
        <v>1600</v>
      </c>
      <c r="AI395" s="9"/>
      <c r="AJ395" s="9"/>
      <c r="AK395" s="9">
        <f>AG395*10%</f>
        <v>400</v>
      </c>
      <c r="AL395" s="9">
        <f t="shared" ref="AL395:AL397" si="683">((AB395*1500)*0.25%)/12</f>
        <v>250</v>
      </c>
      <c r="AM395" s="9">
        <f t="shared" ref="AM395:AM397" si="684">((AB395*1500)*0.75%)/12</f>
        <v>750</v>
      </c>
      <c r="AN395" s="9">
        <v>300</v>
      </c>
      <c r="AO395" s="9"/>
      <c r="AP395" s="9"/>
      <c r="AQ395" s="9"/>
      <c r="AR395" s="9"/>
      <c r="AS395" s="9">
        <f t="shared" ref="AS395:AS397" si="685">AG395*1%</f>
        <v>40</v>
      </c>
      <c r="AT395" s="9"/>
      <c r="AU395" s="9"/>
      <c r="AV395" s="13"/>
      <c r="AW395" s="9">
        <f t="shared" ref="AW395:AW397" si="686">SUM(AG395:AV395)</f>
        <v>7340</v>
      </c>
      <c r="AX395" s="9">
        <f t="shared" ref="AX395:AX397" si="687">AW395*18%</f>
        <v>1321.2</v>
      </c>
      <c r="AY395" s="11">
        <f t="shared" ref="AY395:AY396" si="688">SUM(AD395:AX395)</f>
        <v>16001.2</v>
      </c>
      <c r="AZ395" s="2" t="s">
        <v>2028</v>
      </c>
    </row>
    <row r="396" spans="1:52" s="2" customFormat="1" x14ac:dyDescent="0.45">
      <c r="A396" s="2">
        <f t="shared" si="672"/>
        <v>395</v>
      </c>
      <c r="B396" s="2">
        <f t="shared" si="672"/>
        <v>405</v>
      </c>
      <c r="C396" s="2">
        <v>4</v>
      </c>
      <c r="D396" s="2" t="s">
        <v>52</v>
      </c>
      <c r="E396" s="2" t="str">
        <f t="shared" si="663"/>
        <v>4D405</v>
      </c>
      <c r="F396" s="5">
        <v>397</v>
      </c>
      <c r="G396" s="2" t="s">
        <v>54</v>
      </c>
      <c r="H396" s="6" t="b">
        <v>1</v>
      </c>
      <c r="I396" s="7" t="s">
        <v>59</v>
      </c>
      <c r="J396" s="8" t="s">
        <v>67</v>
      </c>
      <c r="K396" s="2">
        <v>7397577278</v>
      </c>
      <c r="L396" s="5">
        <v>397</v>
      </c>
      <c r="M396" s="5">
        <v>397</v>
      </c>
      <c r="O396" s="8" t="s">
        <v>1569</v>
      </c>
      <c r="P396" s="8" t="s">
        <v>1570</v>
      </c>
      <c r="Q396" s="8" t="s">
        <v>1571</v>
      </c>
      <c r="W396" s="2">
        <v>1</v>
      </c>
      <c r="Y396" s="8" t="s">
        <v>1915</v>
      </c>
      <c r="AA396" s="9">
        <v>100</v>
      </c>
      <c r="AB396" s="11">
        <v>1200</v>
      </c>
      <c r="AC396" s="10">
        <f t="shared" si="681"/>
        <v>1560</v>
      </c>
      <c r="AD396" s="9">
        <v>0</v>
      </c>
      <c r="AE396" s="9">
        <v>0</v>
      </c>
      <c r="AF396" s="9"/>
      <c r="AG396" s="9">
        <f>AB396*5</f>
        <v>6000</v>
      </c>
      <c r="AH396" s="9">
        <f t="shared" si="682"/>
        <v>2400</v>
      </c>
      <c r="AI396" s="9">
        <v>3000</v>
      </c>
      <c r="AJ396" s="9"/>
      <c r="AK396" s="9"/>
      <c r="AL396" s="9">
        <f t="shared" si="683"/>
        <v>375</v>
      </c>
      <c r="AM396" s="9">
        <f t="shared" si="684"/>
        <v>1125</v>
      </c>
      <c r="AN396" s="9">
        <v>500</v>
      </c>
      <c r="AO396" s="9"/>
      <c r="AP396" s="9"/>
      <c r="AQ396" s="9"/>
      <c r="AR396" s="9"/>
      <c r="AS396" s="9">
        <f t="shared" si="685"/>
        <v>60</v>
      </c>
      <c r="AT396" s="9"/>
      <c r="AU396" s="9"/>
      <c r="AV396" s="13"/>
      <c r="AW396" s="9">
        <f t="shared" si="686"/>
        <v>13460</v>
      </c>
      <c r="AX396" s="9">
        <f t="shared" si="687"/>
        <v>2422.7999999999997</v>
      </c>
      <c r="AY396" s="11">
        <f t="shared" si="688"/>
        <v>29342.799999999999</v>
      </c>
      <c r="AZ396" s="2" t="s">
        <v>2028</v>
      </c>
    </row>
    <row r="397" spans="1:52" s="2" customFormat="1" x14ac:dyDescent="0.45">
      <c r="A397" s="2">
        <f t="shared" si="672"/>
        <v>396</v>
      </c>
      <c r="B397" s="2">
        <v>501</v>
      </c>
      <c r="C397" s="2">
        <v>4</v>
      </c>
      <c r="D397" s="2" t="s">
        <v>52</v>
      </c>
      <c r="E397" s="2" t="str">
        <f t="shared" si="663"/>
        <v>4D501</v>
      </c>
      <c r="F397" s="5">
        <v>398</v>
      </c>
      <c r="G397" s="2" t="s">
        <v>54</v>
      </c>
      <c r="H397" s="6" t="b">
        <v>1</v>
      </c>
      <c r="I397" s="7" t="s">
        <v>55</v>
      </c>
      <c r="J397" s="8" t="s">
        <v>126</v>
      </c>
      <c r="K397" s="2">
        <v>9871838900</v>
      </c>
      <c r="L397" s="5">
        <v>398</v>
      </c>
      <c r="M397" s="5">
        <v>398</v>
      </c>
      <c r="O397" s="8" t="s">
        <v>1572</v>
      </c>
      <c r="P397" s="8" t="s">
        <v>1573</v>
      </c>
      <c r="Q397" s="8" t="s">
        <v>1574</v>
      </c>
      <c r="W397" s="2">
        <v>1</v>
      </c>
      <c r="Y397" s="8" t="s">
        <v>2005</v>
      </c>
      <c r="AA397" s="9">
        <v>100</v>
      </c>
      <c r="AB397" s="11">
        <v>1500</v>
      </c>
      <c r="AC397" s="10">
        <f t="shared" si="681"/>
        <v>1950</v>
      </c>
      <c r="AD397" s="9">
        <f>28885*2</f>
        <v>57770</v>
      </c>
      <c r="AE397" s="9">
        <f>((28885*21%)/12)+((28885*21%)/12)*2</f>
        <v>1516.4624999999999</v>
      </c>
      <c r="AF397" s="9"/>
      <c r="AG397" s="9">
        <f>AB397*5</f>
        <v>7500</v>
      </c>
      <c r="AH397" s="9">
        <f t="shared" si="682"/>
        <v>3000</v>
      </c>
      <c r="AI397" s="9"/>
      <c r="AJ397" s="9">
        <v>200</v>
      </c>
      <c r="AK397" s="9"/>
      <c r="AL397" s="9">
        <f t="shared" si="683"/>
        <v>468.75</v>
      </c>
      <c r="AM397" s="9">
        <f t="shared" si="684"/>
        <v>1406.25</v>
      </c>
      <c r="AN397" s="9">
        <v>600</v>
      </c>
      <c r="AO397" s="9"/>
      <c r="AP397" s="9"/>
      <c r="AQ397" s="9"/>
      <c r="AR397" s="9"/>
      <c r="AS397" s="9">
        <f t="shared" si="685"/>
        <v>75</v>
      </c>
      <c r="AT397" s="9"/>
      <c r="AU397" s="9"/>
      <c r="AV397" s="13"/>
      <c r="AW397" s="9">
        <f t="shared" si="686"/>
        <v>13250</v>
      </c>
      <c r="AX397" s="9">
        <f t="shared" si="687"/>
        <v>2385</v>
      </c>
      <c r="AY397" s="11">
        <f>SUM(AD397:AX397)</f>
        <v>88171.462499999994</v>
      </c>
      <c r="AZ397" s="2" t="s">
        <v>2028</v>
      </c>
    </row>
    <row r="398" spans="1:52" s="2" customFormat="1" x14ac:dyDescent="0.45">
      <c r="A398" s="2">
        <f t="shared" si="672"/>
        <v>397</v>
      </c>
      <c r="B398" s="2">
        <f>B397+1</f>
        <v>502</v>
      </c>
      <c r="C398" s="2">
        <v>4</v>
      </c>
      <c r="D398" s="2" t="s">
        <v>52</v>
      </c>
      <c r="E398" s="2" t="str">
        <f t="shared" si="663"/>
        <v>4D502</v>
      </c>
      <c r="F398" s="5">
        <v>399</v>
      </c>
      <c r="G398" s="2" t="s">
        <v>54</v>
      </c>
      <c r="H398" s="6" t="b">
        <v>1</v>
      </c>
      <c r="I398" s="7" t="s">
        <v>55</v>
      </c>
      <c r="J398" s="8" t="s">
        <v>336</v>
      </c>
      <c r="K398" s="2">
        <v>7044864049</v>
      </c>
      <c r="L398" s="5">
        <v>399</v>
      </c>
      <c r="M398" s="5">
        <v>399</v>
      </c>
      <c r="O398" s="8" t="s">
        <v>1575</v>
      </c>
      <c r="P398" s="8" t="s">
        <v>1576</v>
      </c>
      <c r="Q398" s="8" t="s">
        <v>1577</v>
      </c>
      <c r="W398" s="2">
        <v>1</v>
      </c>
      <c r="Y398" s="8" t="s">
        <v>1928</v>
      </c>
      <c r="AA398" s="9">
        <v>100</v>
      </c>
      <c r="AB398" s="11">
        <v>1000</v>
      </c>
      <c r="AC398" s="10">
        <f>AB398*130%</f>
        <v>1300</v>
      </c>
      <c r="AD398" s="9">
        <v>18966</v>
      </c>
      <c r="AE398" s="9">
        <f>(18966*21%)/12</f>
        <v>331.90499999999997</v>
      </c>
      <c r="AF398" s="9"/>
      <c r="AG398" s="9">
        <f>AB398*5</f>
        <v>5000</v>
      </c>
      <c r="AH398" s="9">
        <f>AB398*2</f>
        <v>2000</v>
      </c>
      <c r="AI398" s="9"/>
      <c r="AJ398" s="9"/>
      <c r="AK398" s="9"/>
      <c r="AL398" s="9">
        <f>((AB398*1500)*0.25%)/12</f>
        <v>312.5</v>
      </c>
      <c r="AM398" s="9">
        <f>((AB398*1500)*0.75%)/12</f>
        <v>937.5</v>
      </c>
      <c r="AN398" s="9">
        <v>400</v>
      </c>
      <c r="AO398" s="9"/>
      <c r="AP398" s="9"/>
      <c r="AQ398" s="9"/>
      <c r="AR398" s="9"/>
      <c r="AS398" s="9">
        <f>AG398*1%</f>
        <v>50</v>
      </c>
      <c r="AT398" s="9"/>
      <c r="AU398" s="9"/>
      <c r="AV398" s="13"/>
      <c r="AW398" s="9">
        <f>SUM(AG398:AV398)</f>
        <v>8700</v>
      </c>
      <c r="AX398" s="9">
        <f>AW398*18%</f>
        <v>1566</v>
      </c>
      <c r="AY398" s="11">
        <f>SUM(AD398:AX398)</f>
        <v>38263.904999999999</v>
      </c>
      <c r="AZ398" s="2" t="s">
        <v>2028</v>
      </c>
    </row>
    <row r="399" spans="1:52" s="2" customFormat="1" x14ac:dyDescent="0.45">
      <c r="A399" s="2">
        <f t="shared" si="672"/>
        <v>398</v>
      </c>
      <c r="B399" s="2">
        <f t="shared" si="672"/>
        <v>503</v>
      </c>
      <c r="C399" s="2">
        <v>4</v>
      </c>
      <c r="D399" s="2" t="s">
        <v>52</v>
      </c>
      <c r="E399" s="2" t="str">
        <f t="shared" si="663"/>
        <v>4D503</v>
      </c>
      <c r="F399" s="5">
        <v>400</v>
      </c>
      <c r="G399" s="2" t="s">
        <v>54</v>
      </c>
      <c r="H399" s="6" t="b">
        <v>1</v>
      </c>
      <c r="I399" s="7" t="s">
        <v>59</v>
      </c>
      <c r="J399" s="8" t="s">
        <v>337</v>
      </c>
      <c r="K399" s="2">
        <v>8900347755</v>
      </c>
      <c r="L399" s="5">
        <v>400</v>
      </c>
      <c r="M399" s="5">
        <v>400</v>
      </c>
      <c r="N399" s="2" t="s">
        <v>386</v>
      </c>
      <c r="O399" s="8" t="s">
        <v>1578</v>
      </c>
      <c r="P399" s="8" t="s">
        <v>1579</v>
      </c>
      <c r="Q399" s="8" t="s">
        <v>1580</v>
      </c>
      <c r="W399" s="2">
        <v>1</v>
      </c>
      <c r="Y399" s="8" t="s">
        <v>2021</v>
      </c>
      <c r="AA399" s="9">
        <v>100</v>
      </c>
      <c r="AB399" s="11">
        <v>800</v>
      </c>
      <c r="AC399" s="10">
        <f t="shared" ref="AC399:AC401" si="689">AB399*130%</f>
        <v>1040</v>
      </c>
      <c r="AD399" s="9">
        <v>0</v>
      </c>
      <c r="AE399" s="9"/>
      <c r="AF399" s="9"/>
      <c r="AG399" s="9">
        <f>AB399*5</f>
        <v>4000</v>
      </c>
      <c r="AH399" s="9">
        <f t="shared" ref="AH399:AH401" si="690">AB399*2</f>
        <v>1600</v>
      </c>
      <c r="AI399" s="9"/>
      <c r="AJ399" s="9"/>
      <c r="AK399" s="9">
        <f>AG399*10%</f>
        <v>400</v>
      </c>
      <c r="AL399" s="9">
        <f t="shared" ref="AL399:AL401" si="691">((AB399*1500)*0.25%)/12</f>
        <v>250</v>
      </c>
      <c r="AM399" s="9">
        <f t="shared" ref="AM399:AM401" si="692">((AB399*1500)*0.75%)/12</f>
        <v>750</v>
      </c>
      <c r="AN399" s="9">
        <v>300</v>
      </c>
      <c r="AO399" s="9"/>
      <c r="AP399" s="9"/>
      <c r="AQ399" s="9"/>
      <c r="AR399" s="9"/>
      <c r="AS399" s="9">
        <f t="shared" ref="AS399:AS401" si="693">AG399*1%</f>
        <v>40</v>
      </c>
      <c r="AT399" s="9"/>
      <c r="AU399" s="9"/>
      <c r="AV399" s="13"/>
      <c r="AW399" s="9">
        <f t="shared" ref="AW399:AW401" si="694">SUM(AG399:AV399)</f>
        <v>7340</v>
      </c>
      <c r="AX399" s="9">
        <f t="shared" ref="AX399:AX401" si="695">AW399*18%</f>
        <v>1321.2</v>
      </c>
      <c r="AY399" s="11">
        <f t="shared" ref="AY399:AY400" si="696">SUM(AD399:AX399)</f>
        <v>16001.2</v>
      </c>
      <c r="AZ399" s="2" t="s">
        <v>2028</v>
      </c>
    </row>
    <row r="400" spans="1:52" s="2" customFormat="1" x14ac:dyDescent="0.45">
      <c r="A400" s="2">
        <f t="shared" si="672"/>
        <v>399</v>
      </c>
      <c r="B400" s="2">
        <f t="shared" si="672"/>
        <v>504</v>
      </c>
      <c r="C400" s="2">
        <v>4</v>
      </c>
      <c r="D400" s="2" t="s">
        <v>52</v>
      </c>
      <c r="E400" s="2" t="str">
        <f t="shared" si="663"/>
        <v>4D504</v>
      </c>
      <c r="F400" s="5">
        <v>401</v>
      </c>
      <c r="G400" s="2" t="s">
        <v>54</v>
      </c>
      <c r="H400" s="6" t="b">
        <v>1</v>
      </c>
      <c r="I400" s="7" t="s">
        <v>55</v>
      </c>
      <c r="J400" s="8" t="s">
        <v>105</v>
      </c>
      <c r="K400" s="2">
        <v>9943567536</v>
      </c>
      <c r="L400" s="5">
        <v>401</v>
      </c>
      <c r="M400" s="5">
        <v>401</v>
      </c>
      <c r="O400" s="8" t="s">
        <v>1581</v>
      </c>
      <c r="P400" s="8" t="s">
        <v>1582</v>
      </c>
      <c r="Q400" s="8" t="s">
        <v>1583</v>
      </c>
      <c r="W400" s="2">
        <v>1</v>
      </c>
      <c r="Y400" s="8" t="s">
        <v>1915</v>
      </c>
      <c r="AA400" s="9">
        <v>100</v>
      </c>
      <c r="AB400" s="11">
        <v>1200</v>
      </c>
      <c r="AC400" s="10">
        <f t="shared" si="689"/>
        <v>1560</v>
      </c>
      <c r="AD400" s="9">
        <v>0</v>
      </c>
      <c r="AE400" s="9">
        <v>0</v>
      </c>
      <c r="AF400" s="9"/>
      <c r="AG400" s="9">
        <f>AB400*5</f>
        <v>6000</v>
      </c>
      <c r="AH400" s="9">
        <f t="shared" si="690"/>
        <v>2400</v>
      </c>
      <c r="AI400" s="9">
        <v>3000</v>
      </c>
      <c r="AJ400" s="9"/>
      <c r="AK400" s="9"/>
      <c r="AL400" s="9">
        <f t="shared" si="691"/>
        <v>375</v>
      </c>
      <c r="AM400" s="9">
        <f t="shared" si="692"/>
        <v>1125</v>
      </c>
      <c r="AN400" s="9">
        <v>500</v>
      </c>
      <c r="AO400" s="9"/>
      <c r="AP400" s="9"/>
      <c r="AQ400" s="9"/>
      <c r="AR400" s="9"/>
      <c r="AS400" s="9">
        <f t="shared" si="693"/>
        <v>60</v>
      </c>
      <c r="AT400" s="9"/>
      <c r="AU400" s="9"/>
      <c r="AV400" s="13"/>
      <c r="AW400" s="9">
        <f t="shared" si="694"/>
        <v>13460</v>
      </c>
      <c r="AX400" s="9">
        <f t="shared" si="695"/>
        <v>2422.7999999999997</v>
      </c>
      <c r="AY400" s="11">
        <f t="shared" si="696"/>
        <v>29342.799999999999</v>
      </c>
      <c r="AZ400" s="2" t="s">
        <v>2028</v>
      </c>
    </row>
    <row r="401" spans="1:52" s="2" customFormat="1" x14ac:dyDescent="0.45">
      <c r="A401" s="2">
        <f t="shared" si="672"/>
        <v>400</v>
      </c>
      <c r="B401" s="2">
        <f t="shared" si="672"/>
        <v>505</v>
      </c>
      <c r="C401" s="2">
        <v>4</v>
      </c>
      <c r="D401" s="2" t="s">
        <v>52</v>
      </c>
      <c r="E401" s="2" t="str">
        <f t="shared" si="663"/>
        <v>4D505</v>
      </c>
      <c r="F401" s="5">
        <v>402</v>
      </c>
      <c r="G401" s="2" t="s">
        <v>54</v>
      </c>
      <c r="H401" s="6" t="b">
        <v>1</v>
      </c>
      <c r="I401" s="7" t="s">
        <v>55</v>
      </c>
      <c r="J401" s="8" t="s">
        <v>304</v>
      </c>
      <c r="K401" s="2">
        <v>6662757326</v>
      </c>
      <c r="L401" s="5">
        <v>402</v>
      </c>
      <c r="M401" s="5">
        <v>402</v>
      </c>
      <c r="O401" s="8" t="s">
        <v>1584</v>
      </c>
      <c r="P401" s="8" t="s">
        <v>1585</v>
      </c>
      <c r="Q401" s="8" t="s">
        <v>1586</v>
      </c>
      <c r="W401" s="2">
        <v>1</v>
      </c>
      <c r="Y401" s="8" t="s">
        <v>1934</v>
      </c>
      <c r="AA401" s="9">
        <v>100</v>
      </c>
      <c r="AB401" s="11">
        <v>1500</v>
      </c>
      <c r="AC401" s="10">
        <f t="shared" si="689"/>
        <v>1950</v>
      </c>
      <c r="AD401" s="9">
        <f>28885*2</f>
        <v>57770</v>
      </c>
      <c r="AE401" s="9">
        <f>((28885*21%)/12)+((28885*21%)/12)*2</f>
        <v>1516.4624999999999</v>
      </c>
      <c r="AF401" s="9"/>
      <c r="AG401" s="9">
        <f>AB401*5</f>
        <v>7500</v>
      </c>
      <c r="AH401" s="9">
        <f t="shared" si="690"/>
        <v>3000</v>
      </c>
      <c r="AI401" s="9"/>
      <c r="AJ401" s="9">
        <v>200</v>
      </c>
      <c r="AK401" s="9"/>
      <c r="AL401" s="9">
        <f t="shared" si="691"/>
        <v>468.75</v>
      </c>
      <c r="AM401" s="9">
        <f t="shared" si="692"/>
        <v>1406.25</v>
      </c>
      <c r="AN401" s="9">
        <v>600</v>
      </c>
      <c r="AO401" s="9"/>
      <c r="AP401" s="9"/>
      <c r="AQ401" s="9"/>
      <c r="AR401" s="9"/>
      <c r="AS401" s="9">
        <f t="shared" si="693"/>
        <v>75</v>
      </c>
      <c r="AT401" s="9"/>
      <c r="AU401" s="9"/>
      <c r="AV401" s="13"/>
      <c r="AW401" s="9">
        <f t="shared" si="694"/>
        <v>13250</v>
      </c>
      <c r="AX401" s="9">
        <f t="shared" si="695"/>
        <v>2385</v>
      </c>
      <c r="AY401" s="11">
        <f>SUM(AD401:AX401)</f>
        <v>88171.462499999994</v>
      </c>
      <c r="AZ401" s="2" t="s">
        <v>2028</v>
      </c>
    </row>
    <row r="402" spans="1:52" s="2" customFormat="1" x14ac:dyDescent="0.45">
      <c r="A402" s="2">
        <f t="shared" si="672"/>
        <v>401</v>
      </c>
      <c r="B402" s="2">
        <v>601</v>
      </c>
      <c r="C402" s="2">
        <v>4</v>
      </c>
      <c r="D402" s="2" t="s">
        <v>52</v>
      </c>
      <c r="E402" s="2" t="str">
        <f t="shared" si="663"/>
        <v>4D601</v>
      </c>
      <c r="F402" s="5">
        <v>403</v>
      </c>
      <c r="G402" s="2" t="s">
        <v>54</v>
      </c>
      <c r="H402" s="6" t="b">
        <v>1</v>
      </c>
      <c r="I402" s="7" t="s">
        <v>59</v>
      </c>
      <c r="J402" s="8" t="s">
        <v>338</v>
      </c>
      <c r="K402" s="2">
        <v>9549283843</v>
      </c>
      <c r="L402" s="5">
        <v>403</v>
      </c>
      <c r="M402" s="5">
        <v>403</v>
      </c>
      <c r="O402" s="8" t="s">
        <v>1587</v>
      </c>
      <c r="P402" s="8" t="s">
        <v>1588</v>
      </c>
      <c r="Q402" s="8" t="s">
        <v>1589</v>
      </c>
      <c r="W402" s="2">
        <v>1</v>
      </c>
      <c r="Y402" s="8" t="s">
        <v>2022</v>
      </c>
      <c r="AA402" s="9">
        <v>100</v>
      </c>
      <c r="AB402" s="11">
        <v>1000</v>
      </c>
      <c r="AC402" s="10">
        <f>AB402*130%</f>
        <v>1300</v>
      </c>
      <c r="AD402" s="9">
        <v>18966</v>
      </c>
      <c r="AE402" s="9">
        <f>(18966*21%)/12</f>
        <v>331.90499999999997</v>
      </c>
      <c r="AF402" s="9"/>
      <c r="AG402" s="9">
        <f>AB402*5</f>
        <v>5000</v>
      </c>
      <c r="AH402" s="9">
        <f>AB402*2</f>
        <v>2000</v>
      </c>
      <c r="AI402" s="9"/>
      <c r="AJ402" s="9"/>
      <c r="AK402" s="9"/>
      <c r="AL402" s="9">
        <f>((AB402*1500)*0.25%)/12</f>
        <v>312.5</v>
      </c>
      <c r="AM402" s="9">
        <f>((AB402*1500)*0.75%)/12</f>
        <v>937.5</v>
      </c>
      <c r="AN402" s="9">
        <v>400</v>
      </c>
      <c r="AO402" s="9"/>
      <c r="AP402" s="9"/>
      <c r="AQ402" s="9"/>
      <c r="AR402" s="9"/>
      <c r="AS402" s="9">
        <f>AG402*1%</f>
        <v>50</v>
      </c>
      <c r="AT402" s="9"/>
      <c r="AU402" s="9"/>
      <c r="AV402" s="13"/>
      <c r="AW402" s="9">
        <f>SUM(AG402:AV402)</f>
        <v>8700</v>
      </c>
      <c r="AX402" s="9">
        <f>AW402*18%</f>
        <v>1566</v>
      </c>
      <c r="AY402" s="11">
        <f>SUM(AD402:AX402)</f>
        <v>38263.904999999999</v>
      </c>
      <c r="AZ402" s="2" t="s">
        <v>2028</v>
      </c>
    </row>
    <row r="403" spans="1:52" s="2" customFormat="1" x14ac:dyDescent="0.45">
      <c r="A403" s="2">
        <f t="shared" si="672"/>
        <v>402</v>
      </c>
      <c r="B403" s="2">
        <f>B402+1</f>
        <v>602</v>
      </c>
      <c r="C403" s="2">
        <v>4</v>
      </c>
      <c r="D403" s="2" t="s">
        <v>52</v>
      </c>
      <c r="E403" s="2" t="str">
        <f t="shared" si="663"/>
        <v>4D602</v>
      </c>
      <c r="F403" s="5">
        <v>404</v>
      </c>
      <c r="G403" s="2" t="s">
        <v>54</v>
      </c>
      <c r="H403" s="6" t="b">
        <v>1</v>
      </c>
      <c r="I403" s="7" t="s">
        <v>55</v>
      </c>
      <c r="J403" s="8" t="s">
        <v>339</v>
      </c>
      <c r="K403" s="2">
        <v>6853263386</v>
      </c>
      <c r="L403" s="5">
        <v>404</v>
      </c>
      <c r="M403" s="5">
        <v>404</v>
      </c>
      <c r="O403" s="8" t="s">
        <v>1590</v>
      </c>
      <c r="P403" s="8" t="s">
        <v>1591</v>
      </c>
      <c r="Q403" s="8" t="s">
        <v>1592</v>
      </c>
      <c r="W403" s="2">
        <v>1</v>
      </c>
      <c r="Y403" s="8" t="s">
        <v>1907</v>
      </c>
      <c r="AA403" s="9">
        <v>100</v>
      </c>
      <c r="AB403" s="11">
        <v>800</v>
      </c>
      <c r="AC403" s="10">
        <f t="shared" ref="AC403:AC465" si="697">AB403*130%</f>
        <v>1040</v>
      </c>
      <c r="AD403" s="9">
        <v>0</v>
      </c>
      <c r="AE403" s="9"/>
      <c r="AF403" s="9"/>
      <c r="AG403" s="9">
        <f>AB403*5</f>
        <v>4000</v>
      </c>
      <c r="AH403" s="9">
        <f t="shared" ref="AH403:AH405" si="698">AB403*2</f>
        <v>1600</v>
      </c>
      <c r="AI403" s="9"/>
      <c r="AJ403" s="9"/>
      <c r="AK403" s="9">
        <f>AG403*10%</f>
        <v>400</v>
      </c>
      <c r="AL403" s="9">
        <f t="shared" ref="AL403:AL405" si="699">((AB403*1500)*0.25%)/12</f>
        <v>250</v>
      </c>
      <c r="AM403" s="9">
        <f t="shared" ref="AM403:AM405" si="700">((AB403*1500)*0.75%)/12</f>
        <v>750</v>
      </c>
      <c r="AN403" s="9">
        <v>300</v>
      </c>
      <c r="AO403" s="9"/>
      <c r="AP403" s="9"/>
      <c r="AQ403" s="9"/>
      <c r="AR403" s="9"/>
      <c r="AS403" s="9">
        <f t="shared" ref="AS403:AS405" si="701">AG403*1%</f>
        <v>40</v>
      </c>
      <c r="AT403" s="9"/>
      <c r="AU403" s="9"/>
      <c r="AV403" s="13"/>
      <c r="AW403" s="9">
        <f t="shared" ref="AW403:AW405" si="702">SUM(AG403:AV403)</f>
        <v>7340</v>
      </c>
      <c r="AX403" s="9">
        <f t="shared" ref="AX403:AX465" si="703">AW403*18%</f>
        <v>1321.2</v>
      </c>
      <c r="AY403" s="11">
        <f t="shared" ref="AY403:AY404" si="704">SUM(AD403:AX403)</f>
        <v>16001.2</v>
      </c>
      <c r="AZ403" s="2" t="s">
        <v>2028</v>
      </c>
    </row>
    <row r="404" spans="1:52" s="2" customFormat="1" x14ac:dyDescent="0.45">
      <c r="A404" s="2">
        <f t="shared" si="672"/>
        <v>403</v>
      </c>
      <c r="B404" s="2">
        <f t="shared" si="672"/>
        <v>603</v>
      </c>
      <c r="C404" s="2">
        <v>4</v>
      </c>
      <c r="D404" s="2" t="s">
        <v>52</v>
      </c>
      <c r="E404" s="2" t="str">
        <f t="shared" si="663"/>
        <v>4D603</v>
      </c>
      <c r="F404" s="5">
        <v>405</v>
      </c>
      <c r="G404" s="2" t="s">
        <v>54</v>
      </c>
      <c r="H404" s="6" t="b">
        <v>1</v>
      </c>
      <c r="I404" s="7" t="s">
        <v>55</v>
      </c>
      <c r="J404" s="8" t="s">
        <v>284</v>
      </c>
      <c r="K404" s="2">
        <v>6433236333</v>
      </c>
      <c r="L404" s="5">
        <v>405</v>
      </c>
      <c r="M404" s="5">
        <v>405</v>
      </c>
      <c r="O404" s="8" t="s">
        <v>1593</v>
      </c>
      <c r="P404" s="8" t="s">
        <v>1594</v>
      </c>
      <c r="Q404" s="8" t="s">
        <v>1595</v>
      </c>
      <c r="W404" s="2">
        <v>1</v>
      </c>
      <c r="Y404" s="8" t="s">
        <v>1986</v>
      </c>
      <c r="AA404" s="9">
        <v>100</v>
      </c>
      <c r="AB404" s="11">
        <v>1200</v>
      </c>
      <c r="AC404" s="10">
        <f t="shared" si="697"/>
        <v>1560</v>
      </c>
      <c r="AD404" s="9">
        <v>0</v>
      </c>
      <c r="AE404" s="9">
        <v>0</v>
      </c>
      <c r="AF404" s="9"/>
      <c r="AG404" s="9">
        <f>AB404*5</f>
        <v>6000</v>
      </c>
      <c r="AH404" s="9">
        <f t="shared" si="698"/>
        <v>2400</v>
      </c>
      <c r="AI404" s="9">
        <v>3000</v>
      </c>
      <c r="AJ404" s="9"/>
      <c r="AK404" s="9"/>
      <c r="AL404" s="9">
        <f t="shared" si="699"/>
        <v>375</v>
      </c>
      <c r="AM404" s="9">
        <f t="shared" si="700"/>
        <v>1125</v>
      </c>
      <c r="AN404" s="9">
        <v>500</v>
      </c>
      <c r="AO404" s="9"/>
      <c r="AP404" s="9"/>
      <c r="AQ404" s="9"/>
      <c r="AR404" s="9"/>
      <c r="AS404" s="9">
        <f t="shared" si="701"/>
        <v>60</v>
      </c>
      <c r="AT404" s="9"/>
      <c r="AU404" s="9"/>
      <c r="AV404" s="13"/>
      <c r="AW404" s="9">
        <f t="shared" si="702"/>
        <v>13460</v>
      </c>
      <c r="AX404" s="9">
        <f t="shared" si="703"/>
        <v>2422.7999999999997</v>
      </c>
      <c r="AY404" s="11">
        <f t="shared" si="704"/>
        <v>29342.799999999999</v>
      </c>
      <c r="AZ404" s="2" t="s">
        <v>2028</v>
      </c>
    </row>
    <row r="405" spans="1:52" s="2" customFormat="1" x14ac:dyDescent="0.45">
      <c r="A405" s="2">
        <f t="shared" si="672"/>
        <v>404</v>
      </c>
      <c r="B405" s="2">
        <f t="shared" si="672"/>
        <v>604</v>
      </c>
      <c r="C405" s="2">
        <v>4</v>
      </c>
      <c r="D405" s="2" t="s">
        <v>52</v>
      </c>
      <c r="E405" s="2" t="str">
        <f t="shared" si="663"/>
        <v>4D604</v>
      </c>
      <c r="F405" s="5">
        <v>406</v>
      </c>
      <c r="G405" s="2" t="s">
        <v>54</v>
      </c>
      <c r="H405" s="6" t="b">
        <v>1</v>
      </c>
      <c r="I405" s="7" t="s">
        <v>59</v>
      </c>
      <c r="J405" s="8" t="s">
        <v>216</v>
      </c>
      <c r="K405" s="2">
        <v>7099609787</v>
      </c>
      <c r="L405" s="5">
        <v>406</v>
      </c>
      <c r="M405" s="5">
        <v>406</v>
      </c>
      <c r="O405" s="8" t="s">
        <v>1596</v>
      </c>
      <c r="P405" s="8" t="s">
        <v>1597</v>
      </c>
      <c r="Q405" s="8" t="s">
        <v>1598</v>
      </c>
      <c r="W405" s="2">
        <v>1</v>
      </c>
      <c r="Y405" s="8" t="s">
        <v>1920</v>
      </c>
      <c r="AA405" s="9">
        <v>100</v>
      </c>
      <c r="AB405" s="11">
        <v>1500</v>
      </c>
      <c r="AC405" s="10">
        <f t="shared" si="697"/>
        <v>1950</v>
      </c>
      <c r="AD405" s="9">
        <f>28885*2</f>
        <v>57770</v>
      </c>
      <c r="AE405" s="9">
        <f>((28885*21%)/12)+((28885*21%)/12)*2</f>
        <v>1516.4624999999999</v>
      </c>
      <c r="AF405" s="9"/>
      <c r="AG405" s="9">
        <f>AB405*5</f>
        <v>7500</v>
      </c>
      <c r="AH405" s="9">
        <f t="shared" si="698"/>
        <v>3000</v>
      </c>
      <c r="AI405" s="9"/>
      <c r="AJ405" s="9">
        <v>200</v>
      </c>
      <c r="AK405" s="9"/>
      <c r="AL405" s="9">
        <f t="shared" si="699"/>
        <v>468.75</v>
      </c>
      <c r="AM405" s="9">
        <f t="shared" si="700"/>
        <v>1406.25</v>
      </c>
      <c r="AN405" s="9">
        <v>600</v>
      </c>
      <c r="AO405" s="9"/>
      <c r="AP405" s="9"/>
      <c r="AQ405" s="9"/>
      <c r="AR405" s="9"/>
      <c r="AS405" s="9">
        <f t="shared" si="701"/>
        <v>75</v>
      </c>
      <c r="AT405" s="9"/>
      <c r="AU405" s="9"/>
      <c r="AV405" s="13"/>
      <c r="AW405" s="9">
        <f t="shared" si="702"/>
        <v>13250</v>
      </c>
      <c r="AX405" s="9">
        <f t="shared" si="703"/>
        <v>2385</v>
      </c>
      <c r="AY405" s="11">
        <f>SUM(AD405:AX405)</f>
        <v>88171.462499999994</v>
      </c>
      <c r="AZ405" s="2" t="s">
        <v>2028</v>
      </c>
    </row>
    <row r="406" spans="1:52" s="2" customFormat="1" x14ac:dyDescent="0.45">
      <c r="A406" s="2">
        <f t="shared" si="672"/>
        <v>405</v>
      </c>
      <c r="B406" s="2">
        <f t="shared" si="672"/>
        <v>605</v>
      </c>
      <c r="C406" s="2">
        <v>4</v>
      </c>
      <c r="D406" s="2" t="s">
        <v>52</v>
      </c>
      <c r="E406" s="2" t="str">
        <f t="shared" si="663"/>
        <v>4D605</v>
      </c>
      <c r="F406" s="5">
        <v>407</v>
      </c>
      <c r="G406" s="2" t="s">
        <v>54</v>
      </c>
      <c r="H406" s="6" t="b">
        <v>1</v>
      </c>
      <c r="I406" s="7" t="s">
        <v>55</v>
      </c>
      <c r="J406" s="8" t="s">
        <v>340</v>
      </c>
      <c r="K406" s="2">
        <v>6653811192</v>
      </c>
      <c r="L406" s="5">
        <v>407</v>
      </c>
      <c r="M406" s="5">
        <v>407</v>
      </c>
      <c r="O406" s="8" t="s">
        <v>1599</v>
      </c>
      <c r="P406" s="8" t="s">
        <v>1600</v>
      </c>
      <c r="Q406" s="8" t="s">
        <v>1601</v>
      </c>
      <c r="W406" s="2">
        <v>1</v>
      </c>
      <c r="Y406" s="8" t="s">
        <v>1896</v>
      </c>
      <c r="AA406" s="9">
        <v>100</v>
      </c>
      <c r="AB406" s="11">
        <v>1000</v>
      </c>
      <c r="AC406" s="10">
        <f>AB406*130%</f>
        <v>1300</v>
      </c>
      <c r="AD406" s="9">
        <v>18966</v>
      </c>
      <c r="AE406" s="9">
        <f>(18966*21%)/12</f>
        <v>331.90499999999997</v>
      </c>
      <c r="AF406" s="9"/>
      <c r="AG406" s="9">
        <f>AB406*5</f>
        <v>5000</v>
      </c>
      <c r="AH406" s="9">
        <f>AB406*2</f>
        <v>2000</v>
      </c>
      <c r="AI406" s="9"/>
      <c r="AJ406" s="9"/>
      <c r="AK406" s="9"/>
      <c r="AL406" s="9">
        <f>((AB406*1500)*0.25%)/12</f>
        <v>312.5</v>
      </c>
      <c r="AM406" s="9">
        <f>((AB406*1500)*0.75%)/12</f>
        <v>937.5</v>
      </c>
      <c r="AN406" s="9">
        <v>400</v>
      </c>
      <c r="AO406" s="9"/>
      <c r="AP406" s="9"/>
      <c r="AQ406" s="9"/>
      <c r="AR406" s="9"/>
      <c r="AS406" s="9">
        <f>AG406*1%</f>
        <v>50</v>
      </c>
      <c r="AT406" s="9"/>
      <c r="AU406" s="9"/>
      <c r="AV406" s="13"/>
      <c r="AW406" s="9">
        <f>SUM(AG406:AV406)</f>
        <v>8700</v>
      </c>
      <c r="AX406" s="9">
        <f>AW406*18%</f>
        <v>1566</v>
      </c>
      <c r="AY406" s="11">
        <f>SUM(AD406:AX406)</f>
        <v>38263.904999999999</v>
      </c>
      <c r="AZ406" s="2" t="s">
        <v>2028</v>
      </c>
    </row>
    <row r="407" spans="1:52" s="2" customFormat="1" x14ac:dyDescent="0.45">
      <c r="A407" s="2">
        <f t="shared" si="672"/>
        <v>406</v>
      </c>
      <c r="B407" s="2">
        <v>701</v>
      </c>
      <c r="C407" s="2">
        <v>4</v>
      </c>
      <c r="D407" s="2" t="s">
        <v>52</v>
      </c>
      <c r="E407" s="2" t="str">
        <f t="shared" si="663"/>
        <v>4D701</v>
      </c>
      <c r="F407" s="5">
        <v>408</v>
      </c>
      <c r="G407" s="2" t="s">
        <v>54</v>
      </c>
      <c r="H407" s="6" t="b">
        <v>1</v>
      </c>
      <c r="I407" s="7" t="s">
        <v>59</v>
      </c>
      <c r="J407" s="8" t="s">
        <v>108</v>
      </c>
      <c r="K407" s="2">
        <v>6657038380</v>
      </c>
      <c r="L407" s="5">
        <v>408</v>
      </c>
      <c r="M407" s="5">
        <v>408</v>
      </c>
      <c r="O407" s="8" t="s">
        <v>1602</v>
      </c>
      <c r="P407" s="8" t="s">
        <v>1603</v>
      </c>
      <c r="Q407" s="8" t="s">
        <v>1604</v>
      </c>
      <c r="W407" s="2">
        <v>1</v>
      </c>
      <c r="Y407" s="8" t="s">
        <v>2019</v>
      </c>
      <c r="AA407" s="9">
        <v>100</v>
      </c>
      <c r="AB407" s="11">
        <v>800</v>
      </c>
      <c r="AC407" s="10">
        <f t="shared" si="697"/>
        <v>1040</v>
      </c>
      <c r="AD407" s="9">
        <v>0</v>
      </c>
      <c r="AE407" s="9"/>
      <c r="AF407" s="9"/>
      <c r="AG407" s="9">
        <f>AB407*5</f>
        <v>4000</v>
      </c>
      <c r="AH407" s="9">
        <f t="shared" ref="AH407:AH409" si="705">AB407*2</f>
        <v>1600</v>
      </c>
      <c r="AI407" s="9"/>
      <c r="AJ407" s="9"/>
      <c r="AK407" s="9">
        <f>AG407*10%</f>
        <v>400</v>
      </c>
      <c r="AL407" s="9">
        <f t="shared" ref="AL407:AL409" si="706">((AB407*1500)*0.25%)/12</f>
        <v>250</v>
      </c>
      <c r="AM407" s="9">
        <f t="shared" ref="AM407:AM409" si="707">((AB407*1500)*0.75%)/12</f>
        <v>750</v>
      </c>
      <c r="AN407" s="9">
        <v>300</v>
      </c>
      <c r="AO407" s="9"/>
      <c r="AP407" s="9"/>
      <c r="AQ407" s="9"/>
      <c r="AR407" s="9"/>
      <c r="AS407" s="9">
        <f t="shared" ref="AS407:AS409" si="708">AG407*1%</f>
        <v>40</v>
      </c>
      <c r="AT407" s="9"/>
      <c r="AU407" s="9"/>
      <c r="AV407" s="13"/>
      <c r="AW407" s="9">
        <f t="shared" ref="AW407:AW409" si="709">SUM(AG407:AV407)</f>
        <v>7340</v>
      </c>
      <c r="AX407" s="9">
        <f t="shared" si="703"/>
        <v>1321.2</v>
      </c>
      <c r="AY407" s="11">
        <f t="shared" ref="AY407:AY408" si="710">SUM(AD407:AX407)</f>
        <v>16001.2</v>
      </c>
      <c r="AZ407" s="2" t="s">
        <v>2028</v>
      </c>
    </row>
    <row r="408" spans="1:52" s="2" customFormat="1" x14ac:dyDescent="0.45">
      <c r="A408" s="2">
        <f t="shared" si="672"/>
        <v>407</v>
      </c>
      <c r="B408" s="2">
        <f>B407+1</f>
        <v>702</v>
      </c>
      <c r="C408" s="2">
        <v>4</v>
      </c>
      <c r="D408" s="2" t="s">
        <v>52</v>
      </c>
      <c r="E408" s="2" t="str">
        <f t="shared" si="663"/>
        <v>4D702</v>
      </c>
      <c r="F408" s="5">
        <v>409</v>
      </c>
      <c r="G408" s="2" t="s">
        <v>54</v>
      </c>
      <c r="H408" s="6" t="b">
        <v>1</v>
      </c>
      <c r="I408" s="7" t="s">
        <v>59</v>
      </c>
      <c r="J408" s="8" t="s">
        <v>341</v>
      </c>
      <c r="K408" s="2">
        <v>6989417843</v>
      </c>
      <c r="L408" s="5">
        <v>409</v>
      </c>
      <c r="M408" s="5">
        <v>409</v>
      </c>
      <c r="O408" s="8" t="s">
        <v>1605</v>
      </c>
      <c r="P408" s="8" t="s">
        <v>1606</v>
      </c>
      <c r="Q408" s="8" t="s">
        <v>1607</v>
      </c>
      <c r="W408" s="2">
        <v>1</v>
      </c>
      <c r="Y408" s="8" t="s">
        <v>1965</v>
      </c>
      <c r="AA408" s="9">
        <v>100</v>
      </c>
      <c r="AB408" s="11">
        <v>1200</v>
      </c>
      <c r="AC408" s="10">
        <f t="shared" si="697"/>
        <v>1560</v>
      </c>
      <c r="AD408" s="9">
        <v>0</v>
      </c>
      <c r="AE408" s="9">
        <v>0</v>
      </c>
      <c r="AF408" s="9"/>
      <c r="AG408" s="9">
        <f>AB408*5</f>
        <v>6000</v>
      </c>
      <c r="AH408" s="9">
        <f t="shared" si="705"/>
        <v>2400</v>
      </c>
      <c r="AI408" s="9">
        <v>3000</v>
      </c>
      <c r="AJ408" s="9"/>
      <c r="AK408" s="9"/>
      <c r="AL408" s="9">
        <f t="shared" si="706"/>
        <v>375</v>
      </c>
      <c r="AM408" s="9">
        <f t="shared" si="707"/>
        <v>1125</v>
      </c>
      <c r="AN408" s="9">
        <v>500</v>
      </c>
      <c r="AO408" s="9"/>
      <c r="AP408" s="9"/>
      <c r="AQ408" s="9"/>
      <c r="AR408" s="9"/>
      <c r="AS408" s="9">
        <f t="shared" si="708"/>
        <v>60</v>
      </c>
      <c r="AT408" s="9"/>
      <c r="AU408" s="9"/>
      <c r="AV408" s="13"/>
      <c r="AW408" s="9">
        <f t="shared" si="709"/>
        <v>13460</v>
      </c>
      <c r="AX408" s="9">
        <f t="shared" si="703"/>
        <v>2422.7999999999997</v>
      </c>
      <c r="AY408" s="11">
        <f t="shared" si="710"/>
        <v>29342.799999999999</v>
      </c>
      <c r="AZ408" s="2" t="s">
        <v>2028</v>
      </c>
    </row>
    <row r="409" spans="1:52" s="2" customFormat="1" x14ac:dyDescent="0.45">
      <c r="A409" s="2">
        <f t="shared" si="672"/>
        <v>408</v>
      </c>
      <c r="B409" s="2">
        <f t="shared" si="672"/>
        <v>703</v>
      </c>
      <c r="C409" s="2">
        <v>4</v>
      </c>
      <c r="D409" s="2" t="s">
        <v>52</v>
      </c>
      <c r="E409" s="2" t="str">
        <f t="shared" si="663"/>
        <v>4D703</v>
      </c>
      <c r="F409" s="5">
        <v>410</v>
      </c>
      <c r="G409" s="2" t="s">
        <v>54</v>
      </c>
      <c r="H409" s="6" t="b">
        <v>1</v>
      </c>
      <c r="I409" s="7" t="s">
        <v>59</v>
      </c>
      <c r="J409" s="8" t="s">
        <v>342</v>
      </c>
      <c r="K409" s="2">
        <v>8966632482</v>
      </c>
      <c r="L409" s="5">
        <v>410</v>
      </c>
      <c r="M409" s="5">
        <v>410</v>
      </c>
      <c r="O409" s="8" t="s">
        <v>1608</v>
      </c>
      <c r="P409" s="8" t="s">
        <v>1609</v>
      </c>
      <c r="Q409" s="8" t="s">
        <v>1610</v>
      </c>
      <c r="W409" s="2">
        <v>1</v>
      </c>
      <c r="Y409" s="8" t="s">
        <v>1933</v>
      </c>
      <c r="AA409" s="9">
        <v>100</v>
      </c>
      <c r="AB409" s="11">
        <v>1500</v>
      </c>
      <c r="AC409" s="10">
        <f t="shared" si="697"/>
        <v>1950</v>
      </c>
      <c r="AD409" s="9">
        <f>28885*2</f>
        <v>57770</v>
      </c>
      <c r="AE409" s="9">
        <f>((28885*21%)/12)+((28885*21%)/12)*2</f>
        <v>1516.4624999999999</v>
      </c>
      <c r="AF409" s="9"/>
      <c r="AG409" s="9">
        <f>AB409*5</f>
        <v>7500</v>
      </c>
      <c r="AH409" s="9">
        <f t="shared" si="705"/>
        <v>3000</v>
      </c>
      <c r="AI409" s="9"/>
      <c r="AJ409" s="9">
        <v>200</v>
      </c>
      <c r="AK409" s="9"/>
      <c r="AL409" s="9">
        <f t="shared" si="706"/>
        <v>468.75</v>
      </c>
      <c r="AM409" s="9">
        <f t="shared" si="707"/>
        <v>1406.25</v>
      </c>
      <c r="AN409" s="9">
        <v>600</v>
      </c>
      <c r="AO409" s="9"/>
      <c r="AP409" s="9"/>
      <c r="AQ409" s="9"/>
      <c r="AR409" s="9"/>
      <c r="AS409" s="9">
        <f t="shared" si="708"/>
        <v>75</v>
      </c>
      <c r="AT409" s="9"/>
      <c r="AU409" s="9"/>
      <c r="AV409" s="13"/>
      <c r="AW409" s="9">
        <f t="shared" si="709"/>
        <v>13250</v>
      </c>
      <c r="AX409" s="9">
        <f t="shared" si="703"/>
        <v>2385</v>
      </c>
      <c r="AY409" s="11">
        <f>SUM(AD409:AX409)</f>
        <v>88171.462499999994</v>
      </c>
      <c r="AZ409" s="2" t="s">
        <v>2028</v>
      </c>
    </row>
    <row r="410" spans="1:52" s="2" customFormat="1" x14ac:dyDescent="0.45">
      <c r="A410" s="2">
        <f t="shared" si="672"/>
        <v>409</v>
      </c>
      <c r="B410" s="2">
        <f t="shared" si="672"/>
        <v>704</v>
      </c>
      <c r="C410" s="2">
        <v>4</v>
      </c>
      <c r="D410" s="2" t="s">
        <v>52</v>
      </c>
      <c r="E410" s="2" t="str">
        <f t="shared" si="663"/>
        <v>4D704</v>
      </c>
      <c r="F410" s="5">
        <v>411</v>
      </c>
      <c r="G410" s="2" t="s">
        <v>54</v>
      </c>
      <c r="H410" s="6" t="b">
        <v>1</v>
      </c>
      <c r="I410" s="7" t="s">
        <v>59</v>
      </c>
      <c r="J410" s="8" t="s">
        <v>102</v>
      </c>
      <c r="K410" s="2">
        <v>7650680632</v>
      </c>
      <c r="L410" s="5">
        <v>411</v>
      </c>
      <c r="M410" s="5">
        <v>411</v>
      </c>
      <c r="O410" s="8" t="s">
        <v>1611</v>
      </c>
      <c r="P410" s="8" t="s">
        <v>1612</v>
      </c>
      <c r="Q410" s="8" t="s">
        <v>1613</v>
      </c>
      <c r="W410" s="2">
        <v>1</v>
      </c>
      <c r="Y410" s="8" t="s">
        <v>1899</v>
      </c>
      <c r="AA410" s="9">
        <v>100</v>
      </c>
      <c r="AB410" s="11">
        <v>1000</v>
      </c>
      <c r="AC410" s="10">
        <f>AB410*130%</f>
        <v>1300</v>
      </c>
      <c r="AD410" s="9">
        <v>18966</v>
      </c>
      <c r="AE410" s="9">
        <f>(18966*21%)/12</f>
        <v>331.90499999999997</v>
      </c>
      <c r="AF410" s="9"/>
      <c r="AG410" s="9">
        <f>AB410*5</f>
        <v>5000</v>
      </c>
      <c r="AH410" s="9">
        <f>AB410*2</f>
        <v>2000</v>
      </c>
      <c r="AI410" s="9"/>
      <c r="AJ410" s="9"/>
      <c r="AK410" s="9"/>
      <c r="AL410" s="9">
        <f>((AB410*1500)*0.25%)/12</f>
        <v>312.5</v>
      </c>
      <c r="AM410" s="9">
        <f>((AB410*1500)*0.75%)/12</f>
        <v>937.5</v>
      </c>
      <c r="AN410" s="9">
        <v>400</v>
      </c>
      <c r="AO410" s="9"/>
      <c r="AP410" s="9"/>
      <c r="AQ410" s="9"/>
      <c r="AR410" s="9"/>
      <c r="AS410" s="9">
        <f>AG410*1%</f>
        <v>50</v>
      </c>
      <c r="AT410" s="9"/>
      <c r="AU410" s="9"/>
      <c r="AV410" s="13"/>
      <c r="AW410" s="9">
        <f>SUM(AG410:AV410)</f>
        <v>8700</v>
      </c>
      <c r="AX410" s="9">
        <f>AW410*18%</f>
        <v>1566</v>
      </c>
      <c r="AY410" s="11">
        <f>SUM(AD410:AX410)</f>
        <v>38263.904999999999</v>
      </c>
      <c r="AZ410" s="2" t="s">
        <v>2028</v>
      </c>
    </row>
    <row r="411" spans="1:52" s="2" customFormat="1" x14ac:dyDescent="0.45">
      <c r="A411" s="2">
        <f t="shared" si="672"/>
        <v>410</v>
      </c>
      <c r="B411" s="2">
        <f t="shared" si="672"/>
        <v>705</v>
      </c>
      <c r="C411" s="2">
        <v>4</v>
      </c>
      <c r="D411" s="2" t="s">
        <v>52</v>
      </c>
      <c r="E411" s="2" t="str">
        <f t="shared" si="663"/>
        <v>4D705</v>
      </c>
      <c r="F411" s="5">
        <v>412</v>
      </c>
      <c r="G411" s="2" t="s">
        <v>54</v>
      </c>
      <c r="H411" s="6" t="b">
        <v>1</v>
      </c>
      <c r="I411" s="7" t="s">
        <v>59</v>
      </c>
      <c r="J411" s="8" t="s">
        <v>209</v>
      </c>
      <c r="K411" s="2">
        <v>8273230351</v>
      </c>
      <c r="L411" s="5">
        <v>412</v>
      </c>
      <c r="M411" s="5">
        <v>412</v>
      </c>
      <c r="O411" s="8" t="s">
        <v>1614</v>
      </c>
      <c r="P411" s="8" t="s">
        <v>1615</v>
      </c>
      <c r="Q411" s="8" t="s">
        <v>1616</v>
      </c>
      <c r="W411" s="2">
        <v>1</v>
      </c>
      <c r="Y411" s="8" t="s">
        <v>1896</v>
      </c>
      <c r="AA411" s="9">
        <v>100</v>
      </c>
      <c r="AB411" s="11">
        <v>800</v>
      </c>
      <c r="AC411" s="10">
        <f t="shared" si="697"/>
        <v>1040</v>
      </c>
      <c r="AD411" s="9">
        <v>0</v>
      </c>
      <c r="AE411" s="9"/>
      <c r="AF411" s="9"/>
      <c r="AG411" s="9">
        <f>AB411*5</f>
        <v>4000</v>
      </c>
      <c r="AH411" s="9">
        <f t="shared" ref="AH411:AH413" si="711">AB411*2</f>
        <v>1600</v>
      </c>
      <c r="AI411" s="9"/>
      <c r="AJ411" s="9"/>
      <c r="AK411" s="9">
        <f>AG411*10%</f>
        <v>400</v>
      </c>
      <c r="AL411" s="9">
        <f t="shared" ref="AL411:AL413" si="712">((AB411*1500)*0.25%)/12</f>
        <v>250</v>
      </c>
      <c r="AM411" s="9">
        <f t="shared" ref="AM411:AM413" si="713">((AB411*1500)*0.75%)/12</f>
        <v>750</v>
      </c>
      <c r="AN411" s="9">
        <v>300</v>
      </c>
      <c r="AO411" s="9"/>
      <c r="AP411" s="9"/>
      <c r="AQ411" s="9"/>
      <c r="AR411" s="9"/>
      <c r="AS411" s="9">
        <f t="shared" ref="AS411:AS413" si="714">AG411*1%</f>
        <v>40</v>
      </c>
      <c r="AT411" s="9"/>
      <c r="AU411" s="9"/>
      <c r="AV411" s="13"/>
      <c r="AW411" s="9">
        <f t="shared" ref="AW411:AW413" si="715">SUM(AG411:AV411)</f>
        <v>7340</v>
      </c>
      <c r="AX411" s="9">
        <f t="shared" si="703"/>
        <v>1321.2</v>
      </c>
      <c r="AY411" s="11">
        <f t="shared" ref="AY411:AY412" si="716">SUM(AD411:AX411)</f>
        <v>16001.2</v>
      </c>
      <c r="AZ411" s="2" t="s">
        <v>2028</v>
      </c>
    </row>
    <row r="412" spans="1:52" s="2" customFormat="1" x14ac:dyDescent="0.45">
      <c r="A412" s="2">
        <f t="shared" si="672"/>
        <v>411</v>
      </c>
      <c r="B412" s="2">
        <v>801</v>
      </c>
      <c r="C412" s="2">
        <v>4</v>
      </c>
      <c r="D412" s="2" t="s">
        <v>52</v>
      </c>
      <c r="E412" s="2" t="str">
        <f t="shared" si="663"/>
        <v>4D801</v>
      </c>
      <c r="F412" s="5">
        <v>413</v>
      </c>
      <c r="G412" s="2" t="s">
        <v>54</v>
      </c>
      <c r="H412" s="6" t="b">
        <v>1</v>
      </c>
      <c r="I412" s="7" t="s">
        <v>55</v>
      </c>
      <c r="J412" s="8" t="s">
        <v>343</v>
      </c>
      <c r="K412" s="2">
        <v>8873108534</v>
      </c>
      <c r="L412" s="5">
        <v>413</v>
      </c>
      <c r="M412" s="5">
        <v>413</v>
      </c>
      <c r="O412" s="8" t="s">
        <v>1617</v>
      </c>
      <c r="P412" s="8" t="s">
        <v>1618</v>
      </c>
      <c r="Q412" s="8" t="s">
        <v>1619</v>
      </c>
      <c r="W412" s="2">
        <v>1</v>
      </c>
      <c r="Y412" s="8" t="s">
        <v>1975</v>
      </c>
      <c r="AA412" s="9">
        <v>100</v>
      </c>
      <c r="AB412" s="11">
        <v>1200</v>
      </c>
      <c r="AC412" s="10">
        <f t="shared" si="697"/>
        <v>1560</v>
      </c>
      <c r="AD412" s="9">
        <v>0</v>
      </c>
      <c r="AE412" s="9">
        <v>0</v>
      </c>
      <c r="AF412" s="9"/>
      <c r="AG412" s="9">
        <f>AB412*5</f>
        <v>6000</v>
      </c>
      <c r="AH412" s="9">
        <f t="shared" si="711"/>
        <v>2400</v>
      </c>
      <c r="AI412" s="9">
        <v>3000</v>
      </c>
      <c r="AJ412" s="9"/>
      <c r="AK412" s="9"/>
      <c r="AL412" s="9">
        <f t="shared" si="712"/>
        <v>375</v>
      </c>
      <c r="AM412" s="9">
        <f t="shared" si="713"/>
        <v>1125</v>
      </c>
      <c r="AN412" s="9">
        <v>500</v>
      </c>
      <c r="AO412" s="9"/>
      <c r="AP412" s="9"/>
      <c r="AQ412" s="9"/>
      <c r="AR412" s="9"/>
      <c r="AS412" s="9">
        <f t="shared" si="714"/>
        <v>60</v>
      </c>
      <c r="AT412" s="9"/>
      <c r="AU412" s="9"/>
      <c r="AV412" s="13"/>
      <c r="AW412" s="9">
        <f t="shared" si="715"/>
        <v>13460</v>
      </c>
      <c r="AX412" s="9">
        <f t="shared" si="703"/>
        <v>2422.7999999999997</v>
      </c>
      <c r="AY412" s="11">
        <f t="shared" si="716"/>
        <v>29342.799999999999</v>
      </c>
      <c r="AZ412" s="2" t="s">
        <v>2028</v>
      </c>
    </row>
    <row r="413" spans="1:52" s="2" customFormat="1" x14ac:dyDescent="0.45">
      <c r="A413" s="2">
        <f t="shared" si="672"/>
        <v>412</v>
      </c>
      <c r="B413" s="2">
        <f>B412+1</f>
        <v>802</v>
      </c>
      <c r="C413" s="2">
        <v>4</v>
      </c>
      <c r="D413" s="2" t="s">
        <v>52</v>
      </c>
      <c r="E413" s="2" t="str">
        <f t="shared" si="663"/>
        <v>4D802</v>
      </c>
      <c r="F413" s="5">
        <v>414</v>
      </c>
      <c r="G413" s="2" t="s">
        <v>54</v>
      </c>
      <c r="H413" s="6" t="b">
        <v>1</v>
      </c>
      <c r="I413" s="7" t="s">
        <v>55</v>
      </c>
      <c r="J413" s="8" t="s">
        <v>275</v>
      </c>
      <c r="K413" s="2">
        <v>9001901956</v>
      </c>
      <c r="L413" s="5">
        <v>414</v>
      </c>
      <c r="M413" s="5">
        <v>414</v>
      </c>
      <c r="O413" s="8" t="s">
        <v>1620</v>
      </c>
      <c r="P413" s="8" t="s">
        <v>1621</v>
      </c>
      <c r="Q413" s="8" t="s">
        <v>1622</v>
      </c>
      <c r="W413" s="2">
        <v>1</v>
      </c>
      <c r="Y413" s="8" t="s">
        <v>2001</v>
      </c>
      <c r="AA413" s="9">
        <v>100</v>
      </c>
      <c r="AB413" s="11">
        <v>1500</v>
      </c>
      <c r="AC413" s="10">
        <f t="shared" si="697"/>
        <v>1950</v>
      </c>
      <c r="AD413" s="9">
        <f>28885*2</f>
        <v>57770</v>
      </c>
      <c r="AE413" s="9">
        <f>((28885*21%)/12)+((28885*21%)/12)*2</f>
        <v>1516.4624999999999</v>
      </c>
      <c r="AF413" s="9"/>
      <c r="AG413" s="9">
        <f>AB413*5</f>
        <v>7500</v>
      </c>
      <c r="AH413" s="9">
        <f t="shared" si="711"/>
        <v>3000</v>
      </c>
      <c r="AI413" s="9"/>
      <c r="AJ413" s="9">
        <v>200</v>
      </c>
      <c r="AK413" s="9"/>
      <c r="AL413" s="9">
        <f t="shared" si="712"/>
        <v>468.75</v>
      </c>
      <c r="AM413" s="9">
        <f t="shared" si="713"/>
        <v>1406.25</v>
      </c>
      <c r="AN413" s="9">
        <v>600</v>
      </c>
      <c r="AO413" s="9"/>
      <c r="AP413" s="9"/>
      <c r="AQ413" s="9"/>
      <c r="AR413" s="9"/>
      <c r="AS413" s="9">
        <f t="shared" si="714"/>
        <v>75</v>
      </c>
      <c r="AT413" s="9"/>
      <c r="AU413" s="9"/>
      <c r="AV413" s="13"/>
      <c r="AW413" s="9">
        <f t="shared" si="715"/>
        <v>13250</v>
      </c>
      <c r="AX413" s="9">
        <f t="shared" si="703"/>
        <v>2385</v>
      </c>
      <c r="AY413" s="11">
        <f>SUM(AD413:AX413)</f>
        <v>88171.462499999994</v>
      </c>
      <c r="AZ413" s="2" t="s">
        <v>2028</v>
      </c>
    </row>
    <row r="414" spans="1:52" s="2" customFormat="1" x14ac:dyDescent="0.45">
      <c r="A414" s="2">
        <f t="shared" si="672"/>
        <v>413</v>
      </c>
      <c r="B414" s="2">
        <f t="shared" si="672"/>
        <v>803</v>
      </c>
      <c r="C414" s="2">
        <v>4</v>
      </c>
      <c r="D414" s="2" t="s">
        <v>52</v>
      </c>
      <c r="E414" s="2" t="str">
        <f t="shared" si="663"/>
        <v>4D803</v>
      </c>
      <c r="F414" s="5">
        <v>415</v>
      </c>
      <c r="G414" s="2" t="s">
        <v>54</v>
      </c>
      <c r="H414" s="6" t="b">
        <v>1</v>
      </c>
      <c r="I414" s="7" t="s">
        <v>59</v>
      </c>
      <c r="J414" s="8" t="s">
        <v>344</v>
      </c>
      <c r="K414" s="2">
        <v>7197158453</v>
      </c>
      <c r="L414" s="5">
        <v>415</v>
      </c>
      <c r="M414" s="5">
        <v>415</v>
      </c>
      <c r="O414" s="8" t="s">
        <v>1623</v>
      </c>
      <c r="P414" s="8" t="s">
        <v>1624</v>
      </c>
      <c r="Q414" s="8" t="s">
        <v>1625</v>
      </c>
      <c r="W414" s="2">
        <v>1</v>
      </c>
      <c r="Y414" s="8" t="s">
        <v>1985</v>
      </c>
      <c r="AA414" s="9">
        <v>100</v>
      </c>
      <c r="AB414" s="11">
        <v>1000</v>
      </c>
      <c r="AC414" s="10">
        <f>AB414*130%</f>
        <v>1300</v>
      </c>
      <c r="AD414" s="9">
        <v>18966</v>
      </c>
      <c r="AE414" s="9">
        <f>(18966*21%)/12</f>
        <v>331.90499999999997</v>
      </c>
      <c r="AF414" s="9"/>
      <c r="AG414" s="9">
        <f>AB414*5</f>
        <v>5000</v>
      </c>
      <c r="AH414" s="9">
        <f>AB414*2</f>
        <v>2000</v>
      </c>
      <c r="AI414" s="9"/>
      <c r="AJ414" s="9"/>
      <c r="AK414" s="9"/>
      <c r="AL414" s="9">
        <f>((AB414*1500)*0.25%)/12</f>
        <v>312.5</v>
      </c>
      <c r="AM414" s="9">
        <f>((AB414*1500)*0.75%)/12</f>
        <v>937.5</v>
      </c>
      <c r="AN414" s="9">
        <v>400</v>
      </c>
      <c r="AO414" s="9"/>
      <c r="AP414" s="9"/>
      <c r="AQ414" s="9"/>
      <c r="AR414" s="9"/>
      <c r="AS414" s="9">
        <f>AG414*1%</f>
        <v>50</v>
      </c>
      <c r="AT414" s="9"/>
      <c r="AU414" s="9"/>
      <c r="AV414" s="13"/>
      <c r="AW414" s="9">
        <f>SUM(AG414:AV414)</f>
        <v>8700</v>
      </c>
      <c r="AX414" s="9">
        <f>AW414*18%</f>
        <v>1566</v>
      </c>
      <c r="AY414" s="11">
        <f>SUM(AD414:AX414)</f>
        <v>38263.904999999999</v>
      </c>
      <c r="AZ414" s="2" t="s">
        <v>2028</v>
      </c>
    </row>
    <row r="415" spans="1:52" s="2" customFormat="1" x14ac:dyDescent="0.45">
      <c r="A415" s="2">
        <f t="shared" si="672"/>
        <v>414</v>
      </c>
      <c r="B415" s="2">
        <f t="shared" si="672"/>
        <v>804</v>
      </c>
      <c r="C415" s="2">
        <v>4</v>
      </c>
      <c r="D415" s="2" t="s">
        <v>52</v>
      </c>
      <c r="E415" s="2" t="str">
        <f t="shared" si="663"/>
        <v>4D804</v>
      </c>
      <c r="F415" s="5">
        <v>416</v>
      </c>
      <c r="G415" s="2" t="s">
        <v>54</v>
      </c>
      <c r="H415" s="6" t="b">
        <v>1</v>
      </c>
      <c r="I415" s="7" t="s">
        <v>59</v>
      </c>
      <c r="J415" s="8" t="s">
        <v>345</v>
      </c>
      <c r="K415" s="2">
        <v>7017037204</v>
      </c>
      <c r="L415" s="5">
        <v>416</v>
      </c>
      <c r="M415" s="5">
        <v>416</v>
      </c>
      <c r="O415" s="8" t="s">
        <v>1626</v>
      </c>
      <c r="P415" s="8" t="s">
        <v>1627</v>
      </c>
      <c r="Q415" s="8" t="s">
        <v>1628</v>
      </c>
      <c r="W415" s="2">
        <v>1</v>
      </c>
      <c r="Y415" s="8" t="s">
        <v>1930</v>
      </c>
      <c r="AA415" s="9">
        <v>100</v>
      </c>
      <c r="AB415" s="11">
        <v>800</v>
      </c>
      <c r="AC415" s="10">
        <f t="shared" si="697"/>
        <v>1040</v>
      </c>
      <c r="AD415" s="9">
        <v>0</v>
      </c>
      <c r="AE415" s="9"/>
      <c r="AF415" s="9"/>
      <c r="AG415" s="9">
        <f>AB415*5</f>
        <v>4000</v>
      </c>
      <c r="AH415" s="9">
        <f t="shared" ref="AH415:AH417" si="717">AB415*2</f>
        <v>1600</v>
      </c>
      <c r="AI415" s="9"/>
      <c r="AJ415" s="9"/>
      <c r="AK415" s="9">
        <f>AG415*10%</f>
        <v>400</v>
      </c>
      <c r="AL415" s="9">
        <f t="shared" ref="AL415:AL417" si="718">((AB415*1500)*0.25%)/12</f>
        <v>250</v>
      </c>
      <c r="AM415" s="9">
        <f t="shared" ref="AM415:AM417" si="719">((AB415*1500)*0.75%)/12</f>
        <v>750</v>
      </c>
      <c r="AN415" s="9">
        <v>300</v>
      </c>
      <c r="AO415" s="9"/>
      <c r="AP415" s="9"/>
      <c r="AQ415" s="9"/>
      <c r="AR415" s="9"/>
      <c r="AS415" s="9">
        <f t="shared" ref="AS415:AS417" si="720">AG415*1%</f>
        <v>40</v>
      </c>
      <c r="AT415" s="9"/>
      <c r="AU415" s="9"/>
      <c r="AV415" s="13"/>
      <c r="AW415" s="9">
        <f t="shared" ref="AW415:AW417" si="721">SUM(AG415:AV415)</f>
        <v>7340</v>
      </c>
      <c r="AX415" s="9">
        <f t="shared" si="703"/>
        <v>1321.2</v>
      </c>
      <c r="AY415" s="11">
        <f t="shared" ref="AY415:AY416" si="722">SUM(AD415:AX415)</f>
        <v>16001.2</v>
      </c>
      <c r="AZ415" s="2" t="s">
        <v>2028</v>
      </c>
    </row>
    <row r="416" spans="1:52" s="2" customFormat="1" x14ac:dyDescent="0.45">
      <c r="A416" s="2">
        <f t="shared" si="672"/>
        <v>415</v>
      </c>
      <c r="B416" s="2">
        <f t="shared" si="672"/>
        <v>805</v>
      </c>
      <c r="C416" s="2">
        <v>4</v>
      </c>
      <c r="D416" s="2" t="s">
        <v>52</v>
      </c>
      <c r="E416" s="2" t="str">
        <f t="shared" si="663"/>
        <v>4D805</v>
      </c>
      <c r="F416" s="5">
        <v>417</v>
      </c>
      <c r="G416" s="2" t="s">
        <v>54</v>
      </c>
      <c r="H416" s="6" t="b">
        <v>1</v>
      </c>
      <c r="I416" s="7" t="s">
        <v>59</v>
      </c>
      <c r="J416" s="8" t="s">
        <v>300</v>
      </c>
      <c r="K416" s="2">
        <v>9730470476</v>
      </c>
      <c r="L416" s="5">
        <v>417</v>
      </c>
      <c r="M416" s="5">
        <v>417</v>
      </c>
      <c r="O416" s="8" t="s">
        <v>1629</v>
      </c>
      <c r="P416" s="8" t="s">
        <v>1630</v>
      </c>
      <c r="Q416" s="8" t="s">
        <v>1631</v>
      </c>
      <c r="W416" s="2">
        <v>1</v>
      </c>
      <c r="Y416" s="8" t="s">
        <v>1916</v>
      </c>
      <c r="AA416" s="9">
        <v>100</v>
      </c>
      <c r="AB416" s="11">
        <v>1200</v>
      </c>
      <c r="AC416" s="10">
        <f t="shared" si="697"/>
        <v>1560</v>
      </c>
      <c r="AD416" s="9">
        <v>0</v>
      </c>
      <c r="AE416" s="9">
        <v>0</v>
      </c>
      <c r="AF416" s="9"/>
      <c r="AG416" s="9">
        <f>AB416*5</f>
        <v>6000</v>
      </c>
      <c r="AH416" s="9">
        <f t="shared" si="717"/>
        <v>2400</v>
      </c>
      <c r="AI416" s="9">
        <v>3000</v>
      </c>
      <c r="AJ416" s="9"/>
      <c r="AK416" s="9"/>
      <c r="AL416" s="9">
        <f t="shared" si="718"/>
        <v>375</v>
      </c>
      <c r="AM416" s="9">
        <f t="shared" si="719"/>
        <v>1125</v>
      </c>
      <c r="AN416" s="9">
        <v>500</v>
      </c>
      <c r="AO416" s="9"/>
      <c r="AP416" s="9"/>
      <c r="AQ416" s="9"/>
      <c r="AR416" s="9"/>
      <c r="AS416" s="9">
        <f t="shared" si="720"/>
        <v>60</v>
      </c>
      <c r="AT416" s="9"/>
      <c r="AU416" s="9"/>
      <c r="AV416" s="13"/>
      <c r="AW416" s="9">
        <f t="shared" si="721"/>
        <v>13460</v>
      </c>
      <c r="AX416" s="9">
        <f t="shared" si="703"/>
        <v>2422.7999999999997</v>
      </c>
      <c r="AY416" s="11">
        <f t="shared" si="722"/>
        <v>29342.799999999999</v>
      </c>
      <c r="AZ416" s="2" t="s">
        <v>2028</v>
      </c>
    </row>
    <row r="417" spans="1:52" s="2" customFormat="1" x14ac:dyDescent="0.45">
      <c r="A417" s="2">
        <f t="shared" si="672"/>
        <v>416</v>
      </c>
      <c r="B417" s="2">
        <v>901</v>
      </c>
      <c r="C417" s="2">
        <v>4</v>
      </c>
      <c r="D417" s="2" t="s">
        <v>52</v>
      </c>
      <c r="E417" s="2" t="str">
        <f t="shared" si="663"/>
        <v>4D901</v>
      </c>
      <c r="F417" s="5">
        <v>418</v>
      </c>
      <c r="G417" s="2" t="s">
        <v>54</v>
      </c>
      <c r="H417" s="6" t="b">
        <v>1</v>
      </c>
      <c r="I417" s="7" t="s">
        <v>55</v>
      </c>
      <c r="J417" s="8" t="s">
        <v>209</v>
      </c>
      <c r="K417" s="2">
        <v>7595500160</v>
      </c>
      <c r="L417" s="5">
        <v>418</v>
      </c>
      <c r="M417" s="5">
        <v>418</v>
      </c>
      <c r="N417" s="2" t="s">
        <v>386</v>
      </c>
      <c r="O417" s="8" t="s">
        <v>1632</v>
      </c>
      <c r="P417" s="8" t="s">
        <v>1633</v>
      </c>
      <c r="Q417" s="8" t="s">
        <v>1634</v>
      </c>
      <c r="W417" s="2">
        <v>1</v>
      </c>
      <c r="Y417" s="8" t="s">
        <v>1990</v>
      </c>
      <c r="AA417" s="9">
        <v>100</v>
      </c>
      <c r="AB417" s="11">
        <v>1500</v>
      </c>
      <c r="AC417" s="10">
        <f t="shared" si="697"/>
        <v>1950</v>
      </c>
      <c r="AD417" s="9">
        <f>28885*2</f>
        <v>57770</v>
      </c>
      <c r="AE417" s="9">
        <f>((28885*21%)/12)+((28885*21%)/12)*2</f>
        <v>1516.4624999999999</v>
      </c>
      <c r="AF417" s="9"/>
      <c r="AG417" s="9">
        <f>AB417*5</f>
        <v>7500</v>
      </c>
      <c r="AH417" s="9">
        <f t="shared" si="717"/>
        <v>3000</v>
      </c>
      <c r="AI417" s="9"/>
      <c r="AJ417" s="9">
        <v>200</v>
      </c>
      <c r="AK417" s="9"/>
      <c r="AL417" s="9">
        <f t="shared" si="718"/>
        <v>468.75</v>
      </c>
      <c r="AM417" s="9">
        <f t="shared" si="719"/>
        <v>1406.25</v>
      </c>
      <c r="AN417" s="9">
        <v>600</v>
      </c>
      <c r="AO417" s="9"/>
      <c r="AP417" s="9"/>
      <c r="AQ417" s="9"/>
      <c r="AR417" s="9"/>
      <c r="AS417" s="9">
        <f t="shared" si="720"/>
        <v>75</v>
      </c>
      <c r="AT417" s="9"/>
      <c r="AU417" s="9"/>
      <c r="AV417" s="13"/>
      <c r="AW417" s="9">
        <f t="shared" si="721"/>
        <v>13250</v>
      </c>
      <c r="AX417" s="9">
        <f t="shared" si="703"/>
        <v>2385</v>
      </c>
      <c r="AY417" s="11">
        <f>SUM(AD417:AX417)</f>
        <v>88171.462499999994</v>
      </c>
      <c r="AZ417" s="2" t="s">
        <v>2028</v>
      </c>
    </row>
    <row r="418" spans="1:52" s="2" customFormat="1" x14ac:dyDescent="0.45">
      <c r="A418" s="2">
        <f t="shared" si="672"/>
        <v>417</v>
      </c>
      <c r="B418" s="2">
        <f>B417+1</f>
        <v>902</v>
      </c>
      <c r="C418" s="2">
        <v>4</v>
      </c>
      <c r="D418" s="2" t="s">
        <v>52</v>
      </c>
      <c r="E418" s="2" t="str">
        <f t="shared" si="663"/>
        <v>4D902</v>
      </c>
      <c r="F418" s="5">
        <v>419</v>
      </c>
      <c r="G418" s="2" t="s">
        <v>54</v>
      </c>
      <c r="H418" s="6" t="b">
        <v>1</v>
      </c>
      <c r="I418" s="7" t="s">
        <v>55</v>
      </c>
      <c r="J418" s="8" t="s">
        <v>231</v>
      </c>
      <c r="K418" s="2">
        <v>6899672412</v>
      </c>
      <c r="L418" s="5">
        <v>419</v>
      </c>
      <c r="M418" s="5">
        <v>419</v>
      </c>
      <c r="O418" s="8" t="s">
        <v>1635</v>
      </c>
      <c r="P418" s="8" t="s">
        <v>1636</v>
      </c>
      <c r="Q418" s="8" t="s">
        <v>1637</v>
      </c>
      <c r="W418" s="2">
        <v>1</v>
      </c>
      <c r="Y418" s="8" t="s">
        <v>1975</v>
      </c>
      <c r="AA418" s="9">
        <v>100</v>
      </c>
      <c r="AB418" s="11">
        <v>1000</v>
      </c>
      <c r="AC418" s="10">
        <f>AB418*130%</f>
        <v>1300</v>
      </c>
      <c r="AD418" s="9">
        <v>18966</v>
      </c>
      <c r="AE418" s="9">
        <f>(18966*21%)/12</f>
        <v>331.90499999999997</v>
      </c>
      <c r="AF418" s="9"/>
      <c r="AG418" s="9">
        <f>AB418*5</f>
        <v>5000</v>
      </c>
      <c r="AH418" s="9">
        <f>AB418*2</f>
        <v>2000</v>
      </c>
      <c r="AI418" s="9"/>
      <c r="AJ418" s="9"/>
      <c r="AK418" s="9"/>
      <c r="AL418" s="9">
        <f>((AB418*1500)*0.25%)/12</f>
        <v>312.5</v>
      </c>
      <c r="AM418" s="9">
        <f>((AB418*1500)*0.75%)/12</f>
        <v>937.5</v>
      </c>
      <c r="AN418" s="9">
        <v>400</v>
      </c>
      <c r="AO418" s="9"/>
      <c r="AP418" s="9"/>
      <c r="AQ418" s="9"/>
      <c r="AR418" s="9"/>
      <c r="AS418" s="9">
        <f>AG418*1%</f>
        <v>50</v>
      </c>
      <c r="AT418" s="9"/>
      <c r="AU418" s="9"/>
      <c r="AV418" s="13"/>
      <c r="AW418" s="9">
        <f>SUM(AG418:AV418)</f>
        <v>8700</v>
      </c>
      <c r="AX418" s="9">
        <f>AW418*18%</f>
        <v>1566</v>
      </c>
      <c r="AY418" s="11">
        <f>SUM(AD418:AX418)</f>
        <v>38263.904999999999</v>
      </c>
      <c r="AZ418" s="2" t="s">
        <v>2028</v>
      </c>
    </row>
    <row r="419" spans="1:52" s="2" customFormat="1" x14ac:dyDescent="0.45">
      <c r="A419" s="2">
        <f t="shared" si="672"/>
        <v>418</v>
      </c>
      <c r="B419" s="2">
        <f t="shared" si="672"/>
        <v>903</v>
      </c>
      <c r="C419" s="2">
        <v>4</v>
      </c>
      <c r="D419" s="2" t="s">
        <v>52</v>
      </c>
      <c r="E419" s="2" t="str">
        <f t="shared" si="663"/>
        <v>4D903</v>
      </c>
      <c r="F419" s="5">
        <v>420</v>
      </c>
      <c r="G419" s="2" t="s">
        <v>54</v>
      </c>
      <c r="H419" s="6" t="b">
        <v>1</v>
      </c>
      <c r="I419" s="7" t="s">
        <v>55</v>
      </c>
      <c r="J419" s="8" t="s">
        <v>168</v>
      </c>
      <c r="K419" s="2">
        <v>8821904939</v>
      </c>
      <c r="L419" s="5">
        <v>420</v>
      </c>
      <c r="M419" s="5">
        <v>420</v>
      </c>
      <c r="O419" s="8" t="s">
        <v>1638</v>
      </c>
      <c r="P419" s="8" t="s">
        <v>1639</v>
      </c>
      <c r="Q419" s="8" t="s">
        <v>1640</v>
      </c>
      <c r="W419" s="2">
        <v>1</v>
      </c>
      <c r="Y419" s="8" t="s">
        <v>1958</v>
      </c>
      <c r="AA419" s="9">
        <v>100</v>
      </c>
      <c r="AB419" s="11">
        <v>800</v>
      </c>
      <c r="AC419" s="10">
        <f t="shared" si="697"/>
        <v>1040</v>
      </c>
      <c r="AD419" s="9">
        <v>0</v>
      </c>
      <c r="AE419" s="9"/>
      <c r="AF419" s="9"/>
      <c r="AG419" s="9">
        <f>AB419*5</f>
        <v>4000</v>
      </c>
      <c r="AH419" s="9">
        <f t="shared" ref="AH419:AH421" si="723">AB419*2</f>
        <v>1600</v>
      </c>
      <c r="AI419" s="9"/>
      <c r="AJ419" s="9"/>
      <c r="AK419" s="9">
        <f>AG419*10%</f>
        <v>400</v>
      </c>
      <c r="AL419" s="9">
        <f t="shared" ref="AL419:AL421" si="724">((AB419*1500)*0.25%)/12</f>
        <v>250</v>
      </c>
      <c r="AM419" s="9">
        <f t="shared" ref="AM419:AM421" si="725">((AB419*1500)*0.75%)/12</f>
        <v>750</v>
      </c>
      <c r="AN419" s="9">
        <v>300</v>
      </c>
      <c r="AO419" s="9"/>
      <c r="AP419" s="9"/>
      <c r="AQ419" s="9"/>
      <c r="AR419" s="9"/>
      <c r="AS419" s="9">
        <f t="shared" ref="AS419:AS421" si="726">AG419*1%</f>
        <v>40</v>
      </c>
      <c r="AT419" s="9"/>
      <c r="AU419" s="9"/>
      <c r="AV419" s="13"/>
      <c r="AW419" s="9">
        <f t="shared" ref="AW419:AW421" si="727">SUM(AG419:AV419)</f>
        <v>7340</v>
      </c>
      <c r="AX419" s="9">
        <f t="shared" si="703"/>
        <v>1321.2</v>
      </c>
      <c r="AY419" s="11">
        <f t="shared" ref="AY419:AY420" si="728">SUM(AD419:AX419)</f>
        <v>16001.2</v>
      </c>
      <c r="AZ419" s="2" t="s">
        <v>2028</v>
      </c>
    </row>
    <row r="420" spans="1:52" s="2" customFormat="1" x14ac:dyDescent="0.45">
      <c r="A420" s="2">
        <f t="shared" si="672"/>
        <v>419</v>
      </c>
      <c r="B420" s="2">
        <f t="shared" si="672"/>
        <v>904</v>
      </c>
      <c r="C420" s="2">
        <v>4</v>
      </c>
      <c r="D420" s="2" t="s">
        <v>52</v>
      </c>
      <c r="E420" s="2" t="str">
        <f t="shared" si="663"/>
        <v>4D904</v>
      </c>
      <c r="F420" s="5">
        <v>421</v>
      </c>
      <c r="G420" s="2" t="s">
        <v>54</v>
      </c>
      <c r="H420" s="6" t="b">
        <v>1</v>
      </c>
      <c r="I420" s="7" t="s">
        <v>55</v>
      </c>
      <c r="J420" s="8" t="s">
        <v>346</v>
      </c>
      <c r="K420" s="2">
        <v>6400084149</v>
      </c>
      <c r="L420" s="5">
        <v>421</v>
      </c>
      <c r="M420" s="5">
        <v>421</v>
      </c>
      <c r="O420" s="8" t="s">
        <v>1641</v>
      </c>
      <c r="P420" s="8" t="s">
        <v>1642</v>
      </c>
      <c r="Q420" s="8" t="s">
        <v>1643</v>
      </c>
      <c r="W420" s="2">
        <v>1</v>
      </c>
      <c r="Y420" s="8" t="s">
        <v>2008</v>
      </c>
      <c r="AA420" s="9">
        <v>100</v>
      </c>
      <c r="AB420" s="11">
        <v>1200</v>
      </c>
      <c r="AC420" s="10">
        <f t="shared" si="697"/>
        <v>1560</v>
      </c>
      <c r="AD420" s="9">
        <v>0</v>
      </c>
      <c r="AE420" s="9">
        <v>0</v>
      </c>
      <c r="AF420" s="9"/>
      <c r="AG420" s="9">
        <f>AB420*5</f>
        <v>6000</v>
      </c>
      <c r="AH420" s="9">
        <f t="shared" si="723"/>
        <v>2400</v>
      </c>
      <c r="AI420" s="9">
        <v>3000</v>
      </c>
      <c r="AJ420" s="9"/>
      <c r="AK420" s="9"/>
      <c r="AL420" s="9">
        <f t="shared" si="724"/>
        <v>375</v>
      </c>
      <c r="AM420" s="9">
        <f t="shared" si="725"/>
        <v>1125</v>
      </c>
      <c r="AN420" s="9">
        <v>500</v>
      </c>
      <c r="AO420" s="9"/>
      <c r="AP420" s="9"/>
      <c r="AQ420" s="9"/>
      <c r="AR420" s="9"/>
      <c r="AS420" s="9">
        <f t="shared" si="726"/>
        <v>60</v>
      </c>
      <c r="AT420" s="9"/>
      <c r="AU420" s="9"/>
      <c r="AV420" s="13"/>
      <c r="AW420" s="9">
        <f t="shared" si="727"/>
        <v>13460</v>
      </c>
      <c r="AX420" s="9">
        <f t="shared" si="703"/>
        <v>2422.7999999999997</v>
      </c>
      <c r="AY420" s="11">
        <f t="shared" si="728"/>
        <v>29342.799999999999</v>
      </c>
      <c r="AZ420" s="2" t="s">
        <v>2028</v>
      </c>
    </row>
    <row r="421" spans="1:52" s="2" customFormat="1" x14ac:dyDescent="0.45">
      <c r="A421" s="2">
        <f t="shared" si="672"/>
        <v>420</v>
      </c>
      <c r="B421" s="2">
        <f t="shared" si="672"/>
        <v>905</v>
      </c>
      <c r="C421" s="2">
        <v>4</v>
      </c>
      <c r="D421" s="2" t="s">
        <v>52</v>
      </c>
      <c r="E421" s="2" t="str">
        <f t="shared" si="663"/>
        <v>4D905</v>
      </c>
      <c r="F421" s="5">
        <v>422</v>
      </c>
      <c r="G421" s="2" t="s">
        <v>54</v>
      </c>
      <c r="H421" s="6" t="b">
        <v>1</v>
      </c>
      <c r="I421" s="7" t="s">
        <v>59</v>
      </c>
      <c r="J421" s="8" t="s">
        <v>347</v>
      </c>
      <c r="K421" s="2">
        <v>9957182911</v>
      </c>
      <c r="L421" s="5">
        <v>422</v>
      </c>
      <c r="M421" s="5">
        <v>422</v>
      </c>
      <c r="O421" s="8" t="s">
        <v>1644</v>
      </c>
      <c r="P421" s="8" t="s">
        <v>1645</v>
      </c>
      <c r="Q421" s="8" t="s">
        <v>1646</v>
      </c>
      <c r="W421" s="2">
        <v>1</v>
      </c>
      <c r="Y421" s="8" t="s">
        <v>1901</v>
      </c>
      <c r="AA421" s="9">
        <v>100</v>
      </c>
      <c r="AB421" s="11">
        <v>1500</v>
      </c>
      <c r="AC421" s="10">
        <f t="shared" si="697"/>
        <v>1950</v>
      </c>
      <c r="AD421" s="9">
        <f>28885*2</f>
        <v>57770</v>
      </c>
      <c r="AE421" s="9">
        <f>((28885*21%)/12)+((28885*21%)/12)*2</f>
        <v>1516.4624999999999</v>
      </c>
      <c r="AF421" s="9"/>
      <c r="AG421" s="9">
        <f>AB421*5</f>
        <v>7500</v>
      </c>
      <c r="AH421" s="9">
        <f t="shared" si="723"/>
        <v>3000</v>
      </c>
      <c r="AI421" s="9"/>
      <c r="AJ421" s="9">
        <v>200</v>
      </c>
      <c r="AK421" s="9"/>
      <c r="AL421" s="9">
        <f t="shared" si="724"/>
        <v>468.75</v>
      </c>
      <c r="AM421" s="9">
        <f t="shared" si="725"/>
        <v>1406.25</v>
      </c>
      <c r="AN421" s="9">
        <v>600</v>
      </c>
      <c r="AO421" s="9"/>
      <c r="AP421" s="9"/>
      <c r="AQ421" s="9"/>
      <c r="AR421" s="9"/>
      <c r="AS421" s="9">
        <f t="shared" si="726"/>
        <v>75</v>
      </c>
      <c r="AT421" s="9"/>
      <c r="AU421" s="9"/>
      <c r="AV421" s="13"/>
      <c r="AW421" s="9">
        <f t="shared" si="727"/>
        <v>13250</v>
      </c>
      <c r="AX421" s="9">
        <f t="shared" si="703"/>
        <v>2385</v>
      </c>
      <c r="AY421" s="11">
        <f>SUM(AD421:AX421)</f>
        <v>88171.462499999994</v>
      </c>
      <c r="AZ421" s="2" t="s">
        <v>2028</v>
      </c>
    </row>
    <row r="422" spans="1:52" s="2" customFormat="1" x14ac:dyDescent="0.45">
      <c r="A422" s="2">
        <f t="shared" si="672"/>
        <v>421</v>
      </c>
      <c r="B422" s="2">
        <v>1001</v>
      </c>
      <c r="C422" s="2">
        <v>4</v>
      </c>
      <c r="D422" s="2" t="s">
        <v>52</v>
      </c>
      <c r="E422" s="2" t="str">
        <f t="shared" si="663"/>
        <v>4D1001</v>
      </c>
      <c r="F422" s="5">
        <v>423</v>
      </c>
      <c r="G422" s="2" t="s">
        <v>54</v>
      </c>
      <c r="H422" s="6" t="b">
        <v>1</v>
      </c>
      <c r="I422" s="7" t="s">
        <v>55</v>
      </c>
      <c r="J422" s="8" t="s">
        <v>348</v>
      </c>
      <c r="K422" s="2">
        <v>6710618150</v>
      </c>
      <c r="L422" s="5">
        <v>423</v>
      </c>
      <c r="M422" s="5">
        <v>423</v>
      </c>
      <c r="O422" s="8" t="s">
        <v>1647</v>
      </c>
      <c r="P422" s="8" t="s">
        <v>1648</v>
      </c>
      <c r="Q422" s="8" t="s">
        <v>1649</v>
      </c>
      <c r="W422" s="2">
        <v>1</v>
      </c>
      <c r="Y422" s="8" t="s">
        <v>1979</v>
      </c>
      <c r="AA422" s="9">
        <v>100</v>
      </c>
      <c r="AB422" s="11">
        <v>1000</v>
      </c>
      <c r="AC422" s="10">
        <f>AB422*130%</f>
        <v>1300</v>
      </c>
      <c r="AD422" s="9">
        <v>18966</v>
      </c>
      <c r="AE422" s="9">
        <f>(18966*21%)/12</f>
        <v>331.90499999999997</v>
      </c>
      <c r="AF422" s="9"/>
      <c r="AG422" s="9">
        <f>AB422*5</f>
        <v>5000</v>
      </c>
      <c r="AH422" s="9">
        <f>AB422*2</f>
        <v>2000</v>
      </c>
      <c r="AI422" s="9"/>
      <c r="AJ422" s="9"/>
      <c r="AK422" s="9"/>
      <c r="AL422" s="9">
        <f>((AB422*1500)*0.25%)/12</f>
        <v>312.5</v>
      </c>
      <c r="AM422" s="9">
        <f>((AB422*1500)*0.75%)/12</f>
        <v>937.5</v>
      </c>
      <c r="AN422" s="9">
        <v>400</v>
      </c>
      <c r="AO422" s="9"/>
      <c r="AP422" s="9"/>
      <c r="AQ422" s="9"/>
      <c r="AR422" s="9"/>
      <c r="AS422" s="9">
        <f>AG422*1%</f>
        <v>50</v>
      </c>
      <c r="AT422" s="9"/>
      <c r="AU422" s="9"/>
      <c r="AV422" s="13"/>
      <c r="AW422" s="9">
        <f>SUM(AG422:AV422)</f>
        <v>8700</v>
      </c>
      <c r="AX422" s="9">
        <f>AW422*18%</f>
        <v>1566</v>
      </c>
      <c r="AY422" s="11">
        <f>SUM(AD422:AX422)</f>
        <v>38263.904999999999</v>
      </c>
      <c r="AZ422" s="2" t="s">
        <v>2028</v>
      </c>
    </row>
    <row r="423" spans="1:52" s="2" customFormat="1" x14ac:dyDescent="0.45">
      <c r="A423" s="2">
        <f t="shared" si="672"/>
        <v>422</v>
      </c>
      <c r="B423" s="2">
        <f>B422+1</f>
        <v>1002</v>
      </c>
      <c r="C423" s="2">
        <v>4</v>
      </c>
      <c r="D423" s="2" t="s">
        <v>52</v>
      </c>
      <c r="E423" s="2" t="str">
        <f t="shared" si="663"/>
        <v>4D1002</v>
      </c>
      <c r="F423" s="5">
        <v>424</v>
      </c>
      <c r="G423" s="2" t="s">
        <v>54</v>
      </c>
      <c r="H423" s="6" t="b">
        <v>1</v>
      </c>
      <c r="I423" s="7" t="s">
        <v>55</v>
      </c>
      <c r="J423" s="8" t="s">
        <v>349</v>
      </c>
      <c r="K423" s="2">
        <v>9692119821</v>
      </c>
      <c r="L423" s="5">
        <v>424</v>
      </c>
      <c r="M423" s="5">
        <v>424</v>
      </c>
      <c r="O423" s="8" t="s">
        <v>1650</v>
      </c>
      <c r="P423" s="8" t="s">
        <v>1651</v>
      </c>
      <c r="Q423" s="8" t="s">
        <v>1652</v>
      </c>
      <c r="W423" s="2">
        <v>1</v>
      </c>
      <c r="Y423" s="8" t="s">
        <v>1898</v>
      </c>
      <c r="AA423" s="9">
        <v>100</v>
      </c>
      <c r="AB423" s="11">
        <v>800</v>
      </c>
      <c r="AC423" s="10">
        <f t="shared" si="697"/>
        <v>1040</v>
      </c>
      <c r="AD423" s="9">
        <v>0</v>
      </c>
      <c r="AE423" s="9"/>
      <c r="AF423" s="9"/>
      <c r="AG423" s="9">
        <f>AB423*5</f>
        <v>4000</v>
      </c>
      <c r="AH423" s="9">
        <f t="shared" ref="AH423:AH425" si="729">AB423*2</f>
        <v>1600</v>
      </c>
      <c r="AI423" s="9"/>
      <c r="AJ423" s="9"/>
      <c r="AK423" s="9">
        <f>AG423*10%</f>
        <v>400</v>
      </c>
      <c r="AL423" s="9">
        <f t="shared" ref="AL423:AL425" si="730">((AB423*1500)*0.25%)/12</f>
        <v>250</v>
      </c>
      <c r="AM423" s="9">
        <f t="shared" ref="AM423:AM425" si="731">((AB423*1500)*0.75%)/12</f>
        <v>750</v>
      </c>
      <c r="AN423" s="9">
        <v>300</v>
      </c>
      <c r="AO423" s="9"/>
      <c r="AP423" s="9"/>
      <c r="AQ423" s="9"/>
      <c r="AR423" s="9"/>
      <c r="AS423" s="9">
        <f t="shared" ref="AS423:AS425" si="732">AG423*1%</f>
        <v>40</v>
      </c>
      <c r="AT423" s="9"/>
      <c r="AU423" s="9"/>
      <c r="AV423" s="13"/>
      <c r="AW423" s="9">
        <f t="shared" ref="AW423:AW425" si="733">SUM(AG423:AV423)</f>
        <v>7340</v>
      </c>
      <c r="AX423" s="9">
        <f t="shared" si="703"/>
        <v>1321.2</v>
      </c>
      <c r="AY423" s="11">
        <f t="shared" ref="AY423:AY424" si="734">SUM(AD423:AX423)</f>
        <v>16001.2</v>
      </c>
      <c r="AZ423" s="2" t="s">
        <v>2028</v>
      </c>
    </row>
    <row r="424" spans="1:52" s="2" customFormat="1" x14ac:dyDescent="0.45">
      <c r="A424" s="2">
        <f t="shared" si="672"/>
        <v>423</v>
      </c>
      <c r="B424" s="2">
        <f t="shared" si="672"/>
        <v>1003</v>
      </c>
      <c r="C424" s="2">
        <v>4</v>
      </c>
      <c r="D424" s="2" t="s">
        <v>52</v>
      </c>
      <c r="E424" s="2" t="str">
        <f t="shared" si="663"/>
        <v>4D1003</v>
      </c>
      <c r="F424" s="5">
        <v>425</v>
      </c>
      <c r="G424" s="2" t="s">
        <v>54</v>
      </c>
      <c r="H424" s="6" t="b">
        <v>1</v>
      </c>
      <c r="I424" s="7" t="s">
        <v>59</v>
      </c>
      <c r="J424" s="8" t="s">
        <v>350</v>
      </c>
      <c r="K424" s="2">
        <v>9487738674</v>
      </c>
      <c r="L424" s="5">
        <v>425</v>
      </c>
      <c r="M424" s="5">
        <v>425</v>
      </c>
      <c r="O424" s="8" t="s">
        <v>1653</v>
      </c>
      <c r="P424" s="8" t="s">
        <v>1654</v>
      </c>
      <c r="Q424" s="8" t="s">
        <v>1655</v>
      </c>
      <c r="W424" s="2">
        <v>1</v>
      </c>
      <c r="Y424" s="8" t="s">
        <v>1937</v>
      </c>
      <c r="AA424" s="9">
        <v>100</v>
      </c>
      <c r="AB424" s="11">
        <v>1200</v>
      </c>
      <c r="AC424" s="10">
        <f t="shared" si="697"/>
        <v>1560</v>
      </c>
      <c r="AD424" s="9">
        <v>0</v>
      </c>
      <c r="AE424" s="9">
        <v>0</v>
      </c>
      <c r="AF424" s="9"/>
      <c r="AG424" s="9">
        <f>AB424*5</f>
        <v>6000</v>
      </c>
      <c r="AH424" s="9">
        <f t="shared" si="729"/>
        <v>2400</v>
      </c>
      <c r="AI424" s="9">
        <v>3000</v>
      </c>
      <c r="AJ424" s="9"/>
      <c r="AK424" s="9"/>
      <c r="AL424" s="9">
        <f t="shared" si="730"/>
        <v>375</v>
      </c>
      <c r="AM424" s="9">
        <f t="shared" si="731"/>
        <v>1125</v>
      </c>
      <c r="AN424" s="9">
        <v>500</v>
      </c>
      <c r="AO424" s="9"/>
      <c r="AP424" s="9"/>
      <c r="AQ424" s="9"/>
      <c r="AR424" s="9"/>
      <c r="AS424" s="9">
        <f t="shared" si="732"/>
        <v>60</v>
      </c>
      <c r="AT424" s="9"/>
      <c r="AU424" s="9"/>
      <c r="AV424" s="13"/>
      <c r="AW424" s="9">
        <f t="shared" si="733"/>
        <v>13460</v>
      </c>
      <c r="AX424" s="9">
        <f t="shared" si="703"/>
        <v>2422.7999999999997</v>
      </c>
      <c r="AY424" s="11">
        <f t="shared" si="734"/>
        <v>29342.799999999999</v>
      </c>
      <c r="AZ424" s="2" t="s">
        <v>2028</v>
      </c>
    </row>
    <row r="425" spans="1:52" s="2" customFormat="1" x14ac:dyDescent="0.45">
      <c r="A425" s="2">
        <f t="shared" si="672"/>
        <v>424</v>
      </c>
      <c r="B425" s="2">
        <f t="shared" si="672"/>
        <v>1004</v>
      </c>
      <c r="C425" s="2">
        <v>4</v>
      </c>
      <c r="D425" s="2" t="s">
        <v>52</v>
      </c>
      <c r="E425" s="2" t="str">
        <f t="shared" si="663"/>
        <v>4D1004</v>
      </c>
      <c r="F425" s="5">
        <v>426</v>
      </c>
      <c r="G425" s="2" t="s">
        <v>54</v>
      </c>
      <c r="H425" s="6" t="b">
        <v>1</v>
      </c>
      <c r="I425" s="7" t="s">
        <v>55</v>
      </c>
      <c r="J425" s="8" t="s">
        <v>112</v>
      </c>
      <c r="K425" s="2">
        <v>9546668555</v>
      </c>
      <c r="L425" s="5">
        <v>426</v>
      </c>
      <c r="M425" s="5">
        <v>426</v>
      </c>
      <c r="O425" s="8" t="s">
        <v>1656</v>
      </c>
      <c r="P425" s="8" t="s">
        <v>1657</v>
      </c>
      <c r="Q425" s="8" t="s">
        <v>1658</v>
      </c>
      <c r="W425" s="2">
        <v>1</v>
      </c>
      <c r="Y425" s="8" t="s">
        <v>1959</v>
      </c>
      <c r="AA425" s="9">
        <v>100</v>
      </c>
      <c r="AB425" s="11">
        <v>1500</v>
      </c>
      <c r="AC425" s="10">
        <f t="shared" si="697"/>
        <v>1950</v>
      </c>
      <c r="AD425" s="9">
        <f>28885*2</f>
        <v>57770</v>
      </c>
      <c r="AE425" s="9">
        <f>((28885*21%)/12)+((28885*21%)/12)*2</f>
        <v>1516.4624999999999</v>
      </c>
      <c r="AF425" s="9"/>
      <c r="AG425" s="9">
        <f>AB425*5</f>
        <v>7500</v>
      </c>
      <c r="AH425" s="9">
        <f t="shared" si="729"/>
        <v>3000</v>
      </c>
      <c r="AI425" s="9"/>
      <c r="AJ425" s="9">
        <v>200</v>
      </c>
      <c r="AK425" s="9"/>
      <c r="AL425" s="9">
        <f t="shared" si="730"/>
        <v>468.75</v>
      </c>
      <c r="AM425" s="9">
        <f t="shared" si="731"/>
        <v>1406.25</v>
      </c>
      <c r="AN425" s="9">
        <v>600</v>
      </c>
      <c r="AO425" s="9"/>
      <c r="AP425" s="9"/>
      <c r="AQ425" s="9"/>
      <c r="AR425" s="9"/>
      <c r="AS425" s="9">
        <f t="shared" si="732"/>
        <v>75</v>
      </c>
      <c r="AT425" s="9"/>
      <c r="AU425" s="9"/>
      <c r="AV425" s="13"/>
      <c r="AW425" s="9">
        <f t="shared" si="733"/>
        <v>13250</v>
      </c>
      <c r="AX425" s="9">
        <f t="shared" si="703"/>
        <v>2385</v>
      </c>
      <c r="AY425" s="11">
        <f>SUM(AD425:AX425)</f>
        <v>88171.462499999994</v>
      </c>
      <c r="AZ425" s="2" t="s">
        <v>2028</v>
      </c>
    </row>
    <row r="426" spans="1:52" s="2" customFormat="1" x14ac:dyDescent="0.45">
      <c r="A426" s="2">
        <f t="shared" si="672"/>
        <v>425</v>
      </c>
      <c r="B426" s="2">
        <f t="shared" si="672"/>
        <v>1005</v>
      </c>
      <c r="C426" s="2">
        <v>4</v>
      </c>
      <c r="D426" s="2" t="s">
        <v>52</v>
      </c>
      <c r="E426" s="2" t="str">
        <f t="shared" si="663"/>
        <v>4D1005</v>
      </c>
      <c r="F426" s="5">
        <v>427</v>
      </c>
      <c r="G426" s="2" t="s">
        <v>54</v>
      </c>
      <c r="H426" s="6" t="b">
        <v>1</v>
      </c>
      <c r="I426" s="7" t="s">
        <v>55</v>
      </c>
      <c r="J426" s="8" t="s">
        <v>351</v>
      </c>
      <c r="K426" s="2">
        <v>9144786811</v>
      </c>
      <c r="L426" s="5">
        <v>427</v>
      </c>
      <c r="M426" s="5">
        <v>427</v>
      </c>
      <c r="O426" s="8" t="s">
        <v>1659</v>
      </c>
      <c r="P426" s="8" t="s">
        <v>1660</v>
      </c>
      <c r="Q426" s="8" t="s">
        <v>1661</v>
      </c>
      <c r="W426" s="2">
        <v>1</v>
      </c>
      <c r="Y426" s="8" t="s">
        <v>1983</v>
      </c>
      <c r="AA426" s="9">
        <v>100</v>
      </c>
      <c r="AB426" s="11">
        <v>1000</v>
      </c>
      <c r="AC426" s="10">
        <f>AB426*130%</f>
        <v>1300</v>
      </c>
      <c r="AD426" s="9">
        <v>18966</v>
      </c>
      <c r="AE426" s="9">
        <f>(18966*21%)/12</f>
        <v>331.90499999999997</v>
      </c>
      <c r="AF426" s="9"/>
      <c r="AG426" s="9">
        <f>AB426*5</f>
        <v>5000</v>
      </c>
      <c r="AH426" s="9">
        <f>AB426*2</f>
        <v>2000</v>
      </c>
      <c r="AI426" s="9"/>
      <c r="AJ426" s="9"/>
      <c r="AK426" s="9"/>
      <c r="AL426" s="9">
        <f>((AB426*1500)*0.25%)/12</f>
        <v>312.5</v>
      </c>
      <c r="AM426" s="9">
        <f>((AB426*1500)*0.75%)/12</f>
        <v>937.5</v>
      </c>
      <c r="AN426" s="9">
        <v>400</v>
      </c>
      <c r="AO426" s="9"/>
      <c r="AP426" s="9"/>
      <c r="AQ426" s="9"/>
      <c r="AR426" s="9"/>
      <c r="AS426" s="9">
        <f>AG426*1%</f>
        <v>50</v>
      </c>
      <c r="AT426" s="9"/>
      <c r="AU426" s="9"/>
      <c r="AV426" s="13"/>
      <c r="AW426" s="9">
        <f>SUM(AG426:AV426)</f>
        <v>8700</v>
      </c>
      <c r="AX426" s="9">
        <f>AW426*18%</f>
        <v>1566</v>
      </c>
      <c r="AY426" s="11">
        <f>SUM(AD426:AX426)</f>
        <v>38263.904999999999</v>
      </c>
      <c r="AZ426" s="2" t="s">
        <v>2028</v>
      </c>
    </row>
    <row r="427" spans="1:52" s="2" customFormat="1" x14ac:dyDescent="0.45">
      <c r="A427" s="2">
        <f t="shared" si="672"/>
        <v>426</v>
      </c>
      <c r="B427" s="2">
        <v>1101</v>
      </c>
      <c r="C427" s="2">
        <v>4</v>
      </c>
      <c r="D427" s="2" t="s">
        <v>52</v>
      </c>
      <c r="E427" s="2" t="str">
        <f t="shared" si="663"/>
        <v>4D1101</v>
      </c>
      <c r="F427" s="5">
        <v>428</v>
      </c>
      <c r="G427" s="2" t="s">
        <v>54</v>
      </c>
      <c r="H427" s="6" t="b">
        <v>1</v>
      </c>
      <c r="I427" s="7" t="s">
        <v>59</v>
      </c>
      <c r="J427" s="8" t="s">
        <v>208</v>
      </c>
      <c r="K427" s="2">
        <v>7975988707</v>
      </c>
      <c r="L427" s="5">
        <v>428</v>
      </c>
      <c r="M427" s="5">
        <v>428</v>
      </c>
      <c r="O427" s="8" t="s">
        <v>1662</v>
      </c>
      <c r="P427" s="8" t="s">
        <v>1663</v>
      </c>
      <c r="Q427" s="8" t="s">
        <v>1664</v>
      </c>
      <c r="W427" s="2">
        <v>1</v>
      </c>
      <c r="Y427" s="8" t="s">
        <v>2021</v>
      </c>
      <c r="AA427" s="9">
        <v>100</v>
      </c>
      <c r="AB427" s="11">
        <v>800</v>
      </c>
      <c r="AC427" s="10">
        <f t="shared" si="697"/>
        <v>1040</v>
      </c>
      <c r="AD427" s="9">
        <v>0</v>
      </c>
      <c r="AE427" s="9"/>
      <c r="AF427" s="9"/>
      <c r="AG427" s="9">
        <f>AB427*5</f>
        <v>4000</v>
      </c>
      <c r="AH427" s="9">
        <f t="shared" ref="AH427:AH429" si="735">AB427*2</f>
        <v>1600</v>
      </c>
      <c r="AI427" s="9"/>
      <c r="AJ427" s="9"/>
      <c r="AK427" s="9">
        <f>AG427*10%</f>
        <v>400</v>
      </c>
      <c r="AL427" s="9">
        <f t="shared" ref="AL427:AL429" si="736">((AB427*1500)*0.25%)/12</f>
        <v>250</v>
      </c>
      <c r="AM427" s="9">
        <f t="shared" ref="AM427:AM429" si="737">((AB427*1500)*0.75%)/12</f>
        <v>750</v>
      </c>
      <c r="AN427" s="9">
        <v>300</v>
      </c>
      <c r="AO427" s="9"/>
      <c r="AP427" s="9"/>
      <c r="AQ427" s="9"/>
      <c r="AR427" s="9"/>
      <c r="AS427" s="9">
        <f t="shared" ref="AS427:AS429" si="738">AG427*1%</f>
        <v>40</v>
      </c>
      <c r="AT427" s="9"/>
      <c r="AU427" s="9"/>
      <c r="AV427" s="13"/>
      <c r="AW427" s="9">
        <f t="shared" ref="AW427:AW429" si="739">SUM(AG427:AV427)</f>
        <v>7340</v>
      </c>
      <c r="AX427" s="9">
        <f t="shared" si="703"/>
        <v>1321.2</v>
      </c>
      <c r="AY427" s="11">
        <f t="shared" ref="AY427:AY428" si="740">SUM(AD427:AX427)</f>
        <v>16001.2</v>
      </c>
      <c r="AZ427" s="2" t="s">
        <v>2028</v>
      </c>
    </row>
    <row r="428" spans="1:52" s="2" customFormat="1" x14ac:dyDescent="0.45">
      <c r="A428" s="2">
        <f t="shared" si="672"/>
        <v>427</v>
      </c>
      <c r="B428" s="2">
        <f>B427+1</f>
        <v>1102</v>
      </c>
      <c r="C428" s="2">
        <v>4</v>
      </c>
      <c r="D428" s="2" t="s">
        <v>52</v>
      </c>
      <c r="E428" s="2" t="str">
        <f t="shared" si="663"/>
        <v>4D1102</v>
      </c>
      <c r="F428" s="5">
        <v>429</v>
      </c>
      <c r="G428" s="2" t="s">
        <v>54</v>
      </c>
      <c r="H428" s="6" t="b">
        <v>1</v>
      </c>
      <c r="I428" s="7" t="s">
        <v>59</v>
      </c>
      <c r="J428" s="8" t="s">
        <v>352</v>
      </c>
      <c r="K428" s="2">
        <v>9635017766</v>
      </c>
      <c r="L428" s="5">
        <v>429</v>
      </c>
      <c r="M428" s="5">
        <v>429</v>
      </c>
      <c r="O428" s="8" t="s">
        <v>1665</v>
      </c>
      <c r="P428" s="8" t="s">
        <v>1666</v>
      </c>
      <c r="Q428" s="8" t="s">
        <v>1667</v>
      </c>
      <c r="W428" s="2">
        <v>1</v>
      </c>
      <c r="Y428" s="8" t="s">
        <v>1990</v>
      </c>
      <c r="AA428" s="9">
        <v>100</v>
      </c>
      <c r="AB428" s="11">
        <v>1200</v>
      </c>
      <c r="AC428" s="10">
        <f t="shared" si="697"/>
        <v>1560</v>
      </c>
      <c r="AD428" s="9">
        <v>0</v>
      </c>
      <c r="AE428" s="9">
        <v>0</v>
      </c>
      <c r="AF428" s="9"/>
      <c r="AG428" s="9">
        <f>AB428*5</f>
        <v>6000</v>
      </c>
      <c r="AH428" s="9">
        <f t="shared" si="735"/>
        <v>2400</v>
      </c>
      <c r="AI428" s="9">
        <v>3000</v>
      </c>
      <c r="AJ428" s="9"/>
      <c r="AK428" s="9"/>
      <c r="AL428" s="9">
        <f t="shared" si="736"/>
        <v>375</v>
      </c>
      <c r="AM428" s="9">
        <f t="shared" si="737"/>
        <v>1125</v>
      </c>
      <c r="AN428" s="9">
        <v>500</v>
      </c>
      <c r="AO428" s="9"/>
      <c r="AP428" s="9"/>
      <c r="AQ428" s="9"/>
      <c r="AR428" s="9"/>
      <c r="AS428" s="9">
        <f t="shared" si="738"/>
        <v>60</v>
      </c>
      <c r="AT428" s="9"/>
      <c r="AU428" s="9"/>
      <c r="AV428" s="13"/>
      <c r="AW428" s="9">
        <f t="shared" si="739"/>
        <v>13460</v>
      </c>
      <c r="AX428" s="9">
        <f t="shared" si="703"/>
        <v>2422.7999999999997</v>
      </c>
      <c r="AY428" s="11">
        <f t="shared" si="740"/>
        <v>29342.799999999999</v>
      </c>
      <c r="AZ428" s="2" t="s">
        <v>2028</v>
      </c>
    </row>
    <row r="429" spans="1:52" s="2" customFormat="1" x14ac:dyDescent="0.45">
      <c r="A429" s="2">
        <f t="shared" si="672"/>
        <v>428</v>
      </c>
      <c r="B429" s="2">
        <f t="shared" si="672"/>
        <v>1103</v>
      </c>
      <c r="C429" s="2">
        <v>4</v>
      </c>
      <c r="D429" s="2" t="s">
        <v>52</v>
      </c>
      <c r="E429" s="2" t="str">
        <f t="shared" si="663"/>
        <v>4D1103</v>
      </c>
      <c r="F429" s="5">
        <v>430</v>
      </c>
      <c r="G429" s="2" t="s">
        <v>54</v>
      </c>
      <c r="H429" s="6" t="b">
        <v>1</v>
      </c>
      <c r="I429" s="7" t="s">
        <v>59</v>
      </c>
      <c r="J429" s="8" t="s">
        <v>353</v>
      </c>
      <c r="K429" s="2">
        <v>8911791087</v>
      </c>
      <c r="L429" s="5">
        <v>430</v>
      </c>
      <c r="M429" s="5">
        <v>430</v>
      </c>
      <c r="O429" s="8" t="s">
        <v>1668</v>
      </c>
      <c r="P429" s="8" t="s">
        <v>1669</v>
      </c>
      <c r="Q429" s="8" t="s">
        <v>1670</v>
      </c>
      <c r="W429" s="2">
        <v>1</v>
      </c>
      <c r="Y429" s="8" t="s">
        <v>1903</v>
      </c>
      <c r="AA429" s="9">
        <v>100</v>
      </c>
      <c r="AB429" s="11">
        <v>1500</v>
      </c>
      <c r="AC429" s="10">
        <f t="shared" si="697"/>
        <v>1950</v>
      </c>
      <c r="AD429" s="9">
        <f>28885*2</f>
        <v>57770</v>
      </c>
      <c r="AE429" s="9">
        <f>((28885*21%)/12)+((28885*21%)/12)*2</f>
        <v>1516.4624999999999</v>
      </c>
      <c r="AF429" s="9"/>
      <c r="AG429" s="9">
        <f>AB429*5</f>
        <v>7500</v>
      </c>
      <c r="AH429" s="9">
        <f t="shared" si="735"/>
        <v>3000</v>
      </c>
      <c r="AI429" s="9"/>
      <c r="AJ429" s="9">
        <v>200</v>
      </c>
      <c r="AK429" s="9"/>
      <c r="AL429" s="9">
        <f t="shared" si="736"/>
        <v>468.75</v>
      </c>
      <c r="AM429" s="9">
        <f t="shared" si="737"/>
        <v>1406.25</v>
      </c>
      <c r="AN429" s="9">
        <v>600</v>
      </c>
      <c r="AO429" s="9"/>
      <c r="AP429" s="9"/>
      <c r="AQ429" s="9"/>
      <c r="AR429" s="9"/>
      <c r="AS429" s="9">
        <f t="shared" si="738"/>
        <v>75</v>
      </c>
      <c r="AT429" s="9"/>
      <c r="AU429" s="9"/>
      <c r="AV429" s="13"/>
      <c r="AW429" s="9">
        <f t="shared" si="739"/>
        <v>13250</v>
      </c>
      <c r="AX429" s="9">
        <f t="shared" si="703"/>
        <v>2385</v>
      </c>
      <c r="AY429" s="11">
        <f>SUM(AD429:AX429)</f>
        <v>88171.462499999994</v>
      </c>
      <c r="AZ429" s="2" t="s">
        <v>2028</v>
      </c>
    </row>
    <row r="430" spans="1:52" s="2" customFormat="1" x14ac:dyDescent="0.45">
      <c r="A430" s="2">
        <f t="shared" si="672"/>
        <v>429</v>
      </c>
      <c r="B430" s="2">
        <f t="shared" si="672"/>
        <v>1104</v>
      </c>
      <c r="C430" s="2">
        <v>4</v>
      </c>
      <c r="D430" s="2" t="s">
        <v>52</v>
      </c>
      <c r="E430" s="2" t="str">
        <f t="shared" si="663"/>
        <v>4D1104</v>
      </c>
      <c r="F430" s="5">
        <v>431</v>
      </c>
      <c r="G430" s="2" t="s">
        <v>54</v>
      </c>
      <c r="H430" s="6" t="b">
        <v>1</v>
      </c>
      <c r="I430" s="7" t="s">
        <v>59</v>
      </c>
      <c r="J430" s="8" t="s">
        <v>271</v>
      </c>
      <c r="K430" s="2">
        <v>6487704577</v>
      </c>
      <c r="L430" s="5">
        <v>431</v>
      </c>
      <c r="M430" s="5">
        <v>431</v>
      </c>
      <c r="O430" s="8" t="s">
        <v>1671</v>
      </c>
      <c r="P430" s="8" t="s">
        <v>1672</v>
      </c>
      <c r="Q430" s="8" t="s">
        <v>1673</v>
      </c>
      <c r="W430" s="2">
        <v>1</v>
      </c>
      <c r="Y430" s="8" t="s">
        <v>1948</v>
      </c>
      <c r="AA430" s="9">
        <v>100</v>
      </c>
      <c r="AB430" s="11">
        <v>1000</v>
      </c>
      <c r="AC430" s="10">
        <f>AB430*130%</f>
        <v>1300</v>
      </c>
      <c r="AD430" s="9">
        <v>18966</v>
      </c>
      <c r="AE430" s="9">
        <f>(18966*21%)/12</f>
        <v>331.90499999999997</v>
      </c>
      <c r="AF430" s="9"/>
      <c r="AG430" s="9">
        <f>AB430*5</f>
        <v>5000</v>
      </c>
      <c r="AH430" s="9">
        <f>AB430*2</f>
        <v>2000</v>
      </c>
      <c r="AI430" s="9"/>
      <c r="AJ430" s="9"/>
      <c r="AK430" s="9"/>
      <c r="AL430" s="9">
        <f>((AB430*1500)*0.25%)/12</f>
        <v>312.5</v>
      </c>
      <c r="AM430" s="9">
        <f>((AB430*1500)*0.75%)/12</f>
        <v>937.5</v>
      </c>
      <c r="AN430" s="9">
        <v>400</v>
      </c>
      <c r="AO430" s="9"/>
      <c r="AP430" s="9"/>
      <c r="AQ430" s="9"/>
      <c r="AR430" s="9"/>
      <c r="AS430" s="9">
        <f>AG430*1%</f>
        <v>50</v>
      </c>
      <c r="AT430" s="9"/>
      <c r="AU430" s="9"/>
      <c r="AV430" s="13"/>
      <c r="AW430" s="9">
        <f>SUM(AG430:AV430)</f>
        <v>8700</v>
      </c>
      <c r="AX430" s="9">
        <f>AW430*18%</f>
        <v>1566</v>
      </c>
      <c r="AY430" s="11">
        <f>SUM(AD430:AX430)</f>
        <v>38263.904999999999</v>
      </c>
      <c r="AZ430" s="2" t="s">
        <v>2028</v>
      </c>
    </row>
    <row r="431" spans="1:52" s="2" customFormat="1" x14ac:dyDescent="0.45">
      <c r="A431" s="2">
        <f t="shared" si="672"/>
        <v>430</v>
      </c>
      <c r="B431" s="2">
        <f t="shared" si="672"/>
        <v>1105</v>
      </c>
      <c r="C431" s="2">
        <v>4</v>
      </c>
      <c r="D431" s="2" t="s">
        <v>52</v>
      </c>
      <c r="E431" s="2" t="str">
        <f t="shared" si="663"/>
        <v>4D1105</v>
      </c>
      <c r="F431" s="5">
        <v>432</v>
      </c>
      <c r="G431" s="2" t="s">
        <v>54</v>
      </c>
      <c r="H431" s="6" t="b">
        <v>1</v>
      </c>
      <c r="I431" s="7" t="s">
        <v>59</v>
      </c>
      <c r="J431" s="8" t="s">
        <v>140</v>
      </c>
      <c r="K431" s="2">
        <v>8110788160</v>
      </c>
      <c r="L431" s="5">
        <v>432</v>
      </c>
      <c r="M431" s="5">
        <v>432</v>
      </c>
      <c r="O431" s="8" t="s">
        <v>1674</v>
      </c>
      <c r="P431" s="8" t="s">
        <v>1675</v>
      </c>
      <c r="Q431" s="8" t="s">
        <v>1676</v>
      </c>
      <c r="W431" s="2">
        <v>1</v>
      </c>
      <c r="Y431" s="8" t="s">
        <v>2000</v>
      </c>
      <c r="AA431" s="9">
        <v>100</v>
      </c>
      <c r="AB431" s="11">
        <v>800</v>
      </c>
      <c r="AC431" s="10">
        <f t="shared" si="697"/>
        <v>1040</v>
      </c>
      <c r="AD431" s="9">
        <v>0</v>
      </c>
      <c r="AE431" s="9"/>
      <c r="AF431" s="9"/>
      <c r="AG431" s="9">
        <f>AB431*5</f>
        <v>4000</v>
      </c>
      <c r="AH431" s="9">
        <f t="shared" ref="AH431:AH433" si="741">AB431*2</f>
        <v>1600</v>
      </c>
      <c r="AI431" s="9"/>
      <c r="AJ431" s="9"/>
      <c r="AK431" s="9">
        <f>AG431*10%</f>
        <v>400</v>
      </c>
      <c r="AL431" s="9">
        <f t="shared" ref="AL431:AL433" si="742">((AB431*1500)*0.25%)/12</f>
        <v>250</v>
      </c>
      <c r="AM431" s="9">
        <f t="shared" ref="AM431:AM433" si="743">((AB431*1500)*0.75%)/12</f>
        <v>750</v>
      </c>
      <c r="AN431" s="9">
        <v>300</v>
      </c>
      <c r="AO431" s="9"/>
      <c r="AP431" s="9"/>
      <c r="AQ431" s="9"/>
      <c r="AR431" s="9"/>
      <c r="AS431" s="9">
        <f t="shared" ref="AS431:AS433" si="744">AG431*1%</f>
        <v>40</v>
      </c>
      <c r="AT431" s="9"/>
      <c r="AU431" s="9"/>
      <c r="AV431" s="13"/>
      <c r="AW431" s="9">
        <f t="shared" ref="AW431:AW433" si="745">SUM(AG431:AV431)</f>
        <v>7340</v>
      </c>
      <c r="AX431" s="9">
        <f t="shared" si="703"/>
        <v>1321.2</v>
      </c>
      <c r="AY431" s="11">
        <f t="shared" ref="AY431:AY432" si="746">SUM(AD431:AX431)</f>
        <v>16001.2</v>
      </c>
      <c r="AZ431" s="2" t="s">
        <v>2028</v>
      </c>
    </row>
    <row r="432" spans="1:52" s="2" customFormat="1" x14ac:dyDescent="0.45">
      <c r="A432" s="2">
        <f t="shared" si="672"/>
        <v>431</v>
      </c>
      <c r="B432" s="2">
        <v>1201</v>
      </c>
      <c r="C432" s="2">
        <v>4</v>
      </c>
      <c r="D432" s="2" t="s">
        <v>52</v>
      </c>
      <c r="E432" s="2" t="str">
        <f t="shared" si="663"/>
        <v>4D1201</v>
      </c>
      <c r="F432" s="5">
        <v>433</v>
      </c>
      <c r="G432" s="2" t="s">
        <v>54</v>
      </c>
      <c r="H432" s="6" t="b">
        <v>1</v>
      </c>
      <c r="I432" s="7" t="s">
        <v>55</v>
      </c>
      <c r="J432" s="8" t="s">
        <v>134</v>
      </c>
      <c r="K432" s="2">
        <v>7493883792</v>
      </c>
      <c r="L432" s="5">
        <v>433</v>
      </c>
      <c r="M432" s="5">
        <v>433</v>
      </c>
      <c r="O432" s="8" t="s">
        <v>1677</v>
      </c>
      <c r="P432" s="8" t="s">
        <v>1678</v>
      </c>
      <c r="Q432" s="8" t="s">
        <v>1679</v>
      </c>
      <c r="W432" s="2">
        <v>1</v>
      </c>
      <c r="Y432" s="8" t="s">
        <v>1974</v>
      </c>
      <c r="AA432" s="9">
        <v>100</v>
      </c>
      <c r="AB432" s="11">
        <v>1200</v>
      </c>
      <c r="AC432" s="10">
        <f t="shared" si="697"/>
        <v>1560</v>
      </c>
      <c r="AD432" s="9">
        <v>0</v>
      </c>
      <c r="AE432" s="9">
        <v>0</v>
      </c>
      <c r="AF432" s="9"/>
      <c r="AG432" s="9">
        <f>AB432*5</f>
        <v>6000</v>
      </c>
      <c r="AH432" s="9">
        <f t="shared" si="741"/>
        <v>2400</v>
      </c>
      <c r="AI432" s="9">
        <v>3000</v>
      </c>
      <c r="AJ432" s="9"/>
      <c r="AK432" s="9"/>
      <c r="AL432" s="9">
        <f t="shared" si="742"/>
        <v>375</v>
      </c>
      <c r="AM432" s="9">
        <f t="shared" si="743"/>
        <v>1125</v>
      </c>
      <c r="AN432" s="9">
        <v>500</v>
      </c>
      <c r="AO432" s="9"/>
      <c r="AP432" s="9"/>
      <c r="AQ432" s="9"/>
      <c r="AR432" s="9"/>
      <c r="AS432" s="9">
        <f t="shared" si="744"/>
        <v>60</v>
      </c>
      <c r="AT432" s="9"/>
      <c r="AU432" s="9"/>
      <c r="AV432" s="13"/>
      <c r="AW432" s="9">
        <f t="shared" si="745"/>
        <v>13460</v>
      </c>
      <c r="AX432" s="9">
        <f t="shared" si="703"/>
        <v>2422.7999999999997</v>
      </c>
      <c r="AY432" s="11">
        <f t="shared" si="746"/>
        <v>29342.799999999999</v>
      </c>
      <c r="AZ432" s="2" t="s">
        <v>2028</v>
      </c>
    </row>
    <row r="433" spans="1:52" s="2" customFormat="1" x14ac:dyDescent="0.45">
      <c r="A433" s="2">
        <f t="shared" si="672"/>
        <v>432</v>
      </c>
      <c r="B433" s="2">
        <f>B432+1</f>
        <v>1202</v>
      </c>
      <c r="C433" s="2">
        <v>4</v>
      </c>
      <c r="D433" s="2" t="s">
        <v>52</v>
      </c>
      <c r="E433" s="2" t="str">
        <f t="shared" si="663"/>
        <v>4D1202</v>
      </c>
      <c r="F433" s="5">
        <v>434</v>
      </c>
      <c r="G433" s="2" t="s">
        <v>54</v>
      </c>
      <c r="H433" s="6" t="b">
        <v>1</v>
      </c>
      <c r="I433" s="7" t="s">
        <v>55</v>
      </c>
      <c r="J433" s="8" t="s">
        <v>140</v>
      </c>
      <c r="K433" s="2">
        <v>6991742776</v>
      </c>
      <c r="L433" s="5">
        <v>434</v>
      </c>
      <c r="M433" s="5">
        <v>434</v>
      </c>
      <c r="O433" s="8" t="s">
        <v>1680</v>
      </c>
      <c r="P433" s="8" t="s">
        <v>1681</v>
      </c>
      <c r="Q433" s="8" t="s">
        <v>1682</v>
      </c>
      <c r="W433" s="2">
        <v>1</v>
      </c>
      <c r="Y433" s="8" t="s">
        <v>1967</v>
      </c>
      <c r="AA433" s="9">
        <v>100</v>
      </c>
      <c r="AB433" s="11">
        <v>1500</v>
      </c>
      <c r="AC433" s="10">
        <f t="shared" si="697"/>
        <v>1950</v>
      </c>
      <c r="AD433" s="9">
        <f>28885*2</f>
        <v>57770</v>
      </c>
      <c r="AE433" s="9">
        <f>((28885*21%)/12)+((28885*21%)/12)*2</f>
        <v>1516.4624999999999</v>
      </c>
      <c r="AF433" s="9"/>
      <c r="AG433" s="9">
        <f>AB433*5</f>
        <v>7500</v>
      </c>
      <c r="AH433" s="9">
        <f t="shared" si="741"/>
        <v>3000</v>
      </c>
      <c r="AI433" s="9"/>
      <c r="AJ433" s="9">
        <v>200</v>
      </c>
      <c r="AK433" s="9"/>
      <c r="AL433" s="9">
        <f t="shared" si="742"/>
        <v>468.75</v>
      </c>
      <c r="AM433" s="9">
        <f t="shared" si="743"/>
        <v>1406.25</v>
      </c>
      <c r="AN433" s="9">
        <v>600</v>
      </c>
      <c r="AO433" s="9"/>
      <c r="AP433" s="9"/>
      <c r="AQ433" s="9"/>
      <c r="AR433" s="9"/>
      <c r="AS433" s="9">
        <f t="shared" si="744"/>
        <v>75</v>
      </c>
      <c r="AT433" s="9"/>
      <c r="AU433" s="9"/>
      <c r="AV433" s="13"/>
      <c r="AW433" s="9">
        <f t="shared" si="745"/>
        <v>13250</v>
      </c>
      <c r="AX433" s="9">
        <f t="shared" si="703"/>
        <v>2385</v>
      </c>
      <c r="AY433" s="11">
        <f>SUM(AD433:AX433)</f>
        <v>88171.462499999994</v>
      </c>
      <c r="AZ433" s="2" t="s">
        <v>2028</v>
      </c>
    </row>
    <row r="434" spans="1:52" s="2" customFormat="1" x14ac:dyDescent="0.45">
      <c r="A434" s="2">
        <f t="shared" si="672"/>
        <v>433</v>
      </c>
      <c r="B434" s="2">
        <f t="shared" si="672"/>
        <v>1203</v>
      </c>
      <c r="C434" s="2">
        <v>4</v>
      </c>
      <c r="D434" s="2" t="s">
        <v>52</v>
      </c>
      <c r="E434" s="2" t="str">
        <f t="shared" si="663"/>
        <v>4D1203</v>
      </c>
      <c r="F434" s="5">
        <v>435</v>
      </c>
      <c r="G434" s="2" t="s">
        <v>54</v>
      </c>
      <c r="H434" s="6" t="b">
        <v>1</v>
      </c>
      <c r="I434" s="7" t="s">
        <v>55</v>
      </c>
      <c r="J434" s="8" t="s">
        <v>322</v>
      </c>
      <c r="K434" s="2">
        <v>9528122937</v>
      </c>
      <c r="L434" s="5">
        <v>435</v>
      </c>
      <c r="M434" s="5">
        <v>435</v>
      </c>
      <c r="O434" s="8" t="s">
        <v>1683</v>
      </c>
      <c r="P434" s="8" t="s">
        <v>1684</v>
      </c>
      <c r="Q434" s="8" t="s">
        <v>1685</v>
      </c>
      <c r="W434" s="2">
        <v>1</v>
      </c>
      <c r="Y434" s="8" t="s">
        <v>1989</v>
      </c>
      <c r="AA434" s="9">
        <v>100</v>
      </c>
      <c r="AB434" s="11">
        <v>1000</v>
      </c>
      <c r="AC434" s="10">
        <f>AB434*130%</f>
        <v>1300</v>
      </c>
      <c r="AD434" s="9">
        <v>18966</v>
      </c>
      <c r="AE434" s="9">
        <f>(18966*21%)/12</f>
        <v>331.90499999999997</v>
      </c>
      <c r="AF434" s="9"/>
      <c r="AG434" s="9">
        <f>AB434*5</f>
        <v>5000</v>
      </c>
      <c r="AH434" s="9">
        <f>AB434*2</f>
        <v>2000</v>
      </c>
      <c r="AI434" s="9"/>
      <c r="AJ434" s="9"/>
      <c r="AK434" s="9"/>
      <c r="AL434" s="9">
        <f>((AB434*1500)*0.25%)/12</f>
        <v>312.5</v>
      </c>
      <c r="AM434" s="9">
        <f>((AB434*1500)*0.75%)/12</f>
        <v>937.5</v>
      </c>
      <c r="AN434" s="9">
        <v>400</v>
      </c>
      <c r="AO434" s="9"/>
      <c r="AP434" s="9"/>
      <c r="AQ434" s="9"/>
      <c r="AR434" s="9"/>
      <c r="AS434" s="9">
        <f>AG434*1%</f>
        <v>50</v>
      </c>
      <c r="AT434" s="9"/>
      <c r="AU434" s="9"/>
      <c r="AV434" s="13"/>
      <c r="AW434" s="9">
        <f>SUM(AG434:AV434)</f>
        <v>8700</v>
      </c>
      <c r="AX434" s="9">
        <f>AW434*18%</f>
        <v>1566</v>
      </c>
      <c r="AY434" s="11">
        <f>SUM(AD434:AX434)</f>
        <v>38263.904999999999</v>
      </c>
      <c r="AZ434" s="2" t="s">
        <v>2028</v>
      </c>
    </row>
    <row r="435" spans="1:52" s="2" customFormat="1" x14ac:dyDescent="0.45">
      <c r="A435" s="2">
        <f t="shared" si="672"/>
        <v>434</v>
      </c>
      <c r="B435" s="2">
        <f t="shared" si="672"/>
        <v>1204</v>
      </c>
      <c r="C435" s="2">
        <v>4</v>
      </c>
      <c r="D435" s="2" t="s">
        <v>52</v>
      </c>
      <c r="E435" s="2" t="str">
        <f t="shared" si="663"/>
        <v>4D1204</v>
      </c>
      <c r="F435" s="5">
        <v>436</v>
      </c>
      <c r="G435" s="2" t="s">
        <v>54</v>
      </c>
      <c r="H435" s="6" t="b">
        <v>1</v>
      </c>
      <c r="I435" s="7" t="s">
        <v>59</v>
      </c>
      <c r="J435" s="8" t="s">
        <v>354</v>
      </c>
      <c r="K435" s="2">
        <v>6606656727</v>
      </c>
      <c r="L435" s="5">
        <v>436</v>
      </c>
      <c r="M435" s="5">
        <v>436</v>
      </c>
      <c r="O435" s="8" t="s">
        <v>1686</v>
      </c>
      <c r="P435" s="8" t="s">
        <v>1687</v>
      </c>
      <c r="Q435" s="8" t="s">
        <v>1688</v>
      </c>
      <c r="W435" s="2">
        <v>1</v>
      </c>
      <c r="Y435" s="8" t="s">
        <v>1978</v>
      </c>
      <c r="AA435" s="9">
        <v>100</v>
      </c>
      <c r="AB435" s="11">
        <v>800</v>
      </c>
      <c r="AC435" s="10">
        <f t="shared" si="697"/>
        <v>1040</v>
      </c>
      <c r="AD435" s="9">
        <v>0</v>
      </c>
      <c r="AE435" s="9"/>
      <c r="AF435" s="9"/>
      <c r="AG435" s="9">
        <f>AB435*5</f>
        <v>4000</v>
      </c>
      <c r="AH435" s="9">
        <f t="shared" ref="AH435:AH437" si="747">AB435*2</f>
        <v>1600</v>
      </c>
      <c r="AI435" s="9"/>
      <c r="AJ435" s="9"/>
      <c r="AK435" s="9">
        <f>AG435*10%</f>
        <v>400</v>
      </c>
      <c r="AL435" s="9">
        <f t="shared" ref="AL435:AL437" si="748">((AB435*1500)*0.25%)/12</f>
        <v>250</v>
      </c>
      <c r="AM435" s="9">
        <f t="shared" ref="AM435:AM437" si="749">((AB435*1500)*0.75%)/12</f>
        <v>750</v>
      </c>
      <c r="AN435" s="9">
        <v>300</v>
      </c>
      <c r="AO435" s="9"/>
      <c r="AP435" s="9"/>
      <c r="AQ435" s="9"/>
      <c r="AR435" s="9"/>
      <c r="AS435" s="9">
        <f t="shared" ref="AS435:AS437" si="750">AG435*1%</f>
        <v>40</v>
      </c>
      <c r="AT435" s="9"/>
      <c r="AU435" s="9"/>
      <c r="AV435" s="13"/>
      <c r="AW435" s="9">
        <f t="shared" ref="AW435:AW437" si="751">SUM(AG435:AV435)</f>
        <v>7340</v>
      </c>
      <c r="AX435" s="9">
        <f t="shared" si="703"/>
        <v>1321.2</v>
      </c>
      <c r="AY435" s="11">
        <f t="shared" ref="AY435:AY436" si="752">SUM(AD435:AX435)</f>
        <v>16001.2</v>
      </c>
      <c r="AZ435" s="2" t="s">
        <v>2028</v>
      </c>
    </row>
    <row r="436" spans="1:52" s="2" customFormat="1" x14ac:dyDescent="0.45">
      <c r="A436" s="2">
        <f t="shared" si="672"/>
        <v>435</v>
      </c>
      <c r="B436" s="2">
        <f t="shared" si="672"/>
        <v>1205</v>
      </c>
      <c r="C436" s="2">
        <v>4</v>
      </c>
      <c r="D436" s="2" t="s">
        <v>52</v>
      </c>
      <c r="E436" s="2" t="str">
        <f t="shared" si="663"/>
        <v>4D1205</v>
      </c>
      <c r="F436" s="5">
        <v>437</v>
      </c>
      <c r="G436" s="2" t="s">
        <v>54</v>
      </c>
      <c r="H436" s="6" t="b">
        <v>1</v>
      </c>
      <c r="I436" s="7" t="s">
        <v>55</v>
      </c>
      <c r="J436" s="8" t="s">
        <v>355</v>
      </c>
      <c r="K436" s="2">
        <v>8664930811</v>
      </c>
      <c r="L436" s="5">
        <v>437</v>
      </c>
      <c r="M436" s="5">
        <v>437</v>
      </c>
      <c r="O436" s="8" t="s">
        <v>1689</v>
      </c>
      <c r="P436" s="8" t="s">
        <v>1690</v>
      </c>
      <c r="Q436" s="8" t="s">
        <v>1691</v>
      </c>
      <c r="W436" s="2">
        <v>1</v>
      </c>
      <c r="Y436" s="8" t="s">
        <v>1945</v>
      </c>
      <c r="AA436" s="9">
        <v>100</v>
      </c>
      <c r="AB436" s="11">
        <v>1200</v>
      </c>
      <c r="AC436" s="10">
        <f t="shared" si="697"/>
        <v>1560</v>
      </c>
      <c r="AD436" s="9">
        <v>0</v>
      </c>
      <c r="AE436" s="9">
        <v>0</v>
      </c>
      <c r="AF436" s="9"/>
      <c r="AG436" s="9">
        <f>AB436*5</f>
        <v>6000</v>
      </c>
      <c r="AH436" s="9">
        <f t="shared" si="747"/>
        <v>2400</v>
      </c>
      <c r="AI436" s="9">
        <v>3000</v>
      </c>
      <c r="AJ436" s="9"/>
      <c r="AK436" s="9"/>
      <c r="AL436" s="9">
        <f t="shared" si="748"/>
        <v>375</v>
      </c>
      <c r="AM436" s="9">
        <f t="shared" si="749"/>
        <v>1125</v>
      </c>
      <c r="AN436" s="9">
        <v>500</v>
      </c>
      <c r="AO436" s="9"/>
      <c r="AP436" s="9"/>
      <c r="AQ436" s="9"/>
      <c r="AR436" s="9"/>
      <c r="AS436" s="9">
        <f t="shared" si="750"/>
        <v>60</v>
      </c>
      <c r="AT436" s="9"/>
      <c r="AU436" s="9"/>
      <c r="AV436" s="13"/>
      <c r="AW436" s="9">
        <f t="shared" si="751"/>
        <v>13460</v>
      </c>
      <c r="AX436" s="9">
        <f t="shared" si="703"/>
        <v>2422.7999999999997</v>
      </c>
      <c r="AY436" s="11">
        <f t="shared" si="752"/>
        <v>29342.799999999999</v>
      </c>
      <c r="AZ436" s="2" t="s">
        <v>2028</v>
      </c>
    </row>
    <row r="437" spans="1:52" s="2" customFormat="1" x14ac:dyDescent="0.45">
      <c r="A437" s="2">
        <f t="shared" si="672"/>
        <v>436</v>
      </c>
      <c r="B437" s="2">
        <v>1301</v>
      </c>
      <c r="C437" s="2">
        <v>4</v>
      </c>
      <c r="D437" s="2" t="s">
        <v>52</v>
      </c>
      <c r="E437" s="2" t="str">
        <f t="shared" si="663"/>
        <v>4D1301</v>
      </c>
      <c r="F437" s="5">
        <v>438</v>
      </c>
      <c r="G437" s="2" t="s">
        <v>54</v>
      </c>
      <c r="H437" s="6" t="b">
        <v>1</v>
      </c>
      <c r="I437" s="7" t="s">
        <v>59</v>
      </c>
      <c r="J437" s="8" t="s">
        <v>283</v>
      </c>
      <c r="K437" s="2">
        <v>9716397739</v>
      </c>
      <c r="L437" s="5">
        <v>438</v>
      </c>
      <c r="M437" s="5">
        <v>438</v>
      </c>
      <c r="O437" s="8" t="s">
        <v>1692</v>
      </c>
      <c r="P437" s="8" t="s">
        <v>1693</v>
      </c>
      <c r="Q437" s="8" t="s">
        <v>1694</v>
      </c>
      <c r="W437" s="2">
        <v>1</v>
      </c>
      <c r="Y437" s="8" t="s">
        <v>2002</v>
      </c>
      <c r="AA437" s="9">
        <v>100</v>
      </c>
      <c r="AB437" s="11">
        <v>1500</v>
      </c>
      <c r="AC437" s="10">
        <f t="shared" si="697"/>
        <v>1950</v>
      </c>
      <c r="AD437" s="9">
        <f>28885*2</f>
        <v>57770</v>
      </c>
      <c r="AE437" s="9">
        <f>((28885*21%)/12)+((28885*21%)/12)*2</f>
        <v>1516.4624999999999</v>
      </c>
      <c r="AF437" s="9"/>
      <c r="AG437" s="9">
        <f>AB437*5</f>
        <v>7500</v>
      </c>
      <c r="AH437" s="9">
        <f t="shared" si="747"/>
        <v>3000</v>
      </c>
      <c r="AI437" s="9"/>
      <c r="AJ437" s="9">
        <v>200</v>
      </c>
      <c r="AK437" s="9"/>
      <c r="AL437" s="9">
        <f t="shared" si="748"/>
        <v>468.75</v>
      </c>
      <c r="AM437" s="9">
        <f t="shared" si="749"/>
        <v>1406.25</v>
      </c>
      <c r="AN437" s="9">
        <v>600</v>
      </c>
      <c r="AO437" s="9"/>
      <c r="AP437" s="9"/>
      <c r="AQ437" s="9"/>
      <c r="AR437" s="9"/>
      <c r="AS437" s="9">
        <f t="shared" si="750"/>
        <v>75</v>
      </c>
      <c r="AT437" s="9"/>
      <c r="AU437" s="9"/>
      <c r="AV437" s="13"/>
      <c r="AW437" s="9">
        <f t="shared" si="751"/>
        <v>13250</v>
      </c>
      <c r="AX437" s="9">
        <f t="shared" si="703"/>
        <v>2385</v>
      </c>
      <c r="AY437" s="11">
        <f>SUM(AD437:AX437)</f>
        <v>88171.462499999994</v>
      </c>
      <c r="AZ437" s="2" t="s">
        <v>2028</v>
      </c>
    </row>
    <row r="438" spans="1:52" s="2" customFormat="1" x14ac:dyDescent="0.45">
      <c r="A438" s="2">
        <f t="shared" si="672"/>
        <v>437</v>
      </c>
      <c r="B438" s="2">
        <f>B437+1</f>
        <v>1302</v>
      </c>
      <c r="C438" s="2">
        <v>4</v>
      </c>
      <c r="D438" s="2" t="s">
        <v>52</v>
      </c>
      <c r="E438" s="2" t="str">
        <f t="shared" si="663"/>
        <v>4D1302</v>
      </c>
      <c r="F438" s="5">
        <v>439</v>
      </c>
      <c r="G438" s="2" t="s">
        <v>54</v>
      </c>
      <c r="H438" s="6" t="b">
        <v>1</v>
      </c>
      <c r="I438" s="7" t="s">
        <v>59</v>
      </c>
      <c r="J438" s="8" t="s">
        <v>356</v>
      </c>
      <c r="K438" s="2">
        <v>7430498819</v>
      </c>
      <c r="L438" s="5">
        <v>439</v>
      </c>
      <c r="M438" s="5">
        <v>439</v>
      </c>
      <c r="O438" s="8" t="s">
        <v>1695</v>
      </c>
      <c r="P438" s="8" t="s">
        <v>1696</v>
      </c>
      <c r="Q438" s="8" t="s">
        <v>1697</v>
      </c>
      <c r="W438" s="2">
        <v>1</v>
      </c>
      <c r="Y438" s="8" t="s">
        <v>1971</v>
      </c>
      <c r="AA438" s="9">
        <v>100</v>
      </c>
      <c r="AB438" s="11">
        <v>1000</v>
      </c>
      <c r="AC438" s="10">
        <f>AB438*130%</f>
        <v>1300</v>
      </c>
      <c r="AD438" s="9">
        <v>18966</v>
      </c>
      <c r="AE438" s="9">
        <f>(18966*21%)/12</f>
        <v>331.90499999999997</v>
      </c>
      <c r="AF438" s="9"/>
      <c r="AG438" s="9">
        <f>AB438*5</f>
        <v>5000</v>
      </c>
      <c r="AH438" s="9">
        <f>AB438*2</f>
        <v>2000</v>
      </c>
      <c r="AI438" s="9"/>
      <c r="AJ438" s="9"/>
      <c r="AK438" s="9"/>
      <c r="AL438" s="9">
        <f>((AB438*1500)*0.25%)/12</f>
        <v>312.5</v>
      </c>
      <c r="AM438" s="9">
        <f>((AB438*1500)*0.75%)/12</f>
        <v>937.5</v>
      </c>
      <c r="AN438" s="9">
        <v>400</v>
      </c>
      <c r="AO438" s="9"/>
      <c r="AP438" s="9"/>
      <c r="AQ438" s="9"/>
      <c r="AR438" s="9"/>
      <c r="AS438" s="9">
        <f>AG438*1%</f>
        <v>50</v>
      </c>
      <c r="AT438" s="9"/>
      <c r="AU438" s="9"/>
      <c r="AV438" s="13"/>
      <c r="AW438" s="9">
        <f>SUM(AG438:AV438)</f>
        <v>8700</v>
      </c>
      <c r="AX438" s="9">
        <f>AW438*18%</f>
        <v>1566</v>
      </c>
      <c r="AY438" s="11">
        <f>SUM(AD438:AX438)</f>
        <v>38263.904999999999</v>
      </c>
      <c r="AZ438" s="2" t="s">
        <v>2028</v>
      </c>
    </row>
    <row r="439" spans="1:52" s="2" customFormat="1" x14ac:dyDescent="0.45">
      <c r="A439" s="2">
        <f t="shared" si="672"/>
        <v>438</v>
      </c>
      <c r="B439" s="2">
        <f t="shared" si="672"/>
        <v>1303</v>
      </c>
      <c r="C439" s="2">
        <v>4</v>
      </c>
      <c r="D439" s="2" t="s">
        <v>52</v>
      </c>
      <c r="E439" s="2" t="str">
        <f t="shared" si="663"/>
        <v>4D1303</v>
      </c>
      <c r="F439" s="5">
        <v>440</v>
      </c>
      <c r="G439" s="2" t="s">
        <v>54</v>
      </c>
      <c r="H439" s="6" t="b">
        <v>1</v>
      </c>
      <c r="I439" s="7" t="s">
        <v>55</v>
      </c>
      <c r="J439" s="8" t="s">
        <v>260</v>
      </c>
      <c r="K439" s="2">
        <v>7085422500</v>
      </c>
      <c r="L439" s="5">
        <v>440</v>
      </c>
      <c r="M439" s="5">
        <v>440</v>
      </c>
      <c r="O439" s="8" t="s">
        <v>1698</v>
      </c>
      <c r="P439" s="8" t="s">
        <v>1699</v>
      </c>
      <c r="Q439" s="8" t="s">
        <v>1700</v>
      </c>
      <c r="W439" s="2">
        <v>1</v>
      </c>
      <c r="Y439" s="8" t="s">
        <v>1900</v>
      </c>
      <c r="AA439" s="9">
        <v>100</v>
      </c>
      <c r="AB439" s="11">
        <v>800</v>
      </c>
      <c r="AC439" s="10">
        <f t="shared" si="697"/>
        <v>1040</v>
      </c>
      <c r="AD439" s="9">
        <v>0</v>
      </c>
      <c r="AE439" s="9"/>
      <c r="AF439" s="9"/>
      <c r="AG439" s="9">
        <f>AB439*5</f>
        <v>4000</v>
      </c>
      <c r="AH439" s="9">
        <f t="shared" ref="AH439:AH441" si="753">AB439*2</f>
        <v>1600</v>
      </c>
      <c r="AI439" s="9"/>
      <c r="AJ439" s="9"/>
      <c r="AK439" s="9">
        <f>AG439*10%</f>
        <v>400</v>
      </c>
      <c r="AL439" s="9">
        <f t="shared" ref="AL439:AL441" si="754">((AB439*1500)*0.25%)/12</f>
        <v>250</v>
      </c>
      <c r="AM439" s="9">
        <f t="shared" ref="AM439:AM441" si="755">((AB439*1500)*0.75%)/12</f>
        <v>750</v>
      </c>
      <c r="AN439" s="9">
        <v>300</v>
      </c>
      <c r="AO439" s="9"/>
      <c r="AP439" s="9"/>
      <c r="AQ439" s="9"/>
      <c r="AR439" s="9"/>
      <c r="AS439" s="9">
        <f t="shared" ref="AS439:AS441" si="756">AG439*1%</f>
        <v>40</v>
      </c>
      <c r="AT439" s="9"/>
      <c r="AU439" s="9"/>
      <c r="AV439" s="13"/>
      <c r="AW439" s="9">
        <f t="shared" ref="AW439:AW441" si="757">SUM(AG439:AV439)</f>
        <v>7340</v>
      </c>
      <c r="AX439" s="9">
        <f t="shared" si="703"/>
        <v>1321.2</v>
      </c>
      <c r="AY439" s="11">
        <f t="shared" ref="AY439:AY440" si="758">SUM(AD439:AX439)</f>
        <v>16001.2</v>
      </c>
      <c r="AZ439" s="2" t="s">
        <v>2028</v>
      </c>
    </row>
    <row r="440" spans="1:52" s="2" customFormat="1" x14ac:dyDescent="0.45">
      <c r="A440" s="2">
        <f t="shared" si="672"/>
        <v>439</v>
      </c>
      <c r="B440" s="2">
        <f t="shared" si="672"/>
        <v>1304</v>
      </c>
      <c r="C440" s="2">
        <v>4</v>
      </c>
      <c r="D440" s="2" t="s">
        <v>52</v>
      </c>
      <c r="E440" s="2" t="str">
        <f t="shared" si="663"/>
        <v>4D1304</v>
      </c>
      <c r="F440" s="5">
        <v>441</v>
      </c>
      <c r="G440" s="2" t="s">
        <v>54</v>
      </c>
      <c r="H440" s="6" t="b">
        <v>1</v>
      </c>
      <c r="I440" s="7" t="s">
        <v>55</v>
      </c>
      <c r="J440" s="8" t="s">
        <v>357</v>
      </c>
      <c r="K440" s="2">
        <v>6372620708</v>
      </c>
      <c r="L440" s="5">
        <v>441</v>
      </c>
      <c r="M440" s="5">
        <v>441</v>
      </c>
      <c r="O440" s="8" t="s">
        <v>1701</v>
      </c>
      <c r="P440" s="8" t="s">
        <v>1702</v>
      </c>
      <c r="Q440" s="8" t="s">
        <v>1703</v>
      </c>
      <c r="W440" s="2">
        <v>1</v>
      </c>
      <c r="Y440" s="8" t="s">
        <v>1967</v>
      </c>
      <c r="AA440" s="9">
        <v>100</v>
      </c>
      <c r="AB440" s="11">
        <v>1200</v>
      </c>
      <c r="AC440" s="10">
        <f t="shared" si="697"/>
        <v>1560</v>
      </c>
      <c r="AD440" s="9">
        <v>0</v>
      </c>
      <c r="AE440" s="9">
        <v>0</v>
      </c>
      <c r="AF440" s="9"/>
      <c r="AG440" s="9">
        <f>AB440*5</f>
        <v>6000</v>
      </c>
      <c r="AH440" s="9">
        <f t="shared" si="753"/>
        <v>2400</v>
      </c>
      <c r="AI440" s="9">
        <v>3000</v>
      </c>
      <c r="AJ440" s="9"/>
      <c r="AK440" s="9"/>
      <c r="AL440" s="9">
        <f t="shared" si="754"/>
        <v>375</v>
      </c>
      <c r="AM440" s="9">
        <f t="shared" si="755"/>
        <v>1125</v>
      </c>
      <c r="AN440" s="9">
        <v>500</v>
      </c>
      <c r="AO440" s="9"/>
      <c r="AP440" s="9"/>
      <c r="AQ440" s="9"/>
      <c r="AR440" s="9"/>
      <c r="AS440" s="9">
        <f t="shared" si="756"/>
        <v>60</v>
      </c>
      <c r="AT440" s="9"/>
      <c r="AU440" s="9"/>
      <c r="AV440" s="13"/>
      <c r="AW440" s="9">
        <f t="shared" si="757"/>
        <v>13460</v>
      </c>
      <c r="AX440" s="9">
        <f t="shared" si="703"/>
        <v>2422.7999999999997</v>
      </c>
      <c r="AY440" s="11">
        <f t="shared" si="758"/>
        <v>29342.799999999999</v>
      </c>
      <c r="AZ440" s="2" t="s">
        <v>2028</v>
      </c>
    </row>
    <row r="441" spans="1:52" s="2" customFormat="1" x14ac:dyDescent="0.45">
      <c r="A441" s="2">
        <f t="shared" si="672"/>
        <v>440</v>
      </c>
      <c r="B441" s="2">
        <f t="shared" si="672"/>
        <v>1305</v>
      </c>
      <c r="C441" s="2">
        <v>4</v>
      </c>
      <c r="D441" s="2" t="s">
        <v>52</v>
      </c>
      <c r="E441" s="2" t="str">
        <f t="shared" si="663"/>
        <v>4D1305</v>
      </c>
      <c r="F441" s="5">
        <v>442</v>
      </c>
      <c r="G441" s="2" t="s">
        <v>54</v>
      </c>
      <c r="H441" s="6" t="b">
        <v>1</v>
      </c>
      <c r="I441" s="7" t="s">
        <v>59</v>
      </c>
      <c r="J441" s="8" t="s">
        <v>358</v>
      </c>
      <c r="K441" s="2">
        <v>7247438844</v>
      </c>
      <c r="L441" s="5">
        <v>442</v>
      </c>
      <c r="M441" s="5">
        <v>442</v>
      </c>
      <c r="O441" s="8" t="s">
        <v>1704</v>
      </c>
      <c r="P441" s="8" t="s">
        <v>1705</v>
      </c>
      <c r="Q441" s="8" t="s">
        <v>1706</v>
      </c>
      <c r="W441" s="2">
        <v>1</v>
      </c>
      <c r="Y441" s="8" t="s">
        <v>1970</v>
      </c>
      <c r="AA441" s="9">
        <v>100</v>
      </c>
      <c r="AB441" s="11">
        <v>1500</v>
      </c>
      <c r="AC441" s="10">
        <f t="shared" si="697"/>
        <v>1950</v>
      </c>
      <c r="AD441" s="9">
        <f>28885*2</f>
        <v>57770</v>
      </c>
      <c r="AE441" s="9">
        <f>((28885*21%)/12)+((28885*21%)/12)*2</f>
        <v>1516.4624999999999</v>
      </c>
      <c r="AF441" s="9"/>
      <c r="AG441" s="9">
        <f>AB441*5</f>
        <v>7500</v>
      </c>
      <c r="AH441" s="9">
        <f t="shared" si="753"/>
        <v>3000</v>
      </c>
      <c r="AI441" s="9"/>
      <c r="AJ441" s="9">
        <v>200</v>
      </c>
      <c r="AK441" s="9"/>
      <c r="AL441" s="9">
        <f t="shared" si="754"/>
        <v>468.75</v>
      </c>
      <c r="AM441" s="9">
        <f t="shared" si="755"/>
        <v>1406.25</v>
      </c>
      <c r="AN441" s="9">
        <v>600</v>
      </c>
      <c r="AO441" s="9"/>
      <c r="AP441" s="9"/>
      <c r="AQ441" s="9"/>
      <c r="AR441" s="9"/>
      <c r="AS441" s="9">
        <f t="shared" si="756"/>
        <v>75</v>
      </c>
      <c r="AT441" s="9"/>
      <c r="AU441" s="9"/>
      <c r="AV441" s="13"/>
      <c r="AW441" s="9">
        <f t="shared" si="757"/>
        <v>13250</v>
      </c>
      <c r="AX441" s="9">
        <f t="shared" si="703"/>
        <v>2385</v>
      </c>
      <c r="AY441" s="11">
        <f>SUM(AD441:AX441)</f>
        <v>88171.462499999994</v>
      </c>
      <c r="AZ441" s="2" t="s">
        <v>2028</v>
      </c>
    </row>
    <row r="442" spans="1:52" s="2" customFormat="1" x14ac:dyDescent="0.45">
      <c r="A442" s="2">
        <f t="shared" si="672"/>
        <v>441</v>
      </c>
      <c r="B442" s="2">
        <v>1401</v>
      </c>
      <c r="C442" s="2">
        <v>4</v>
      </c>
      <c r="D442" s="2" t="s">
        <v>52</v>
      </c>
      <c r="E442" s="2" t="str">
        <f t="shared" si="663"/>
        <v>4D1401</v>
      </c>
      <c r="F442" s="5">
        <v>443</v>
      </c>
      <c r="G442" s="2" t="s">
        <v>54</v>
      </c>
      <c r="H442" s="6" t="b">
        <v>1</v>
      </c>
      <c r="I442" s="7" t="s">
        <v>59</v>
      </c>
      <c r="J442" s="8" t="s">
        <v>209</v>
      </c>
      <c r="K442" s="2">
        <v>7012790065</v>
      </c>
      <c r="L442" s="5">
        <v>443</v>
      </c>
      <c r="M442" s="5">
        <v>443</v>
      </c>
      <c r="N442" s="2" t="s">
        <v>386</v>
      </c>
      <c r="O442" s="8" t="s">
        <v>1707</v>
      </c>
      <c r="P442" s="8" t="s">
        <v>1708</v>
      </c>
      <c r="Q442" s="8" t="s">
        <v>1709</v>
      </c>
      <c r="W442" s="2">
        <v>1</v>
      </c>
      <c r="Y442" s="8" t="s">
        <v>1958</v>
      </c>
      <c r="AA442" s="9">
        <v>100</v>
      </c>
      <c r="AB442" s="11">
        <v>1000</v>
      </c>
      <c r="AC442" s="10">
        <f>AB442*130%</f>
        <v>1300</v>
      </c>
      <c r="AD442" s="9">
        <v>18966</v>
      </c>
      <c r="AE442" s="9">
        <f>(18966*21%)/12</f>
        <v>331.90499999999997</v>
      </c>
      <c r="AF442" s="9"/>
      <c r="AG442" s="9">
        <f>AB442*5</f>
        <v>5000</v>
      </c>
      <c r="AH442" s="9">
        <f>AB442*2</f>
        <v>2000</v>
      </c>
      <c r="AI442" s="9"/>
      <c r="AJ442" s="9"/>
      <c r="AK442" s="9"/>
      <c r="AL442" s="9">
        <f>((AB442*1500)*0.25%)/12</f>
        <v>312.5</v>
      </c>
      <c r="AM442" s="9">
        <f>((AB442*1500)*0.75%)/12</f>
        <v>937.5</v>
      </c>
      <c r="AN442" s="9">
        <v>400</v>
      </c>
      <c r="AO442" s="9"/>
      <c r="AP442" s="9"/>
      <c r="AQ442" s="9"/>
      <c r="AR442" s="9"/>
      <c r="AS442" s="9">
        <f>AG442*1%</f>
        <v>50</v>
      </c>
      <c r="AT442" s="9"/>
      <c r="AU442" s="9"/>
      <c r="AV442" s="13"/>
      <c r="AW442" s="9">
        <f>SUM(AG442:AV442)</f>
        <v>8700</v>
      </c>
      <c r="AX442" s="9">
        <f>AW442*18%</f>
        <v>1566</v>
      </c>
      <c r="AY442" s="11">
        <f>SUM(AD442:AX442)</f>
        <v>38263.904999999999</v>
      </c>
      <c r="AZ442" s="2" t="s">
        <v>2028</v>
      </c>
    </row>
    <row r="443" spans="1:52" s="2" customFormat="1" x14ac:dyDescent="0.45">
      <c r="A443" s="2">
        <f t="shared" si="672"/>
        <v>442</v>
      </c>
      <c r="B443" s="2">
        <f>B442+1</f>
        <v>1402</v>
      </c>
      <c r="C443" s="2">
        <v>4</v>
      </c>
      <c r="D443" s="2" t="s">
        <v>52</v>
      </c>
      <c r="E443" s="2" t="str">
        <f t="shared" si="663"/>
        <v>4D1402</v>
      </c>
      <c r="F443" s="5">
        <v>444</v>
      </c>
      <c r="G443" s="2" t="s">
        <v>54</v>
      </c>
      <c r="H443" s="6" t="b">
        <v>1</v>
      </c>
      <c r="I443" s="7" t="s">
        <v>59</v>
      </c>
      <c r="J443" s="8" t="s">
        <v>231</v>
      </c>
      <c r="K443" s="2">
        <v>9418114667</v>
      </c>
      <c r="L443" s="5">
        <v>444</v>
      </c>
      <c r="M443" s="5">
        <v>444</v>
      </c>
      <c r="O443" s="8" t="s">
        <v>1635</v>
      </c>
      <c r="P443" s="8" t="s">
        <v>1710</v>
      </c>
      <c r="Q443" s="8" t="s">
        <v>1711</v>
      </c>
      <c r="W443" s="2">
        <v>1</v>
      </c>
      <c r="Y443" s="8" t="s">
        <v>1975</v>
      </c>
      <c r="AA443" s="9">
        <v>100</v>
      </c>
      <c r="AB443" s="11">
        <v>800</v>
      </c>
      <c r="AC443" s="10">
        <f t="shared" si="697"/>
        <v>1040</v>
      </c>
      <c r="AD443" s="9">
        <v>0</v>
      </c>
      <c r="AE443" s="9"/>
      <c r="AF443" s="9"/>
      <c r="AG443" s="9">
        <f>AB443*5</f>
        <v>4000</v>
      </c>
      <c r="AH443" s="9">
        <f t="shared" ref="AH443:AH445" si="759">AB443*2</f>
        <v>1600</v>
      </c>
      <c r="AI443" s="9"/>
      <c r="AJ443" s="9"/>
      <c r="AK443" s="9">
        <f>AG443*10%</f>
        <v>400</v>
      </c>
      <c r="AL443" s="9">
        <f t="shared" ref="AL443:AL445" si="760">((AB443*1500)*0.25%)/12</f>
        <v>250</v>
      </c>
      <c r="AM443" s="9">
        <f t="shared" ref="AM443:AM445" si="761">((AB443*1500)*0.75%)/12</f>
        <v>750</v>
      </c>
      <c r="AN443" s="9">
        <v>300</v>
      </c>
      <c r="AO443" s="9"/>
      <c r="AP443" s="9"/>
      <c r="AQ443" s="9"/>
      <c r="AR443" s="9"/>
      <c r="AS443" s="9">
        <f t="shared" ref="AS443:AS445" si="762">AG443*1%</f>
        <v>40</v>
      </c>
      <c r="AT443" s="9"/>
      <c r="AU443" s="9"/>
      <c r="AV443" s="13"/>
      <c r="AW443" s="9">
        <f t="shared" ref="AW443:AW445" si="763">SUM(AG443:AV443)</f>
        <v>7340</v>
      </c>
      <c r="AX443" s="9">
        <f t="shared" si="703"/>
        <v>1321.2</v>
      </c>
      <c r="AY443" s="11">
        <f t="shared" ref="AY443:AY444" si="764">SUM(AD443:AX443)</f>
        <v>16001.2</v>
      </c>
      <c r="AZ443" s="2" t="s">
        <v>2028</v>
      </c>
    </row>
    <row r="444" spans="1:52" s="2" customFormat="1" x14ac:dyDescent="0.45">
      <c r="A444" s="2">
        <f t="shared" si="672"/>
        <v>443</v>
      </c>
      <c r="B444" s="2">
        <f t="shared" si="672"/>
        <v>1403</v>
      </c>
      <c r="C444" s="2">
        <v>4</v>
      </c>
      <c r="D444" s="2" t="s">
        <v>52</v>
      </c>
      <c r="E444" s="2" t="str">
        <f t="shared" si="663"/>
        <v>4D1403</v>
      </c>
      <c r="F444" s="5">
        <v>445</v>
      </c>
      <c r="G444" s="2" t="s">
        <v>54</v>
      </c>
      <c r="H444" s="6" t="b">
        <v>1</v>
      </c>
      <c r="I444" s="7" t="s">
        <v>59</v>
      </c>
      <c r="J444" s="8" t="s">
        <v>359</v>
      </c>
      <c r="K444" s="2">
        <v>9335454415</v>
      </c>
      <c r="L444" s="5">
        <v>445</v>
      </c>
      <c r="M444" s="5">
        <v>445</v>
      </c>
      <c r="O444" s="8" t="s">
        <v>1712</v>
      </c>
      <c r="P444" s="8" t="s">
        <v>1713</v>
      </c>
      <c r="Q444" s="8" t="s">
        <v>1714</v>
      </c>
      <c r="W444" s="2">
        <v>1</v>
      </c>
      <c r="Y444" s="8" t="s">
        <v>1934</v>
      </c>
      <c r="AA444" s="9">
        <v>100</v>
      </c>
      <c r="AB444" s="11">
        <v>1200</v>
      </c>
      <c r="AC444" s="10">
        <f t="shared" si="697"/>
        <v>1560</v>
      </c>
      <c r="AD444" s="9">
        <v>0</v>
      </c>
      <c r="AE444" s="9">
        <v>0</v>
      </c>
      <c r="AF444" s="9"/>
      <c r="AG444" s="9">
        <f>AB444*5</f>
        <v>6000</v>
      </c>
      <c r="AH444" s="9">
        <f t="shared" si="759"/>
        <v>2400</v>
      </c>
      <c r="AI444" s="9">
        <v>3000</v>
      </c>
      <c r="AJ444" s="9"/>
      <c r="AK444" s="9"/>
      <c r="AL444" s="9">
        <f t="shared" si="760"/>
        <v>375</v>
      </c>
      <c r="AM444" s="9">
        <f t="shared" si="761"/>
        <v>1125</v>
      </c>
      <c r="AN444" s="9">
        <v>500</v>
      </c>
      <c r="AO444" s="9"/>
      <c r="AP444" s="9"/>
      <c r="AQ444" s="9"/>
      <c r="AR444" s="9"/>
      <c r="AS444" s="9">
        <f t="shared" si="762"/>
        <v>60</v>
      </c>
      <c r="AT444" s="9"/>
      <c r="AU444" s="9"/>
      <c r="AV444" s="13"/>
      <c r="AW444" s="9">
        <f t="shared" si="763"/>
        <v>13460</v>
      </c>
      <c r="AX444" s="9">
        <f t="shared" si="703"/>
        <v>2422.7999999999997</v>
      </c>
      <c r="AY444" s="11">
        <f t="shared" si="764"/>
        <v>29342.799999999999</v>
      </c>
      <c r="AZ444" s="2" t="s">
        <v>2028</v>
      </c>
    </row>
    <row r="445" spans="1:52" s="2" customFormat="1" x14ac:dyDescent="0.45">
      <c r="A445" s="2">
        <f t="shared" si="672"/>
        <v>444</v>
      </c>
      <c r="B445" s="2">
        <f t="shared" si="672"/>
        <v>1404</v>
      </c>
      <c r="C445" s="2">
        <v>4</v>
      </c>
      <c r="D445" s="2" t="s">
        <v>52</v>
      </c>
      <c r="E445" s="2" t="str">
        <f t="shared" si="663"/>
        <v>4D1404</v>
      </c>
      <c r="F445" s="5">
        <v>446</v>
      </c>
      <c r="G445" s="2" t="s">
        <v>54</v>
      </c>
      <c r="H445" s="6" t="b">
        <v>1</v>
      </c>
      <c r="I445" s="7" t="s">
        <v>55</v>
      </c>
      <c r="J445" s="8" t="s">
        <v>153</v>
      </c>
      <c r="K445" s="2">
        <v>6342824601</v>
      </c>
      <c r="L445" s="5">
        <v>446</v>
      </c>
      <c r="M445" s="5">
        <v>446</v>
      </c>
      <c r="O445" s="8" t="s">
        <v>1715</v>
      </c>
      <c r="P445" s="8" t="s">
        <v>1716</v>
      </c>
      <c r="Q445" s="8" t="s">
        <v>1717</v>
      </c>
      <c r="W445" s="2">
        <v>1</v>
      </c>
      <c r="Y445" s="8" t="s">
        <v>2019</v>
      </c>
      <c r="AA445" s="9">
        <v>100</v>
      </c>
      <c r="AB445" s="11">
        <v>1500</v>
      </c>
      <c r="AC445" s="10">
        <f t="shared" si="697"/>
        <v>1950</v>
      </c>
      <c r="AD445" s="9">
        <f>28885*2</f>
        <v>57770</v>
      </c>
      <c r="AE445" s="9">
        <f>((28885*21%)/12)+((28885*21%)/12)*2</f>
        <v>1516.4624999999999</v>
      </c>
      <c r="AF445" s="9"/>
      <c r="AG445" s="9">
        <f>AB445*5</f>
        <v>7500</v>
      </c>
      <c r="AH445" s="9">
        <f t="shared" si="759"/>
        <v>3000</v>
      </c>
      <c r="AI445" s="9"/>
      <c r="AJ445" s="9">
        <v>200</v>
      </c>
      <c r="AK445" s="9"/>
      <c r="AL445" s="9">
        <f t="shared" si="760"/>
        <v>468.75</v>
      </c>
      <c r="AM445" s="9">
        <f t="shared" si="761"/>
        <v>1406.25</v>
      </c>
      <c r="AN445" s="9">
        <v>600</v>
      </c>
      <c r="AO445" s="9"/>
      <c r="AP445" s="9"/>
      <c r="AQ445" s="9"/>
      <c r="AR445" s="9"/>
      <c r="AS445" s="9">
        <f t="shared" si="762"/>
        <v>75</v>
      </c>
      <c r="AT445" s="9"/>
      <c r="AU445" s="9"/>
      <c r="AV445" s="13"/>
      <c r="AW445" s="9">
        <f t="shared" si="763"/>
        <v>13250</v>
      </c>
      <c r="AX445" s="9">
        <f t="shared" si="703"/>
        <v>2385</v>
      </c>
      <c r="AY445" s="11">
        <f>SUM(AD445:AX445)</f>
        <v>88171.462499999994</v>
      </c>
      <c r="AZ445" s="2" t="s">
        <v>2028</v>
      </c>
    </row>
    <row r="446" spans="1:52" s="2" customFormat="1" x14ac:dyDescent="0.45">
      <c r="A446" s="2">
        <f t="shared" si="672"/>
        <v>445</v>
      </c>
      <c r="B446" s="2">
        <f t="shared" si="672"/>
        <v>1405</v>
      </c>
      <c r="C446" s="2">
        <v>4</v>
      </c>
      <c r="D446" s="2" t="s">
        <v>52</v>
      </c>
      <c r="E446" s="2" t="str">
        <f t="shared" si="663"/>
        <v>4D1405</v>
      </c>
      <c r="F446" s="5">
        <v>447</v>
      </c>
      <c r="G446" s="2" t="s">
        <v>54</v>
      </c>
      <c r="H446" s="6" t="b">
        <v>1</v>
      </c>
      <c r="I446" s="7" t="s">
        <v>59</v>
      </c>
      <c r="J446" s="8" t="s">
        <v>353</v>
      </c>
      <c r="K446" s="2">
        <v>9591508722</v>
      </c>
      <c r="L446" s="5">
        <v>447</v>
      </c>
      <c r="M446" s="5">
        <v>447</v>
      </c>
      <c r="O446" s="8" t="s">
        <v>1718</v>
      </c>
      <c r="P446" s="8" t="s">
        <v>1719</v>
      </c>
      <c r="Q446" s="8" t="s">
        <v>1720</v>
      </c>
      <c r="W446" s="2">
        <v>1</v>
      </c>
      <c r="Y446" s="8" t="s">
        <v>1964</v>
      </c>
      <c r="AA446" s="9">
        <v>100</v>
      </c>
      <c r="AB446" s="11">
        <v>1000</v>
      </c>
      <c r="AC446" s="10">
        <f>AB446*130%</f>
        <v>1300</v>
      </c>
      <c r="AD446" s="9">
        <v>18966</v>
      </c>
      <c r="AE446" s="9">
        <f>(18966*21%)/12</f>
        <v>331.90499999999997</v>
      </c>
      <c r="AF446" s="9"/>
      <c r="AG446" s="9">
        <f>AB446*5</f>
        <v>5000</v>
      </c>
      <c r="AH446" s="9">
        <f>AB446*2</f>
        <v>2000</v>
      </c>
      <c r="AI446" s="9"/>
      <c r="AJ446" s="9"/>
      <c r="AK446" s="9"/>
      <c r="AL446" s="9">
        <f>((AB446*1500)*0.25%)/12</f>
        <v>312.5</v>
      </c>
      <c r="AM446" s="9">
        <f>((AB446*1500)*0.75%)/12</f>
        <v>937.5</v>
      </c>
      <c r="AN446" s="9">
        <v>400</v>
      </c>
      <c r="AO446" s="9"/>
      <c r="AP446" s="9"/>
      <c r="AQ446" s="9"/>
      <c r="AR446" s="9"/>
      <c r="AS446" s="9">
        <f>AG446*1%</f>
        <v>50</v>
      </c>
      <c r="AT446" s="9"/>
      <c r="AU446" s="9"/>
      <c r="AV446" s="13"/>
      <c r="AW446" s="9">
        <f>SUM(AG446:AV446)</f>
        <v>8700</v>
      </c>
      <c r="AX446" s="9">
        <f>AW446*18%</f>
        <v>1566</v>
      </c>
      <c r="AY446" s="11">
        <f>SUM(AD446:AX446)</f>
        <v>38263.904999999999</v>
      </c>
      <c r="AZ446" s="2" t="s">
        <v>2028</v>
      </c>
    </row>
    <row r="447" spans="1:52" s="2" customFormat="1" x14ac:dyDescent="0.45">
      <c r="A447" s="2">
        <f t="shared" si="672"/>
        <v>446</v>
      </c>
      <c r="B447" s="2">
        <v>1501</v>
      </c>
      <c r="C447" s="2">
        <v>4</v>
      </c>
      <c r="D447" s="2" t="s">
        <v>52</v>
      </c>
      <c r="E447" s="2" t="str">
        <f t="shared" si="663"/>
        <v>4D1501</v>
      </c>
      <c r="F447" s="5">
        <v>448</v>
      </c>
      <c r="G447" s="2" t="s">
        <v>54</v>
      </c>
      <c r="H447" s="6" t="b">
        <v>1</v>
      </c>
      <c r="I447" s="7" t="s">
        <v>59</v>
      </c>
      <c r="J447" s="8" t="s">
        <v>331</v>
      </c>
      <c r="K447" s="2">
        <v>8222231112</v>
      </c>
      <c r="L447" s="5">
        <v>448</v>
      </c>
      <c r="M447" s="5">
        <v>448</v>
      </c>
      <c r="O447" s="8" t="s">
        <v>1721</v>
      </c>
      <c r="P447" s="8" t="s">
        <v>1722</v>
      </c>
      <c r="Q447" s="8" t="s">
        <v>1723</v>
      </c>
      <c r="W447" s="2">
        <v>1</v>
      </c>
      <c r="Y447" s="8" t="s">
        <v>1982</v>
      </c>
      <c r="AA447" s="9">
        <v>100</v>
      </c>
      <c r="AB447" s="11">
        <v>800</v>
      </c>
      <c r="AC447" s="10">
        <f t="shared" si="697"/>
        <v>1040</v>
      </c>
      <c r="AD447" s="9">
        <v>0</v>
      </c>
      <c r="AE447" s="9"/>
      <c r="AF447" s="9"/>
      <c r="AG447" s="9">
        <f>AB447*5</f>
        <v>4000</v>
      </c>
      <c r="AH447" s="9">
        <f t="shared" ref="AH447:AH449" si="765">AB447*2</f>
        <v>1600</v>
      </c>
      <c r="AI447" s="9"/>
      <c r="AJ447" s="9"/>
      <c r="AK447" s="9">
        <f>AG447*10%</f>
        <v>400</v>
      </c>
      <c r="AL447" s="9">
        <f t="shared" ref="AL447:AL449" si="766">((AB447*1500)*0.25%)/12</f>
        <v>250</v>
      </c>
      <c r="AM447" s="9">
        <f t="shared" ref="AM447:AM449" si="767">((AB447*1500)*0.75%)/12</f>
        <v>750</v>
      </c>
      <c r="AN447" s="9">
        <v>300</v>
      </c>
      <c r="AO447" s="9"/>
      <c r="AP447" s="9"/>
      <c r="AQ447" s="9"/>
      <c r="AR447" s="9"/>
      <c r="AS447" s="9">
        <f t="shared" ref="AS447:AS449" si="768">AG447*1%</f>
        <v>40</v>
      </c>
      <c r="AT447" s="9"/>
      <c r="AU447" s="9"/>
      <c r="AV447" s="13"/>
      <c r="AW447" s="9">
        <f t="shared" ref="AW447:AW449" si="769">SUM(AG447:AV447)</f>
        <v>7340</v>
      </c>
      <c r="AX447" s="9">
        <f t="shared" si="703"/>
        <v>1321.2</v>
      </c>
      <c r="AY447" s="11">
        <f t="shared" ref="AY447:AY448" si="770">SUM(AD447:AX447)</f>
        <v>16001.2</v>
      </c>
      <c r="AZ447" s="2" t="s">
        <v>2028</v>
      </c>
    </row>
    <row r="448" spans="1:52" s="2" customFormat="1" x14ac:dyDescent="0.45">
      <c r="A448" s="2">
        <f t="shared" si="672"/>
        <v>447</v>
      </c>
      <c r="B448" s="2">
        <f>B447+1</f>
        <v>1502</v>
      </c>
      <c r="C448" s="2">
        <v>4</v>
      </c>
      <c r="D448" s="2" t="s">
        <v>52</v>
      </c>
      <c r="E448" s="2" t="str">
        <f t="shared" si="663"/>
        <v>4D1502</v>
      </c>
      <c r="F448" s="5">
        <v>449</v>
      </c>
      <c r="G448" s="2" t="s">
        <v>54</v>
      </c>
      <c r="H448" s="6" t="b">
        <v>1</v>
      </c>
      <c r="I448" s="7" t="s">
        <v>55</v>
      </c>
      <c r="J448" s="8" t="s">
        <v>200</v>
      </c>
      <c r="K448" s="2">
        <v>9393990484</v>
      </c>
      <c r="L448" s="5">
        <v>449</v>
      </c>
      <c r="M448" s="5">
        <v>449</v>
      </c>
      <c r="O448" s="8" t="s">
        <v>1724</v>
      </c>
      <c r="P448" s="8" t="s">
        <v>1725</v>
      </c>
      <c r="Q448" s="8" t="s">
        <v>1726</v>
      </c>
      <c r="W448" s="2">
        <v>1</v>
      </c>
      <c r="Y448" s="8" t="s">
        <v>1913</v>
      </c>
      <c r="AA448" s="9">
        <v>100</v>
      </c>
      <c r="AB448" s="11">
        <v>1200</v>
      </c>
      <c r="AC448" s="10">
        <f t="shared" si="697"/>
        <v>1560</v>
      </c>
      <c r="AD448" s="9">
        <v>0</v>
      </c>
      <c r="AE448" s="9">
        <v>0</v>
      </c>
      <c r="AF448" s="9"/>
      <c r="AG448" s="9">
        <f>AB448*5</f>
        <v>6000</v>
      </c>
      <c r="AH448" s="9">
        <f t="shared" si="765"/>
        <v>2400</v>
      </c>
      <c r="AI448" s="9">
        <v>3000</v>
      </c>
      <c r="AJ448" s="9"/>
      <c r="AK448" s="9"/>
      <c r="AL448" s="9">
        <f t="shared" si="766"/>
        <v>375</v>
      </c>
      <c r="AM448" s="9">
        <f t="shared" si="767"/>
        <v>1125</v>
      </c>
      <c r="AN448" s="9">
        <v>500</v>
      </c>
      <c r="AO448" s="9"/>
      <c r="AP448" s="9"/>
      <c r="AQ448" s="9"/>
      <c r="AR448" s="9"/>
      <c r="AS448" s="9">
        <f t="shared" si="768"/>
        <v>60</v>
      </c>
      <c r="AT448" s="9"/>
      <c r="AU448" s="9"/>
      <c r="AV448" s="13"/>
      <c r="AW448" s="9">
        <f t="shared" si="769"/>
        <v>13460</v>
      </c>
      <c r="AX448" s="9">
        <f t="shared" si="703"/>
        <v>2422.7999999999997</v>
      </c>
      <c r="AY448" s="11">
        <f t="shared" si="770"/>
        <v>29342.799999999999</v>
      </c>
      <c r="AZ448" s="2" t="s">
        <v>2028</v>
      </c>
    </row>
    <row r="449" spans="1:52" s="2" customFormat="1" x14ac:dyDescent="0.45">
      <c r="A449" s="2">
        <f t="shared" si="672"/>
        <v>448</v>
      </c>
      <c r="B449" s="2">
        <f t="shared" si="672"/>
        <v>1503</v>
      </c>
      <c r="C449" s="2">
        <v>4</v>
      </c>
      <c r="D449" s="2" t="s">
        <v>52</v>
      </c>
      <c r="E449" s="2" t="str">
        <f t="shared" si="663"/>
        <v>4D1503</v>
      </c>
      <c r="F449" s="5">
        <v>450</v>
      </c>
      <c r="G449" s="2" t="s">
        <v>54</v>
      </c>
      <c r="H449" s="6" t="b">
        <v>1</v>
      </c>
      <c r="I449" s="7" t="s">
        <v>59</v>
      </c>
      <c r="J449" s="8" t="s">
        <v>191</v>
      </c>
      <c r="K449" s="2">
        <v>9311887470</v>
      </c>
      <c r="L449" s="5">
        <v>450</v>
      </c>
      <c r="M449" s="5">
        <v>450</v>
      </c>
      <c r="O449" s="8" t="s">
        <v>1727</v>
      </c>
      <c r="P449" s="8" t="s">
        <v>1728</v>
      </c>
      <c r="Q449" s="8" t="s">
        <v>1729</v>
      </c>
      <c r="W449" s="2">
        <v>1</v>
      </c>
      <c r="Y449" s="8" t="s">
        <v>1909</v>
      </c>
      <c r="AA449" s="9">
        <v>100</v>
      </c>
      <c r="AB449" s="11">
        <v>1500</v>
      </c>
      <c r="AC449" s="10">
        <f t="shared" si="697"/>
        <v>1950</v>
      </c>
      <c r="AD449" s="9">
        <f>28885*2</f>
        <v>57770</v>
      </c>
      <c r="AE449" s="9">
        <f>((28885*21%)/12)+((28885*21%)/12)*2</f>
        <v>1516.4624999999999</v>
      </c>
      <c r="AF449" s="9"/>
      <c r="AG449" s="9">
        <f>AB449*5</f>
        <v>7500</v>
      </c>
      <c r="AH449" s="9">
        <f t="shared" si="765"/>
        <v>3000</v>
      </c>
      <c r="AI449" s="9"/>
      <c r="AJ449" s="9">
        <v>200</v>
      </c>
      <c r="AK449" s="9"/>
      <c r="AL449" s="9">
        <f t="shared" si="766"/>
        <v>468.75</v>
      </c>
      <c r="AM449" s="9">
        <f t="shared" si="767"/>
        <v>1406.25</v>
      </c>
      <c r="AN449" s="9">
        <v>600</v>
      </c>
      <c r="AO449" s="9"/>
      <c r="AP449" s="9"/>
      <c r="AQ449" s="9"/>
      <c r="AR449" s="9"/>
      <c r="AS449" s="9">
        <f t="shared" si="768"/>
        <v>75</v>
      </c>
      <c r="AT449" s="9"/>
      <c r="AU449" s="9"/>
      <c r="AV449" s="13"/>
      <c r="AW449" s="9">
        <f t="shared" si="769"/>
        <v>13250</v>
      </c>
      <c r="AX449" s="9">
        <f t="shared" si="703"/>
        <v>2385</v>
      </c>
      <c r="AY449" s="11">
        <f>SUM(AD449:AX449)</f>
        <v>88171.462499999994</v>
      </c>
      <c r="AZ449" s="2" t="s">
        <v>2028</v>
      </c>
    </row>
    <row r="450" spans="1:52" s="2" customFormat="1" x14ac:dyDescent="0.45">
      <c r="A450" s="2">
        <f t="shared" si="672"/>
        <v>449</v>
      </c>
      <c r="B450" s="2">
        <f t="shared" si="672"/>
        <v>1504</v>
      </c>
      <c r="C450" s="2">
        <v>4</v>
      </c>
      <c r="D450" s="2" t="s">
        <v>52</v>
      </c>
      <c r="E450" s="2" t="str">
        <f t="shared" si="663"/>
        <v>4D1504</v>
      </c>
      <c r="F450" s="5">
        <v>451</v>
      </c>
      <c r="G450" s="2" t="s">
        <v>54</v>
      </c>
      <c r="H450" s="6" t="b">
        <v>1</v>
      </c>
      <c r="I450" s="7" t="s">
        <v>59</v>
      </c>
      <c r="J450" s="8" t="s">
        <v>328</v>
      </c>
      <c r="K450" s="2">
        <v>6092417132</v>
      </c>
      <c r="L450" s="5">
        <v>451</v>
      </c>
      <c r="M450" s="5">
        <v>451</v>
      </c>
      <c r="O450" s="8" t="s">
        <v>1730</v>
      </c>
      <c r="P450" s="8" t="s">
        <v>1731</v>
      </c>
      <c r="Q450" s="8" t="s">
        <v>1732</v>
      </c>
      <c r="W450" s="2">
        <v>1</v>
      </c>
      <c r="Y450" s="8" t="s">
        <v>1984</v>
      </c>
      <c r="AA450" s="9">
        <v>100</v>
      </c>
      <c r="AB450" s="11">
        <v>1000</v>
      </c>
      <c r="AC450" s="10">
        <f>AB450*130%</f>
        <v>1300</v>
      </c>
      <c r="AD450" s="9">
        <v>18966</v>
      </c>
      <c r="AE450" s="9">
        <f>(18966*21%)/12</f>
        <v>331.90499999999997</v>
      </c>
      <c r="AF450" s="9"/>
      <c r="AG450" s="9">
        <f>AB450*5</f>
        <v>5000</v>
      </c>
      <c r="AH450" s="9">
        <f>AB450*2</f>
        <v>2000</v>
      </c>
      <c r="AI450" s="9"/>
      <c r="AJ450" s="9"/>
      <c r="AK450" s="9"/>
      <c r="AL450" s="9">
        <f>((AB450*1500)*0.25%)/12</f>
        <v>312.5</v>
      </c>
      <c r="AM450" s="9">
        <f>((AB450*1500)*0.75%)/12</f>
        <v>937.5</v>
      </c>
      <c r="AN450" s="9">
        <v>400</v>
      </c>
      <c r="AO450" s="9"/>
      <c r="AP450" s="9"/>
      <c r="AQ450" s="9"/>
      <c r="AR450" s="9"/>
      <c r="AS450" s="9">
        <f>AG450*1%</f>
        <v>50</v>
      </c>
      <c r="AT450" s="9"/>
      <c r="AU450" s="9"/>
      <c r="AV450" s="13"/>
      <c r="AW450" s="9">
        <f>SUM(AG450:AV450)</f>
        <v>8700</v>
      </c>
      <c r="AX450" s="9">
        <f>AW450*18%</f>
        <v>1566</v>
      </c>
      <c r="AY450" s="11">
        <f>SUM(AD450:AX450)</f>
        <v>38263.904999999999</v>
      </c>
      <c r="AZ450" s="2" t="s">
        <v>2028</v>
      </c>
    </row>
    <row r="451" spans="1:52" s="2" customFormat="1" x14ac:dyDescent="0.45">
      <c r="A451" s="2">
        <f t="shared" si="672"/>
        <v>450</v>
      </c>
      <c r="B451" s="2">
        <f t="shared" si="672"/>
        <v>1505</v>
      </c>
      <c r="C451" s="2">
        <v>4</v>
      </c>
      <c r="D451" s="2" t="s">
        <v>52</v>
      </c>
      <c r="E451" s="2" t="str">
        <f t="shared" ref="E451:E501" si="771">CONCATENATE(C451,D451,B451)</f>
        <v>4D1505</v>
      </c>
      <c r="F451" s="5">
        <v>452</v>
      </c>
      <c r="G451" s="2" t="s">
        <v>54</v>
      </c>
      <c r="H451" s="6" t="b">
        <v>1</v>
      </c>
      <c r="I451" s="7" t="s">
        <v>59</v>
      </c>
      <c r="J451" s="8" t="s">
        <v>76</v>
      </c>
      <c r="K451" s="2">
        <v>9240604514</v>
      </c>
      <c r="L451" s="5">
        <v>452</v>
      </c>
      <c r="M451" s="5">
        <v>452</v>
      </c>
      <c r="O451" s="8" t="s">
        <v>1733</v>
      </c>
      <c r="P451" s="8" t="s">
        <v>1734</v>
      </c>
      <c r="Q451" s="8" t="s">
        <v>1735</v>
      </c>
      <c r="W451" s="2">
        <v>1</v>
      </c>
      <c r="Y451" s="8" t="s">
        <v>2008</v>
      </c>
      <c r="AA451" s="9">
        <v>100</v>
      </c>
      <c r="AB451" s="11">
        <v>800</v>
      </c>
      <c r="AC451" s="10">
        <f t="shared" si="697"/>
        <v>1040</v>
      </c>
      <c r="AD451" s="9">
        <v>0</v>
      </c>
      <c r="AE451" s="9"/>
      <c r="AF451" s="9"/>
      <c r="AG451" s="9">
        <f>AB451*5</f>
        <v>4000</v>
      </c>
      <c r="AH451" s="9">
        <f t="shared" ref="AH451:AH453" si="772">AB451*2</f>
        <v>1600</v>
      </c>
      <c r="AI451" s="9"/>
      <c r="AJ451" s="9"/>
      <c r="AK451" s="9">
        <f>AG451*10%</f>
        <v>400</v>
      </c>
      <c r="AL451" s="9">
        <f t="shared" ref="AL451:AL453" si="773">((AB451*1500)*0.25%)/12</f>
        <v>250</v>
      </c>
      <c r="AM451" s="9">
        <f t="shared" ref="AM451:AM453" si="774">((AB451*1500)*0.75%)/12</f>
        <v>750</v>
      </c>
      <c r="AN451" s="9">
        <v>300</v>
      </c>
      <c r="AO451" s="9"/>
      <c r="AP451" s="9"/>
      <c r="AQ451" s="9"/>
      <c r="AR451" s="9"/>
      <c r="AS451" s="9">
        <f t="shared" ref="AS451:AS453" si="775">AG451*1%</f>
        <v>40</v>
      </c>
      <c r="AT451" s="9"/>
      <c r="AU451" s="9"/>
      <c r="AV451" s="13"/>
      <c r="AW451" s="9">
        <f t="shared" ref="AW451:AW453" si="776">SUM(AG451:AV451)</f>
        <v>7340</v>
      </c>
      <c r="AX451" s="9">
        <f t="shared" si="703"/>
        <v>1321.2</v>
      </c>
      <c r="AY451" s="11">
        <f t="shared" ref="AY451:AY452" si="777">SUM(AD451:AX451)</f>
        <v>16001.2</v>
      </c>
      <c r="AZ451" s="2" t="s">
        <v>2028</v>
      </c>
    </row>
    <row r="452" spans="1:52" s="2" customFormat="1" x14ac:dyDescent="0.45">
      <c r="A452" s="2">
        <f t="shared" ref="A452:B502" si="778">A451+1</f>
        <v>451</v>
      </c>
      <c r="B452" s="2">
        <v>1601</v>
      </c>
      <c r="C452" s="2">
        <v>4</v>
      </c>
      <c r="D452" s="2" t="s">
        <v>52</v>
      </c>
      <c r="E452" s="2" t="str">
        <f t="shared" si="771"/>
        <v>4D1601</v>
      </c>
      <c r="F452" s="5">
        <v>453</v>
      </c>
      <c r="G452" s="2" t="s">
        <v>54</v>
      </c>
      <c r="H452" s="6" t="b">
        <v>1</v>
      </c>
      <c r="I452" s="7" t="s">
        <v>59</v>
      </c>
      <c r="J452" s="8" t="s">
        <v>96</v>
      </c>
      <c r="K452" s="2">
        <v>6820213439</v>
      </c>
      <c r="L452" s="5">
        <v>453</v>
      </c>
      <c r="M452" s="5">
        <v>453</v>
      </c>
      <c r="O452" s="8" t="s">
        <v>1736</v>
      </c>
      <c r="P452" s="8" t="s">
        <v>1737</v>
      </c>
      <c r="Q452" s="8" t="s">
        <v>1738</v>
      </c>
      <c r="W452" s="2">
        <v>1</v>
      </c>
      <c r="Y452" s="8" t="s">
        <v>1915</v>
      </c>
      <c r="AA452" s="9">
        <v>100</v>
      </c>
      <c r="AB452" s="11">
        <v>1200</v>
      </c>
      <c r="AC452" s="10">
        <f t="shared" si="697"/>
        <v>1560</v>
      </c>
      <c r="AD452" s="9">
        <v>0</v>
      </c>
      <c r="AE452" s="9">
        <v>0</v>
      </c>
      <c r="AF452" s="9"/>
      <c r="AG452" s="9">
        <f>AB452*5</f>
        <v>6000</v>
      </c>
      <c r="AH452" s="9">
        <f t="shared" si="772"/>
        <v>2400</v>
      </c>
      <c r="AI452" s="9">
        <v>3000</v>
      </c>
      <c r="AJ452" s="9"/>
      <c r="AK452" s="9"/>
      <c r="AL452" s="9">
        <f t="shared" si="773"/>
        <v>375</v>
      </c>
      <c r="AM452" s="9">
        <f t="shared" si="774"/>
        <v>1125</v>
      </c>
      <c r="AN452" s="9">
        <v>500</v>
      </c>
      <c r="AO452" s="9"/>
      <c r="AP452" s="9"/>
      <c r="AQ452" s="9"/>
      <c r="AR452" s="9"/>
      <c r="AS452" s="9">
        <f t="shared" si="775"/>
        <v>60</v>
      </c>
      <c r="AT452" s="9"/>
      <c r="AU452" s="9"/>
      <c r="AV452" s="13"/>
      <c r="AW452" s="9">
        <f t="shared" si="776"/>
        <v>13460</v>
      </c>
      <c r="AX452" s="9">
        <f t="shared" si="703"/>
        <v>2422.7999999999997</v>
      </c>
      <c r="AY452" s="11">
        <f t="shared" si="777"/>
        <v>29342.799999999999</v>
      </c>
      <c r="AZ452" s="2" t="s">
        <v>2028</v>
      </c>
    </row>
    <row r="453" spans="1:52" s="2" customFormat="1" x14ac:dyDescent="0.45">
      <c r="A453" s="2">
        <f t="shared" si="778"/>
        <v>452</v>
      </c>
      <c r="B453" s="2">
        <f>B452+1</f>
        <v>1602</v>
      </c>
      <c r="C453" s="2">
        <v>4</v>
      </c>
      <c r="D453" s="2" t="s">
        <v>52</v>
      </c>
      <c r="E453" s="2" t="str">
        <f t="shared" si="771"/>
        <v>4D1602</v>
      </c>
      <c r="F453" s="5">
        <v>454</v>
      </c>
      <c r="G453" s="2" t="s">
        <v>54</v>
      </c>
      <c r="H453" s="6" t="b">
        <v>1</v>
      </c>
      <c r="I453" s="7" t="s">
        <v>55</v>
      </c>
      <c r="J453" s="8" t="s">
        <v>360</v>
      </c>
      <c r="K453" s="2">
        <v>6920472978</v>
      </c>
      <c r="L453" s="5">
        <v>454</v>
      </c>
      <c r="M453" s="5">
        <v>454</v>
      </c>
      <c r="O453" s="8" t="s">
        <v>1739</v>
      </c>
      <c r="P453" s="8" t="s">
        <v>1740</v>
      </c>
      <c r="Q453" s="8" t="s">
        <v>1741</v>
      </c>
      <c r="W453" s="2">
        <v>1</v>
      </c>
      <c r="Y453" s="8" t="s">
        <v>1962</v>
      </c>
      <c r="AA453" s="9">
        <v>100</v>
      </c>
      <c r="AB453" s="11">
        <v>1500</v>
      </c>
      <c r="AC453" s="10">
        <f t="shared" si="697"/>
        <v>1950</v>
      </c>
      <c r="AD453" s="9">
        <f>28885*2</f>
        <v>57770</v>
      </c>
      <c r="AE453" s="9">
        <f>((28885*21%)/12)+((28885*21%)/12)*2</f>
        <v>1516.4624999999999</v>
      </c>
      <c r="AF453" s="9"/>
      <c r="AG453" s="9">
        <f>AB453*5</f>
        <v>7500</v>
      </c>
      <c r="AH453" s="9">
        <f t="shared" si="772"/>
        <v>3000</v>
      </c>
      <c r="AI453" s="9"/>
      <c r="AJ453" s="9">
        <v>200</v>
      </c>
      <c r="AK453" s="9"/>
      <c r="AL453" s="9">
        <f t="shared" si="773"/>
        <v>468.75</v>
      </c>
      <c r="AM453" s="9">
        <f t="shared" si="774"/>
        <v>1406.25</v>
      </c>
      <c r="AN453" s="9">
        <v>600</v>
      </c>
      <c r="AO453" s="9"/>
      <c r="AP453" s="9"/>
      <c r="AQ453" s="9"/>
      <c r="AR453" s="9"/>
      <c r="AS453" s="9">
        <f t="shared" si="775"/>
        <v>75</v>
      </c>
      <c r="AT453" s="9"/>
      <c r="AU453" s="9"/>
      <c r="AV453" s="13"/>
      <c r="AW453" s="9">
        <f t="shared" si="776"/>
        <v>13250</v>
      </c>
      <c r="AX453" s="9">
        <f t="shared" si="703"/>
        <v>2385</v>
      </c>
      <c r="AY453" s="11">
        <f>SUM(AD453:AX453)</f>
        <v>88171.462499999994</v>
      </c>
      <c r="AZ453" s="2" t="s">
        <v>2028</v>
      </c>
    </row>
    <row r="454" spans="1:52" s="2" customFormat="1" x14ac:dyDescent="0.45">
      <c r="A454" s="2">
        <f t="shared" si="778"/>
        <v>453</v>
      </c>
      <c r="B454" s="2">
        <f t="shared" si="778"/>
        <v>1603</v>
      </c>
      <c r="C454" s="2">
        <v>4</v>
      </c>
      <c r="D454" s="2" t="s">
        <v>52</v>
      </c>
      <c r="E454" s="2" t="str">
        <f t="shared" si="771"/>
        <v>4D1603</v>
      </c>
      <c r="F454" s="5">
        <v>455</v>
      </c>
      <c r="G454" s="2" t="s">
        <v>54</v>
      </c>
      <c r="H454" s="6" t="b">
        <v>1</v>
      </c>
      <c r="I454" s="7" t="s">
        <v>59</v>
      </c>
      <c r="J454" s="8" t="s">
        <v>126</v>
      </c>
      <c r="K454" s="2">
        <v>6311957961</v>
      </c>
      <c r="L454" s="5">
        <v>455</v>
      </c>
      <c r="M454" s="5">
        <v>455</v>
      </c>
      <c r="O454" s="8" t="s">
        <v>1742</v>
      </c>
      <c r="P454" s="8" t="s">
        <v>1743</v>
      </c>
      <c r="Q454" s="8" t="s">
        <v>1744</v>
      </c>
      <c r="W454" s="2">
        <v>1</v>
      </c>
      <c r="Y454" s="8" t="s">
        <v>1963</v>
      </c>
      <c r="AA454" s="9">
        <v>100</v>
      </c>
      <c r="AB454" s="11">
        <v>1000</v>
      </c>
      <c r="AC454" s="10">
        <f>AB454*130%</f>
        <v>1300</v>
      </c>
      <c r="AD454" s="9">
        <v>18966</v>
      </c>
      <c r="AE454" s="9">
        <f>(18966*21%)/12</f>
        <v>331.90499999999997</v>
      </c>
      <c r="AF454" s="9"/>
      <c r="AG454" s="9">
        <f>AB454*5</f>
        <v>5000</v>
      </c>
      <c r="AH454" s="9">
        <f>AB454*2</f>
        <v>2000</v>
      </c>
      <c r="AI454" s="9"/>
      <c r="AJ454" s="9"/>
      <c r="AK454" s="9"/>
      <c r="AL454" s="9">
        <f>((AB454*1500)*0.25%)/12</f>
        <v>312.5</v>
      </c>
      <c r="AM454" s="9">
        <f>((AB454*1500)*0.75%)/12</f>
        <v>937.5</v>
      </c>
      <c r="AN454" s="9">
        <v>400</v>
      </c>
      <c r="AO454" s="9"/>
      <c r="AP454" s="9"/>
      <c r="AQ454" s="9"/>
      <c r="AR454" s="9"/>
      <c r="AS454" s="9">
        <f>AG454*1%</f>
        <v>50</v>
      </c>
      <c r="AT454" s="9"/>
      <c r="AU454" s="9"/>
      <c r="AV454" s="13"/>
      <c r="AW454" s="9">
        <f>SUM(AG454:AV454)</f>
        <v>8700</v>
      </c>
      <c r="AX454" s="9">
        <f>AW454*18%</f>
        <v>1566</v>
      </c>
      <c r="AY454" s="11">
        <f>SUM(AD454:AX454)</f>
        <v>38263.904999999999</v>
      </c>
      <c r="AZ454" s="2" t="s">
        <v>2028</v>
      </c>
    </row>
    <row r="455" spans="1:52" s="2" customFormat="1" x14ac:dyDescent="0.45">
      <c r="A455" s="2">
        <f t="shared" si="778"/>
        <v>454</v>
      </c>
      <c r="B455" s="2">
        <f t="shared" si="778"/>
        <v>1604</v>
      </c>
      <c r="C455" s="2">
        <v>4</v>
      </c>
      <c r="D455" s="2" t="s">
        <v>52</v>
      </c>
      <c r="E455" s="2" t="str">
        <f t="shared" si="771"/>
        <v>4D1604</v>
      </c>
      <c r="F455" s="5">
        <v>456</v>
      </c>
      <c r="G455" s="2" t="s">
        <v>54</v>
      </c>
      <c r="H455" s="6" t="b">
        <v>1</v>
      </c>
      <c r="I455" s="7" t="s">
        <v>59</v>
      </c>
      <c r="J455" s="8" t="s">
        <v>65</v>
      </c>
      <c r="K455" s="2">
        <v>6137750452</v>
      </c>
      <c r="L455" s="5">
        <v>456</v>
      </c>
      <c r="M455" s="5">
        <v>456</v>
      </c>
      <c r="O455" s="8" t="s">
        <v>1745</v>
      </c>
      <c r="P455" s="8" t="s">
        <v>1746</v>
      </c>
      <c r="Q455" s="8" t="s">
        <v>1747</v>
      </c>
      <c r="W455" s="2">
        <v>1</v>
      </c>
      <c r="Y455" s="8" t="s">
        <v>2007</v>
      </c>
      <c r="AA455" s="9">
        <v>100</v>
      </c>
      <c r="AB455" s="11">
        <v>800</v>
      </c>
      <c r="AC455" s="10">
        <f t="shared" si="697"/>
        <v>1040</v>
      </c>
      <c r="AD455" s="9">
        <v>0</v>
      </c>
      <c r="AE455" s="9"/>
      <c r="AF455" s="9"/>
      <c r="AG455" s="9">
        <f>AB455*5</f>
        <v>4000</v>
      </c>
      <c r="AH455" s="9">
        <f t="shared" ref="AH455:AH457" si="779">AB455*2</f>
        <v>1600</v>
      </c>
      <c r="AI455" s="9"/>
      <c r="AJ455" s="9"/>
      <c r="AK455" s="9">
        <f>AG455*10%</f>
        <v>400</v>
      </c>
      <c r="AL455" s="9">
        <f t="shared" ref="AL455:AL457" si="780">((AB455*1500)*0.25%)/12</f>
        <v>250</v>
      </c>
      <c r="AM455" s="9">
        <f t="shared" ref="AM455:AM457" si="781">((AB455*1500)*0.75%)/12</f>
        <v>750</v>
      </c>
      <c r="AN455" s="9">
        <v>300</v>
      </c>
      <c r="AO455" s="9"/>
      <c r="AP455" s="9"/>
      <c r="AQ455" s="9"/>
      <c r="AR455" s="9"/>
      <c r="AS455" s="9">
        <f t="shared" ref="AS455:AS457" si="782">AG455*1%</f>
        <v>40</v>
      </c>
      <c r="AT455" s="9"/>
      <c r="AU455" s="9"/>
      <c r="AV455" s="13"/>
      <c r="AW455" s="9">
        <f t="shared" ref="AW455:AW457" si="783">SUM(AG455:AV455)</f>
        <v>7340</v>
      </c>
      <c r="AX455" s="9">
        <f t="shared" si="703"/>
        <v>1321.2</v>
      </c>
      <c r="AY455" s="11">
        <f t="shared" ref="AY455:AY456" si="784">SUM(AD455:AX455)</f>
        <v>16001.2</v>
      </c>
      <c r="AZ455" s="2" t="s">
        <v>2028</v>
      </c>
    </row>
    <row r="456" spans="1:52" s="2" customFormat="1" x14ac:dyDescent="0.45">
      <c r="A456" s="2">
        <f t="shared" si="778"/>
        <v>455</v>
      </c>
      <c r="B456" s="2">
        <f t="shared" si="778"/>
        <v>1605</v>
      </c>
      <c r="C456" s="2">
        <v>4</v>
      </c>
      <c r="D456" s="2" t="s">
        <v>52</v>
      </c>
      <c r="E456" s="2" t="str">
        <f t="shared" si="771"/>
        <v>4D1605</v>
      </c>
      <c r="F456" s="5">
        <v>457</v>
      </c>
      <c r="G456" s="2" t="s">
        <v>54</v>
      </c>
      <c r="H456" s="6" t="b">
        <v>1</v>
      </c>
      <c r="I456" s="7" t="s">
        <v>59</v>
      </c>
      <c r="J456" s="8" t="s">
        <v>361</v>
      </c>
      <c r="K456" s="2">
        <v>7237782824</v>
      </c>
      <c r="L456" s="5">
        <v>457</v>
      </c>
      <c r="M456" s="5">
        <v>457</v>
      </c>
      <c r="O456" s="8" t="s">
        <v>1748</v>
      </c>
      <c r="P456" s="8" t="s">
        <v>1749</v>
      </c>
      <c r="Q456" s="8" t="s">
        <v>1750</v>
      </c>
      <c r="W456" s="2">
        <v>1</v>
      </c>
      <c r="Y456" s="8" t="s">
        <v>1959</v>
      </c>
      <c r="AA456" s="9">
        <v>100</v>
      </c>
      <c r="AB456" s="11">
        <v>1200</v>
      </c>
      <c r="AC456" s="10">
        <f t="shared" si="697"/>
        <v>1560</v>
      </c>
      <c r="AD456" s="9">
        <v>0</v>
      </c>
      <c r="AE456" s="9">
        <v>0</v>
      </c>
      <c r="AF456" s="9"/>
      <c r="AG456" s="9">
        <f>AB456*5</f>
        <v>6000</v>
      </c>
      <c r="AH456" s="9">
        <f t="shared" si="779"/>
        <v>2400</v>
      </c>
      <c r="AI456" s="9">
        <v>3000</v>
      </c>
      <c r="AJ456" s="9"/>
      <c r="AK456" s="9"/>
      <c r="AL456" s="9">
        <f t="shared" si="780"/>
        <v>375</v>
      </c>
      <c r="AM456" s="9">
        <f t="shared" si="781"/>
        <v>1125</v>
      </c>
      <c r="AN456" s="9">
        <v>500</v>
      </c>
      <c r="AO456" s="9"/>
      <c r="AP456" s="9"/>
      <c r="AQ456" s="9"/>
      <c r="AR456" s="9"/>
      <c r="AS456" s="9">
        <f t="shared" si="782"/>
        <v>60</v>
      </c>
      <c r="AT456" s="9"/>
      <c r="AU456" s="9"/>
      <c r="AV456" s="13"/>
      <c r="AW456" s="9">
        <f t="shared" si="783"/>
        <v>13460</v>
      </c>
      <c r="AX456" s="9">
        <f t="shared" si="703"/>
        <v>2422.7999999999997</v>
      </c>
      <c r="AY456" s="11">
        <f t="shared" si="784"/>
        <v>29342.799999999999</v>
      </c>
      <c r="AZ456" s="2" t="s">
        <v>2028</v>
      </c>
    </row>
    <row r="457" spans="1:52" s="2" customFormat="1" x14ac:dyDescent="0.45">
      <c r="A457" s="2">
        <f t="shared" si="778"/>
        <v>456</v>
      </c>
      <c r="B457" s="2">
        <v>1701</v>
      </c>
      <c r="C457" s="2">
        <v>4</v>
      </c>
      <c r="D457" s="2" t="s">
        <v>52</v>
      </c>
      <c r="E457" s="2" t="str">
        <f t="shared" si="771"/>
        <v>4D1701</v>
      </c>
      <c r="F457" s="5">
        <v>458</v>
      </c>
      <c r="G457" s="2" t="s">
        <v>54</v>
      </c>
      <c r="H457" s="6" t="b">
        <v>1</v>
      </c>
      <c r="I457" s="7" t="s">
        <v>55</v>
      </c>
      <c r="J457" s="8" t="s">
        <v>284</v>
      </c>
      <c r="K457" s="2">
        <v>9661371261</v>
      </c>
      <c r="L457" s="5">
        <v>458</v>
      </c>
      <c r="M457" s="5">
        <v>458</v>
      </c>
      <c r="O457" s="8" t="s">
        <v>1751</v>
      </c>
      <c r="P457" s="8" t="s">
        <v>1752</v>
      </c>
      <c r="Q457" s="8" t="s">
        <v>1753</v>
      </c>
      <c r="W457" s="2">
        <v>1</v>
      </c>
      <c r="Y457" s="8" t="s">
        <v>1890</v>
      </c>
      <c r="AA457" s="9">
        <v>100</v>
      </c>
      <c r="AB457" s="11">
        <v>1500</v>
      </c>
      <c r="AC457" s="10">
        <f t="shared" si="697"/>
        <v>1950</v>
      </c>
      <c r="AD457" s="9">
        <f>28885*2</f>
        <v>57770</v>
      </c>
      <c r="AE457" s="9">
        <f>((28885*21%)/12)+((28885*21%)/12)*2</f>
        <v>1516.4624999999999</v>
      </c>
      <c r="AF457" s="9"/>
      <c r="AG457" s="9">
        <f>AB457*5</f>
        <v>7500</v>
      </c>
      <c r="AH457" s="9">
        <f t="shared" si="779"/>
        <v>3000</v>
      </c>
      <c r="AI457" s="9"/>
      <c r="AJ457" s="9">
        <v>200</v>
      </c>
      <c r="AK457" s="9"/>
      <c r="AL457" s="9">
        <f t="shared" si="780"/>
        <v>468.75</v>
      </c>
      <c r="AM457" s="9">
        <f t="shared" si="781"/>
        <v>1406.25</v>
      </c>
      <c r="AN457" s="9">
        <v>600</v>
      </c>
      <c r="AO457" s="9"/>
      <c r="AP457" s="9"/>
      <c r="AQ457" s="9"/>
      <c r="AR457" s="9"/>
      <c r="AS457" s="9">
        <f t="shared" si="782"/>
        <v>75</v>
      </c>
      <c r="AT457" s="9"/>
      <c r="AU457" s="9"/>
      <c r="AV457" s="13"/>
      <c r="AW457" s="9">
        <f t="shared" si="783"/>
        <v>13250</v>
      </c>
      <c r="AX457" s="9">
        <f t="shared" si="703"/>
        <v>2385</v>
      </c>
      <c r="AY457" s="11">
        <f>SUM(AD457:AX457)</f>
        <v>88171.462499999994</v>
      </c>
      <c r="AZ457" s="2" t="s">
        <v>2028</v>
      </c>
    </row>
    <row r="458" spans="1:52" s="2" customFormat="1" x14ac:dyDescent="0.45">
      <c r="A458" s="2">
        <f t="shared" si="778"/>
        <v>457</v>
      </c>
      <c r="B458" s="2">
        <f>B457+1</f>
        <v>1702</v>
      </c>
      <c r="C458" s="2">
        <v>4</v>
      </c>
      <c r="D458" s="2" t="s">
        <v>52</v>
      </c>
      <c r="E458" s="2" t="str">
        <f t="shared" si="771"/>
        <v>4D1702</v>
      </c>
      <c r="F458" s="5">
        <v>459</v>
      </c>
      <c r="G458" s="2" t="s">
        <v>54</v>
      </c>
      <c r="H458" s="6" t="b">
        <v>1</v>
      </c>
      <c r="I458" s="7" t="s">
        <v>59</v>
      </c>
      <c r="J458" s="8" t="s">
        <v>184</v>
      </c>
      <c r="K458" s="2">
        <v>8889647253</v>
      </c>
      <c r="L458" s="5">
        <v>459</v>
      </c>
      <c r="M458" s="5">
        <v>459</v>
      </c>
      <c r="O458" s="8" t="s">
        <v>1754</v>
      </c>
      <c r="P458" s="8" t="s">
        <v>1755</v>
      </c>
      <c r="Q458" s="8" t="s">
        <v>1756</v>
      </c>
      <c r="W458" s="2">
        <v>1</v>
      </c>
      <c r="Y458" s="8" t="s">
        <v>1959</v>
      </c>
      <c r="AA458" s="9">
        <v>100</v>
      </c>
      <c r="AB458" s="11">
        <v>1000</v>
      </c>
      <c r="AC458" s="10">
        <f>AB458*130%</f>
        <v>1300</v>
      </c>
      <c r="AD458" s="9">
        <v>18966</v>
      </c>
      <c r="AE458" s="9">
        <f>(18966*21%)/12</f>
        <v>331.90499999999997</v>
      </c>
      <c r="AF458" s="9"/>
      <c r="AG458" s="9">
        <f>AB458*5</f>
        <v>5000</v>
      </c>
      <c r="AH458" s="9">
        <f>AB458*2</f>
        <v>2000</v>
      </c>
      <c r="AI458" s="9"/>
      <c r="AJ458" s="9"/>
      <c r="AK458" s="9"/>
      <c r="AL458" s="9">
        <f>((AB458*1500)*0.25%)/12</f>
        <v>312.5</v>
      </c>
      <c r="AM458" s="9">
        <f>((AB458*1500)*0.75%)/12</f>
        <v>937.5</v>
      </c>
      <c r="AN458" s="9">
        <v>400</v>
      </c>
      <c r="AO458" s="9"/>
      <c r="AP458" s="9"/>
      <c r="AQ458" s="9"/>
      <c r="AR458" s="9"/>
      <c r="AS458" s="9">
        <f>AG458*1%</f>
        <v>50</v>
      </c>
      <c r="AT458" s="9"/>
      <c r="AU458" s="9"/>
      <c r="AV458" s="13"/>
      <c r="AW458" s="9">
        <f>SUM(AG458:AV458)</f>
        <v>8700</v>
      </c>
      <c r="AX458" s="9">
        <f>AW458*18%</f>
        <v>1566</v>
      </c>
      <c r="AY458" s="11">
        <f>SUM(AD458:AX458)</f>
        <v>38263.904999999999</v>
      </c>
      <c r="AZ458" s="2" t="s">
        <v>2028</v>
      </c>
    </row>
    <row r="459" spans="1:52" s="2" customFormat="1" x14ac:dyDescent="0.45">
      <c r="A459" s="2">
        <f t="shared" si="778"/>
        <v>458</v>
      </c>
      <c r="B459" s="2">
        <f t="shared" si="778"/>
        <v>1703</v>
      </c>
      <c r="C459" s="2">
        <v>4</v>
      </c>
      <c r="D459" s="2" t="s">
        <v>52</v>
      </c>
      <c r="E459" s="2" t="str">
        <f t="shared" si="771"/>
        <v>4D1703</v>
      </c>
      <c r="F459" s="5">
        <v>460</v>
      </c>
      <c r="G459" s="2" t="s">
        <v>54</v>
      </c>
      <c r="H459" s="6" t="b">
        <v>1</v>
      </c>
      <c r="I459" s="7" t="s">
        <v>59</v>
      </c>
      <c r="J459" s="8" t="s">
        <v>198</v>
      </c>
      <c r="K459" s="2">
        <v>8689397477</v>
      </c>
      <c r="L459" s="5">
        <v>460</v>
      </c>
      <c r="M459" s="5">
        <v>460</v>
      </c>
      <c r="O459" s="8" t="s">
        <v>1757</v>
      </c>
      <c r="P459" s="8" t="s">
        <v>1758</v>
      </c>
      <c r="Q459" s="8" t="s">
        <v>1759</v>
      </c>
      <c r="W459" s="2">
        <v>1</v>
      </c>
      <c r="Y459" s="8" t="s">
        <v>1940</v>
      </c>
      <c r="AA459" s="9">
        <v>100</v>
      </c>
      <c r="AB459" s="11">
        <v>800</v>
      </c>
      <c r="AC459" s="10">
        <f t="shared" si="697"/>
        <v>1040</v>
      </c>
      <c r="AD459" s="9">
        <v>0</v>
      </c>
      <c r="AE459" s="9"/>
      <c r="AF459" s="9"/>
      <c r="AG459" s="9">
        <f>AB459*5</f>
        <v>4000</v>
      </c>
      <c r="AH459" s="9">
        <f t="shared" ref="AH459:AH461" si="785">AB459*2</f>
        <v>1600</v>
      </c>
      <c r="AI459" s="9"/>
      <c r="AJ459" s="9"/>
      <c r="AK459" s="9">
        <f>AG459*10%</f>
        <v>400</v>
      </c>
      <c r="AL459" s="9">
        <f t="shared" ref="AL459:AL461" si="786">((AB459*1500)*0.25%)/12</f>
        <v>250</v>
      </c>
      <c r="AM459" s="9">
        <f t="shared" ref="AM459:AM461" si="787">((AB459*1500)*0.75%)/12</f>
        <v>750</v>
      </c>
      <c r="AN459" s="9">
        <v>300</v>
      </c>
      <c r="AO459" s="9"/>
      <c r="AP459" s="9"/>
      <c r="AQ459" s="9"/>
      <c r="AR459" s="9"/>
      <c r="AS459" s="9">
        <f t="shared" ref="AS459:AS461" si="788">AG459*1%</f>
        <v>40</v>
      </c>
      <c r="AT459" s="9"/>
      <c r="AU459" s="9"/>
      <c r="AV459" s="13"/>
      <c r="AW459" s="9">
        <f t="shared" ref="AW459:AW461" si="789">SUM(AG459:AV459)</f>
        <v>7340</v>
      </c>
      <c r="AX459" s="9">
        <f t="shared" si="703"/>
        <v>1321.2</v>
      </c>
      <c r="AY459" s="11">
        <f t="shared" ref="AY459:AY460" si="790">SUM(AD459:AX459)</f>
        <v>16001.2</v>
      </c>
      <c r="AZ459" s="2" t="s">
        <v>2028</v>
      </c>
    </row>
    <row r="460" spans="1:52" s="2" customFormat="1" x14ac:dyDescent="0.45">
      <c r="A460" s="2">
        <f t="shared" si="778"/>
        <v>459</v>
      </c>
      <c r="B460" s="2">
        <f t="shared" si="778"/>
        <v>1704</v>
      </c>
      <c r="C460" s="2">
        <v>4</v>
      </c>
      <c r="D460" s="2" t="s">
        <v>52</v>
      </c>
      <c r="E460" s="2" t="str">
        <f t="shared" si="771"/>
        <v>4D1704</v>
      </c>
      <c r="F460" s="5">
        <v>461</v>
      </c>
      <c r="G460" s="2" t="s">
        <v>54</v>
      </c>
      <c r="H460" s="6" t="b">
        <v>1</v>
      </c>
      <c r="I460" s="7" t="s">
        <v>55</v>
      </c>
      <c r="J460" s="8" t="s">
        <v>250</v>
      </c>
      <c r="K460" s="2">
        <v>6699257748</v>
      </c>
      <c r="L460" s="5">
        <v>461</v>
      </c>
      <c r="M460" s="5">
        <v>461</v>
      </c>
      <c r="O460" s="8" t="s">
        <v>1760</v>
      </c>
      <c r="P460" s="8" t="s">
        <v>1761</v>
      </c>
      <c r="Q460" s="8" t="s">
        <v>1762</v>
      </c>
      <c r="W460" s="2">
        <v>1</v>
      </c>
      <c r="Y460" s="8" t="s">
        <v>1959</v>
      </c>
      <c r="AA460" s="9">
        <v>100</v>
      </c>
      <c r="AB460" s="11">
        <v>1200</v>
      </c>
      <c r="AC460" s="10">
        <f t="shared" si="697"/>
        <v>1560</v>
      </c>
      <c r="AD460" s="9">
        <v>0</v>
      </c>
      <c r="AE460" s="9">
        <v>0</v>
      </c>
      <c r="AF460" s="9"/>
      <c r="AG460" s="9">
        <f>AB460*5</f>
        <v>6000</v>
      </c>
      <c r="AH460" s="9">
        <f t="shared" si="785"/>
        <v>2400</v>
      </c>
      <c r="AI460" s="9">
        <v>3000</v>
      </c>
      <c r="AJ460" s="9"/>
      <c r="AK460" s="9"/>
      <c r="AL460" s="9">
        <f t="shared" si="786"/>
        <v>375</v>
      </c>
      <c r="AM460" s="9">
        <f t="shared" si="787"/>
        <v>1125</v>
      </c>
      <c r="AN460" s="9">
        <v>500</v>
      </c>
      <c r="AO460" s="9"/>
      <c r="AP460" s="9"/>
      <c r="AQ460" s="9"/>
      <c r="AR460" s="9"/>
      <c r="AS460" s="9">
        <f t="shared" si="788"/>
        <v>60</v>
      </c>
      <c r="AT460" s="9"/>
      <c r="AU460" s="9"/>
      <c r="AV460" s="13"/>
      <c r="AW460" s="9">
        <f t="shared" si="789"/>
        <v>13460</v>
      </c>
      <c r="AX460" s="9">
        <f t="shared" si="703"/>
        <v>2422.7999999999997</v>
      </c>
      <c r="AY460" s="11">
        <f t="shared" si="790"/>
        <v>29342.799999999999</v>
      </c>
      <c r="AZ460" s="2" t="s">
        <v>2028</v>
      </c>
    </row>
    <row r="461" spans="1:52" s="2" customFormat="1" x14ac:dyDescent="0.45">
      <c r="A461" s="2">
        <f t="shared" si="778"/>
        <v>460</v>
      </c>
      <c r="B461" s="2">
        <f t="shared" si="778"/>
        <v>1705</v>
      </c>
      <c r="C461" s="2">
        <v>4</v>
      </c>
      <c r="D461" s="2" t="s">
        <v>52</v>
      </c>
      <c r="E461" s="2" t="str">
        <f t="shared" si="771"/>
        <v>4D1705</v>
      </c>
      <c r="F461" s="5">
        <v>462</v>
      </c>
      <c r="G461" s="2" t="s">
        <v>54</v>
      </c>
      <c r="H461" s="6" t="b">
        <v>1</v>
      </c>
      <c r="I461" s="7" t="s">
        <v>59</v>
      </c>
      <c r="J461" s="8" t="s">
        <v>362</v>
      </c>
      <c r="K461" s="2">
        <v>7397914026</v>
      </c>
      <c r="L461" s="5">
        <v>462</v>
      </c>
      <c r="M461" s="5">
        <v>462</v>
      </c>
      <c r="O461" s="8" t="s">
        <v>1763</v>
      </c>
      <c r="P461" s="8" t="s">
        <v>1764</v>
      </c>
      <c r="Q461" s="8" t="s">
        <v>1765</v>
      </c>
      <c r="W461" s="2">
        <v>1</v>
      </c>
      <c r="Y461" s="8" t="s">
        <v>1920</v>
      </c>
      <c r="AA461" s="9">
        <v>100</v>
      </c>
      <c r="AB461" s="11">
        <v>1500</v>
      </c>
      <c r="AC461" s="10">
        <f t="shared" si="697"/>
        <v>1950</v>
      </c>
      <c r="AD461" s="9">
        <f>28885*2</f>
        <v>57770</v>
      </c>
      <c r="AE461" s="9">
        <f>((28885*21%)/12)+((28885*21%)/12)*2</f>
        <v>1516.4624999999999</v>
      </c>
      <c r="AF461" s="9"/>
      <c r="AG461" s="9">
        <f>AB461*5</f>
        <v>7500</v>
      </c>
      <c r="AH461" s="9">
        <f t="shared" si="785"/>
        <v>3000</v>
      </c>
      <c r="AI461" s="9"/>
      <c r="AJ461" s="9">
        <v>200</v>
      </c>
      <c r="AK461" s="9"/>
      <c r="AL461" s="9">
        <f t="shared" si="786"/>
        <v>468.75</v>
      </c>
      <c r="AM461" s="9">
        <f t="shared" si="787"/>
        <v>1406.25</v>
      </c>
      <c r="AN461" s="9">
        <v>600</v>
      </c>
      <c r="AO461" s="9"/>
      <c r="AP461" s="9"/>
      <c r="AQ461" s="9"/>
      <c r="AR461" s="9"/>
      <c r="AS461" s="9">
        <f t="shared" si="788"/>
        <v>75</v>
      </c>
      <c r="AT461" s="9"/>
      <c r="AU461" s="9"/>
      <c r="AV461" s="13"/>
      <c r="AW461" s="9">
        <f t="shared" si="789"/>
        <v>13250</v>
      </c>
      <c r="AX461" s="9">
        <f t="shared" si="703"/>
        <v>2385</v>
      </c>
      <c r="AY461" s="11">
        <f>SUM(AD461:AX461)</f>
        <v>88171.462499999994</v>
      </c>
      <c r="AZ461" s="2" t="s">
        <v>2028</v>
      </c>
    </row>
    <row r="462" spans="1:52" s="2" customFormat="1" x14ac:dyDescent="0.45">
      <c r="A462" s="2">
        <f t="shared" si="778"/>
        <v>461</v>
      </c>
      <c r="B462" s="2">
        <v>1801</v>
      </c>
      <c r="C462" s="2">
        <v>4</v>
      </c>
      <c r="D462" s="2" t="s">
        <v>52</v>
      </c>
      <c r="E462" s="2" t="str">
        <f t="shared" si="771"/>
        <v>4D1801</v>
      </c>
      <c r="F462" s="5">
        <v>463</v>
      </c>
      <c r="G462" s="2" t="s">
        <v>54</v>
      </c>
      <c r="H462" s="6" t="b">
        <v>1</v>
      </c>
      <c r="I462" s="7" t="s">
        <v>55</v>
      </c>
      <c r="J462" s="8" t="s">
        <v>363</v>
      </c>
      <c r="K462" s="2">
        <v>6843696906</v>
      </c>
      <c r="L462" s="5">
        <v>463</v>
      </c>
      <c r="M462" s="5">
        <v>463</v>
      </c>
      <c r="O462" s="8" t="s">
        <v>1766</v>
      </c>
      <c r="P462" s="8" t="s">
        <v>1767</v>
      </c>
      <c r="Q462" s="8" t="s">
        <v>1768</v>
      </c>
      <c r="W462" s="2">
        <v>1</v>
      </c>
      <c r="Y462" s="8" t="s">
        <v>1929</v>
      </c>
      <c r="AA462" s="9">
        <v>100</v>
      </c>
      <c r="AB462" s="11">
        <v>1000</v>
      </c>
      <c r="AC462" s="10">
        <f>AB462*130%</f>
        <v>1300</v>
      </c>
      <c r="AD462" s="9">
        <v>18966</v>
      </c>
      <c r="AE462" s="9">
        <f>(18966*21%)/12</f>
        <v>331.90499999999997</v>
      </c>
      <c r="AF462" s="9"/>
      <c r="AG462" s="9">
        <f>AB462*5</f>
        <v>5000</v>
      </c>
      <c r="AH462" s="9">
        <f>AB462*2</f>
        <v>2000</v>
      </c>
      <c r="AI462" s="9"/>
      <c r="AJ462" s="9"/>
      <c r="AK462" s="9"/>
      <c r="AL462" s="9">
        <f>((AB462*1500)*0.25%)/12</f>
        <v>312.5</v>
      </c>
      <c r="AM462" s="9">
        <f>((AB462*1500)*0.75%)/12</f>
        <v>937.5</v>
      </c>
      <c r="AN462" s="9">
        <v>400</v>
      </c>
      <c r="AO462" s="9"/>
      <c r="AP462" s="9"/>
      <c r="AQ462" s="9"/>
      <c r="AR462" s="9"/>
      <c r="AS462" s="9">
        <f>AG462*1%</f>
        <v>50</v>
      </c>
      <c r="AT462" s="9"/>
      <c r="AU462" s="9"/>
      <c r="AV462" s="13"/>
      <c r="AW462" s="9">
        <f>SUM(AG462:AV462)</f>
        <v>8700</v>
      </c>
      <c r="AX462" s="9">
        <f>AW462*18%</f>
        <v>1566</v>
      </c>
      <c r="AY462" s="11">
        <f>SUM(AD462:AX462)</f>
        <v>38263.904999999999</v>
      </c>
      <c r="AZ462" s="2" t="s">
        <v>2028</v>
      </c>
    </row>
    <row r="463" spans="1:52" s="2" customFormat="1" x14ac:dyDescent="0.45">
      <c r="A463" s="2">
        <f t="shared" si="778"/>
        <v>462</v>
      </c>
      <c r="B463" s="2">
        <f>B462+1</f>
        <v>1802</v>
      </c>
      <c r="C463" s="2">
        <v>4</v>
      </c>
      <c r="D463" s="2" t="s">
        <v>52</v>
      </c>
      <c r="E463" s="2" t="str">
        <f t="shared" si="771"/>
        <v>4D1802</v>
      </c>
      <c r="F463" s="5">
        <v>464</v>
      </c>
      <c r="G463" s="2" t="s">
        <v>54</v>
      </c>
      <c r="H463" s="6" t="b">
        <v>1</v>
      </c>
      <c r="I463" s="7" t="s">
        <v>59</v>
      </c>
      <c r="J463" s="8" t="s">
        <v>307</v>
      </c>
      <c r="K463" s="2">
        <v>9649237916</v>
      </c>
      <c r="L463" s="5">
        <v>464</v>
      </c>
      <c r="M463" s="5">
        <v>464</v>
      </c>
      <c r="O463" s="8" t="s">
        <v>1769</v>
      </c>
      <c r="P463" s="8" t="s">
        <v>1770</v>
      </c>
      <c r="Q463" s="8" t="s">
        <v>1771</v>
      </c>
      <c r="W463" s="2">
        <v>1</v>
      </c>
      <c r="Y463" s="8" t="s">
        <v>1958</v>
      </c>
      <c r="AA463" s="9">
        <v>100</v>
      </c>
      <c r="AB463" s="11">
        <v>800</v>
      </c>
      <c r="AC463" s="10">
        <f t="shared" si="697"/>
        <v>1040</v>
      </c>
      <c r="AD463" s="9">
        <v>0</v>
      </c>
      <c r="AE463" s="9"/>
      <c r="AF463" s="9"/>
      <c r="AG463" s="9">
        <f>AB463*5</f>
        <v>4000</v>
      </c>
      <c r="AH463" s="9">
        <f t="shared" ref="AH463:AH465" si="791">AB463*2</f>
        <v>1600</v>
      </c>
      <c r="AI463" s="9"/>
      <c r="AJ463" s="9"/>
      <c r="AK463" s="9">
        <f>AG463*10%</f>
        <v>400</v>
      </c>
      <c r="AL463" s="9">
        <f t="shared" ref="AL463:AL465" si="792">((AB463*1500)*0.25%)/12</f>
        <v>250</v>
      </c>
      <c r="AM463" s="9">
        <f t="shared" ref="AM463:AM465" si="793">((AB463*1500)*0.75%)/12</f>
        <v>750</v>
      </c>
      <c r="AN463" s="9">
        <v>300</v>
      </c>
      <c r="AO463" s="9"/>
      <c r="AP463" s="9"/>
      <c r="AQ463" s="9"/>
      <c r="AR463" s="9"/>
      <c r="AS463" s="9">
        <f t="shared" ref="AS463:AS465" si="794">AG463*1%</f>
        <v>40</v>
      </c>
      <c r="AT463" s="9"/>
      <c r="AU463" s="9"/>
      <c r="AV463" s="13"/>
      <c r="AW463" s="9">
        <f t="shared" ref="AW463:AW465" si="795">SUM(AG463:AV463)</f>
        <v>7340</v>
      </c>
      <c r="AX463" s="9">
        <f t="shared" si="703"/>
        <v>1321.2</v>
      </c>
      <c r="AY463" s="11">
        <f t="shared" ref="AY463:AY464" si="796">SUM(AD463:AX463)</f>
        <v>16001.2</v>
      </c>
      <c r="AZ463" s="2" t="s">
        <v>2028</v>
      </c>
    </row>
    <row r="464" spans="1:52" s="2" customFormat="1" x14ac:dyDescent="0.45">
      <c r="A464" s="2">
        <f t="shared" si="778"/>
        <v>463</v>
      </c>
      <c r="B464" s="2">
        <f t="shared" si="778"/>
        <v>1803</v>
      </c>
      <c r="C464" s="2">
        <v>4</v>
      </c>
      <c r="D464" s="2" t="s">
        <v>52</v>
      </c>
      <c r="E464" s="2" t="str">
        <f t="shared" si="771"/>
        <v>4D1803</v>
      </c>
      <c r="F464" s="5">
        <v>465</v>
      </c>
      <c r="G464" s="2" t="s">
        <v>54</v>
      </c>
      <c r="H464" s="6" t="b">
        <v>1</v>
      </c>
      <c r="I464" s="7" t="s">
        <v>59</v>
      </c>
      <c r="J464" s="8" t="s">
        <v>126</v>
      </c>
      <c r="K464" s="2">
        <v>7872492901</v>
      </c>
      <c r="L464" s="5">
        <v>465</v>
      </c>
      <c r="M464" s="5">
        <v>465</v>
      </c>
      <c r="O464" s="8" t="s">
        <v>1772</v>
      </c>
      <c r="P464" s="8" t="s">
        <v>1773</v>
      </c>
      <c r="Q464" s="8" t="s">
        <v>1774</v>
      </c>
      <c r="W464" s="2">
        <v>1</v>
      </c>
      <c r="Y464" s="8" t="s">
        <v>1886</v>
      </c>
      <c r="AA464" s="9">
        <v>100</v>
      </c>
      <c r="AB464" s="11">
        <v>1200</v>
      </c>
      <c r="AC464" s="10">
        <f t="shared" si="697"/>
        <v>1560</v>
      </c>
      <c r="AD464" s="9">
        <v>0</v>
      </c>
      <c r="AE464" s="9">
        <v>0</v>
      </c>
      <c r="AF464" s="9"/>
      <c r="AG464" s="9">
        <f>AB464*5</f>
        <v>6000</v>
      </c>
      <c r="AH464" s="9">
        <f t="shared" si="791"/>
        <v>2400</v>
      </c>
      <c r="AI464" s="9">
        <v>3000</v>
      </c>
      <c r="AJ464" s="9"/>
      <c r="AK464" s="9"/>
      <c r="AL464" s="9">
        <f t="shared" si="792"/>
        <v>375</v>
      </c>
      <c r="AM464" s="9">
        <f t="shared" si="793"/>
        <v>1125</v>
      </c>
      <c r="AN464" s="9">
        <v>500</v>
      </c>
      <c r="AO464" s="9"/>
      <c r="AP464" s="9"/>
      <c r="AQ464" s="9"/>
      <c r="AR464" s="9"/>
      <c r="AS464" s="9">
        <f t="shared" si="794"/>
        <v>60</v>
      </c>
      <c r="AT464" s="9"/>
      <c r="AU464" s="9"/>
      <c r="AV464" s="13"/>
      <c r="AW464" s="9">
        <f t="shared" si="795"/>
        <v>13460</v>
      </c>
      <c r="AX464" s="9">
        <f t="shared" si="703"/>
        <v>2422.7999999999997</v>
      </c>
      <c r="AY464" s="11">
        <f t="shared" si="796"/>
        <v>29342.799999999999</v>
      </c>
      <c r="AZ464" s="2" t="s">
        <v>2028</v>
      </c>
    </row>
    <row r="465" spans="1:52" s="2" customFormat="1" x14ac:dyDescent="0.45">
      <c r="A465" s="2">
        <f t="shared" si="778"/>
        <v>464</v>
      </c>
      <c r="B465" s="2">
        <f t="shared" si="778"/>
        <v>1804</v>
      </c>
      <c r="C465" s="2">
        <v>4</v>
      </c>
      <c r="D465" s="2" t="s">
        <v>52</v>
      </c>
      <c r="E465" s="2" t="str">
        <f t="shared" si="771"/>
        <v>4D1804</v>
      </c>
      <c r="F465" s="5">
        <v>466</v>
      </c>
      <c r="G465" s="2" t="s">
        <v>54</v>
      </c>
      <c r="H465" s="6" t="b">
        <v>1</v>
      </c>
      <c r="I465" s="7" t="s">
        <v>55</v>
      </c>
      <c r="J465" s="8" t="s">
        <v>143</v>
      </c>
      <c r="K465" s="2">
        <v>9490862696</v>
      </c>
      <c r="L465" s="5">
        <v>466</v>
      </c>
      <c r="M465" s="5">
        <v>466</v>
      </c>
      <c r="O465" s="8" t="s">
        <v>1775</v>
      </c>
      <c r="P465" s="8" t="s">
        <v>1776</v>
      </c>
      <c r="Q465" s="8" t="s">
        <v>1777</v>
      </c>
      <c r="W465" s="2">
        <v>1</v>
      </c>
      <c r="Y465" s="8" t="s">
        <v>2011</v>
      </c>
      <c r="AA465" s="9">
        <v>100</v>
      </c>
      <c r="AB465" s="11">
        <v>1500</v>
      </c>
      <c r="AC465" s="10">
        <f t="shared" si="697"/>
        <v>1950</v>
      </c>
      <c r="AD465" s="9">
        <f>28885*2</f>
        <v>57770</v>
      </c>
      <c r="AE465" s="9">
        <f>((28885*21%)/12)+((28885*21%)/12)*2</f>
        <v>1516.4624999999999</v>
      </c>
      <c r="AF465" s="9"/>
      <c r="AG465" s="9">
        <f>AB465*5</f>
        <v>7500</v>
      </c>
      <c r="AH465" s="9">
        <f t="shared" si="791"/>
        <v>3000</v>
      </c>
      <c r="AI465" s="9"/>
      <c r="AJ465" s="9">
        <v>200</v>
      </c>
      <c r="AK465" s="9"/>
      <c r="AL465" s="9">
        <f t="shared" si="792"/>
        <v>468.75</v>
      </c>
      <c r="AM465" s="9">
        <f t="shared" si="793"/>
        <v>1406.25</v>
      </c>
      <c r="AN465" s="9">
        <v>600</v>
      </c>
      <c r="AO465" s="9"/>
      <c r="AP465" s="9"/>
      <c r="AQ465" s="9"/>
      <c r="AR465" s="9"/>
      <c r="AS465" s="9">
        <f t="shared" si="794"/>
        <v>75</v>
      </c>
      <c r="AT465" s="9"/>
      <c r="AU465" s="9"/>
      <c r="AV465" s="13"/>
      <c r="AW465" s="9">
        <f t="shared" si="795"/>
        <v>13250</v>
      </c>
      <c r="AX465" s="9">
        <f t="shared" si="703"/>
        <v>2385</v>
      </c>
      <c r="AY465" s="11">
        <f>SUM(AD465:AX465)</f>
        <v>88171.462499999994</v>
      </c>
      <c r="AZ465" s="2" t="s">
        <v>2028</v>
      </c>
    </row>
    <row r="466" spans="1:52" s="2" customFormat="1" x14ac:dyDescent="0.45">
      <c r="A466" s="2">
        <f t="shared" si="778"/>
        <v>465</v>
      </c>
      <c r="B466" s="2">
        <f t="shared" si="778"/>
        <v>1805</v>
      </c>
      <c r="C466" s="2">
        <v>4</v>
      </c>
      <c r="D466" s="2" t="s">
        <v>52</v>
      </c>
      <c r="E466" s="2" t="str">
        <f t="shared" si="771"/>
        <v>4D1805</v>
      </c>
      <c r="F466" s="5">
        <v>467</v>
      </c>
      <c r="G466" s="2" t="s">
        <v>54</v>
      </c>
      <c r="H466" s="6" t="b">
        <v>1</v>
      </c>
      <c r="I466" s="7" t="s">
        <v>59</v>
      </c>
      <c r="J466" s="8" t="s">
        <v>75</v>
      </c>
      <c r="K466" s="2">
        <v>9102332625</v>
      </c>
      <c r="L466" s="5">
        <v>467</v>
      </c>
      <c r="M466" s="5">
        <v>467</v>
      </c>
      <c r="N466" s="2" t="s">
        <v>386</v>
      </c>
      <c r="O466" s="8" t="s">
        <v>1778</v>
      </c>
      <c r="P466" s="8" t="s">
        <v>1779</v>
      </c>
      <c r="Q466" s="8" t="s">
        <v>1780</v>
      </c>
      <c r="W466" s="2">
        <v>1</v>
      </c>
      <c r="Y466" s="8" t="s">
        <v>1946</v>
      </c>
      <c r="AA466" s="9">
        <v>100</v>
      </c>
      <c r="AB466" s="11">
        <v>1000</v>
      </c>
      <c r="AC466" s="10">
        <f>AB466*130%</f>
        <v>1300</v>
      </c>
      <c r="AD466" s="9">
        <v>18966</v>
      </c>
      <c r="AE466" s="9">
        <f>(18966*21%)/12</f>
        <v>331.90499999999997</v>
      </c>
      <c r="AF466" s="9"/>
      <c r="AG466" s="9">
        <f>AB466*5</f>
        <v>5000</v>
      </c>
      <c r="AH466" s="9">
        <f>AB466*2</f>
        <v>2000</v>
      </c>
      <c r="AI466" s="9"/>
      <c r="AJ466" s="9"/>
      <c r="AK466" s="9"/>
      <c r="AL466" s="9">
        <f>((AB466*1500)*0.25%)/12</f>
        <v>312.5</v>
      </c>
      <c r="AM466" s="9">
        <f>((AB466*1500)*0.75%)/12</f>
        <v>937.5</v>
      </c>
      <c r="AN466" s="9">
        <v>400</v>
      </c>
      <c r="AO466" s="9"/>
      <c r="AP466" s="9"/>
      <c r="AQ466" s="9"/>
      <c r="AR466" s="9"/>
      <c r="AS466" s="9">
        <f>AG466*1%</f>
        <v>50</v>
      </c>
      <c r="AT466" s="9"/>
      <c r="AU466" s="9"/>
      <c r="AV466" s="13"/>
      <c r="AW466" s="9">
        <f>SUM(AG466:AV466)</f>
        <v>8700</v>
      </c>
      <c r="AX466" s="9">
        <f>AW466*18%</f>
        <v>1566</v>
      </c>
      <c r="AY466" s="11">
        <f>SUM(AD466:AX466)</f>
        <v>38263.904999999999</v>
      </c>
      <c r="AZ466" s="2" t="s">
        <v>2028</v>
      </c>
    </row>
    <row r="467" spans="1:52" s="2" customFormat="1" x14ac:dyDescent="0.45">
      <c r="A467" s="2">
        <f t="shared" si="778"/>
        <v>466</v>
      </c>
      <c r="B467" s="2">
        <v>1901</v>
      </c>
      <c r="C467" s="2">
        <v>4</v>
      </c>
      <c r="D467" s="2" t="s">
        <v>52</v>
      </c>
      <c r="E467" s="2" t="str">
        <f t="shared" si="771"/>
        <v>4D1901</v>
      </c>
      <c r="F467" s="5">
        <v>468</v>
      </c>
      <c r="G467" s="2" t="s">
        <v>54</v>
      </c>
      <c r="H467" s="6" t="b">
        <v>1</v>
      </c>
      <c r="I467" s="7" t="s">
        <v>59</v>
      </c>
      <c r="J467" s="8" t="s">
        <v>137</v>
      </c>
      <c r="K467" s="2">
        <v>8060632273</v>
      </c>
      <c r="L467" s="5">
        <v>468</v>
      </c>
      <c r="M467" s="5">
        <v>468</v>
      </c>
      <c r="N467" s="2" t="s">
        <v>386</v>
      </c>
      <c r="O467" s="8" t="s">
        <v>1781</v>
      </c>
      <c r="P467" s="8" t="s">
        <v>1782</v>
      </c>
      <c r="Q467" s="8" t="s">
        <v>1783</v>
      </c>
      <c r="W467" s="2">
        <v>1</v>
      </c>
      <c r="Y467" s="8" t="s">
        <v>1936</v>
      </c>
      <c r="AA467" s="9">
        <v>100</v>
      </c>
      <c r="AB467" s="11">
        <v>800</v>
      </c>
      <c r="AC467" s="10">
        <f t="shared" ref="AC467:AC469" si="797">AB467*130%</f>
        <v>1040</v>
      </c>
      <c r="AD467" s="9">
        <v>0</v>
      </c>
      <c r="AE467" s="9"/>
      <c r="AF467" s="9"/>
      <c r="AG467" s="9">
        <f>AB467*5</f>
        <v>4000</v>
      </c>
      <c r="AH467" s="9">
        <f t="shared" ref="AH467:AH469" si="798">AB467*2</f>
        <v>1600</v>
      </c>
      <c r="AI467" s="9"/>
      <c r="AJ467" s="9"/>
      <c r="AK467" s="9">
        <f>AG467*10%</f>
        <v>400</v>
      </c>
      <c r="AL467" s="9">
        <f t="shared" ref="AL467:AL469" si="799">((AB467*1500)*0.25%)/12</f>
        <v>250</v>
      </c>
      <c r="AM467" s="9">
        <f t="shared" ref="AM467:AM469" si="800">((AB467*1500)*0.75%)/12</f>
        <v>750</v>
      </c>
      <c r="AN467" s="9">
        <v>300</v>
      </c>
      <c r="AO467" s="9"/>
      <c r="AP467" s="9"/>
      <c r="AQ467" s="9"/>
      <c r="AR467" s="9"/>
      <c r="AS467" s="9">
        <f t="shared" ref="AS467:AS469" si="801">AG467*1%</f>
        <v>40</v>
      </c>
      <c r="AT467" s="9"/>
      <c r="AU467" s="9"/>
      <c r="AV467" s="13"/>
      <c r="AW467" s="9">
        <f t="shared" ref="AW467:AW469" si="802">SUM(AG467:AV467)</f>
        <v>7340</v>
      </c>
      <c r="AX467" s="9">
        <f t="shared" ref="AX467:AX469" si="803">AW467*18%</f>
        <v>1321.2</v>
      </c>
      <c r="AY467" s="11">
        <f t="shared" ref="AY467:AY468" si="804">SUM(AD467:AX467)</f>
        <v>16001.2</v>
      </c>
      <c r="AZ467" s="2" t="s">
        <v>2028</v>
      </c>
    </row>
    <row r="468" spans="1:52" s="2" customFormat="1" x14ac:dyDescent="0.45">
      <c r="A468" s="2">
        <f t="shared" si="778"/>
        <v>467</v>
      </c>
      <c r="B468" s="2">
        <f>B467+1</f>
        <v>1902</v>
      </c>
      <c r="C468" s="2">
        <v>4</v>
      </c>
      <c r="D468" s="2" t="s">
        <v>52</v>
      </c>
      <c r="E468" s="2" t="str">
        <f t="shared" si="771"/>
        <v>4D1902</v>
      </c>
      <c r="F468" s="5">
        <v>469</v>
      </c>
      <c r="G468" s="2" t="s">
        <v>54</v>
      </c>
      <c r="H468" s="6" t="b">
        <v>1</v>
      </c>
      <c r="I468" s="7" t="s">
        <v>59</v>
      </c>
      <c r="J468" s="8" t="s">
        <v>364</v>
      </c>
      <c r="K468" s="2">
        <v>6744689584</v>
      </c>
      <c r="L468" s="5">
        <v>469</v>
      </c>
      <c r="M468" s="5">
        <v>469</v>
      </c>
      <c r="N468" s="2" t="s">
        <v>386</v>
      </c>
      <c r="O468" s="8" t="s">
        <v>1784</v>
      </c>
      <c r="P468" s="8" t="s">
        <v>1785</v>
      </c>
      <c r="Q468" s="8" t="s">
        <v>1786</v>
      </c>
      <c r="W468" s="2">
        <v>1</v>
      </c>
      <c r="Y468" s="8" t="s">
        <v>1996</v>
      </c>
      <c r="AA468" s="9">
        <v>100</v>
      </c>
      <c r="AB468" s="11">
        <v>1200</v>
      </c>
      <c r="AC468" s="10">
        <f t="shared" si="797"/>
        <v>1560</v>
      </c>
      <c r="AD468" s="9">
        <v>0</v>
      </c>
      <c r="AE468" s="9">
        <v>0</v>
      </c>
      <c r="AF468" s="9"/>
      <c r="AG468" s="9">
        <f>AB468*5</f>
        <v>6000</v>
      </c>
      <c r="AH468" s="9">
        <f t="shared" si="798"/>
        <v>2400</v>
      </c>
      <c r="AI468" s="9">
        <v>3000</v>
      </c>
      <c r="AJ468" s="9"/>
      <c r="AK468" s="9"/>
      <c r="AL468" s="9">
        <f t="shared" si="799"/>
        <v>375</v>
      </c>
      <c r="AM468" s="9">
        <f t="shared" si="800"/>
        <v>1125</v>
      </c>
      <c r="AN468" s="9">
        <v>500</v>
      </c>
      <c r="AO468" s="9"/>
      <c r="AP468" s="9"/>
      <c r="AQ468" s="9"/>
      <c r="AR468" s="9"/>
      <c r="AS468" s="9">
        <f t="shared" si="801"/>
        <v>60</v>
      </c>
      <c r="AT468" s="9"/>
      <c r="AU468" s="9"/>
      <c r="AV468" s="13"/>
      <c r="AW468" s="9">
        <f t="shared" si="802"/>
        <v>13460</v>
      </c>
      <c r="AX468" s="9">
        <f t="shared" si="803"/>
        <v>2422.7999999999997</v>
      </c>
      <c r="AY468" s="11">
        <f t="shared" si="804"/>
        <v>29342.799999999999</v>
      </c>
      <c r="AZ468" s="2" t="s">
        <v>2028</v>
      </c>
    </row>
    <row r="469" spans="1:52" s="2" customFormat="1" x14ac:dyDescent="0.45">
      <c r="A469" s="2">
        <f t="shared" si="778"/>
        <v>468</v>
      </c>
      <c r="B469" s="2">
        <f t="shared" si="778"/>
        <v>1903</v>
      </c>
      <c r="C469" s="2">
        <v>4</v>
      </c>
      <c r="D469" s="2" t="s">
        <v>52</v>
      </c>
      <c r="E469" s="2" t="str">
        <f t="shared" si="771"/>
        <v>4D1903</v>
      </c>
      <c r="F469" s="5">
        <v>470</v>
      </c>
      <c r="G469" s="2" t="s">
        <v>54</v>
      </c>
      <c r="H469" s="6" t="b">
        <v>1</v>
      </c>
      <c r="I469" s="7" t="s">
        <v>55</v>
      </c>
      <c r="J469" s="8" t="s">
        <v>331</v>
      </c>
      <c r="K469" s="2">
        <v>8556739653</v>
      </c>
      <c r="L469" s="5">
        <v>470</v>
      </c>
      <c r="M469" s="5">
        <v>470</v>
      </c>
      <c r="N469" s="2" t="s">
        <v>386</v>
      </c>
      <c r="O469" s="8" t="s">
        <v>1787</v>
      </c>
      <c r="P469" s="8" t="s">
        <v>1788</v>
      </c>
      <c r="Q469" s="8" t="s">
        <v>1789</v>
      </c>
      <c r="W469" s="2">
        <v>1</v>
      </c>
      <c r="Y469" s="8" t="s">
        <v>1897</v>
      </c>
      <c r="AA469" s="9">
        <v>100</v>
      </c>
      <c r="AB469" s="11">
        <v>1500</v>
      </c>
      <c r="AC469" s="10">
        <f t="shared" si="797"/>
        <v>1950</v>
      </c>
      <c r="AD469" s="9">
        <f>28885*2</f>
        <v>57770</v>
      </c>
      <c r="AE469" s="9">
        <f>((28885*21%)/12)+((28885*21%)/12)*2</f>
        <v>1516.4624999999999</v>
      </c>
      <c r="AF469" s="9"/>
      <c r="AG469" s="9">
        <f>AB469*5</f>
        <v>7500</v>
      </c>
      <c r="AH469" s="9">
        <f t="shared" si="798"/>
        <v>3000</v>
      </c>
      <c r="AI469" s="9"/>
      <c r="AJ469" s="9">
        <v>200</v>
      </c>
      <c r="AK469" s="9"/>
      <c r="AL469" s="9">
        <f t="shared" si="799"/>
        <v>468.75</v>
      </c>
      <c r="AM469" s="9">
        <f t="shared" si="800"/>
        <v>1406.25</v>
      </c>
      <c r="AN469" s="9">
        <v>600</v>
      </c>
      <c r="AO469" s="9"/>
      <c r="AP469" s="9"/>
      <c r="AQ469" s="9"/>
      <c r="AR469" s="9"/>
      <c r="AS469" s="9">
        <f t="shared" si="801"/>
        <v>75</v>
      </c>
      <c r="AT469" s="9"/>
      <c r="AU469" s="9"/>
      <c r="AV469" s="13"/>
      <c r="AW469" s="9">
        <f t="shared" si="802"/>
        <v>13250</v>
      </c>
      <c r="AX469" s="9">
        <f t="shared" si="803"/>
        <v>2385</v>
      </c>
      <c r="AY469" s="11">
        <f>SUM(AD469:AX469)</f>
        <v>88171.462499999994</v>
      </c>
      <c r="AZ469" s="2" t="s">
        <v>2028</v>
      </c>
    </row>
    <row r="470" spans="1:52" s="2" customFormat="1" x14ac:dyDescent="0.45">
      <c r="A470" s="2">
        <f t="shared" si="778"/>
        <v>469</v>
      </c>
      <c r="B470" s="2">
        <f t="shared" si="778"/>
        <v>1904</v>
      </c>
      <c r="C470" s="2">
        <v>4</v>
      </c>
      <c r="D470" s="2" t="s">
        <v>52</v>
      </c>
      <c r="E470" s="2" t="str">
        <f t="shared" si="771"/>
        <v>4D1904</v>
      </c>
      <c r="F470" s="5">
        <v>471</v>
      </c>
      <c r="G470" s="2" t="s">
        <v>54</v>
      </c>
      <c r="H470" s="6" t="b">
        <v>1</v>
      </c>
      <c r="I470" s="7" t="s">
        <v>55</v>
      </c>
      <c r="J470" s="8" t="s">
        <v>365</v>
      </c>
      <c r="K470" s="2">
        <v>8318945175</v>
      </c>
      <c r="L470" s="5">
        <v>471</v>
      </c>
      <c r="M470" s="5">
        <v>471</v>
      </c>
      <c r="N470" s="2" t="s">
        <v>386</v>
      </c>
      <c r="O470" s="8" t="s">
        <v>1790</v>
      </c>
      <c r="P470" s="8" t="s">
        <v>1791</v>
      </c>
      <c r="Q470" s="8" t="s">
        <v>1792</v>
      </c>
      <c r="W470" s="2">
        <v>1</v>
      </c>
      <c r="Y470" s="8" t="s">
        <v>1965</v>
      </c>
      <c r="AA470" s="9">
        <v>100</v>
      </c>
      <c r="AB470" s="11">
        <v>1000</v>
      </c>
      <c r="AC470" s="10">
        <f>AB470*130%</f>
        <v>1300</v>
      </c>
      <c r="AD470" s="9">
        <v>18966</v>
      </c>
      <c r="AE470" s="9">
        <f>(18966*21%)/12</f>
        <v>331.90499999999997</v>
      </c>
      <c r="AF470" s="9"/>
      <c r="AG470" s="9">
        <f>AB470*5</f>
        <v>5000</v>
      </c>
      <c r="AH470" s="9">
        <f>AB470*2</f>
        <v>2000</v>
      </c>
      <c r="AI470" s="9"/>
      <c r="AJ470" s="9"/>
      <c r="AK470" s="9"/>
      <c r="AL470" s="9">
        <f>((AB470*1500)*0.25%)/12</f>
        <v>312.5</v>
      </c>
      <c r="AM470" s="9">
        <f>((AB470*1500)*0.75%)/12</f>
        <v>937.5</v>
      </c>
      <c r="AN470" s="9">
        <v>400</v>
      </c>
      <c r="AO470" s="9"/>
      <c r="AP470" s="9"/>
      <c r="AQ470" s="9"/>
      <c r="AR470" s="9"/>
      <c r="AS470" s="9">
        <f>AG470*1%</f>
        <v>50</v>
      </c>
      <c r="AT470" s="9"/>
      <c r="AU470" s="9"/>
      <c r="AV470" s="13"/>
      <c r="AW470" s="9">
        <f>SUM(AG470:AV470)</f>
        <v>8700</v>
      </c>
      <c r="AX470" s="9">
        <f>AW470*18%</f>
        <v>1566</v>
      </c>
      <c r="AY470" s="11">
        <f>SUM(AD470:AX470)</f>
        <v>38263.904999999999</v>
      </c>
      <c r="AZ470" s="2" t="s">
        <v>2028</v>
      </c>
    </row>
    <row r="471" spans="1:52" s="2" customFormat="1" x14ac:dyDescent="0.45">
      <c r="A471" s="2">
        <f t="shared" si="778"/>
        <v>470</v>
      </c>
      <c r="B471" s="2">
        <f t="shared" si="778"/>
        <v>1905</v>
      </c>
      <c r="C471" s="2">
        <v>4</v>
      </c>
      <c r="D471" s="2" t="s">
        <v>52</v>
      </c>
      <c r="E471" s="2" t="str">
        <f t="shared" si="771"/>
        <v>4D1905</v>
      </c>
      <c r="F471" s="5">
        <v>472</v>
      </c>
      <c r="G471" s="2" t="s">
        <v>54</v>
      </c>
      <c r="H471" s="6" t="b">
        <v>1</v>
      </c>
      <c r="I471" s="7" t="s">
        <v>55</v>
      </c>
      <c r="J471" s="8" t="s">
        <v>171</v>
      </c>
      <c r="K471" s="2">
        <v>9771842905</v>
      </c>
      <c r="L471" s="5">
        <v>472</v>
      </c>
      <c r="M471" s="5">
        <v>472</v>
      </c>
      <c r="N471" s="2" t="s">
        <v>386</v>
      </c>
      <c r="O471" s="8" t="s">
        <v>1793</v>
      </c>
      <c r="P471" s="8" t="s">
        <v>1794</v>
      </c>
      <c r="Q471" s="8" t="s">
        <v>1795</v>
      </c>
      <c r="W471" s="2">
        <v>1</v>
      </c>
      <c r="Y471" s="8" t="s">
        <v>2023</v>
      </c>
      <c r="AA471" s="9">
        <v>100</v>
      </c>
      <c r="AB471" s="11">
        <v>800</v>
      </c>
      <c r="AC471" s="10">
        <f t="shared" ref="AC471:AC473" si="805">AB471*130%</f>
        <v>1040</v>
      </c>
      <c r="AD471" s="9">
        <v>0</v>
      </c>
      <c r="AE471" s="9"/>
      <c r="AF471" s="9"/>
      <c r="AG471" s="9">
        <f>AB471*5</f>
        <v>4000</v>
      </c>
      <c r="AH471" s="9">
        <f t="shared" ref="AH471:AH473" si="806">AB471*2</f>
        <v>1600</v>
      </c>
      <c r="AI471" s="9"/>
      <c r="AJ471" s="9"/>
      <c r="AK471" s="9">
        <f>AG471*10%</f>
        <v>400</v>
      </c>
      <c r="AL471" s="9">
        <f t="shared" ref="AL471:AL473" si="807">((AB471*1500)*0.25%)/12</f>
        <v>250</v>
      </c>
      <c r="AM471" s="9">
        <f t="shared" ref="AM471:AM473" si="808">((AB471*1500)*0.75%)/12</f>
        <v>750</v>
      </c>
      <c r="AN471" s="9">
        <v>300</v>
      </c>
      <c r="AO471" s="9"/>
      <c r="AP471" s="9"/>
      <c r="AQ471" s="9"/>
      <c r="AR471" s="9"/>
      <c r="AS471" s="9">
        <f t="shared" ref="AS471:AS473" si="809">AG471*1%</f>
        <v>40</v>
      </c>
      <c r="AT471" s="9"/>
      <c r="AU471" s="9"/>
      <c r="AV471" s="13"/>
      <c r="AW471" s="9">
        <f t="shared" ref="AW471:AW473" si="810">SUM(AG471:AV471)</f>
        <v>7340</v>
      </c>
      <c r="AX471" s="9">
        <f t="shared" ref="AX471:AX473" si="811">AW471*18%</f>
        <v>1321.2</v>
      </c>
      <c r="AY471" s="11">
        <f t="shared" ref="AY471:AY472" si="812">SUM(AD471:AX471)</f>
        <v>16001.2</v>
      </c>
      <c r="AZ471" s="2" t="s">
        <v>2028</v>
      </c>
    </row>
    <row r="472" spans="1:52" s="2" customFormat="1" x14ac:dyDescent="0.45">
      <c r="A472" s="2">
        <f t="shared" si="778"/>
        <v>471</v>
      </c>
      <c r="B472" s="2">
        <v>2001</v>
      </c>
      <c r="C472" s="2">
        <v>4</v>
      </c>
      <c r="D472" s="2" t="s">
        <v>52</v>
      </c>
      <c r="E472" s="2" t="str">
        <f t="shared" si="771"/>
        <v>4D2001</v>
      </c>
      <c r="F472" s="5">
        <v>473</v>
      </c>
      <c r="G472" s="2" t="s">
        <v>54</v>
      </c>
      <c r="H472" s="6" t="b">
        <v>1</v>
      </c>
      <c r="I472" s="7" t="s">
        <v>55</v>
      </c>
      <c r="J472" s="8" t="s">
        <v>233</v>
      </c>
      <c r="K472" s="2">
        <v>7696297342</v>
      </c>
      <c r="L472" s="5">
        <v>473</v>
      </c>
      <c r="M472" s="5">
        <v>473</v>
      </c>
      <c r="N472" s="2" t="s">
        <v>386</v>
      </c>
      <c r="O472" s="8" t="s">
        <v>1796</v>
      </c>
      <c r="P472" s="8" t="s">
        <v>1797</v>
      </c>
      <c r="Q472" s="8" t="s">
        <v>1798</v>
      </c>
      <c r="W472" s="2">
        <v>1</v>
      </c>
      <c r="Y472" s="8" t="s">
        <v>1914</v>
      </c>
      <c r="AA472" s="9">
        <v>100</v>
      </c>
      <c r="AB472" s="11">
        <v>1200</v>
      </c>
      <c r="AC472" s="10">
        <f t="shared" si="805"/>
        <v>1560</v>
      </c>
      <c r="AD472" s="9">
        <v>0</v>
      </c>
      <c r="AE472" s="9">
        <v>0</v>
      </c>
      <c r="AF472" s="9"/>
      <c r="AG472" s="9">
        <f>AB472*5</f>
        <v>6000</v>
      </c>
      <c r="AH472" s="9">
        <f t="shared" si="806"/>
        <v>2400</v>
      </c>
      <c r="AI472" s="9">
        <v>3000</v>
      </c>
      <c r="AJ472" s="9"/>
      <c r="AK472" s="9"/>
      <c r="AL472" s="9">
        <f t="shared" si="807"/>
        <v>375</v>
      </c>
      <c r="AM472" s="9">
        <f t="shared" si="808"/>
        <v>1125</v>
      </c>
      <c r="AN472" s="9">
        <v>500</v>
      </c>
      <c r="AO472" s="9"/>
      <c r="AP472" s="9"/>
      <c r="AQ472" s="9"/>
      <c r="AR472" s="9"/>
      <c r="AS472" s="9">
        <f t="shared" si="809"/>
        <v>60</v>
      </c>
      <c r="AT472" s="9"/>
      <c r="AU472" s="9"/>
      <c r="AV472" s="13"/>
      <c r="AW472" s="9">
        <f t="shared" si="810"/>
        <v>13460</v>
      </c>
      <c r="AX472" s="9">
        <f t="shared" si="811"/>
        <v>2422.7999999999997</v>
      </c>
      <c r="AY472" s="11">
        <f t="shared" si="812"/>
        <v>29342.799999999999</v>
      </c>
      <c r="AZ472" s="2" t="s">
        <v>2028</v>
      </c>
    </row>
    <row r="473" spans="1:52" s="2" customFormat="1" x14ac:dyDescent="0.45">
      <c r="A473" s="2">
        <f t="shared" si="778"/>
        <v>472</v>
      </c>
      <c r="B473" s="2">
        <f>B472+1</f>
        <v>2002</v>
      </c>
      <c r="C473" s="2">
        <v>4</v>
      </c>
      <c r="D473" s="2" t="s">
        <v>52</v>
      </c>
      <c r="E473" s="2" t="str">
        <f t="shared" si="771"/>
        <v>4D2002</v>
      </c>
      <c r="F473" s="5">
        <v>474</v>
      </c>
      <c r="G473" s="2" t="s">
        <v>54</v>
      </c>
      <c r="H473" s="6" t="b">
        <v>1</v>
      </c>
      <c r="I473" s="7" t="s">
        <v>59</v>
      </c>
      <c r="J473" s="8" t="s">
        <v>160</v>
      </c>
      <c r="K473" s="2">
        <v>7986557966</v>
      </c>
      <c r="L473" s="5">
        <v>474</v>
      </c>
      <c r="M473" s="5">
        <v>474</v>
      </c>
      <c r="O473" s="8" t="s">
        <v>1799</v>
      </c>
      <c r="P473" s="8" t="s">
        <v>1800</v>
      </c>
      <c r="Q473" s="8" t="s">
        <v>1801</v>
      </c>
      <c r="W473" s="2">
        <v>1</v>
      </c>
      <c r="Y473" s="8" t="s">
        <v>2024</v>
      </c>
      <c r="AA473" s="9">
        <v>100</v>
      </c>
      <c r="AB473" s="11">
        <v>1500</v>
      </c>
      <c r="AC473" s="10">
        <f t="shared" si="805"/>
        <v>1950</v>
      </c>
      <c r="AD473" s="9">
        <f>28885*2</f>
        <v>57770</v>
      </c>
      <c r="AE473" s="9">
        <f>((28885*21%)/12)+((28885*21%)/12)*2</f>
        <v>1516.4624999999999</v>
      </c>
      <c r="AF473" s="9"/>
      <c r="AG473" s="9">
        <f>AB473*5</f>
        <v>7500</v>
      </c>
      <c r="AH473" s="9">
        <f t="shared" si="806"/>
        <v>3000</v>
      </c>
      <c r="AI473" s="9"/>
      <c r="AJ473" s="9">
        <v>200</v>
      </c>
      <c r="AK473" s="9"/>
      <c r="AL473" s="9">
        <f t="shared" si="807"/>
        <v>468.75</v>
      </c>
      <c r="AM473" s="9">
        <f t="shared" si="808"/>
        <v>1406.25</v>
      </c>
      <c r="AN473" s="9">
        <v>600</v>
      </c>
      <c r="AO473" s="9"/>
      <c r="AP473" s="9"/>
      <c r="AQ473" s="9"/>
      <c r="AR473" s="9"/>
      <c r="AS473" s="9">
        <f t="shared" si="809"/>
        <v>75</v>
      </c>
      <c r="AT473" s="9"/>
      <c r="AU473" s="9"/>
      <c r="AV473" s="13"/>
      <c r="AW473" s="9">
        <f t="shared" si="810"/>
        <v>13250</v>
      </c>
      <c r="AX473" s="9">
        <f t="shared" si="811"/>
        <v>2385</v>
      </c>
      <c r="AY473" s="11">
        <f>SUM(AD473:AX473)</f>
        <v>88171.462499999994</v>
      </c>
      <c r="AZ473" s="2" t="s">
        <v>2028</v>
      </c>
    </row>
    <row r="474" spans="1:52" s="2" customFormat="1" x14ac:dyDescent="0.45">
      <c r="A474" s="2">
        <f t="shared" si="778"/>
        <v>473</v>
      </c>
      <c r="B474" s="2">
        <f t="shared" si="778"/>
        <v>2003</v>
      </c>
      <c r="C474" s="2">
        <v>4</v>
      </c>
      <c r="D474" s="2" t="s">
        <v>52</v>
      </c>
      <c r="E474" s="2" t="str">
        <f t="shared" si="771"/>
        <v>4D2003</v>
      </c>
      <c r="F474" s="5">
        <v>475</v>
      </c>
      <c r="G474" s="2" t="s">
        <v>54</v>
      </c>
      <c r="H474" s="6" t="b">
        <v>1</v>
      </c>
      <c r="I474" s="7" t="s">
        <v>59</v>
      </c>
      <c r="J474" s="8" t="s">
        <v>292</v>
      </c>
      <c r="K474" s="2">
        <v>6070968062</v>
      </c>
      <c r="L474" s="5">
        <v>475</v>
      </c>
      <c r="M474" s="5">
        <v>475</v>
      </c>
      <c r="O474" s="8" t="s">
        <v>1802</v>
      </c>
      <c r="P474" s="8" t="s">
        <v>1803</v>
      </c>
      <c r="Q474" s="8" t="s">
        <v>1804</v>
      </c>
      <c r="W474" s="2">
        <v>1</v>
      </c>
      <c r="Y474" s="8" t="s">
        <v>1886</v>
      </c>
      <c r="AA474" s="9">
        <v>100</v>
      </c>
      <c r="AB474" s="11">
        <v>1000</v>
      </c>
      <c r="AC474" s="10">
        <f>AB474*130%</f>
        <v>1300</v>
      </c>
      <c r="AD474" s="9">
        <v>18966</v>
      </c>
      <c r="AE474" s="9">
        <f>(18966*21%)/12</f>
        <v>331.90499999999997</v>
      </c>
      <c r="AF474" s="9"/>
      <c r="AG474" s="9">
        <f>AB474*5</f>
        <v>5000</v>
      </c>
      <c r="AH474" s="9">
        <f>AB474*2</f>
        <v>2000</v>
      </c>
      <c r="AI474" s="9"/>
      <c r="AJ474" s="9"/>
      <c r="AK474" s="9"/>
      <c r="AL474" s="9">
        <f>((AB474*1500)*0.25%)/12</f>
        <v>312.5</v>
      </c>
      <c r="AM474" s="9">
        <f>((AB474*1500)*0.75%)/12</f>
        <v>937.5</v>
      </c>
      <c r="AN474" s="9">
        <v>400</v>
      </c>
      <c r="AO474" s="9"/>
      <c r="AP474" s="9"/>
      <c r="AQ474" s="9"/>
      <c r="AR474" s="9"/>
      <c r="AS474" s="9">
        <f>AG474*1%</f>
        <v>50</v>
      </c>
      <c r="AT474" s="9"/>
      <c r="AU474" s="9"/>
      <c r="AV474" s="13"/>
      <c r="AW474" s="9">
        <f>SUM(AG474:AV474)</f>
        <v>8700</v>
      </c>
      <c r="AX474" s="9">
        <f>AW474*18%</f>
        <v>1566</v>
      </c>
      <c r="AY474" s="11">
        <f>SUM(AD474:AX474)</f>
        <v>38263.904999999999</v>
      </c>
      <c r="AZ474" s="2" t="s">
        <v>2028</v>
      </c>
    </row>
    <row r="475" spans="1:52" s="2" customFormat="1" x14ac:dyDescent="0.45">
      <c r="A475" s="2">
        <f t="shared" si="778"/>
        <v>474</v>
      </c>
      <c r="B475" s="2">
        <f t="shared" si="778"/>
        <v>2004</v>
      </c>
      <c r="C475" s="2">
        <v>4</v>
      </c>
      <c r="D475" s="2" t="s">
        <v>52</v>
      </c>
      <c r="E475" s="2" t="str">
        <f t="shared" si="771"/>
        <v>4D2004</v>
      </c>
      <c r="F475" s="5">
        <v>1</v>
      </c>
      <c r="G475" s="2" t="s">
        <v>54</v>
      </c>
      <c r="H475" s="6" t="b">
        <v>1</v>
      </c>
      <c r="I475" s="7" t="s">
        <v>55</v>
      </c>
      <c r="J475" s="8" t="s">
        <v>220</v>
      </c>
      <c r="K475" s="2">
        <v>8267496926</v>
      </c>
      <c r="L475" s="5">
        <v>1</v>
      </c>
      <c r="M475" s="5">
        <v>1</v>
      </c>
      <c r="O475" s="8" t="s">
        <v>1805</v>
      </c>
      <c r="P475" s="8" t="s">
        <v>1806</v>
      </c>
      <c r="Q475" s="8" t="s">
        <v>1807</v>
      </c>
      <c r="W475" s="2">
        <v>1</v>
      </c>
      <c r="Y475" s="8" t="s">
        <v>1985</v>
      </c>
      <c r="AA475" s="9">
        <v>100</v>
      </c>
      <c r="AB475" s="11">
        <v>800</v>
      </c>
      <c r="AC475" s="10">
        <f t="shared" ref="AC475:AC477" si="813">AB475*130%</f>
        <v>1040</v>
      </c>
      <c r="AD475" s="9">
        <v>0</v>
      </c>
      <c r="AE475" s="9"/>
      <c r="AF475" s="9"/>
      <c r="AG475" s="9">
        <f>AB475*5</f>
        <v>4000</v>
      </c>
      <c r="AH475" s="9">
        <f t="shared" ref="AH475:AH477" si="814">AB475*2</f>
        <v>1600</v>
      </c>
      <c r="AI475" s="9"/>
      <c r="AJ475" s="9"/>
      <c r="AK475" s="9">
        <f>AG475*10%</f>
        <v>400</v>
      </c>
      <c r="AL475" s="9">
        <f t="shared" ref="AL475:AL477" si="815">((AB475*1500)*0.25%)/12</f>
        <v>250</v>
      </c>
      <c r="AM475" s="9">
        <f t="shared" ref="AM475:AM477" si="816">((AB475*1500)*0.75%)/12</f>
        <v>750</v>
      </c>
      <c r="AN475" s="9">
        <v>300</v>
      </c>
      <c r="AO475" s="9"/>
      <c r="AP475" s="9"/>
      <c r="AQ475" s="9"/>
      <c r="AR475" s="9"/>
      <c r="AS475" s="9">
        <f t="shared" ref="AS475:AS477" si="817">AG475*1%</f>
        <v>40</v>
      </c>
      <c r="AT475" s="9"/>
      <c r="AU475" s="9"/>
      <c r="AV475" s="13"/>
      <c r="AW475" s="9">
        <f t="shared" ref="AW475:AW477" si="818">SUM(AG475:AV475)</f>
        <v>7340</v>
      </c>
      <c r="AX475" s="9">
        <f t="shared" ref="AX475:AX477" si="819">AW475*18%</f>
        <v>1321.2</v>
      </c>
      <c r="AY475" s="11">
        <f t="shared" ref="AY475:AY476" si="820">SUM(AD475:AX475)</f>
        <v>16001.2</v>
      </c>
      <c r="AZ475" s="2" t="s">
        <v>2028</v>
      </c>
    </row>
    <row r="476" spans="1:52" s="2" customFormat="1" x14ac:dyDescent="0.45">
      <c r="A476" s="2">
        <f t="shared" si="778"/>
        <v>475</v>
      </c>
      <c r="B476" s="2">
        <f t="shared" si="778"/>
        <v>2005</v>
      </c>
      <c r="C476" s="2">
        <v>4</v>
      </c>
      <c r="D476" s="2" t="s">
        <v>52</v>
      </c>
      <c r="E476" s="2" t="str">
        <f t="shared" si="771"/>
        <v>4D2005</v>
      </c>
      <c r="F476" s="5">
        <v>2</v>
      </c>
      <c r="G476" s="2" t="s">
        <v>54</v>
      </c>
      <c r="H476" s="6" t="b">
        <v>1</v>
      </c>
      <c r="I476" s="7" t="s">
        <v>59</v>
      </c>
      <c r="J476" s="8" t="s">
        <v>276</v>
      </c>
      <c r="K476" s="2">
        <v>6949678521</v>
      </c>
      <c r="L476" s="5">
        <v>2</v>
      </c>
      <c r="M476" s="5">
        <v>2</v>
      </c>
      <c r="O476" s="8" t="s">
        <v>1808</v>
      </c>
      <c r="P476" s="8" t="s">
        <v>1809</v>
      </c>
      <c r="Q476" s="8" t="s">
        <v>1810</v>
      </c>
      <c r="R476" s="2">
        <v>2</v>
      </c>
      <c r="S476" s="2">
        <v>0</v>
      </c>
      <c r="T476" s="2">
        <v>1</v>
      </c>
      <c r="U476" s="2">
        <v>1</v>
      </c>
      <c r="V476" s="2">
        <f t="shared" ref="V476:V486" si="821">SUM(R476:U476)</f>
        <v>4</v>
      </c>
      <c r="W476" s="2">
        <v>1</v>
      </c>
      <c r="Y476" s="8" t="s">
        <v>1997</v>
      </c>
      <c r="AA476" s="9">
        <v>100</v>
      </c>
      <c r="AB476" s="11">
        <v>1200</v>
      </c>
      <c r="AC476" s="10">
        <f t="shared" si="813"/>
        <v>1560</v>
      </c>
      <c r="AD476" s="9">
        <v>0</v>
      </c>
      <c r="AE476" s="9">
        <v>0</v>
      </c>
      <c r="AF476" s="9"/>
      <c r="AG476" s="9">
        <f>AB476*5</f>
        <v>6000</v>
      </c>
      <c r="AH476" s="9">
        <f t="shared" si="814"/>
        <v>2400</v>
      </c>
      <c r="AI476" s="9">
        <v>3000</v>
      </c>
      <c r="AJ476" s="9"/>
      <c r="AK476" s="9"/>
      <c r="AL476" s="9">
        <f t="shared" si="815"/>
        <v>375</v>
      </c>
      <c r="AM476" s="9">
        <f t="shared" si="816"/>
        <v>1125</v>
      </c>
      <c r="AN476" s="9">
        <v>500</v>
      </c>
      <c r="AO476" s="9"/>
      <c r="AP476" s="9"/>
      <c r="AQ476" s="9"/>
      <c r="AR476" s="9"/>
      <c r="AS476" s="9">
        <f t="shared" si="817"/>
        <v>60</v>
      </c>
      <c r="AT476" s="9"/>
      <c r="AU476" s="9"/>
      <c r="AV476" s="13"/>
      <c r="AW476" s="9">
        <f t="shared" si="818"/>
        <v>13460</v>
      </c>
      <c r="AX476" s="9">
        <f t="shared" si="819"/>
        <v>2422.7999999999997</v>
      </c>
      <c r="AY476" s="11">
        <f t="shared" si="820"/>
        <v>29342.799999999999</v>
      </c>
      <c r="AZ476" s="2" t="s">
        <v>2028</v>
      </c>
    </row>
    <row r="477" spans="1:52" s="2" customFormat="1" x14ac:dyDescent="0.45">
      <c r="A477" s="2">
        <f t="shared" si="778"/>
        <v>476</v>
      </c>
      <c r="B477" s="2">
        <v>2101</v>
      </c>
      <c r="C477" s="2">
        <v>4</v>
      </c>
      <c r="D477" s="2" t="s">
        <v>52</v>
      </c>
      <c r="E477" s="2" t="str">
        <f t="shared" si="771"/>
        <v>4D2101</v>
      </c>
      <c r="F477" s="5">
        <v>3</v>
      </c>
      <c r="G477" s="2" t="s">
        <v>54</v>
      </c>
      <c r="H477" s="6" t="b">
        <v>1</v>
      </c>
      <c r="I477" s="7" t="s">
        <v>59</v>
      </c>
      <c r="J477" s="8" t="s">
        <v>366</v>
      </c>
      <c r="K477" s="2">
        <v>8164073565</v>
      </c>
      <c r="L477" s="5">
        <v>3</v>
      </c>
      <c r="M477" s="5">
        <v>3</v>
      </c>
      <c r="O477" s="8" t="s">
        <v>1811</v>
      </c>
      <c r="P477" s="8" t="s">
        <v>1812</v>
      </c>
      <c r="Q477" s="8" t="s">
        <v>1813</v>
      </c>
      <c r="R477" s="2">
        <v>2</v>
      </c>
      <c r="S477" s="2">
        <v>0</v>
      </c>
      <c r="T477" s="2">
        <v>1</v>
      </c>
      <c r="U477" s="2">
        <v>1</v>
      </c>
      <c r="V477" s="2">
        <f t="shared" si="821"/>
        <v>4</v>
      </c>
      <c r="W477" s="2">
        <v>1</v>
      </c>
      <c r="Y477" s="8" t="s">
        <v>1963</v>
      </c>
      <c r="AA477" s="9">
        <v>100</v>
      </c>
      <c r="AB477" s="11">
        <v>1500</v>
      </c>
      <c r="AC477" s="10">
        <f t="shared" si="813"/>
        <v>1950</v>
      </c>
      <c r="AD477" s="9">
        <f>28885*2</f>
        <v>57770</v>
      </c>
      <c r="AE477" s="9">
        <f>((28885*21%)/12)+((28885*21%)/12)*2</f>
        <v>1516.4624999999999</v>
      </c>
      <c r="AF477" s="9"/>
      <c r="AG477" s="9">
        <f>AB477*5</f>
        <v>7500</v>
      </c>
      <c r="AH477" s="9">
        <f t="shared" si="814"/>
        <v>3000</v>
      </c>
      <c r="AI477" s="9"/>
      <c r="AJ477" s="9">
        <v>200</v>
      </c>
      <c r="AK477" s="9"/>
      <c r="AL477" s="9">
        <f t="shared" si="815"/>
        <v>468.75</v>
      </c>
      <c r="AM477" s="9">
        <f t="shared" si="816"/>
        <v>1406.25</v>
      </c>
      <c r="AN477" s="9">
        <v>600</v>
      </c>
      <c r="AO477" s="9"/>
      <c r="AP477" s="9"/>
      <c r="AQ477" s="9"/>
      <c r="AR477" s="9"/>
      <c r="AS477" s="9">
        <f t="shared" si="817"/>
        <v>75</v>
      </c>
      <c r="AT477" s="9"/>
      <c r="AU477" s="9"/>
      <c r="AV477" s="13"/>
      <c r="AW477" s="9">
        <f t="shared" si="818"/>
        <v>13250</v>
      </c>
      <c r="AX477" s="9">
        <f t="shared" si="819"/>
        <v>2385</v>
      </c>
      <c r="AY477" s="11">
        <f>SUM(AD477:AX477)</f>
        <v>88171.462499999994</v>
      </c>
      <c r="AZ477" s="2" t="s">
        <v>2028</v>
      </c>
    </row>
    <row r="478" spans="1:52" s="2" customFormat="1" x14ac:dyDescent="0.45">
      <c r="A478" s="2">
        <f t="shared" si="778"/>
        <v>477</v>
      </c>
      <c r="B478" s="2">
        <f>B477+1</f>
        <v>2102</v>
      </c>
      <c r="C478" s="2">
        <v>4</v>
      </c>
      <c r="D478" s="2" t="s">
        <v>52</v>
      </c>
      <c r="E478" s="2" t="str">
        <f t="shared" si="771"/>
        <v>4D2102</v>
      </c>
      <c r="F478" s="5">
        <v>4</v>
      </c>
      <c r="G478" s="2" t="s">
        <v>54</v>
      </c>
      <c r="H478" s="6" t="b">
        <v>1</v>
      </c>
      <c r="I478" s="7" t="s">
        <v>59</v>
      </c>
      <c r="J478" s="8" t="s">
        <v>162</v>
      </c>
      <c r="K478" s="2">
        <v>8865910733</v>
      </c>
      <c r="L478" s="5">
        <v>4</v>
      </c>
      <c r="M478" s="5">
        <v>4</v>
      </c>
      <c r="O478" s="8" t="s">
        <v>1814</v>
      </c>
      <c r="P478" s="8" t="s">
        <v>1815</v>
      </c>
      <c r="Q478" s="8" t="s">
        <v>1816</v>
      </c>
      <c r="R478" s="2">
        <v>2</v>
      </c>
      <c r="S478" s="2">
        <v>0</v>
      </c>
      <c r="T478" s="2">
        <v>1</v>
      </c>
      <c r="U478" s="2">
        <v>1</v>
      </c>
      <c r="V478" s="2">
        <f t="shared" si="821"/>
        <v>4</v>
      </c>
      <c r="W478" s="2">
        <v>1</v>
      </c>
      <c r="Y478" s="8" t="s">
        <v>1975</v>
      </c>
      <c r="AA478" s="9">
        <v>100</v>
      </c>
      <c r="AB478" s="11">
        <v>1000</v>
      </c>
      <c r="AC478" s="10">
        <f>AB478*130%</f>
        <v>1300</v>
      </c>
      <c r="AD478" s="9">
        <v>18966</v>
      </c>
      <c r="AE478" s="9">
        <f>(18966*21%)/12</f>
        <v>331.90499999999997</v>
      </c>
      <c r="AF478" s="9"/>
      <c r="AG478" s="9">
        <f>AB478*5</f>
        <v>5000</v>
      </c>
      <c r="AH478" s="9">
        <f>AB478*2</f>
        <v>2000</v>
      </c>
      <c r="AI478" s="9"/>
      <c r="AJ478" s="9"/>
      <c r="AK478" s="9"/>
      <c r="AL478" s="9">
        <f>((AB478*1500)*0.25%)/12</f>
        <v>312.5</v>
      </c>
      <c r="AM478" s="9">
        <f>((AB478*1500)*0.75%)/12</f>
        <v>937.5</v>
      </c>
      <c r="AN478" s="9">
        <v>400</v>
      </c>
      <c r="AO478" s="9"/>
      <c r="AP478" s="9"/>
      <c r="AQ478" s="9"/>
      <c r="AR478" s="9"/>
      <c r="AS478" s="9">
        <f>AG478*1%</f>
        <v>50</v>
      </c>
      <c r="AT478" s="9"/>
      <c r="AU478" s="9"/>
      <c r="AV478" s="13"/>
      <c r="AW478" s="9">
        <f>SUM(AG478:AV478)</f>
        <v>8700</v>
      </c>
      <c r="AX478" s="9">
        <f>AW478*18%</f>
        <v>1566</v>
      </c>
      <c r="AY478" s="11">
        <f>SUM(AD478:AX478)</f>
        <v>38263.904999999999</v>
      </c>
      <c r="AZ478" s="2" t="s">
        <v>2028</v>
      </c>
    </row>
    <row r="479" spans="1:52" s="2" customFormat="1" x14ac:dyDescent="0.45">
      <c r="A479" s="2">
        <f t="shared" si="778"/>
        <v>478</v>
      </c>
      <c r="B479" s="2">
        <f t="shared" si="778"/>
        <v>2103</v>
      </c>
      <c r="C479" s="2">
        <v>4</v>
      </c>
      <c r="D479" s="2" t="s">
        <v>52</v>
      </c>
      <c r="E479" s="2" t="str">
        <f t="shared" si="771"/>
        <v>4D2103</v>
      </c>
      <c r="F479" s="5">
        <v>5</v>
      </c>
      <c r="G479" s="2" t="s">
        <v>54</v>
      </c>
      <c r="H479" s="6" t="b">
        <v>1</v>
      </c>
      <c r="I479" s="7" t="s">
        <v>59</v>
      </c>
      <c r="J479" s="8" t="s">
        <v>367</v>
      </c>
      <c r="K479" s="2">
        <v>8453516218</v>
      </c>
      <c r="L479" s="5">
        <v>5</v>
      </c>
      <c r="M479" s="5">
        <v>5</v>
      </c>
      <c r="O479" s="8" t="s">
        <v>1817</v>
      </c>
      <c r="P479" s="8" t="s">
        <v>1818</v>
      </c>
      <c r="Q479" s="8" t="s">
        <v>1819</v>
      </c>
      <c r="R479" s="2">
        <v>2</v>
      </c>
      <c r="S479" s="2">
        <v>0</v>
      </c>
      <c r="T479" s="2">
        <v>1</v>
      </c>
      <c r="U479" s="2">
        <v>1</v>
      </c>
      <c r="V479" s="2">
        <f t="shared" si="821"/>
        <v>4</v>
      </c>
      <c r="W479" s="2">
        <v>1</v>
      </c>
      <c r="Y479" s="8" t="s">
        <v>1962</v>
      </c>
      <c r="AA479" s="9">
        <v>100</v>
      </c>
      <c r="AB479" s="11">
        <v>800</v>
      </c>
      <c r="AC479" s="10">
        <f t="shared" ref="AC479:AC481" si="822">AB479*130%</f>
        <v>1040</v>
      </c>
      <c r="AD479" s="9">
        <v>0</v>
      </c>
      <c r="AE479" s="9"/>
      <c r="AF479" s="9"/>
      <c r="AG479" s="9">
        <f>AB479*5</f>
        <v>4000</v>
      </c>
      <c r="AH479" s="9">
        <f t="shared" ref="AH479:AH481" si="823">AB479*2</f>
        <v>1600</v>
      </c>
      <c r="AI479" s="9"/>
      <c r="AJ479" s="9"/>
      <c r="AK479" s="9">
        <f>AG479*10%</f>
        <v>400</v>
      </c>
      <c r="AL479" s="9">
        <f t="shared" ref="AL479:AL481" si="824">((AB479*1500)*0.25%)/12</f>
        <v>250</v>
      </c>
      <c r="AM479" s="9">
        <f t="shared" ref="AM479:AM481" si="825">((AB479*1500)*0.75%)/12</f>
        <v>750</v>
      </c>
      <c r="AN479" s="9">
        <v>300</v>
      </c>
      <c r="AO479" s="9"/>
      <c r="AP479" s="9"/>
      <c r="AQ479" s="9"/>
      <c r="AR479" s="9"/>
      <c r="AS479" s="9">
        <f t="shared" ref="AS479:AS481" si="826">AG479*1%</f>
        <v>40</v>
      </c>
      <c r="AT479" s="9"/>
      <c r="AU479" s="9"/>
      <c r="AV479" s="13"/>
      <c r="AW479" s="9">
        <f t="shared" ref="AW479:AW481" si="827">SUM(AG479:AV479)</f>
        <v>7340</v>
      </c>
      <c r="AX479" s="9">
        <f t="shared" ref="AX479:AX481" si="828">AW479*18%</f>
        <v>1321.2</v>
      </c>
      <c r="AY479" s="11">
        <f t="shared" ref="AY479:AY480" si="829">SUM(AD479:AX479)</f>
        <v>16001.2</v>
      </c>
      <c r="AZ479" s="2" t="s">
        <v>2028</v>
      </c>
    </row>
    <row r="480" spans="1:52" s="2" customFormat="1" x14ac:dyDescent="0.45">
      <c r="A480" s="2">
        <f t="shared" si="778"/>
        <v>479</v>
      </c>
      <c r="B480" s="2">
        <f t="shared" si="778"/>
        <v>2104</v>
      </c>
      <c r="C480" s="2">
        <v>4</v>
      </c>
      <c r="D480" s="2" t="s">
        <v>52</v>
      </c>
      <c r="E480" s="2" t="str">
        <f t="shared" si="771"/>
        <v>4D2104</v>
      </c>
      <c r="F480" s="5">
        <v>6</v>
      </c>
      <c r="G480" s="2" t="s">
        <v>54</v>
      </c>
      <c r="H480" s="6" t="b">
        <v>1</v>
      </c>
      <c r="I480" s="7" t="s">
        <v>55</v>
      </c>
      <c r="J480" s="8" t="s">
        <v>368</v>
      </c>
      <c r="K480" s="2">
        <v>8210886470</v>
      </c>
      <c r="L480" s="5">
        <v>6</v>
      </c>
      <c r="M480" s="5">
        <v>6</v>
      </c>
      <c r="O480" s="8" t="s">
        <v>1820</v>
      </c>
      <c r="P480" s="8" t="s">
        <v>1821</v>
      </c>
      <c r="Q480" s="8" t="s">
        <v>1822</v>
      </c>
      <c r="R480" s="2">
        <v>2</v>
      </c>
      <c r="S480" s="2">
        <v>0</v>
      </c>
      <c r="T480" s="2">
        <v>1</v>
      </c>
      <c r="U480" s="2">
        <v>1</v>
      </c>
      <c r="V480" s="2">
        <f t="shared" si="821"/>
        <v>4</v>
      </c>
      <c r="W480" s="2">
        <v>1</v>
      </c>
      <c r="Y480" s="8" t="s">
        <v>2010</v>
      </c>
      <c r="AA480" s="9">
        <v>100</v>
      </c>
      <c r="AB480" s="11">
        <v>1200</v>
      </c>
      <c r="AC480" s="10">
        <f t="shared" si="822"/>
        <v>1560</v>
      </c>
      <c r="AD480" s="9">
        <v>0</v>
      </c>
      <c r="AE480" s="9">
        <v>0</v>
      </c>
      <c r="AF480" s="9"/>
      <c r="AG480" s="9">
        <f>AB480*5</f>
        <v>6000</v>
      </c>
      <c r="AH480" s="9">
        <f t="shared" si="823"/>
        <v>2400</v>
      </c>
      <c r="AI480" s="9">
        <v>3000</v>
      </c>
      <c r="AJ480" s="9"/>
      <c r="AK480" s="9"/>
      <c r="AL480" s="9">
        <f t="shared" si="824"/>
        <v>375</v>
      </c>
      <c r="AM480" s="9">
        <f t="shared" si="825"/>
        <v>1125</v>
      </c>
      <c r="AN480" s="9">
        <v>500</v>
      </c>
      <c r="AO480" s="9"/>
      <c r="AP480" s="9"/>
      <c r="AQ480" s="9"/>
      <c r="AR480" s="9"/>
      <c r="AS480" s="9">
        <f t="shared" si="826"/>
        <v>60</v>
      </c>
      <c r="AT480" s="9"/>
      <c r="AU480" s="9"/>
      <c r="AV480" s="13"/>
      <c r="AW480" s="9">
        <f t="shared" si="827"/>
        <v>13460</v>
      </c>
      <c r="AX480" s="9">
        <f t="shared" si="828"/>
        <v>2422.7999999999997</v>
      </c>
      <c r="AY480" s="11">
        <f t="shared" si="829"/>
        <v>29342.799999999999</v>
      </c>
      <c r="AZ480" s="2" t="s">
        <v>2028</v>
      </c>
    </row>
    <row r="481" spans="1:52" s="2" customFormat="1" x14ac:dyDescent="0.45">
      <c r="A481" s="2">
        <f t="shared" si="778"/>
        <v>480</v>
      </c>
      <c r="B481" s="2">
        <f t="shared" si="778"/>
        <v>2105</v>
      </c>
      <c r="C481" s="2">
        <v>4</v>
      </c>
      <c r="D481" s="2" t="s">
        <v>52</v>
      </c>
      <c r="E481" s="2" t="str">
        <f t="shared" si="771"/>
        <v>4D2105</v>
      </c>
      <c r="F481" s="5">
        <v>7</v>
      </c>
      <c r="G481" s="2" t="s">
        <v>54</v>
      </c>
      <c r="H481" s="6" t="b">
        <v>1</v>
      </c>
      <c r="I481" s="7" t="s">
        <v>59</v>
      </c>
      <c r="J481" s="8" t="s">
        <v>369</v>
      </c>
      <c r="K481" s="2">
        <v>6058158730</v>
      </c>
      <c r="L481" s="5">
        <v>7</v>
      </c>
      <c r="M481" s="5">
        <v>7</v>
      </c>
      <c r="O481" s="8" t="s">
        <v>1823</v>
      </c>
      <c r="P481" s="8" t="s">
        <v>1824</v>
      </c>
      <c r="Q481" s="8" t="s">
        <v>1825</v>
      </c>
      <c r="R481" s="2">
        <v>2</v>
      </c>
      <c r="S481" s="2">
        <v>0</v>
      </c>
      <c r="T481" s="2">
        <v>1</v>
      </c>
      <c r="U481" s="2">
        <v>1</v>
      </c>
      <c r="V481" s="2">
        <f t="shared" si="821"/>
        <v>4</v>
      </c>
      <c r="W481" s="2">
        <v>1</v>
      </c>
      <c r="Y481" s="8" t="s">
        <v>2013</v>
      </c>
      <c r="AA481" s="9">
        <v>100</v>
      </c>
      <c r="AB481" s="11">
        <v>1500</v>
      </c>
      <c r="AC481" s="10">
        <f t="shared" si="822"/>
        <v>1950</v>
      </c>
      <c r="AD481" s="9">
        <f>28885*2</f>
        <v>57770</v>
      </c>
      <c r="AE481" s="9">
        <f>((28885*21%)/12)+((28885*21%)/12)*2</f>
        <v>1516.4624999999999</v>
      </c>
      <c r="AF481" s="9"/>
      <c r="AG481" s="9">
        <f>AB481*5</f>
        <v>7500</v>
      </c>
      <c r="AH481" s="9">
        <f t="shared" si="823"/>
        <v>3000</v>
      </c>
      <c r="AI481" s="9"/>
      <c r="AJ481" s="9">
        <v>200</v>
      </c>
      <c r="AK481" s="9"/>
      <c r="AL481" s="9">
        <f t="shared" si="824"/>
        <v>468.75</v>
      </c>
      <c r="AM481" s="9">
        <f t="shared" si="825"/>
        <v>1406.25</v>
      </c>
      <c r="AN481" s="9">
        <v>600</v>
      </c>
      <c r="AO481" s="9"/>
      <c r="AP481" s="9"/>
      <c r="AQ481" s="9"/>
      <c r="AR481" s="9"/>
      <c r="AS481" s="9">
        <f t="shared" si="826"/>
        <v>75</v>
      </c>
      <c r="AT481" s="9"/>
      <c r="AU481" s="9"/>
      <c r="AV481" s="13"/>
      <c r="AW481" s="9">
        <f t="shared" si="827"/>
        <v>13250</v>
      </c>
      <c r="AX481" s="9">
        <f t="shared" si="828"/>
        <v>2385</v>
      </c>
      <c r="AY481" s="11">
        <f>SUM(AD481:AX481)</f>
        <v>88171.462499999994</v>
      </c>
      <c r="AZ481" s="2" t="s">
        <v>2028</v>
      </c>
    </row>
    <row r="482" spans="1:52" s="2" customFormat="1" x14ac:dyDescent="0.45">
      <c r="A482" s="2">
        <f t="shared" si="778"/>
        <v>481</v>
      </c>
      <c r="B482" s="2">
        <v>2201</v>
      </c>
      <c r="C482" s="2">
        <v>4</v>
      </c>
      <c r="D482" s="2" t="s">
        <v>52</v>
      </c>
      <c r="E482" s="2" t="str">
        <f t="shared" si="771"/>
        <v>4D2201</v>
      </c>
      <c r="F482" s="5">
        <v>8</v>
      </c>
      <c r="G482" s="2" t="s">
        <v>54</v>
      </c>
      <c r="H482" s="6" t="b">
        <v>1</v>
      </c>
      <c r="I482" s="7" t="s">
        <v>55</v>
      </c>
      <c r="J482" s="8" t="s">
        <v>370</v>
      </c>
      <c r="K482" s="2">
        <v>8463034481</v>
      </c>
      <c r="L482" s="5">
        <v>8</v>
      </c>
      <c r="M482" s="5">
        <v>8</v>
      </c>
      <c r="O482" s="8" t="s">
        <v>1826</v>
      </c>
      <c r="P482" s="8" t="s">
        <v>1827</v>
      </c>
      <c r="Q482" s="8" t="s">
        <v>1828</v>
      </c>
      <c r="R482" s="2">
        <v>2</v>
      </c>
      <c r="S482" s="2">
        <v>0</v>
      </c>
      <c r="T482" s="2">
        <v>1</v>
      </c>
      <c r="U482" s="2">
        <v>1</v>
      </c>
      <c r="V482" s="2">
        <f t="shared" si="821"/>
        <v>4</v>
      </c>
      <c r="W482" s="2">
        <v>1</v>
      </c>
      <c r="Y482" s="8" t="s">
        <v>1898</v>
      </c>
      <c r="AA482" s="9">
        <v>100</v>
      </c>
      <c r="AB482" s="11">
        <v>1000</v>
      </c>
      <c r="AC482" s="10">
        <f>AB482*130%</f>
        <v>1300</v>
      </c>
      <c r="AD482" s="9">
        <v>18966</v>
      </c>
      <c r="AE482" s="9">
        <f>(18966*21%)/12</f>
        <v>331.90499999999997</v>
      </c>
      <c r="AF482" s="9"/>
      <c r="AG482" s="9">
        <f>AB482*5</f>
        <v>5000</v>
      </c>
      <c r="AH482" s="9">
        <f>AB482*2</f>
        <v>2000</v>
      </c>
      <c r="AI482" s="9"/>
      <c r="AJ482" s="9"/>
      <c r="AK482" s="9"/>
      <c r="AL482" s="9">
        <f>((AB482*1500)*0.25%)/12</f>
        <v>312.5</v>
      </c>
      <c r="AM482" s="9">
        <f>((AB482*1500)*0.75%)/12</f>
        <v>937.5</v>
      </c>
      <c r="AN482" s="9">
        <v>400</v>
      </c>
      <c r="AO482" s="9"/>
      <c r="AP482" s="9"/>
      <c r="AQ482" s="9"/>
      <c r="AR482" s="9"/>
      <c r="AS482" s="9">
        <f>AG482*1%</f>
        <v>50</v>
      </c>
      <c r="AT482" s="9"/>
      <c r="AU482" s="9"/>
      <c r="AV482" s="13"/>
      <c r="AW482" s="9">
        <f>SUM(AG482:AV482)</f>
        <v>8700</v>
      </c>
      <c r="AX482" s="9">
        <f>AW482*18%</f>
        <v>1566</v>
      </c>
      <c r="AY482" s="11">
        <f>SUM(AD482:AX482)</f>
        <v>38263.904999999999</v>
      </c>
      <c r="AZ482" s="2" t="s">
        <v>2028</v>
      </c>
    </row>
    <row r="483" spans="1:52" s="2" customFormat="1" x14ac:dyDescent="0.45">
      <c r="A483" s="2">
        <f t="shared" si="778"/>
        <v>482</v>
      </c>
      <c r="B483" s="2">
        <f>B482+1</f>
        <v>2202</v>
      </c>
      <c r="C483" s="2">
        <v>4</v>
      </c>
      <c r="D483" s="2" t="s">
        <v>52</v>
      </c>
      <c r="E483" s="2" t="str">
        <f t="shared" si="771"/>
        <v>4D2202</v>
      </c>
      <c r="F483" s="5">
        <v>9</v>
      </c>
      <c r="G483" s="2" t="s">
        <v>54</v>
      </c>
      <c r="H483" s="6" t="b">
        <v>1</v>
      </c>
      <c r="I483" s="7" t="s">
        <v>59</v>
      </c>
      <c r="J483" s="8" t="s">
        <v>371</v>
      </c>
      <c r="K483" s="2">
        <v>6740402071</v>
      </c>
      <c r="L483" s="5">
        <v>9</v>
      </c>
      <c r="M483" s="5">
        <v>9</v>
      </c>
      <c r="O483" s="8" t="s">
        <v>1829</v>
      </c>
      <c r="P483" s="8" t="s">
        <v>1830</v>
      </c>
      <c r="Q483" s="8" t="s">
        <v>1831</v>
      </c>
      <c r="R483" s="2">
        <v>0</v>
      </c>
      <c r="S483" s="2">
        <v>1</v>
      </c>
      <c r="T483" s="2">
        <v>1</v>
      </c>
      <c r="U483" s="2">
        <v>1</v>
      </c>
      <c r="V483" s="2">
        <f t="shared" si="821"/>
        <v>3</v>
      </c>
      <c r="W483" s="2">
        <v>1</v>
      </c>
      <c r="Y483" s="8" t="s">
        <v>1904</v>
      </c>
      <c r="AA483" s="9">
        <v>100</v>
      </c>
      <c r="AB483" s="11">
        <v>800</v>
      </c>
      <c r="AC483" s="10">
        <f t="shared" ref="AC483:AC485" si="830">AB483*130%</f>
        <v>1040</v>
      </c>
      <c r="AD483" s="9">
        <v>0</v>
      </c>
      <c r="AE483" s="9"/>
      <c r="AF483" s="9"/>
      <c r="AG483" s="9">
        <f>AB483*5</f>
        <v>4000</v>
      </c>
      <c r="AH483" s="9">
        <f t="shared" ref="AH483:AH485" si="831">AB483*2</f>
        <v>1600</v>
      </c>
      <c r="AI483" s="9"/>
      <c r="AJ483" s="9"/>
      <c r="AK483" s="9">
        <f>AG483*10%</f>
        <v>400</v>
      </c>
      <c r="AL483" s="9">
        <f t="shared" ref="AL483:AL485" si="832">((AB483*1500)*0.25%)/12</f>
        <v>250</v>
      </c>
      <c r="AM483" s="9">
        <f t="shared" ref="AM483:AM485" si="833">((AB483*1500)*0.75%)/12</f>
        <v>750</v>
      </c>
      <c r="AN483" s="9">
        <v>300</v>
      </c>
      <c r="AO483" s="9"/>
      <c r="AP483" s="9"/>
      <c r="AQ483" s="9"/>
      <c r="AR483" s="9"/>
      <c r="AS483" s="9">
        <f t="shared" ref="AS483:AS485" si="834">AG483*1%</f>
        <v>40</v>
      </c>
      <c r="AT483" s="9"/>
      <c r="AU483" s="9"/>
      <c r="AV483" s="13"/>
      <c r="AW483" s="9">
        <f t="shared" ref="AW483:AW485" si="835">SUM(AG483:AV483)</f>
        <v>7340</v>
      </c>
      <c r="AX483" s="9">
        <f t="shared" ref="AX483:AX485" si="836">AW483*18%</f>
        <v>1321.2</v>
      </c>
      <c r="AY483" s="11">
        <f t="shared" ref="AY483:AY484" si="837">SUM(AD483:AX483)</f>
        <v>16001.2</v>
      </c>
      <c r="AZ483" s="2" t="s">
        <v>2028</v>
      </c>
    </row>
    <row r="484" spans="1:52" s="2" customFormat="1" x14ac:dyDescent="0.45">
      <c r="A484" s="2">
        <f t="shared" si="778"/>
        <v>483</v>
      </c>
      <c r="B484" s="2">
        <f t="shared" si="778"/>
        <v>2203</v>
      </c>
      <c r="C484" s="2">
        <v>4</v>
      </c>
      <c r="D484" s="2" t="s">
        <v>52</v>
      </c>
      <c r="E484" s="2" t="str">
        <f t="shared" si="771"/>
        <v>4D2203</v>
      </c>
      <c r="F484" s="5">
        <v>10</v>
      </c>
      <c r="G484" s="2" t="s">
        <v>54</v>
      </c>
      <c r="H484" s="6" t="b">
        <v>1</v>
      </c>
      <c r="I484" s="7" t="s">
        <v>59</v>
      </c>
      <c r="J484" s="8" t="s">
        <v>372</v>
      </c>
      <c r="K484" s="2">
        <v>7295439254</v>
      </c>
      <c r="L484" s="5">
        <v>10</v>
      </c>
      <c r="M484" s="5">
        <v>10</v>
      </c>
      <c r="O484" s="8" t="s">
        <v>1832</v>
      </c>
      <c r="P484" s="8" t="s">
        <v>1833</v>
      </c>
      <c r="Q484" s="8" t="s">
        <v>1834</v>
      </c>
      <c r="R484" s="2">
        <v>0</v>
      </c>
      <c r="S484" s="2">
        <v>1</v>
      </c>
      <c r="T484" s="2">
        <v>1</v>
      </c>
      <c r="U484" s="2">
        <v>1</v>
      </c>
      <c r="V484" s="2">
        <f t="shared" si="821"/>
        <v>3</v>
      </c>
      <c r="W484" s="2">
        <v>1</v>
      </c>
      <c r="Y484" s="8" t="s">
        <v>1946</v>
      </c>
      <c r="AA484" s="9">
        <v>100</v>
      </c>
      <c r="AB484" s="11">
        <v>1200</v>
      </c>
      <c r="AC484" s="10">
        <f t="shared" si="830"/>
        <v>1560</v>
      </c>
      <c r="AD484" s="9">
        <v>0</v>
      </c>
      <c r="AE484" s="9">
        <v>0</v>
      </c>
      <c r="AF484" s="9"/>
      <c r="AG484" s="9">
        <f>AB484*5</f>
        <v>6000</v>
      </c>
      <c r="AH484" s="9">
        <f t="shared" si="831"/>
        <v>2400</v>
      </c>
      <c r="AI484" s="9">
        <v>3000</v>
      </c>
      <c r="AJ484" s="9"/>
      <c r="AK484" s="9"/>
      <c r="AL484" s="9">
        <f t="shared" si="832"/>
        <v>375</v>
      </c>
      <c r="AM484" s="9">
        <f t="shared" si="833"/>
        <v>1125</v>
      </c>
      <c r="AN484" s="9">
        <v>500</v>
      </c>
      <c r="AO484" s="9"/>
      <c r="AP484" s="9"/>
      <c r="AQ484" s="9"/>
      <c r="AR484" s="9"/>
      <c r="AS484" s="9">
        <f t="shared" si="834"/>
        <v>60</v>
      </c>
      <c r="AT484" s="9"/>
      <c r="AU484" s="9"/>
      <c r="AV484" s="13"/>
      <c r="AW484" s="9">
        <f t="shared" si="835"/>
        <v>13460</v>
      </c>
      <c r="AX484" s="9">
        <f t="shared" si="836"/>
        <v>2422.7999999999997</v>
      </c>
      <c r="AY484" s="11">
        <f t="shared" si="837"/>
        <v>29342.799999999999</v>
      </c>
      <c r="AZ484" s="2" t="s">
        <v>2028</v>
      </c>
    </row>
    <row r="485" spans="1:52" s="2" customFormat="1" x14ac:dyDescent="0.45">
      <c r="A485" s="2">
        <f t="shared" si="778"/>
        <v>484</v>
      </c>
      <c r="B485" s="2">
        <f t="shared" si="778"/>
        <v>2204</v>
      </c>
      <c r="C485" s="2">
        <v>4</v>
      </c>
      <c r="D485" s="2" t="s">
        <v>52</v>
      </c>
      <c r="E485" s="2" t="str">
        <f t="shared" si="771"/>
        <v>4D2204</v>
      </c>
      <c r="F485" s="5">
        <v>11</v>
      </c>
      <c r="G485" s="2" t="s">
        <v>54</v>
      </c>
      <c r="H485" s="6" t="b">
        <v>1</v>
      </c>
      <c r="I485" s="7" t="s">
        <v>59</v>
      </c>
      <c r="J485" s="8" t="s">
        <v>373</v>
      </c>
      <c r="K485" s="2">
        <v>8361344513</v>
      </c>
      <c r="L485" s="5">
        <v>11</v>
      </c>
      <c r="M485" s="5">
        <v>11</v>
      </c>
      <c r="O485" s="8" t="s">
        <v>1835</v>
      </c>
      <c r="P485" s="8" t="s">
        <v>1836</v>
      </c>
      <c r="Q485" s="8" t="s">
        <v>1837</v>
      </c>
      <c r="R485" s="2">
        <v>0</v>
      </c>
      <c r="S485" s="2">
        <v>1</v>
      </c>
      <c r="T485" s="2">
        <v>1</v>
      </c>
      <c r="U485" s="2">
        <v>1</v>
      </c>
      <c r="V485" s="2">
        <f t="shared" si="821"/>
        <v>3</v>
      </c>
      <c r="W485" s="2">
        <v>1</v>
      </c>
      <c r="Y485" s="8" t="s">
        <v>1936</v>
      </c>
      <c r="AA485" s="9">
        <v>100</v>
      </c>
      <c r="AB485" s="11">
        <v>1500</v>
      </c>
      <c r="AC485" s="10">
        <f t="shared" si="830"/>
        <v>1950</v>
      </c>
      <c r="AD485" s="9">
        <f>28885*2</f>
        <v>57770</v>
      </c>
      <c r="AE485" s="9">
        <f>((28885*21%)/12)+((28885*21%)/12)*2</f>
        <v>1516.4624999999999</v>
      </c>
      <c r="AF485" s="9"/>
      <c r="AG485" s="9">
        <f>AB485*5</f>
        <v>7500</v>
      </c>
      <c r="AH485" s="9">
        <f t="shared" si="831"/>
        <v>3000</v>
      </c>
      <c r="AI485" s="9"/>
      <c r="AJ485" s="9">
        <v>200</v>
      </c>
      <c r="AK485" s="9"/>
      <c r="AL485" s="9">
        <f t="shared" si="832"/>
        <v>468.75</v>
      </c>
      <c r="AM485" s="9">
        <f t="shared" si="833"/>
        <v>1406.25</v>
      </c>
      <c r="AN485" s="9">
        <v>600</v>
      </c>
      <c r="AO485" s="9"/>
      <c r="AP485" s="9"/>
      <c r="AQ485" s="9"/>
      <c r="AR485" s="9"/>
      <c r="AS485" s="9">
        <f t="shared" si="834"/>
        <v>75</v>
      </c>
      <c r="AT485" s="9"/>
      <c r="AU485" s="9"/>
      <c r="AV485" s="13"/>
      <c r="AW485" s="9">
        <f t="shared" si="835"/>
        <v>13250</v>
      </c>
      <c r="AX485" s="9">
        <f t="shared" si="836"/>
        <v>2385</v>
      </c>
      <c r="AY485" s="11">
        <f>SUM(AD485:AX485)</f>
        <v>88171.462499999994</v>
      </c>
      <c r="AZ485" s="2" t="s">
        <v>2028</v>
      </c>
    </row>
    <row r="486" spans="1:52" s="2" customFormat="1" x14ac:dyDescent="0.45">
      <c r="A486" s="2">
        <f t="shared" si="778"/>
        <v>485</v>
      </c>
      <c r="B486" s="2">
        <f t="shared" si="778"/>
        <v>2205</v>
      </c>
      <c r="C486" s="2">
        <v>4</v>
      </c>
      <c r="D486" s="2" t="s">
        <v>52</v>
      </c>
      <c r="E486" s="2" t="str">
        <f t="shared" si="771"/>
        <v>4D2205</v>
      </c>
      <c r="F486" s="5">
        <v>12</v>
      </c>
      <c r="G486" s="2" t="s">
        <v>54</v>
      </c>
      <c r="H486" s="6" t="b">
        <v>1</v>
      </c>
      <c r="I486" s="7" t="s">
        <v>55</v>
      </c>
      <c r="J486" s="8" t="s">
        <v>374</v>
      </c>
      <c r="K486" s="2">
        <v>7250689027</v>
      </c>
      <c r="L486" s="5">
        <v>12</v>
      </c>
      <c r="M486" s="5">
        <v>12</v>
      </c>
      <c r="N486" s="2" t="s">
        <v>386</v>
      </c>
      <c r="O486" s="8" t="s">
        <v>1838</v>
      </c>
      <c r="P486" s="8" t="s">
        <v>1839</v>
      </c>
      <c r="Q486" s="8" t="s">
        <v>1840</v>
      </c>
      <c r="R486" s="2">
        <v>0</v>
      </c>
      <c r="S486" s="2">
        <v>1</v>
      </c>
      <c r="T486" s="2">
        <v>1</v>
      </c>
      <c r="U486" s="2">
        <v>1</v>
      </c>
      <c r="V486" s="2">
        <f t="shared" si="821"/>
        <v>3</v>
      </c>
      <c r="W486" s="2">
        <v>1</v>
      </c>
      <c r="Y486" s="8" t="s">
        <v>1889</v>
      </c>
      <c r="AA486" s="9">
        <v>100</v>
      </c>
      <c r="AB486" s="11">
        <v>1000</v>
      </c>
      <c r="AC486" s="10">
        <f>AB486*130%</f>
        <v>1300</v>
      </c>
      <c r="AD486" s="9">
        <v>18966</v>
      </c>
      <c r="AE486" s="9">
        <f>(18966*21%)/12</f>
        <v>331.90499999999997</v>
      </c>
      <c r="AF486" s="9"/>
      <c r="AG486" s="9">
        <f>AB486*5</f>
        <v>5000</v>
      </c>
      <c r="AH486" s="9">
        <f>AB486*2</f>
        <v>2000</v>
      </c>
      <c r="AI486" s="9"/>
      <c r="AJ486" s="9"/>
      <c r="AK486" s="9"/>
      <c r="AL486" s="9">
        <f>((AB486*1500)*0.25%)/12</f>
        <v>312.5</v>
      </c>
      <c r="AM486" s="9">
        <f>((AB486*1500)*0.75%)/12</f>
        <v>937.5</v>
      </c>
      <c r="AN486" s="9">
        <v>400</v>
      </c>
      <c r="AO486" s="9"/>
      <c r="AP486" s="9"/>
      <c r="AQ486" s="9"/>
      <c r="AR486" s="9"/>
      <c r="AS486" s="9">
        <f>AG486*1%</f>
        <v>50</v>
      </c>
      <c r="AT486" s="9"/>
      <c r="AU486" s="9"/>
      <c r="AV486" s="13"/>
      <c r="AW486" s="9">
        <f>SUM(AG486:AV486)</f>
        <v>8700</v>
      </c>
      <c r="AX486" s="9">
        <f>AW486*18%</f>
        <v>1566</v>
      </c>
      <c r="AY486" s="11">
        <f>SUM(AD486:AX486)</f>
        <v>38263.904999999999</v>
      </c>
      <c r="AZ486" s="2" t="s">
        <v>2028</v>
      </c>
    </row>
    <row r="487" spans="1:52" s="2" customFormat="1" x14ac:dyDescent="0.45">
      <c r="A487" s="2">
        <f t="shared" si="778"/>
        <v>486</v>
      </c>
      <c r="B487" s="2">
        <v>2301</v>
      </c>
      <c r="C487" s="2">
        <v>4</v>
      </c>
      <c r="D487" s="2" t="s">
        <v>52</v>
      </c>
      <c r="E487" s="2" t="str">
        <f t="shared" si="771"/>
        <v>4D2301</v>
      </c>
      <c r="F487" s="5">
        <v>13</v>
      </c>
      <c r="G487" s="2" t="s">
        <v>54</v>
      </c>
      <c r="H487" s="6" t="b">
        <v>1</v>
      </c>
      <c r="I487" s="7" t="s">
        <v>59</v>
      </c>
      <c r="J487" s="8" t="s">
        <v>304</v>
      </c>
      <c r="K487" s="2">
        <v>6861929669</v>
      </c>
      <c r="L487" s="5">
        <v>13</v>
      </c>
      <c r="M487" s="5">
        <v>13</v>
      </c>
      <c r="N487" s="2" t="s">
        <v>386</v>
      </c>
      <c r="O487" s="8" t="s">
        <v>1841</v>
      </c>
      <c r="P487" s="8" t="s">
        <v>1842</v>
      </c>
      <c r="Q487" s="8" t="s">
        <v>1843</v>
      </c>
      <c r="W487" s="2">
        <v>1</v>
      </c>
      <c r="Y487" s="8" t="s">
        <v>2004</v>
      </c>
      <c r="AA487" s="9">
        <v>100</v>
      </c>
      <c r="AB487" s="11">
        <v>800</v>
      </c>
      <c r="AC487" s="10">
        <f t="shared" ref="AC487:AC489" si="838">AB487*130%</f>
        <v>1040</v>
      </c>
      <c r="AD487" s="9">
        <v>0</v>
      </c>
      <c r="AE487" s="9"/>
      <c r="AF487" s="9"/>
      <c r="AG487" s="9">
        <f>AB487*5</f>
        <v>4000</v>
      </c>
      <c r="AH487" s="9">
        <f t="shared" ref="AH487:AH489" si="839">AB487*2</f>
        <v>1600</v>
      </c>
      <c r="AI487" s="9"/>
      <c r="AJ487" s="9"/>
      <c r="AK487" s="9">
        <f>AG487*10%</f>
        <v>400</v>
      </c>
      <c r="AL487" s="9">
        <f t="shared" ref="AL487:AL489" si="840">((AB487*1500)*0.25%)/12</f>
        <v>250</v>
      </c>
      <c r="AM487" s="9">
        <f t="shared" ref="AM487:AM489" si="841">((AB487*1500)*0.75%)/12</f>
        <v>750</v>
      </c>
      <c r="AN487" s="9">
        <v>300</v>
      </c>
      <c r="AO487" s="9"/>
      <c r="AP487" s="9"/>
      <c r="AQ487" s="9"/>
      <c r="AR487" s="9"/>
      <c r="AS487" s="9">
        <f t="shared" ref="AS487:AS489" si="842">AG487*1%</f>
        <v>40</v>
      </c>
      <c r="AT487" s="9"/>
      <c r="AU487" s="9"/>
      <c r="AV487" s="13"/>
      <c r="AW487" s="9">
        <f t="shared" ref="AW487:AW489" si="843">SUM(AG487:AV487)</f>
        <v>7340</v>
      </c>
      <c r="AX487" s="9">
        <f t="shared" ref="AX487:AX489" si="844">AW487*18%</f>
        <v>1321.2</v>
      </c>
      <c r="AY487" s="11">
        <f t="shared" ref="AY487:AY488" si="845">SUM(AD487:AX487)</f>
        <v>16001.2</v>
      </c>
      <c r="AZ487" s="2" t="s">
        <v>2028</v>
      </c>
    </row>
    <row r="488" spans="1:52" s="2" customFormat="1" x14ac:dyDescent="0.45">
      <c r="A488" s="2">
        <f t="shared" si="778"/>
        <v>487</v>
      </c>
      <c r="B488" s="2">
        <f>B487+1</f>
        <v>2302</v>
      </c>
      <c r="C488" s="2">
        <v>4</v>
      </c>
      <c r="D488" s="2" t="s">
        <v>52</v>
      </c>
      <c r="E488" s="2" t="str">
        <f t="shared" si="771"/>
        <v>4D2302</v>
      </c>
      <c r="F488" s="5">
        <v>14</v>
      </c>
      <c r="G488" s="2" t="s">
        <v>54</v>
      </c>
      <c r="H488" s="6" t="b">
        <v>1</v>
      </c>
      <c r="I488" s="7" t="s">
        <v>59</v>
      </c>
      <c r="J488" s="8" t="s">
        <v>375</v>
      </c>
      <c r="K488" s="2">
        <v>7150802543</v>
      </c>
      <c r="L488" s="5">
        <v>14</v>
      </c>
      <c r="M488" s="5">
        <v>14</v>
      </c>
      <c r="N488" s="2" t="s">
        <v>386</v>
      </c>
      <c r="O488" s="8" t="s">
        <v>1844</v>
      </c>
      <c r="P488" s="8" t="s">
        <v>1845</v>
      </c>
      <c r="Q488" s="8" t="s">
        <v>1846</v>
      </c>
      <c r="W488" s="2">
        <v>1</v>
      </c>
      <c r="Y488" s="8" t="s">
        <v>1964</v>
      </c>
      <c r="AA488" s="9">
        <v>100</v>
      </c>
      <c r="AB488" s="11">
        <v>1200</v>
      </c>
      <c r="AC488" s="10">
        <f t="shared" si="838"/>
        <v>1560</v>
      </c>
      <c r="AD488" s="9">
        <v>0</v>
      </c>
      <c r="AE488" s="9">
        <v>0</v>
      </c>
      <c r="AF488" s="9"/>
      <c r="AG488" s="9">
        <f>AB488*5</f>
        <v>6000</v>
      </c>
      <c r="AH488" s="9">
        <f t="shared" si="839"/>
        <v>2400</v>
      </c>
      <c r="AI488" s="9">
        <v>3000</v>
      </c>
      <c r="AJ488" s="9"/>
      <c r="AK488" s="9"/>
      <c r="AL488" s="9">
        <f t="shared" si="840"/>
        <v>375</v>
      </c>
      <c r="AM488" s="9">
        <f t="shared" si="841"/>
        <v>1125</v>
      </c>
      <c r="AN488" s="9">
        <v>500</v>
      </c>
      <c r="AO488" s="9"/>
      <c r="AP488" s="9"/>
      <c r="AQ488" s="9"/>
      <c r="AR488" s="9"/>
      <c r="AS488" s="9">
        <f t="shared" si="842"/>
        <v>60</v>
      </c>
      <c r="AT488" s="9"/>
      <c r="AU488" s="9"/>
      <c r="AV488" s="13"/>
      <c r="AW488" s="9">
        <f t="shared" si="843"/>
        <v>13460</v>
      </c>
      <c r="AX488" s="9">
        <f t="shared" si="844"/>
        <v>2422.7999999999997</v>
      </c>
      <c r="AY488" s="11">
        <f t="shared" si="845"/>
        <v>29342.799999999999</v>
      </c>
      <c r="AZ488" s="2" t="s">
        <v>2028</v>
      </c>
    </row>
    <row r="489" spans="1:52" s="2" customFormat="1" x14ac:dyDescent="0.45">
      <c r="A489" s="2">
        <f t="shared" si="778"/>
        <v>488</v>
      </c>
      <c r="B489" s="2">
        <f t="shared" si="778"/>
        <v>2303</v>
      </c>
      <c r="C489" s="2">
        <v>4</v>
      </c>
      <c r="D489" s="2" t="s">
        <v>52</v>
      </c>
      <c r="E489" s="2" t="str">
        <f t="shared" si="771"/>
        <v>4D2303</v>
      </c>
      <c r="F489" s="5">
        <v>15</v>
      </c>
      <c r="G489" s="2" t="s">
        <v>54</v>
      </c>
      <c r="H489" s="6" t="b">
        <v>1</v>
      </c>
      <c r="I489" s="7" t="s">
        <v>55</v>
      </c>
      <c r="J489" s="8" t="s">
        <v>154</v>
      </c>
      <c r="K489" s="2">
        <v>6673290258</v>
      </c>
      <c r="L489" s="5">
        <v>15</v>
      </c>
      <c r="M489" s="5">
        <v>15</v>
      </c>
      <c r="N489" s="2" t="s">
        <v>386</v>
      </c>
      <c r="O489" s="8" t="s">
        <v>1847</v>
      </c>
      <c r="P489" s="8" t="s">
        <v>1848</v>
      </c>
      <c r="Q489" s="8" t="s">
        <v>1849</v>
      </c>
      <c r="W489" s="2">
        <v>1</v>
      </c>
      <c r="Y489" s="8" t="s">
        <v>1998</v>
      </c>
      <c r="AA489" s="9">
        <v>100</v>
      </c>
      <c r="AB489" s="11">
        <v>1500</v>
      </c>
      <c r="AC489" s="10">
        <f t="shared" si="838"/>
        <v>1950</v>
      </c>
      <c r="AD489" s="9">
        <f>28885*2</f>
        <v>57770</v>
      </c>
      <c r="AE489" s="9">
        <f>((28885*21%)/12)+((28885*21%)/12)*2</f>
        <v>1516.4624999999999</v>
      </c>
      <c r="AF489" s="9"/>
      <c r="AG489" s="9">
        <f>AB489*5</f>
        <v>7500</v>
      </c>
      <c r="AH489" s="9">
        <f t="shared" si="839"/>
        <v>3000</v>
      </c>
      <c r="AI489" s="9"/>
      <c r="AJ489" s="9">
        <v>200</v>
      </c>
      <c r="AK489" s="9"/>
      <c r="AL489" s="9">
        <f t="shared" si="840"/>
        <v>468.75</v>
      </c>
      <c r="AM489" s="9">
        <f t="shared" si="841"/>
        <v>1406.25</v>
      </c>
      <c r="AN489" s="9">
        <v>600</v>
      </c>
      <c r="AO489" s="9"/>
      <c r="AP489" s="9"/>
      <c r="AQ489" s="9"/>
      <c r="AR489" s="9"/>
      <c r="AS489" s="9">
        <f t="shared" si="842"/>
        <v>75</v>
      </c>
      <c r="AT489" s="9"/>
      <c r="AU489" s="9"/>
      <c r="AV489" s="13"/>
      <c r="AW489" s="9">
        <f t="shared" si="843"/>
        <v>13250</v>
      </c>
      <c r="AX489" s="9">
        <f t="shared" si="844"/>
        <v>2385</v>
      </c>
      <c r="AY489" s="11">
        <f>SUM(AD489:AX489)</f>
        <v>88171.462499999994</v>
      </c>
      <c r="AZ489" s="2" t="s">
        <v>2028</v>
      </c>
    </row>
    <row r="490" spans="1:52" s="2" customFormat="1" x14ac:dyDescent="0.45">
      <c r="A490" s="2">
        <f t="shared" si="778"/>
        <v>489</v>
      </c>
      <c r="B490" s="2">
        <f t="shared" si="778"/>
        <v>2304</v>
      </c>
      <c r="C490" s="2">
        <v>4</v>
      </c>
      <c r="D490" s="2" t="s">
        <v>52</v>
      </c>
      <c r="E490" s="2" t="str">
        <f t="shared" si="771"/>
        <v>4D2304</v>
      </c>
      <c r="F490" s="5">
        <v>16</v>
      </c>
      <c r="G490" s="2" t="s">
        <v>54</v>
      </c>
      <c r="H490" s="6" t="b">
        <v>1</v>
      </c>
      <c r="I490" s="7" t="s">
        <v>55</v>
      </c>
      <c r="J490" s="8" t="s">
        <v>65</v>
      </c>
      <c r="K490" s="2">
        <v>7210323278</v>
      </c>
      <c r="L490" s="5">
        <v>16</v>
      </c>
      <c r="M490" s="5">
        <v>16</v>
      </c>
      <c r="N490" s="2" t="s">
        <v>386</v>
      </c>
      <c r="O490" s="8" t="s">
        <v>1850</v>
      </c>
      <c r="P490" s="8" t="s">
        <v>1851</v>
      </c>
      <c r="Q490" s="8" t="s">
        <v>1852</v>
      </c>
      <c r="W490" s="2">
        <v>1</v>
      </c>
      <c r="Y490" s="8" t="s">
        <v>1895</v>
      </c>
      <c r="AA490" s="9">
        <v>100</v>
      </c>
      <c r="AB490" s="11">
        <v>1000</v>
      </c>
      <c r="AC490" s="10">
        <f>AB490*130%</f>
        <v>1300</v>
      </c>
      <c r="AD490" s="9">
        <v>18966</v>
      </c>
      <c r="AE490" s="9">
        <f>(18966*21%)/12</f>
        <v>331.90499999999997</v>
      </c>
      <c r="AF490" s="9"/>
      <c r="AG490" s="9">
        <f>AB490*5</f>
        <v>5000</v>
      </c>
      <c r="AH490" s="9">
        <f>AB490*2</f>
        <v>2000</v>
      </c>
      <c r="AI490" s="9"/>
      <c r="AJ490" s="9"/>
      <c r="AK490" s="9"/>
      <c r="AL490" s="9">
        <f>((AB490*1500)*0.25%)/12</f>
        <v>312.5</v>
      </c>
      <c r="AM490" s="9">
        <f>((AB490*1500)*0.75%)/12</f>
        <v>937.5</v>
      </c>
      <c r="AN490" s="9">
        <v>400</v>
      </c>
      <c r="AO490" s="9"/>
      <c r="AP490" s="9"/>
      <c r="AQ490" s="9"/>
      <c r="AR490" s="9"/>
      <c r="AS490" s="9">
        <f>AG490*1%</f>
        <v>50</v>
      </c>
      <c r="AT490" s="9"/>
      <c r="AU490" s="9"/>
      <c r="AV490" s="13"/>
      <c r="AW490" s="9">
        <f>SUM(AG490:AV490)</f>
        <v>8700</v>
      </c>
      <c r="AX490" s="9">
        <f>AW490*18%</f>
        <v>1566</v>
      </c>
      <c r="AY490" s="11">
        <f>SUM(AD490:AX490)</f>
        <v>38263.904999999999</v>
      </c>
      <c r="AZ490" s="2" t="s">
        <v>2028</v>
      </c>
    </row>
    <row r="491" spans="1:52" s="2" customFormat="1" x14ac:dyDescent="0.45">
      <c r="A491" s="2">
        <f t="shared" si="778"/>
        <v>490</v>
      </c>
      <c r="B491" s="2">
        <f t="shared" si="778"/>
        <v>2305</v>
      </c>
      <c r="C491" s="2">
        <v>4</v>
      </c>
      <c r="D491" s="2" t="s">
        <v>52</v>
      </c>
      <c r="E491" s="2" t="str">
        <f t="shared" si="771"/>
        <v>4D2305</v>
      </c>
      <c r="F491" s="5">
        <v>17</v>
      </c>
      <c r="G491" s="2" t="s">
        <v>54</v>
      </c>
      <c r="H491" s="6" t="b">
        <v>1</v>
      </c>
      <c r="I491" s="7" t="s">
        <v>59</v>
      </c>
      <c r="J491" s="8" t="s">
        <v>182</v>
      </c>
      <c r="K491" s="2">
        <v>9096693217</v>
      </c>
      <c r="L491" s="5">
        <v>17</v>
      </c>
      <c r="M491" s="5">
        <v>17</v>
      </c>
      <c r="N491" s="2" t="s">
        <v>386</v>
      </c>
      <c r="O491" s="8" t="s">
        <v>1853</v>
      </c>
      <c r="P491" s="8" t="s">
        <v>1854</v>
      </c>
      <c r="Q491" s="8" t="s">
        <v>1855</v>
      </c>
      <c r="W491" s="2">
        <v>1</v>
      </c>
      <c r="Y491" s="8" t="s">
        <v>1911</v>
      </c>
      <c r="AA491" s="9">
        <v>100</v>
      </c>
      <c r="AB491" s="11">
        <v>800</v>
      </c>
      <c r="AC491" s="10">
        <f t="shared" ref="AC491:AC493" si="846">AB491*130%</f>
        <v>1040</v>
      </c>
      <c r="AD491" s="9">
        <v>0</v>
      </c>
      <c r="AE491" s="9"/>
      <c r="AF491" s="9"/>
      <c r="AG491" s="9">
        <f>AB491*5</f>
        <v>4000</v>
      </c>
      <c r="AH491" s="9">
        <f t="shared" ref="AH491:AH493" si="847">AB491*2</f>
        <v>1600</v>
      </c>
      <c r="AI491" s="9"/>
      <c r="AJ491" s="9"/>
      <c r="AK491" s="9">
        <f>AG491*10%</f>
        <v>400</v>
      </c>
      <c r="AL491" s="9">
        <f t="shared" ref="AL491:AL493" si="848">((AB491*1500)*0.25%)/12</f>
        <v>250</v>
      </c>
      <c r="AM491" s="9">
        <f t="shared" ref="AM491:AM493" si="849">((AB491*1500)*0.75%)/12</f>
        <v>750</v>
      </c>
      <c r="AN491" s="9">
        <v>300</v>
      </c>
      <c r="AO491" s="9"/>
      <c r="AP491" s="9"/>
      <c r="AQ491" s="9"/>
      <c r="AR491" s="9"/>
      <c r="AS491" s="9">
        <f t="shared" ref="AS491:AS493" si="850">AG491*1%</f>
        <v>40</v>
      </c>
      <c r="AT491" s="9"/>
      <c r="AU491" s="9"/>
      <c r="AV491" s="13"/>
      <c r="AW491" s="9">
        <f t="shared" ref="AW491:AW493" si="851">SUM(AG491:AV491)</f>
        <v>7340</v>
      </c>
      <c r="AX491" s="9">
        <f t="shared" ref="AX491:AX493" si="852">AW491*18%</f>
        <v>1321.2</v>
      </c>
      <c r="AY491" s="11">
        <f t="shared" ref="AY491:AY492" si="853">SUM(AD491:AX491)</f>
        <v>16001.2</v>
      </c>
      <c r="AZ491" s="2" t="s">
        <v>2028</v>
      </c>
    </row>
    <row r="492" spans="1:52" s="2" customFormat="1" x14ac:dyDescent="0.45">
      <c r="A492" s="2">
        <f t="shared" si="778"/>
        <v>491</v>
      </c>
      <c r="B492" s="2">
        <v>2401</v>
      </c>
      <c r="C492" s="2">
        <v>4</v>
      </c>
      <c r="D492" s="2" t="s">
        <v>52</v>
      </c>
      <c r="E492" s="2" t="str">
        <f t="shared" si="771"/>
        <v>4D2401</v>
      </c>
      <c r="F492" s="5">
        <v>18</v>
      </c>
      <c r="G492" s="2" t="s">
        <v>54</v>
      </c>
      <c r="H492" s="6" t="b">
        <v>1</v>
      </c>
      <c r="I492" s="7" t="s">
        <v>59</v>
      </c>
      <c r="J492" s="8" t="s">
        <v>376</v>
      </c>
      <c r="K492" s="2">
        <v>6039380262</v>
      </c>
      <c r="L492" s="5">
        <v>18</v>
      </c>
      <c r="M492" s="5">
        <v>18</v>
      </c>
      <c r="O492" s="8" t="s">
        <v>1856</v>
      </c>
      <c r="P492" s="8" t="s">
        <v>1857</v>
      </c>
      <c r="Q492" s="8" t="s">
        <v>1858</v>
      </c>
      <c r="W492" s="2">
        <v>1</v>
      </c>
      <c r="Y492" s="8" t="s">
        <v>2022</v>
      </c>
      <c r="AA492" s="9">
        <v>100</v>
      </c>
      <c r="AB492" s="11">
        <v>1200</v>
      </c>
      <c r="AC492" s="10">
        <f t="shared" si="846"/>
        <v>1560</v>
      </c>
      <c r="AD492" s="9">
        <v>0</v>
      </c>
      <c r="AE492" s="9">
        <v>0</v>
      </c>
      <c r="AF492" s="9"/>
      <c r="AG492" s="9">
        <f>AB492*5</f>
        <v>6000</v>
      </c>
      <c r="AH492" s="9">
        <f t="shared" si="847"/>
        <v>2400</v>
      </c>
      <c r="AI492" s="9">
        <v>3000</v>
      </c>
      <c r="AJ492" s="9"/>
      <c r="AK492" s="9"/>
      <c r="AL492" s="9">
        <f t="shared" si="848"/>
        <v>375</v>
      </c>
      <c r="AM492" s="9">
        <f t="shared" si="849"/>
        <v>1125</v>
      </c>
      <c r="AN492" s="9">
        <v>500</v>
      </c>
      <c r="AO492" s="9"/>
      <c r="AP492" s="9"/>
      <c r="AQ492" s="9"/>
      <c r="AR492" s="9"/>
      <c r="AS492" s="9">
        <f t="shared" si="850"/>
        <v>60</v>
      </c>
      <c r="AT492" s="9"/>
      <c r="AU492" s="9"/>
      <c r="AV492" s="13"/>
      <c r="AW492" s="9">
        <f t="shared" si="851"/>
        <v>13460</v>
      </c>
      <c r="AX492" s="9">
        <f t="shared" si="852"/>
        <v>2422.7999999999997</v>
      </c>
      <c r="AY492" s="11">
        <f t="shared" si="853"/>
        <v>29342.799999999999</v>
      </c>
      <c r="AZ492" s="2" t="s">
        <v>2028</v>
      </c>
    </row>
    <row r="493" spans="1:52" s="2" customFormat="1" x14ac:dyDescent="0.45">
      <c r="A493" s="2">
        <f t="shared" si="778"/>
        <v>492</v>
      </c>
      <c r="B493" s="2">
        <f>B492+1</f>
        <v>2402</v>
      </c>
      <c r="C493" s="2">
        <v>4</v>
      </c>
      <c r="D493" s="2" t="s">
        <v>52</v>
      </c>
      <c r="E493" s="2" t="str">
        <f t="shared" si="771"/>
        <v>4D2402</v>
      </c>
      <c r="F493" s="5">
        <v>19</v>
      </c>
      <c r="G493" s="2" t="s">
        <v>54</v>
      </c>
      <c r="H493" s="6" t="b">
        <v>1</v>
      </c>
      <c r="I493" s="7" t="s">
        <v>59</v>
      </c>
      <c r="J493" s="8" t="s">
        <v>377</v>
      </c>
      <c r="K493" s="2">
        <v>8176701419</v>
      </c>
      <c r="L493" s="5">
        <v>19</v>
      </c>
      <c r="M493" s="5">
        <v>19</v>
      </c>
      <c r="N493" s="2" t="s">
        <v>386</v>
      </c>
      <c r="O493" s="8" t="s">
        <v>1859</v>
      </c>
      <c r="P493" s="8" t="s">
        <v>1860</v>
      </c>
      <c r="Q493" s="8" t="s">
        <v>1861</v>
      </c>
      <c r="W493" s="2">
        <v>1</v>
      </c>
      <c r="Y493" s="8" t="s">
        <v>1915</v>
      </c>
      <c r="AA493" s="9">
        <v>100</v>
      </c>
      <c r="AB493" s="11">
        <v>1500</v>
      </c>
      <c r="AC493" s="10">
        <f t="shared" si="846"/>
        <v>1950</v>
      </c>
      <c r="AD493" s="9">
        <f>28885*2</f>
        <v>57770</v>
      </c>
      <c r="AE493" s="9">
        <f>((28885*21%)/12)+((28885*21%)/12)*2</f>
        <v>1516.4624999999999</v>
      </c>
      <c r="AF493" s="9"/>
      <c r="AG493" s="9">
        <f>AB493*5</f>
        <v>7500</v>
      </c>
      <c r="AH493" s="9">
        <f t="shared" si="847"/>
        <v>3000</v>
      </c>
      <c r="AI493" s="9"/>
      <c r="AJ493" s="9">
        <v>200</v>
      </c>
      <c r="AK493" s="9"/>
      <c r="AL493" s="9">
        <f t="shared" si="848"/>
        <v>468.75</v>
      </c>
      <c r="AM493" s="9">
        <f t="shared" si="849"/>
        <v>1406.25</v>
      </c>
      <c r="AN493" s="9">
        <v>600</v>
      </c>
      <c r="AO493" s="9"/>
      <c r="AP493" s="9"/>
      <c r="AQ493" s="9"/>
      <c r="AR493" s="9"/>
      <c r="AS493" s="9">
        <f t="shared" si="850"/>
        <v>75</v>
      </c>
      <c r="AT493" s="9"/>
      <c r="AU493" s="9"/>
      <c r="AV493" s="13"/>
      <c r="AW493" s="9">
        <f t="shared" si="851"/>
        <v>13250</v>
      </c>
      <c r="AX493" s="9">
        <f t="shared" si="852"/>
        <v>2385</v>
      </c>
      <c r="AY493" s="11">
        <f>SUM(AD493:AX493)</f>
        <v>88171.462499999994</v>
      </c>
      <c r="AZ493" s="2" t="s">
        <v>2028</v>
      </c>
    </row>
    <row r="494" spans="1:52" s="2" customFormat="1" x14ac:dyDescent="0.45">
      <c r="A494" s="2">
        <f t="shared" si="778"/>
        <v>493</v>
      </c>
      <c r="B494" s="2">
        <f t="shared" si="778"/>
        <v>2403</v>
      </c>
      <c r="C494" s="2">
        <v>4</v>
      </c>
      <c r="D494" s="2" t="s">
        <v>52</v>
      </c>
      <c r="E494" s="2" t="str">
        <f t="shared" si="771"/>
        <v>4D2403</v>
      </c>
      <c r="F494" s="5">
        <v>20</v>
      </c>
      <c r="G494" s="2" t="s">
        <v>54</v>
      </c>
      <c r="H494" s="6" t="b">
        <v>1</v>
      </c>
      <c r="I494" s="7" t="s">
        <v>59</v>
      </c>
      <c r="J494" s="8" t="s">
        <v>378</v>
      </c>
      <c r="K494" s="2">
        <v>8293905916</v>
      </c>
      <c r="L494" s="5">
        <v>20</v>
      </c>
      <c r="M494" s="5">
        <v>20</v>
      </c>
      <c r="O494" s="8" t="s">
        <v>1862</v>
      </c>
      <c r="P494" s="8" t="s">
        <v>1863</v>
      </c>
      <c r="Q494" s="8" t="s">
        <v>1864</v>
      </c>
      <c r="W494" s="2">
        <v>1</v>
      </c>
      <c r="Y494" s="8" t="s">
        <v>2003</v>
      </c>
      <c r="AA494" s="9">
        <v>100</v>
      </c>
      <c r="AB494" s="11">
        <v>1000</v>
      </c>
      <c r="AC494" s="10">
        <f>AB494*130%</f>
        <v>1300</v>
      </c>
      <c r="AD494" s="9">
        <v>18966</v>
      </c>
      <c r="AE494" s="9">
        <f>(18966*21%)/12</f>
        <v>331.90499999999997</v>
      </c>
      <c r="AF494" s="9"/>
      <c r="AG494" s="9">
        <f>AB494*5</f>
        <v>5000</v>
      </c>
      <c r="AH494" s="9">
        <f>AB494*2</f>
        <v>2000</v>
      </c>
      <c r="AI494" s="9"/>
      <c r="AJ494" s="9"/>
      <c r="AK494" s="9"/>
      <c r="AL494" s="9">
        <f>((AB494*1500)*0.25%)/12</f>
        <v>312.5</v>
      </c>
      <c r="AM494" s="9">
        <f>((AB494*1500)*0.75%)/12</f>
        <v>937.5</v>
      </c>
      <c r="AN494" s="9">
        <v>400</v>
      </c>
      <c r="AO494" s="9"/>
      <c r="AP494" s="9"/>
      <c r="AQ494" s="9"/>
      <c r="AR494" s="9"/>
      <c r="AS494" s="9">
        <f>AG494*1%</f>
        <v>50</v>
      </c>
      <c r="AT494" s="9"/>
      <c r="AU494" s="9"/>
      <c r="AV494" s="13"/>
      <c r="AW494" s="9">
        <f>SUM(AG494:AV494)</f>
        <v>8700</v>
      </c>
      <c r="AX494" s="9">
        <f>AW494*18%</f>
        <v>1566</v>
      </c>
      <c r="AY494" s="11">
        <f>SUM(AD494:AX494)</f>
        <v>38263.904999999999</v>
      </c>
      <c r="AZ494" s="2" t="s">
        <v>2028</v>
      </c>
    </row>
    <row r="495" spans="1:52" s="2" customFormat="1" x14ac:dyDescent="0.45">
      <c r="A495" s="2">
        <f t="shared" si="778"/>
        <v>494</v>
      </c>
      <c r="B495" s="2">
        <f t="shared" si="778"/>
        <v>2404</v>
      </c>
      <c r="C495" s="2">
        <v>4</v>
      </c>
      <c r="D495" s="2" t="s">
        <v>52</v>
      </c>
      <c r="E495" s="2" t="str">
        <f t="shared" si="771"/>
        <v>4D2404</v>
      </c>
      <c r="F495" s="5">
        <v>21</v>
      </c>
      <c r="G495" s="2" t="s">
        <v>54</v>
      </c>
      <c r="H495" s="6" t="b">
        <v>1</v>
      </c>
      <c r="I495" s="7" t="s">
        <v>59</v>
      </c>
      <c r="J495" s="8" t="s">
        <v>91</v>
      </c>
      <c r="K495" s="2">
        <v>9959507028</v>
      </c>
      <c r="L495" s="5">
        <v>21</v>
      </c>
      <c r="M495" s="5">
        <v>21</v>
      </c>
      <c r="O495" s="8" t="s">
        <v>1865</v>
      </c>
      <c r="P495" s="8" t="s">
        <v>1866</v>
      </c>
      <c r="Q495" s="8" t="s">
        <v>1867</v>
      </c>
      <c r="W495" s="2">
        <v>1</v>
      </c>
      <c r="Y495" s="8" t="s">
        <v>1962</v>
      </c>
      <c r="AA495" s="9">
        <v>100</v>
      </c>
      <c r="AB495" s="11">
        <v>800</v>
      </c>
      <c r="AC495" s="10">
        <f t="shared" ref="AC495:AC497" si="854">AB495*130%</f>
        <v>1040</v>
      </c>
      <c r="AD495" s="9">
        <v>0</v>
      </c>
      <c r="AE495" s="9"/>
      <c r="AF495" s="9"/>
      <c r="AG495" s="9">
        <f>AB495*5</f>
        <v>4000</v>
      </c>
      <c r="AH495" s="9">
        <f t="shared" ref="AH495:AH497" si="855">AB495*2</f>
        <v>1600</v>
      </c>
      <c r="AI495" s="9"/>
      <c r="AJ495" s="9"/>
      <c r="AK495" s="9">
        <f>AG495*10%</f>
        <v>400</v>
      </c>
      <c r="AL495" s="9">
        <f t="shared" ref="AL495:AL497" si="856">((AB495*1500)*0.25%)/12</f>
        <v>250</v>
      </c>
      <c r="AM495" s="9">
        <f t="shared" ref="AM495:AM497" si="857">((AB495*1500)*0.75%)/12</f>
        <v>750</v>
      </c>
      <c r="AN495" s="9">
        <v>300</v>
      </c>
      <c r="AO495" s="9"/>
      <c r="AP495" s="9"/>
      <c r="AQ495" s="9"/>
      <c r="AR495" s="9"/>
      <c r="AS495" s="9">
        <f t="shared" ref="AS495:AS497" si="858">AG495*1%</f>
        <v>40</v>
      </c>
      <c r="AT495" s="9"/>
      <c r="AU495" s="9"/>
      <c r="AV495" s="13"/>
      <c r="AW495" s="9">
        <f t="shared" ref="AW495:AW497" si="859">SUM(AG495:AV495)</f>
        <v>7340</v>
      </c>
      <c r="AX495" s="9">
        <f t="shared" ref="AX495:AX497" si="860">AW495*18%</f>
        <v>1321.2</v>
      </c>
      <c r="AY495" s="11">
        <f t="shared" ref="AY495:AY496" si="861">SUM(AD495:AX495)</f>
        <v>16001.2</v>
      </c>
      <c r="AZ495" s="2" t="s">
        <v>2028</v>
      </c>
    </row>
    <row r="496" spans="1:52" s="2" customFormat="1" x14ac:dyDescent="0.45">
      <c r="A496" s="2">
        <f t="shared" si="778"/>
        <v>495</v>
      </c>
      <c r="B496" s="2">
        <f t="shared" si="778"/>
        <v>2405</v>
      </c>
      <c r="C496" s="2">
        <v>4</v>
      </c>
      <c r="D496" s="2" t="s">
        <v>52</v>
      </c>
      <c r="E496" s="2" t="str">
        <f t="shared" si="771"/>
        <v>4D2405</v>
      </c>
      <c r="F496" s="5">
        <v>22</v>
      </c>
      <c r="G496" s="2" t="s">
        <v>54</v>
      </c>
      <c r="H496" s="6" t="b">
        <v>1</v>
      </c>
      <c r="I496" s="7" t="s">
        <v>55</v>
      </c>
      <c r="J496" s="8" t="s">
        <v>182</v>
      </c>
      <c r="K496" s="2">
        <v>7225033658</v>
      </c>
      <c r="L496" s="5">
        <v>22</v>
      </c>
      <c r="M496" s="5">
        <v>22</v>
      </c>
      <c r="O496" s="8" t="s">
        <v>1868</v>
      </c>
      <c r="P496" s="8" t="s">
        <v>1869</v>
      </c>
      <c r="Q496" s="8" t="s">
        <v>1870</v>
      </c>
      <c r="W496" s="2">
        <v>1</v>
      </c>
      <c r="Y496" s="8" t="s">
        <v>1935</v>
      </c>
      <c r="AA496" s="9">
        <v>100</v>
      </c>
      <c r="AB496" s="11">
        <v>1200</v>
      </c>
      <c r="AC496" s="10">
        <f t="shared" si="854"/>
        <v>1560</v>
      </c>
      <c r="AD496" s="9">
        <v>0</v>
      </c>
      <c r="AE496" s="9">
        <v>0</v>
      </c>
      <c r="AF496" s="9"/>
      <c r="AG496" s="9">
        <f>AB496*5</f>
        <v>6000</v>
      </c>
      <c r="AH496" s="9">
        <f t="shared" si="855"/>
        <v>2400</v>
      </c>
      <c r="AI496" s="9">
        <v>3000</v>
      </c>
      <c r="AJ496" s="9"/>
      <c r="AK496" s="9"/>
      <c r="AL496" s="9">
        <f t="shared" si="856"/>
        <v>375</v>
      </c>
      <c r="AM496" s="9">
        <f t="shared" si="857"/>
        <v>1125</v>
      </c>
      <c r="AN496" s="9">
        <v>500</v>
      </c>
      <c r="AO496" s="9"/>
      <c r="AP496" s="9"/>
      <c r="AQ496" s="9"/>
      <c r="AR496" s="9"/>
      <c r="AS496" s="9">
        <f t="shared" si="858"/>
        <v>60</v>
      </c>
      <c r="AT496" s="9"/>
      <c r="AU496" s="9"/>
      <c r="AV496" s="13"/>
      <c r="AW496" s="9">
        <f t="shared" si="859"/>
        <v>13460</v>
      </c>
      <c r="AX496" s="9">
        <f t="shared" si="860"/>
        <v>2422.7999999999997</v>
      </c>
      <c r="AY496" s="11">
        <f t="shared" si="861"/>
        <v>29342.799999999999</v>
      </c>
      <c r="AZ496" s="2" t="s">
        <v>2028</v>
      </c>
    </row>
    <row r="497" spans="1:52" s="2" customFormat="1" x14ac:dyDescent="0.45">
      <c r="A497" s="2">
        <f t="shared" si="778"/>
        <v>496</v>
      </c>
      <c r="B497" s="2">
        <v>2501</v>
      </c>
      <c r="C497" s="2">
        <v>4</v>
      </c>
      <c r="D497" s="2" t="s">
        <v>52</v>
      </c>
      <c r="E497" s="2" t="str">
        <f t="shared" si="771"/>
        <v>4D2501</v>
      </c>
      <c r="F497" s="5">
        <v>23</v>
      </c>
      <c r="G497" s="2" t="s">
        <v>54</v>
      </c>
      <c r="H497" s="6" t="b">
        <v>1</v>
      </c>
      <c r="I497" s="7" t="s">
        <v>55</v>
      </c>
      <c r="J497" s="8" t="s">
        <v>379</v>
      </c>
      <c r="K497" s="2">
        <v>6630115999</v>
      </c>
      <c r="L497" s="5">
        <v>23</v>
      </c>
      <c r="M497" s="5">
        <v>23</v>
      </c>
      <c r="N497" s="2" t="s">
        <v>385</v>
      </c>
      <c r="O497" s="8" t="s">
        <v>1871</v>
      </c>
      <c r="P497" s="8" t="s">
        <v>1872</v>
      </c>
      <c r="Q497" s="8" t="s">
        <v>1873</v>
      </c>
      <c r="R497" s="2">
        <v>2</v>
      </c>
      <c r="S497" s="2">
        <v>1</v>
      </c>
      <c r="T497" s="2">
        <v>1</v>
      </c>
      <c r="U497" s="2">
        <v>1</v>
      </c>
      <c r="V497" s="2">
        <f t="shared" ref="V497:V501" si="862">SUM(R497:U497)</f>
        <v>5</v>
      </c>
      <c r="W497" s="2">
        <v>1</v>
      </c>
      <c r="Y497" s="8" t="s">
        <v>1970</v>
      </c>
      <c r="AA497" s="9">
        <v>100</v>
      </c>
      <c r="AB497" s="11">
        <v>1500</v>
      </c>
      <c r="AC497" s="10">
        <f t="shared" si="854"/>
        <v>1950</v>
      </c>
      <c r="AD497" s="9">
        <f>28885*2</f>
        <v>57770</v>
      </c>
      <c r="AE497" s="9">
        <f>((28885*21%)/12)+((28885*21%)/12)*2</f>
        <v>1516.4624999999999</v>
      </c>
      <c r="AF497" s="9"/>
      <c r="AG497" s="9">
        <f>AB497*5</f>
        <v>7500</v>
      </c>
      <c r="AH497" s="9">
        <f t="shared" si="855"/>
        <v>3000</v>
      </c>
      <c r="AI497" s="9"/>
      <c r="AJ497" s="9">
        <v>200</v>
      </c>
      <c r="AK497" s="9"/>
      <c r="AL497" s="9">
        <f t="shared" si="856"/>
        <v>468.75</v>
      </c>
      <c r="AM497" s="9">
        <f t="shared" si="857"/>
        <v>1406.25</v>
      </c>
      <c r="AN497" s="9">
        <v>600</v>
      </c>
      <c r="AO497" s="9"/>
      <c r="AP497" s="9"/>
      <c r="AQ497" s="9"/>
      <c r="AR497" s="9"/>
      <c r="AS497" s="9">
        <f t="shared" si="858"/>
        <v>75</v>
      </c>
      <c r="AT497" s="9"/>
      <c r="AU497" s="9"/>
      <c r="AV497" s="13"/>
      <c r="AW497" s="9">
        <f t="shared" si="859"/>
        <v>13250</v>
      </c>
      <c r="AX497" s="9">
        <f t="shared" si="860"/>
        <v>2385</v>
      </c>
      <c r="AY497" s="11">
        <f>SUM(AD497:AX497)</f>
        <v>88171.462499999994</v>
      </c>
      <c r="AZ497" s="2" t="s">
        <v>2028</v>
      </c>
    </row>
    <row r="498" spans="1:52" s="2" customFormat="1" x14ac:dyDescent="0.45">
      <c r="A498" s="2">
        <f t="shared" si="778"/>
        <v>497</v>
      </c>
      <c r="B498" s="2">
        <f>B497+1</f>
        <v>2502</v>
      </c>
      <c r="C498" s="2">
        <v>4</v>
      </c>
      <c r="D498" s="2" t="s">
        <v>52</v>
      </c>
      <c r="E498" s="2" t="str">
        <f t="shared" si="771"/>
        <v>4D2502</v>
      </c>
      <c r="F498" s="5">
        <v>24</v>
      </c>
      <c r="G498" s="2" t="s">
        <v>54</v>
      </c>
      <c r="H498" s="6" t="b">
        <v>1</v>
      </c>
      <c r="I498" s="7" t="s">
        <v>59</v>
      </c>
      <c r="J498" s="8" t="s">
        <v>292</v>
      </c>
      <c r="K498" s="2">
        <v>8648767733</v>
      </c>
      <c r="L498" s="5">
        <v>24</v>
      </c>
      <c r="M498" s="5">
        <v>24</v>
      </c>
      <c r="N498" s="2" t="s">
        <v>385</v>
      </c>
      <c r="O498" s="8" t="s">
        <v>1874</v>
      </c>
      <c r="P498" s="8" t="s">
        <v>1875</v>
      </c>
      <c r="Q498" s="8" t="s">
        <v>1876</v>
      </c>
      <c r="R498" s="2">
        <v>2</v>
      </c>
      <c r="S498" s="2">
        <v>1</v>
      </c>
      <c r="T498" s="2">
        <v>1</v>
      </c>
      <c r="U498" s="2">
        <v>1</v>
      </c>
      <c r="V498" s="2">
        <f t="shared" si="862"/>
        <v>5</v>
      </c>
      <c r="W498" s="2">
        <v>1</v>
      </c>
      <c r="Y498" s="8" t="s">
        <v>1895</v>
      </c>
      <c r="AA498" s="9">
        <v>100</v>
      </c>
      <c r="AB498" s="11">
        <v>1000</v>
      </c>
      <c r="AC498" s="10">
        <f>AB498*130%</f>
        <v>1300</v>
      </c>
      <c r="AD498" s="9">
        <v>18966</v>
      </c>
      <c r="AE498" s="9">
        <f>(18966*21%)/12</f>
        <v>331.90499999999997</v>
      </c>
      <c r="AF498" s="9"/>
      <c r="AG498" s="9">
        <f>AB498*5</f>
        <v>5000</v>
      </c>
      <c r="AH498" s="9">
        <f>AB498*2</f>
        <v>2000</v>
      </c>
      <c r="AI498" s="9"/>
      <c r="AJ498" s="9"/>
      <c r="AK498" s="9"/>
      <c r="AL498" s="9">
        <f>((AB498*1500)*0.25%)/12</f>
        <v>312.5</v>
      </c>
      <c r="AM498" s="9">
        <f>((AB498*1500)*0.75%)/12</f>
        <v>937.5</v>
      </c>
      <c r="AN498" s="9">
        <v>400</v>
      </c>
      <c r="AO498" s="9"/>
      <c r="AP498" s="9"/>
      <c r="AQ498" s="9"/>
      <c r="AR498" s="9"/>
      <c r="AS498" s="9">
        <f>AG498*1%</f>
        <v>50</v>
      </c>
      <c r="AT498" s="9"/>
      <c r="AU498" s="9"/>
      <c r="AV498" s="13"/>
      <c r="AW498" s="9">
        <f>SUM(AG498:AV498)</f>
        <v>8700</v>
      </c>
      <c r="AX498" s="9">
        <f>AW498*18%</f>
        <v>1566</v>
      </c>
      <c r="AY498" s="11">
        <f>SUM(AD498:AX498)</f>
        <v>38263.904999999999</v>
      </c>
      <c r="AZ498" s="2" t="s">
        <v>2028</v>
      </c>
    </row>
    <row r="499" spans="1:52" s="2" customFormat="1" x14ac:dyDescent="0.45">
      <c r="A499" s="2">
        <f t="shared" si="778"/>
        <v>498</v>
      </c>
      <c r="B499" s="2">
        <f t="shared" si="778"/>
        <v>2503</v>
      </c>
      <c r="C499" s="2">
        <v>4</v>
      </c>
      <c r="D499" s="2" t="s">
        <v>52</v>
      </c>
      <c r="E499" s="2" t="str">
        <f t="shared" si="771"/>
        <v>4D2503</v>
      </c>
      <c r="F499" s="5">
        <v>25</v>
      </c>
      <c r="G499" s="2" t="s">
        <v>54</v>
      </c>
      <c r="H499" s="6" t="b">
        <v>1</v>
      </c>
      <c r="I499" s="7" t="s">
        <v>59</v>
      </c>
      <c r="J499" s="8" t="s">
        <v>380</v>
      </c>
      <c r="K499" s="2">
        <v>8392799249</v>
      </c>
      <c r="L499" s="5">
        <v>25</v>
      </c>
      <c r="M499" s="5">
        <v>25</v>
      </c>
      <c r="N499" s="2" t="s">
        <v>385</v>
      </c>
      <c r="O499" s="8" t="s">
        <v>1877</v>
      </c>
      <c r="P499" s="8" t="s">
        <v>1878</v>
      </c>
      <c r="Q499" s="8" t="s">
        <v>1879</v>
      </c>
      <c r="R499" s="2">
        <v>2</v>
      </c>
      <c r="S499" s="2">
        <v>1</v>
      </c>
      <c r="T499" s="2">
        <v>1</v>
      </c>
      <c r="U499" s="2">
        <v>1</v>
      </c>
      <c r="V499" s="2">
        <f t="shared" si="862"/>
        <v>5</v>
      </c>
      <c r="W499" s="2">
        <v>1</v>
      </c>
      <c r="Y499" s="8" t="s">
        <v>1998</v>
      </c>
      <c r="AA499" s="9">
        <v>100</v>
      </c>
      <c r="AB499" s="11">
        <v>800</v>
      </c>
      <c r="AC499" s="10">
        <f t="shared" ref="AC499:AC501" si="863">AB499*130%</f>
        <v>1040</v>
      </c>
      <c r="AD499" s="9">
        <v>0</v>
      </c>
      <c r="AE499" s="9"/>
      <c r="AF499" s="9"/>
      <c r="AG499" s="9">
        <f>AB499*5</f>
        <v>4000</v>
      </c>
      <c r="AH499" s="9">
        <f t="shared" ref="AH499:AH501" si="864">AB499*2</f>
        <v>1600</v>
      </c>
      <c r="AI499" s="9"/>
      <c r="AJ499" s="9"/>
      <c r="AK499" s="9">
        <f>AG499*10%</f>
        <v>400</v>
      </c>
      <c r="AL499" s="9">
        <f t="shared" ref="AL499:AL501" si="865">((AB499*1500)*0.25%)/12</f>
        <v>250</v>
      </c>
      <c r="AM499" s="9">
        <f t="shared" ref="AM499:AM501" si="866">((AB499*1500)*0.75%)/12</f>
        <v>750</v>
      </c>
      <c r="AN499" s="9">
        <v>300</v>
      </c>
      <c r="AO499" s="9"/>
      <c r="AP499" s="9"/>
      <c r="AQ499" s="9"/>
      <c r="AR499" s="9"/>
      <c r="AS499" s="9">
        <f t="shared" ref="AS499:AS501" si="867">AG499*1%</f>
        <v>40</v>
      </c>
      <c r="AT499" s="9"/>
      <c r="AU499" s="9"/>
      <c r="AV499" s="13"/>
      <c r="AW499" s="9">
        <f t="shared" ref="AW499:AW501" si="868">SUM(AG499:AV499)</f>
        <v>7340</v>
      </c>
      <c r="AX499" s="9">
        <f t="shared" ref="AX499:AX501" si="869">AW499*18%</f>
        <v>1321.2</v>
      </c>
      <c r="AY499" s="11">
        <f t="shared" ref="AY499:AY500" si="870">SUM(AD499:AX499)</f>
        <v>16001.2</v>
      </c>
      <c r="AZ499" s="2" t="s">
        <v>2028</v>
      </c>
    </row>
    <row r="500" spans="1:52" s="2" customFormat="1" x14ac:dyDescent="0.45">
      <c r="A500" s="2">
        <f t="shared" si="778"/>
        <v>499</v>
      </c>
      <c r="B500" s="2">
        <f t="shared" si="778"/>
        <v>2504</v>
      </c>
      <c r="C500" s="2">
        <v>4</v>
      </c>
      <c r="D500" s="2" t="s">
        <v>52</v>
      </c>
      <c r="E500" s="2" t="str">
        <f t="shared" si="771"/>
        <v>4D2504</v>
      </c>
      <c r="F500" s="5">
        <v>26</v>
      </c>
      <c r="G500" s="2" t="s">
        <v>54</v>
      </c>
      <c r="H500" s="6" t="b">
        <v>1</v>
      </c>
      <c r="I500" s="7" t="s">
        <v>59</v>
      </c>
      <c r="J500" s="8" t="s">
        <v>381</v>
      </c>
      <c r="K500" s="2">
        <v>7665017903</v>
      </c>
      <c r="L500" s="5">
        <v>26</v>
      </c>
      <c r="M500" s="5">
        <v>26</v>
      </c>
      <c r="N500" s="2" t="s">
        <v>385</v>
      </c>
      <c r="O500" s="8" t="s">
        <v>1880</v>
      </c>
      <c r="P500" s="8" t="s">
        <v>1881</v>
      </c>
      <c r="Q500" s="8" t="s">
        <v>1882</v>
      </c>
      <c r="R500" s="2">
        <v>2</v>
      </c>
      <c r="S500" s="2">
        <v>1</v>
      </c>
      <c r="T500" s="2">
        <v>1</v>
      </c>
      <c r="U500" s="2">
        <v>1</v>
      </c>
      <c r="V500" s="2">
        <f t="shared" si="862"/>
        <v>5</v>
      </c>
      <c r="W500" s="2">
        <v>1</v>
      </c>
      <c r="Y500" s="8" t="s">
        <v>1992</v>
      </c>
      <c r="AA500" s="9">
        <v>100</v>
      </c>
      <c r="AB500" s="11">
        <v>1200</v>
      </c>
      <c r="AC500" s="10">
        <f t="shared" si="863"/>
        <v>1560</v>
      </c>
      <c r="AD500" s="9">
        <v>0</v>
      </c>
      <c r="AE500" s="9">
        <v>0</v>
      </c>
      <c r="AF500" s="9"/>
      <c r="AG500" s="9">
        <f>AB500*5</f>
        <v>6000</v>
      </c>
      <c r="AH500" s="9">
        <f t="shared" si="864"/>
        <v>2400</v>
      </c>
      <c r="AI500" s="9">
        <v>3000</v>
      </c>
      <c r="AJ500" s="9"/>
      <c r="AK500" s="9"/>
      <c r="AL500" s="9">
        <f t="shared" si="865"/>
        <v>375</v>
      </c>
      <c r="AM500" s="9">
        <f t="shared" si="866"/>
        <v>1125</v>
      </c>
      <c r="AN500" s="9">
        <v>500</v>
      </c>
      <c r="AO500" s="9"/>
      <c r="AP500" s="9"/>
      <c r="AQ500" s="9"/>
      <c r="AR500" s="9"/>
      <c r="AS500" s="9">
        <f t="shared" si="867"/>
        <v>60</v>
      </c>
      <c r="AT500" s="9"/>
      <c r="AU500" s="9"/>
      <c r="AV500" s="13"/>
      <c r="AW500" s="9">
        <f t="shared" si="868"/>
        <v>13460</v>
      </c>
      <c r="AX500" s="9">
        <f t="shared" si="869"/>
        <v>2422.7999999999997</v>
      </c>
      <c r="AY500" s="11">
        <f t="shared" si="870"/>
        <v>29342.799999999999</v>
      </c>
      <c r="AZ500" s="2" t="s">
        <v>2028</v>
      </c>
    </row>
    <row r="501" spans="1:52" s="2" customFormat="1" x14ac:dyDescent="0.45">
      <c r="A501" s="2">
        <f t="shared" si="778"/>
        <v>500</v>
      </c>
      <c r="B501" s="2">
        <f t="shared" si="778"/>
        <v>2505</v>
      </c>
      <c r="C501" s="2">
        <v>4</v>
      </c>
      <c r="D501" s="2" t="s">
        <v>52</v>
      </c>
      <c r="E501" s="2" t="str">
        <f t="shared" si="771"/>
        <v>4D2505</v>
      </c>
      <c r="F501" s="5">
        <v>27</v>
      </c>
      <c r="G501" s="2" t="s">
        <v>54</v>
      </c>
      <c r="H501" s="6" t="b">
        <v>1</v>
      </c>
      <c r="I501" s="7" t="s">
        <v>59</v>
      </c>
      <c r="J501" s="8" t="s">
        <v>56</v>
      </c>
      <c r="K501" s="2">
        <v>9903660149</v>
      </c>
      <c r="L501" s="5">
        <v>27</v>
      </c>
      <c r="M501" s="5">
        <v>27</v>
      </c>
      <c r="N501" s="2" t="s">
        <v>385</v>
      </c>
      <c r="O501" s="8" t="s">
        <v>1883</v>
      </c>
      <c r="P501" s="8" t="s">
        <v>1884</v>
      </c>
      <c r="Q501" s="8" t="s">
        <v>1885</v>
      </c>
      <c r="R501" s="2">
        <v>2</v>
      </c>
      <c r="S501" s="2">
        <v>1</v>
      </c>
      <c r="T501" s="2">
        <v>1</v>
      </c>
      <c r="U501" s="2">
        <v>1</v>
      </c>
      <c r="V501" s="2">
        <f t="shared" si="862"/>
        <v>5</v>
      </c>
      <c r="W501" s="2">
        <v>1</v>
      </c>
      <c r="Y501" s="8" t="s">
        <v>1951</v>
      </c>
      <c r="AA501" s="9">
        <v>100</v>
      </c>
      <c r="AB501" s="11">
        <v>1500</v>
      </c>
      <c r="AC501" s="10">
        <f t="shared" si="863"/>
        <v>1950</v>
      </c>
      <c r="AD501" s="9">
        <f>28885*2</f>
        <v>57770</v>
      </c>
      <c r="AE501" s="9">
        <f>((28885*21%)/12)+((28885*21%)/12)*2</f>
        <v>1516.4624999999999</v>
      </c>
      <c r="AF501" s="9"/>
      <c r="AG501" s="9">
        <f>AB501*5</f>
        <v>7500</v>
      </c>
      <c r="AH501" s="9">
        <f t="shared" si="864"/>
        <v>3000</v>
      </c>
      <c r="AI501" s="9"/>
      <c r="AJ501" s="9">
        <v>200</v>
      </c>
      <c r="AK501" s="9"/>
      <c r="AL501" s="9">
        <f t="shared" si="865"/>
        <v>468.75</v>
      </c>
      <c r="AM501" s="9">
        <f t="shared" si="866"/>
        <v>1406.25</v>
      </c>
      <c r="AN501" s="9">
        <v>600</v>
      </c>
      <c r="AO501" s="9"/>
      <c r="AP501" s="9"/>
      <c r="AQ501" s="9"/>
      <c r="AR501" s="9"/>
      <c r="AS501" s="9">
        <f t="shared" si="867"/>
        <v>75</v>
      </c>
      <c r="AT501" s="9"/>
      <c r="AU501" s="9"/>
      <c r="AV501" s="13"/>
      <c r="AW501" s="9">
        <f t="shared" si="868"/>
        <v>13250</v>
      </c>
      <c r="AX501" s="9">
        <f t="shared" si="869"/>
        <v>2385</v>
      </c>
      <c r="AY501" s="11">
        <f>SUM(AD501:AX501)</f>
        <v>88171.462499999994</v>
      </c>
      <c r="AZ501" s="2" t="s">
        <v>2028</v>
      </c>
    </row>
    <row r="502" spans="1:52" s="2" customFormat="1" x14ac:dyDescent="0.45">
      <c r="A502" s="2">
        <f t="shared" si="778"/>
        <v>501</v>
      </c>
      <c r="G502" s="2" t="s">
        <v>2029</v>
      </c>
      <c r="H502" s="6" t="b">
        <v>0</v>
      </c>
      <c r="I502" s="2" t="s">
        <v>55</v>
      </c>
      <c r="J502" s="3" t="s">
        <v>2030</v>
      </c>
      <c r="K502" s="2">
        <v>9959507028</v>
      </c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13"/>
      <c r="AW502" s="9"/>
      <c r="AX502" s="9"/>
      <c r="AY502" s="11"/>
    </row>
    <row r="503" spans="1:52" s="2" customFormat="1" x14ac:dyDescent="0.45">
      <c r="A503" s="2">
        <f t="shared" ref="A503:A504" si="871">A502+1</f>
        <v>502</v>
      </c>
      <c r="G503" s="2" t="s">
        <v>2029</v>
      </c>
      <c r="H503" s="6" t="b">
        <v>0</v>
      </c>
      <c r="I503" s="2" t="s">
        <v>55</v>
      </c>
      <c r="J503" s="3" t="s">
        <v>2031</v>
      </c>
      <c r="K503" s="2">
        <v>7225033658</v>
      </c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13"/>
      <c r="AW503" s="9"/>
      <c r="AX503" s="9"/>
      <c r="AY503" s="11"/>
    </row>
    <row r="504" spans="1:52" s="2" customFormat="1" x14ac:dyDescent="0.45">
      <c r="A504" s="2">
        <f t="shared" si="871"/>
        <v>503</v>
      </c>
      <c r="G504" s="2" t="s">
        <v>2029</v>
      </c>
      <c r="H504" s="6" t="b">
        <v>0</v>
      </c>
      <c r="I504" s="2" t="s">
        <v>55</v>
      </c>
      <c r="J504" s="3" t="s">
        <v>2032</v>
      </c>
      <c r="K504" s="2">
        <v>6630115999</v>
      </c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13"/>
      <c r="AW504" s="9"/>
      <c r="AX504" s="9"/>
      <c r="AY504" s="11"/>
    </row>
  </sheetData>
  <autoFilter ref="A1:AX501" xr:uid="{A9C31326-B8C2-42A4-A78C-2E57B94634C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Rane</dc:creator>
  <cp:lastModifiedBy>Vijay Rane</cp:lastModifiedBy>
  <dcterms:created xsi:type="dcterms:W3CDTF">2025-03-16T11:39:50Z</dcterms:created>
  <dcterms:modified xsi:type="dcterms:W3CDTF">2025-03-16T12:44:10Z</dcterms:modified>
</cp:coreProperties>
</file>