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C:\Users\MITS\Downloads\"/>
    </mc:Choice>
  </mc:AlternateContent>
  <xr:revisionPtr revIDLastSave="0" documentId="8_{9D04998B-86AC-40CA-93D1-0305C4CA48E9}" xr6:coauthVersionLast="47" xr6:coauthVersionMax="47" xr10:uidLastSave="{00000000-0000-0000-0000-000000000000}"/>
  <bookViews>
    <workbookView xWindow="-120" yWindow="-120" windowWidth="29040" windowHeight="15720" activeTab="2" xr2:uid="{70521DF1-53EF-4629-BA92-147E36F41957}"/>
  </bookViews>
  <sheets>
    <sheet name="Data" sheetId="1" r:id="rId1"/>
    <sheet name="Pivot_tables" sheetId="2" r:id="rId2"/>
    <sheet name="Dashboard" sheetId="3" r:id="rId3"/>
  </sheets>
  <definedNames>
    <definedName name="_xlnm._FilterDatabase" localSheetId="0" hidden="1">Data!$A$1:$K$8315</definedName>
    <definedName name="_xlchart.v2.0" hidden="1">Pivot_tables!$N$7:$N$23</definedName>
    <definedName name="_xlchart.v2.1" hidden="1">Pivot_tables!$O$6</definedName>
    <definedName name="_xlchart.v2.2" hidden="1">Pivot_tables!$O$7:$O$23</definedName>
    <definedName name="_xlchart.v2.3" hidden="1">Pivot_tables!$N$7:$N$23</definedName>
    <definedName name="_xlchart.v2.4" hidden="1">Pivot_tables!$O$6</definedName>
    <definedName name="_xlchart.v2.5" hidden="1">Pivot_tables!$O$7:$O$23</definedName>
    <definedName name="_xlchart.v5.10" hidden="1">Pivot_tables!$AC$6</definedName>
    <definedName name="_xlchart.v5.11" hidden="1">Pivot_tables!$AC$7:$AC$55</definedName>
    <definedName name="_xlchart.v5.12" hidden="1">Pivot_tables!$AD$6</definedName>
    <definedName name="_xlchart.v5.13" hidden="1">Pivot_tables!$AD$7:$AD$55</definedName>
    <definedName name="_xlchart.v5.6" hidden="1">Pivot_tables!$AC$6</definedName>
    <definedName name="_xlchart.v5.7" hidden="1">Pivot_tables!$AC$7:$AC$55</definedName>
    <definedName name="_xlchart.v5.8" hidden="1">Pivot_tables!$AD$6</definedName>
    <definedName name="_xlchart.v5.9" hidden="1">Pivot_tables!$AD$7:$AD$55</definedName>
    <definedName name="Slicer_Category">#N/A</definedName>
    <definedName name="Slicer_Month">#N/A</definedName>
    <definedName name="Slicer_Year">#N/A</definedName>
    <definedName name="Slicer_Year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8" i="2" l="1"/>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7" i="2"/>
  <c r="N9" i="2"/>
  <c r="N10" i="2"/>
  <c r="N11" i="2"/>
  <c r="N12" i="2"/>
  <c r="N13" i="2"/>
  <c r="N14" i="2"/>
  <c r="N15" i="2"/>
  <c r="N16" i="2"/>
  <c r="N17" i="2"/>
  <c r="N18" i="2"/>
  <c r="N19" i="2"/>
  <c r="N20" i="2"/>
  <c r="N21" i="2"/>
  <c r="N22" i="2"/>
  <c r="N23" i="2"/>
  <c r="N8" i="2"/>
  <c r="N7" i="2"/>
  <c r="AD33" i="2"/>
  <c r="AD41" i="2"/>
  <c r="AD49" i="2"/>
  <c r="AD18" i="2"/>
  <c r="AD34" i="2"/>
  <c r="AD42" i="2"/>
  <c r="O20" i="2"/>
  <c r="AD50" i="2"/>
  <c r="AD11" i="2"/>
  <c r="O13" i="2"/>
  <c r="O19" i="2"/>
  <c r="AD19" i="2"/>
  <c r="AD35" i="2"/>
  <c r="O21" i="2"/>
  <c r="AD51" i="2"/>
  <c r="O14" i="2"/>
  <c r="AD12" i="2"/>
  <c r="O22" i="2"/>
  <c r="AD36" i="2"/>
  <c r="O15" i="2"/>
  <c r="AD15" i="2"/>
  <c r="AD27" i="2"/>
  <c r="AD43" i="2"/>
  <c r="AD7" i="2"/>
  <c r="AD26" i="2"/>
  <c r="AD20" i="2"/>
  <c r="AD39" i="2"/>
  <c r="AD28" i="2"/>
  <c r="AD13" i="2"/>
  <c r="O23" i="2"/>
  <c r="AD29" i="2"/>
  <c r="O16" i="2"/>
  <c r="AD38" i="2"/>
  <c r="AD54" i="2"/>
  <c r="AD23" i="2"/>
  <c r="AD31" i="2"/>
  <c r="AD55" i="2"/>
  <c r="AD8" i="2"/>
  <c r="O12" i="2"/>
  <c r="AD44" i="2"/>
  <c r="AD52" i="2"/>
  <c r="AD37" i="2"/>
  <c r="O8" i="2"/>
  <c r="AD53" i="2"/>
  <c r="O7" i="2"/>
  <c r="AD14" i="2"/>
  <c r="AD47" i="2"/>
  <c r="AD21" i="2"/>
  <c r="O9" i="2"/>
  <c r="AD10" i="2"/>
  <c r="AD45" i="2"/>
  <c r="AD22" i="2"/>
  <c r="AD30" i="2"/>
  <c r="AD46" i="2"/>
  <c r="A10" i="2"/>
  <c r="A9" i="2"/>
  <c r="AD16" i="2"/>
  <c r="AD9" i="2"/>
  <c r="AD17" i="2"/>
  <c r="AD24" i="2"/>
  <c r="O17" i="2"/>
  <c r="AD32" i="2"/>
  <c r="O10" i="2"/>
  <c r="AD40" i="2"/>
  <c r="O18" i="2"/>
  <c r="AD48" i="2"/>
  <c r="AD25" i="2"/>
  <c r="O11" i="2"/>
</calcChain>
</file>

<file path=xl/sharedStrings.xml><?xml version="1.0" encoding="utf-8"?>
<sst xmlns="http://schemas.openxmlformats.org/spreadsheetml/2006/main" count="52343" uniqueCount="2730">
  <si>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</si>
  <si>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</si>
  <si>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</si>
  <si>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</si>
  <si>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</si>
  <si>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</si>
  <si>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</si>
  <si>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</si>
  <si>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</si>
  <si>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</si>
  <si>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</si>
  <si>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</si>
  <si>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</si>
  <si>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</si>
  <si>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</si>
  <si>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</si>
  <si>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</si>
  <si>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</si>
  <si>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</si>
  <si>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</si>
  <si>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</si>
  <si>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</si>
  <si>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</si>
  <si>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</si>
  <si>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</si>
  <si>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</si>
  <si>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</si>
  <si>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</si>
  <si>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</si>
  <si>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</si>
  <si>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</si>
  <si>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</si>
  <si>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</si>
  <si>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</si>
  <si>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</si>
  <si>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</si>
  <si>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</si>
  <si>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</si>
  <si>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</si>
  <si>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</si>
  <si>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</si>
  <si>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</si>
  <si>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</si>
  <si>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</si>
  <si>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</si>
  <si>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</si>
  <si>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</si>
  <si>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</si>
  <si>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</si>
  <si>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</si>
  <si>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</si>
  <si>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</si>
  <si>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</si>
  <si>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</si>
  <si>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</si>
  <si>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</si>
  <si>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</si>
  <si>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</si>
  <si>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</si>
  <si>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</si>
  <si>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</si>
  <si>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</si>
  <si>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</si>
  <si>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</si>
  <si>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</si>
  <si>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</si>
  <si>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</si>
  <si>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</si>
  <si>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</si>
  <si>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</si>
  <si>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</si>
  <si>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</si>
  <si>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</si>
  <si>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</si>
  <si>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</si>
  <si>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</si>
  <si>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</si>
  <si>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</si>
  <si>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</si>
  <si>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</si>
  <si>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</si>
  <si>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</si>
  <si>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</si>
  <si>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</si>
  <si>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</si>
  <si>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</si>
  <si>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</si>
  <si>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</si>
  <si>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</si>
  <si>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</si>
  <si>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</si>
  <si>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</si>
  <si>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</si>
  <si>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</si>
  <si>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</si>
  <si>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</si>
  <si>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</si>
  <si>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</si>
  <si>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</si>
  <si>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</si>
  <si>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</si>
  <si>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</si>
  <si>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</si>
  <si>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</si>
  <si>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</si>
  <si>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</si>
  <si>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</si>
  <si>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</si>
  <si>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</si>
  <si>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</si>
  <si>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</si>
  <si>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</si>
  <si>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</si>
  <si>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</si>
  <si>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</si>
  <si>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</si>
  <si>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</si>
  <si>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</si>
  <si>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</si>
  <si>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</si>
  <si>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</si>
  <si>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</si>
  <si>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</si>
  <si>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</si>
  <si>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</si>
  <si>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</si>
  <si>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</si>
  <si>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</si>
  <si>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</si>
  <si>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</si>
  <si>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</si>
  <si>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</si>
  <si>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</si>
  <si>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</si>
  <si>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</si>
  <si>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</si>
  <si>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</si>
  <si>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</si>
  <si>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</si>
  <si>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</si>
  <si>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</si>
  <si>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</si>
  <si>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</si>
  <si>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</si>
  <si>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</si>
  <si>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</si>
  <si>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</si>
  <si>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</si>
  <si>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</si>
  <si>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</si>
  <si>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</si>
  <si>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</si>
  <si>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</si>
  <si>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</si>
  <si>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</si>
  <si>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</si>
  <si>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</si>
  <si>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</si>
  <si>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</si>
  <si>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</si>
  <si>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</si>
  <si>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</si>
  <si>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</si>
  <si>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</si>
  <si>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</si>
  <si>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</si>
  <si>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</si>
  <si>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</si>
  <si>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</si>
  <si>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</si>
  <si>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</si>
  <si>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</si>
  <si>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</si>
  <si>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</si>
  <si>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</si>
  <si>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</si>
  <si>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</si>
  <si>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</si>
  <si>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</si>
  <si>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</si>
  <si>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</si>
  <si>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</si>
  <si>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</si>
  <si>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</si>
  <si>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</si>
  <si>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</si>
  <si>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</si>
  <si>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</si>
  <si>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</si>
  <si>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</si>
  <si>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</si>
  <si>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</si>
  <si>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</si>
  <si>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</si>
  <si>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</si>
  <si>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</si>
  <si>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</si>
  <si>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</si>
  <si>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</si>
  <si>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</si>
  <si>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</si>
  <si>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</si>
  <si>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</si>
  <si>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</si>
  <si>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</si>
  <si>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</si>
  <si>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</si>
  <si>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</si>
  <si>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</si>
  <si>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</si>
  <si>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</si>
  <si>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</si>
  <si>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</si>
  <si>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</si>
  <si>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</si>
  <si>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</si>
  <si>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</si>
  <si>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</si>
  <si>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</si>
  <si>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</si>
  <si>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</si>
  <si>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</si>
  <si>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</si>
  <si>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</si>
  <si>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</si>
  <si>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</si>
  <si>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</si>
  <si>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</si>
  <si>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</si>
  <si>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</si>
  <si>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</si>
  <si>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</si>
  <si>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</si>
  <si>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</si>
  <si>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</si>
  <si>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</si>
  <si>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</si>
  <si>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</si>
  <si>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</si>
  <si>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</si>
  <si>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</si>
  <si>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</si>
  <si>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</si>
  <si>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</si>
  <si>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</si>
  <si>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</si>
  <si>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</si>
  <si>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</si>
  <si>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</si>
  <si>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</si>
  <si>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</si>
  <si>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</si>
  <si>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</si>
  <si>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</si>
  <si>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</si>
  <si>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</si>
  <si>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</si>
  <si>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</si>
  <si>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</si>
  <si>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</si>
  <si>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</si>
  <si>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</si>
  <si>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</si>
  <si>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</si>
  <si>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</si>
  <si>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</si>
  <si>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</si>
  <si>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</si>
  <si>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</si>
  <si>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</si>
  <si>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</si>
  <si>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</si>
  <si>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</si>
  <si>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</si>
  <si>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</si>
  <si>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</si>
  <si>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</si>
  <si>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</si>
  <si>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</si>
  <si>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</si>
  <si>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</si>
  <si>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</si>
  <si>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</si>
  <si>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</si>
  <si>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</si>
  <si>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</si>
  <si>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</si>
  <si>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</si>
  <si>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</si>
  <si>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</si>
  <si>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</si>
  <si>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</si>
  <si>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</si>
  <si>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</si>
  <si>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</si>
  <si>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</si>
  <si>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</si>
  <si>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</si>
  <si>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</si>
  <si>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</si>
  <si>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</si>
  <si>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</si>
  <si>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</si>
  <si>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</si>
  <si>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</si>
  <si>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</si>
  <si>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</si>
  <si>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</si>
  <si>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</si>
  <si>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</si>
  <si>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</si>
  <si>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</si>
  <si>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</si>
  <si>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</si>
  <si>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</si>
  <si>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</si>
  <si>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</si>
  <si>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</si>
  <si>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</si>
  <si>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</si>
  <si>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</si>
  <si>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</si>
  <si>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</si>
  <si>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</si>
  <si>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</si>
  <si>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</si>
  <si>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</si>
  <si>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</si>
  <si>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</si>
  <si>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</si>
  <si>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</si>
  <si>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</si>
  <si>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</si>
  <si>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</si>
  <si>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</si>
  <si>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</si>
  <si>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</si>
  <si>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</si>
  <si>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</si>
  <si>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</si>
  <si>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</si>
  <si>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</si>
  <si>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</si>
  <si>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</si>
  <si>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</si>
  <si>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</si>
  <si>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</si>
  <si>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</si>
  <si>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</si>
  <si>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</si>
  <si>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</si>
  <si>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</si>
  <si>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</si>
  <si>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</si>
  <si>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</si>
  <si>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</si>
  <si>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</si>
  <si>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</si>
  <si>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</si>
  <si>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</si>
  <si>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</si>
  <si>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</si>
  <si>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</si>
  <si>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</si>
  <si>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</si>
  <si>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</si>
  <si>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</si>
  <si>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</si>
  <si>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</si>
  <si>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</si>
  <si>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</si>
  <si>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</si>
  <si>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</si>
  <si>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</si>
  <si>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</si>
  <si>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</si>
  <si>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</si>
  <si>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</si>
  <si>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</si>
  <si>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</si>
  <si>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</si>
  <si>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</si>
  <si>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</si>
  <si>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</si>
  <si>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</si>
  <si>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</si>
  <si>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</si>
  <si>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</si>
  <si>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</si>
  <si>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</si>
  <si>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</si>
  <si>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</si>
  <si>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</si>
  <si>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</si>
  <si>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</si>
  <si>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</si>
  <si>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</si>
  <si>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</si>
  <si>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</si>
  <si>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</si>
  <si>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</si>
  <si>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</si>
  <si>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</si>
  <si>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</si>
  <si>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</si>
  <si>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</si>
  <si>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</si>
  <si>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</si>
  <si>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</si>
  <si>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</si>
  <si>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</si>
  <si>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</si>
  <si>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</si>
  <si>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</si>
  <si>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</si>
  <si>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</si>
  <si>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</si>
  <si>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</si>
  <si>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</si>
  <si>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</si>
  <si>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</si>
  <si>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</si>
  <si>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</si>
  <si>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</si>
  <si>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</si>
  <si>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</si>
  <si>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</si>
  <si>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</si>
  <si>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</si>
  <si>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</si>
  <si>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</si>
  <si>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</si>
  <si>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</si>
  <si>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</si>
  <si>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</si>
  <si>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</si>
  <si>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</si>
  <si>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</si>
  <si>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</si>
  <si>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</si>
  <si>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</si>
  <si>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</si>
  <si>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</si>
  <si>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</si>
  <si>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</si>
  <si>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</si>
  <si>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</si>
  <si>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</si>
  <si>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</si>
  <si>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</si>
  <si>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</si>
  <si>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</si>
  <si>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</si>
  <si>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</si>
  <si>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</si>
  <si>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</si>
  <si>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</si>
  <si>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</si>
  <si>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</si>
  <si>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</si>
  <si>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</si>
  <si>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</si>
  <si>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</si>
  <si>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</si>
  <si>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</si>
  <si>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</si>
  <si>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</si>
  <si>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</si>
  <si>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</si>
  <si>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</si>
  <si>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</si>
  <si>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</si>
  <si>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</si>
  <si>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</si>
  <si>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</si>
  <si>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</si>
  <si>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</si>
  <si>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</si>
  <si>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</si>
  <si>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</si>
  <si>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</si>
  <si>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</si>
  <si>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</si>
  <si>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</si>
  <si>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</si>
  <si>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</si>
  <si>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</si>
  <si>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</si>
  <si>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</si>
  <si>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</si>
  <si>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</si>
  <si>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</si>
  <si>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</si>
  <si>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</si>
  <si>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</si>
  <si>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</si>
  <si>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</si>
  <si>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</si>
  <si>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</si>
  <si>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</si>
  <si>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</si>
  <si>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</si>
  <si>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</si>
  <si>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</si>
  <si>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</si>
  <si>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</si>
  <si>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</si>
  <si>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</si>
  <si>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</si>
  <si>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</si>
  <si>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</si>
  <si>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</si>
  <si>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</si>
  <si>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</si>
  <si>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</si>
  <si>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</si>
  <si>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</si>
  <si>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</si>
  <si>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</si>
  <si>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</si>
  <si>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</si>
  <si>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</si>
  <si>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</si>
  <si>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</si>
  <si>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</si>
  <si>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</si>
  <si>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</si>
  <si>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</si>
  <si>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</si>
  <si>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</si>
  <si>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</si>
  <si>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</si>
  <si>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</si>
  <si>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</si>
  <si>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</si>
  <si>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</si>
  <si>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</si>
  <si>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</si>
  <si>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</si>
  <si>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</si>
  <si>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</si>
  <si>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</si>
  <si>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</si>
  <si>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</si>
  <si>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</si>
  <si>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</si>
  <si>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</si>
  <si>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</si>
  <si>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</si>
  <si>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</si>
  <si>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</si>
  <si>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</si>
  <si>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</si>
  <si>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</si>
  <si>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</si>
  <si>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</si>
  <si>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</si>
  <si>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</si>
  <si>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</si>
  <si>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</si>
  <si>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</si>
  <si>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</si>
  <si>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</si>
  <si>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</si>
  <si>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</si>
  <si>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</si>
  <si>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</si>
  <si>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</si>
  <si>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</si>
  <si>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</si>
  <si>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</si>
  <si>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</si>
  <si>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</si>
  <si>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</si>
  <si>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</si>
  <si>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</si>
  <si>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</si>
  <si>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</si>
  <si>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</si>
  <si>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</si>
  <si>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</si>
  <si>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</si>
  <si>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</si>
  <si>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</si>
  <si>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</si>
  <si>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</si>
  <si>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</si>
  <si>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</si>
  <si>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</si>
  <si>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</si>
  <si>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</si>
  <si>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</si>
  <si>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</si>
  <si>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</si>
  <si>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</si>
  <si>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</si>
  <si>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</si>
  <si>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</si>
  <si>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</si>
  <si>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</si>
  <si>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</si>
  <si>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</si>
  <si>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</si>
  <si>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</si>
  <si>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</si>
  <si>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</si>
  <si>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</si>
  <si>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</si>
  <si>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</si>
  <si>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</si>
  <si>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</si>
  <si>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</si>
  <si>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</si>
  <si>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</si>
  <si>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</si>
  <si>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</si>
  <si>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</si>
  <si>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</si>
  <si>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</si>
  <si>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</si>
  <si>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</si>
  <si>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</si>
  <si>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</si>
  <si>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</si>
  <si>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</si>
  <si>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</si>
  <si>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</si>
  <si>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</si>
  <si>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</si>
  <si>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</si>
  <si>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</si>
  <si>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</si>
  <si>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</si>
  <si>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</si>
  <si>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</si>
  <si>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</si>
  <si>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</si>
  <si>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</si>
  <si>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</si>
  <si>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</si>
  <si>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</si>
  <si>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</si>
  <si>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</si>
  <si>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</si>
  <si>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</si>
  <si>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</si>
  <si>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</si>
  <si>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</si>
  <si>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</si>
  <si>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</si>
  <si>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</si>
  <si>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</si>
  <si>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</si>
  <si>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</si>
  <si>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</si>
  <si>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</si>
  <si>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</si>
  <si>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</si>
  <si>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</si>
  <si>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</si>
  <si>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</si>
  <si>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</si>
  <si>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</si>
  <si>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</si>
  <si>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</si>
  <si>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</si>
  <si>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</si>
  <si>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</si>
  <si>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</si>
  <si>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</si>
  <si>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</si>
  <si>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</si>
  <si>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</si>
  <si>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</si>
  <si>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</si>
  <si>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</si>
  <si>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</si>
  <si>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</si>
  <si>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</si>
  <si>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</si>
  <si>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</si>
  <si>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</si>
  <si>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</si>
  <si>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</si>
  <si>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</si>
  <si>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</si>
  <si>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</si>
  <si>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</si>
  <si>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</si>
  <si>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</si>
  <si>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</si>
  <si>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</si>
  <si>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</si>
  <si>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</si>
  <si>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</si>
  <si>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</si>
  <si>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</si>
  <si>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</si>
  <si>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</si>
  <si>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</si>
  <si>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</si>
  <si>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</si>
  <si>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</si>
  <si>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</si>
  <si>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</si>
  <si>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</si>
  <si>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</si>
  <si>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</si>
  <si>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</si>
  <si>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</si>
  <si>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</si>
  <si>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</si>
  <si>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</si>
  <si>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</si>
  <si>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</si>
  <si>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</si>
  <si>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</si>
  <si>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</si>
  <si>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</si>
  <si>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</si>
  <si>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</si>
  <si>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</si>
  <si>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</si>
  <si>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</si>
  <si>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</si>
  <si>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</si>
  <si>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</si>
  <si>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</si>
  <si>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</si>
  <si>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</si>
  <si>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</si>
  <si>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</si>
  <si>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</si>
  <si>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</si>
  <si>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</si>
  <si>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</si>
  <si>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</si>
  <si>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</si>
  <si>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</si>
  <si>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</si>
  <si>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</si>
  <si>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</si>
  <si>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</si>
  <si>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</si>
  <si>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</si>
  <si>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</si>
  <si>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</si>
  <si>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</si>
  <si>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</si>
  <si>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</si>
  <si>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</si>
  <si>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</si>
  <si>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</si>
  <si>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</si>
  <si>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</si>
  <si>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</si>
  <si>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</si>
  <si>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</si>
  <si>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</si>
  <si>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</si>
  <si>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</si>
  <si>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</si>
  <si>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</si>
  <si>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</si>
  <si>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</si>
  <si>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</si>
  <si>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</si>
  <si>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</si>
  <si>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</si>
  <si>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</si>
  <si>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</si>
  <si>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</si>
  <si>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</si>
  <si>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</si>
  <si>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</si>
  <si>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</si>
  <si>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</si>
  <si>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</si>
  <si>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</si>
  <si>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</si>
  <si>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</si>
  <si>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</si>
  <si>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</si>
  <si>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</si>
  <si>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</si>
  <si>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</si>
  <si>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</si>
  <si>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</si>
  <si>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</si>
  <si>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</si>
  <si>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</si>
  <si>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</si>
  <si>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</si>
  <si>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</si>
  <si>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</si>
  <si>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</si>
  <si>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</si>
  <si>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</si>
  <si>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</si>
  <si>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</si>
  <si>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</si>
  <si>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</si>
  <si>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</si>
  <si>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</si>
  <si>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</si>
  <si>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</si>
  <si>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</si>
  <si>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</si>
  <si>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</si>
  <si>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</si>
  <si>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</si>
  <si>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</si>
  <si>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</si>
  <si>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</si>
  <si>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</si>
  <si>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</si>
  <si>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</si>
  <si>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</si>
  <si>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</si>
  <si>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</si>
  <si>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</si>
  <si>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</si>
  <si>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</si>
  <si>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</si>
  <si>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</si>
  <si>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</si>
  <si>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</si>
  <si>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</si>
  <si>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</si>
  <si>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</si>
  <si>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</si>
  <si>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</si>
  <si>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</si>
  <si>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</si>
  <si>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</si>
  <si>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</si>
  <si>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</si>
  <si>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</si>
  <si>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</si>
  <si>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</si>
  <si>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</si>
  <si>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</si>
  <si>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</si>
  <si>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</si>
  <si>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</si>
  <si>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</si>
  <si>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</si>
  <si>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</si>
  <si>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</si>
  <si>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</si>
  <si>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</si>
  <si>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</si>
  <si>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</si>
  <si>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</si>
  <si>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</si>
  <si>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</si>
  <si>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</si>
  <si>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</si>
  <si>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</si>
  <si>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</si>
  <si>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</si>
  <si>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</si>
  <si>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</si>
  <si>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</si>
  <si>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</si>
  <si>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</si>
  <si>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</si>
  <si>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</si>
  <si>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</si>
  <si>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</si>
  <si>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</si>
  <si>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</si>
  <si>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</si>
  <si>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</si>
  <si>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</si>
  <si>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</si>
  <si>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</si>
  <si>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</si>
  <si>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</si>
  <si>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</si>
  <si>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</si>
  <si>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</si>
  <si>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</si>
  <si>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</si>
  <si>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</si>
  <si>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</si>
  <si>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</si>
  <si>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</si>
  <si>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</si>
  <si>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</si>
  <si>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</si>
  <si>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</si>
  <si>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</si>
  <si>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</si>
  <si>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</si>
  <si>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</si>
  <si>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</si>
  <si>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</si>
  <si>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</si>
  <si>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</si>
  <si>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</si>
  <si>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</si>
  <si>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</si>
  <si>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</si>
  <si>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</si>
  <si>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</si>
  <si>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</si>
  <si>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</si>
  <si>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</si>
  <si>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</si>
  <si>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</si>
  <si>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</si>
  <si>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</si>
  <si>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</si>
  <si>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</si>
  <si>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</si>
  <si>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</si>
  <si>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</si>
  <si>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</si>
  <si>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</si>
  <si>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</si>
  <si>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</si>
  <si>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</si>
  <si>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</si>
  <si>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</si>
  <si>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</si>
  <si>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</si>
  <si>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</si>
  <si>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</si>
  <si>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</si>
  <si>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</si>
  <si>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</si>
  <si>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</si>
  <si>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</si>
  <si>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</si>
  <si>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</si>
  <si>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</si>
  <si>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</si>
  <si>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</si>
  <si>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</si>
  <si>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</si>
  <si>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</si>
  <si>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</si>
  <si>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</si>
  <si>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</si>
  <si>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</si>
  <si>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</si>
  <si>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</si>
  <si>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</si>
  <si>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</si>
  <si>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</si>
  <si>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</si>
  <si>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</si>
  <si>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</si>
  <si>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</si>
  <si>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</si>
  <si>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</si>
  <si>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</si>
  <si>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</si>
  <si>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</si>
  <si>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</si>
  <si>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</si>
  <si>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</si>
  <si>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</si>
  <si>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</si>
  <si>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</si>
  <si>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</si>
  <si>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</si>
  <si>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</si>
  <si>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</si>
  <si>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</si>
  <si>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</si>
  <si>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</si>
  <si>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</si>
  <si>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</si>
  <si>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</si>
  <si>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</si>
  <si>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</si>
  <si>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</si>
  <si>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</si>
  <si>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</si>
  <si>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</si>
  <si>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</si>
  <si>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</si>
  <si>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</si>
  <si>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</si>
  <si>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</si>
  <si>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</si>
  <si>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</si>
  <si>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</si>
  <si>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</si>
  <si>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</si>
  <si>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</si>
  <si>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</si>
  <si>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</si>
  <si>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</si>
  <si>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</si>
  <si>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</si>
  <si>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</si>
  <si>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</si>
  <si>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</si>
  <si>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</si>
  <si>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</si>
  <si>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</si>
  <si>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</si>
  <si>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</si>
  <si>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</si>
  <si>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</si>
  <si>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</si>
  <si>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</si>
  <si>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</si>
  <si>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</si>
  <si>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</si>
  <si>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</si>
  <si>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</si>
  <si>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</si>
  <si>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</si>
  <si>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</si>
  <si>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</si>
  <si>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</si>
  <si>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</si>
  <si>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</si>
  <si>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</si>
  <si>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</si>
  <si>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</si>
  <si>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</si>
  <si>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</si>
  <si>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</si>
  <si>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</si>
  <si>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</si>
  <si>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</si>
  <si>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</si>
  <si>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</si>
  <si>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</si>
  <si>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</si>
  <si>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</si>
  <si>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</si>
  <si>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</si>
  <si>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</si>
  <si>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</si>
  <si>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</si>
  <si>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</si>
  <si>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</si>
  <si>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</si>
  <si>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</si>
  <si>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</si>
  <si>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</si>
  <si>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</si>
  <si>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</si>
  <si>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</si>
  <si>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</si>
  <si>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</si>
  <si>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</si>
  <si>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</si>
  <si>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</si>
  <si>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</si>
  <si>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</si>
  <si>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</si>
  <si>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</si>
  <si>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</si>
  <si>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</si>
  <si>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</si>
  <si>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</si>
  <si>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</si>
  <si>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</si>
  <si>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</si>
  <si>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</si>
  <si>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</si>
  <si>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</si>
  <si>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</si>
  <si>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</si>
  <si>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</si>
  <si>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</si>
  <si>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</si>
  <si>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</si>
  <si>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</si>
  <si>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</si>
  <si>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</si>
  <si>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</si>
  <si>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</si>
  <si>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</si>
  <si>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</si>
  <si>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</si>
  <si>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</si>
  <si>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</si>
  <si>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</si>
  <si>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</si>
  <si>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</si>
  <si>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</si>
  <si>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</si>
  <si>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</si>
  <si>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</si>
  <si>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</si>
  <si>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</si>
  <si>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</si>
  <si>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</si>
  <si>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</si>
  <si>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</si>
  <si>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</si>
  <si>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</si>
  <si>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</si>
  <si>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</si>
  <si>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</si>
  <si>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</si>
  <si>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</si>
  <si>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</si>
  <si>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</si>
  <si>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</si>
  <si>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</si>
  <si>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</si>
  <si>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</si>
  <si>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</si>
  <si>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</si>
  <si>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</si>
  <si>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</si>
  <si>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</si>
  <si>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</si>
  <si>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</si>
  <si>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</si>
  <si>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</si>
  <si>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</si>
  <si>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</si>
  <si>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</si>
  <si>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</si>
  <si>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</si>
  <si>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</si>
  <si>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</si>
  <si>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</si>
  <si>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</si>
  <si>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</si>
  <si>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</si>
  <si>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</si>
  <si>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</si>
  <si>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</si>
  <si>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</si>
  <si>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</si>
  <si>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</si>
  <si>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</si>
  <si>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</si>
  <si>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</si>
  <si>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</si>
  <si>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</si>
  <si>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</si>
  <si>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</si>
  <si>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</si>
  <si>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</si>
  <si>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</si>
  <si>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</si>
  <si>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</si>
  <si>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</si>
  <si>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</si>
  <si>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</si>
  <si>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</si>
  <si>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</si>
  <si>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</si>
  <si>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</si>
  <si>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</si>
  <si>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</si>
  <si>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</si>
  <si>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</si>
  <si>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</si>
  <si>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</si>
  <si>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</si>
  <si>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</si>
  <si>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</si>
  <si>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</si>
  <si>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</si>
  <si>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</si>
  <si>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</si>
  <si>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</si>
  <si>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</si>
  <si>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</si>
  <si>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</si>
  <si>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</si>
  <si>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</si>
  <si>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</si>
  <si>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</si>
  <si>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</si>
  <si>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</si>
  <si>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</si>
  <si>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</si>
  <si>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</si>
  <si>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</si>
  <si>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</si>
  <si>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</si>
  <si>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</si>
  <si>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</si>
  <si>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</si>
  <si>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</si>
  <si>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</si>
  <si>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</si>
  <si>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</si>
  <si>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</si>
  <si>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</si>
  <si>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</si>
  <si>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</si>
  <si>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</si>
  <si>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</si>
  <si>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</si>
  <si>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</si>
  <si>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</si>
  <si>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</si>
  <si>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</si>
  <si>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</si>
  <si>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</si>
  <si>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</si>
  <si>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</si>
  <si>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</si>
  <si>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</si>
  <si>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</si>
  <si>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</si>
  <si>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</si>
  <si>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</si>
  <si>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</si>
  <si>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</si>
  <si>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</si>
  <si>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</si>
  <si>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</si>
  <si>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</si>
  <si>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</si>
  <si>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</si>
  <si>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</si>
  <si>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</si>
  <si>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</si>
  <si>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</si>
  <si>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</si>
  <si>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</si>
  <si>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</si>
  <si>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</si>
  <si>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</si>
  <si>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</si>
  <si>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</si>
  <si>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</si>
  <si>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</si>
  <si>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</si>
  <si>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</si>
  <si>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</si>
  <si>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</si>
  <si>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</si>
  <si>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</si>
  <si>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</si>
  <si>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</si>
  <si>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</si>
  <si>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</si>
  <si>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</si>
  <si>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</si>
  <si>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</si>
  <si>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</si>
  <si>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</si>
  <si>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</si>
  <si>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</si>
  <si>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</si>
  <si>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</si>
  <si>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</si>
  <si>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</si>
  <si>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</si>
  <si>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</si>
  <si>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</si>
  <si>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</si>
  <si>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</si>
  <si>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</si>
  <si>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</si>
  <si>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</si>
  <si>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</si>
  <si>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</si>
  <si>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</si>
  <si>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</si>
  <si>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</si>
  <si>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</si>
  <si>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</si>
  <si>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</si>
  <si>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</si>
  <si>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</si>
  <si>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</si>
  <si>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</si>
  <si>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</si>
  <si>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</si>
  <si>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</si>
  <si>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</si>
  <si>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</si>
  <si>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</si>
  <si>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</si>
  <si>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</si>
  <si>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</si>
  <si>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</si>
  <si>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</si>
  <si>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</si>
  <si>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</si>
  <si>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</si>
  <si>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</si>
  <si>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</si>
  <si>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</si>
  <si>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</si>
  <si>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</si>
  <si>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</si>
  <si>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</si>
  <si>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</si>
  <si>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</si>
  <si>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</si>
  <si>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</si>
  <si>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</si>
  <si>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</si>
  <si>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</si>
  <si>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</si>
  <si>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</si>
  <si>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</si>
  <si>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</si>
  <si>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</si>
  <si>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</si>
  <si>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</si>
  <si>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</si>
  <si>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</si>
  <si>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</si>
  <si>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</si>
  <si>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</si>
  <si>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</si>
  <si>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</si>
  <si>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</si>
  <si>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</si>
  <si>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</si>
  <si>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</si>
  <si>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</si>
  <si>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</si>
  <si>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</si>
  <si>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</si>
  <si>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</si>
  <si>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</si>
  <si>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</si>
  <si>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</si>
  <si>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</si>
  <si>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</si>
  <si>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</si>
  <si>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</si>
  <si>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</si>
  <si>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</si>
  <si>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</si>
  <si>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</si>
  <si>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</si>
  <si>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</si>
  <si>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</si>
  <si>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</si>
  <si>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</si>
  <si>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</si>
  <si>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</si>
  <si>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</si>
  <si>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</si>
  <si>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</si>
  <si>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</si>
  <si>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</si>
  <si>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</si>
  <si>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</si>
  <si>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</si>
  <si>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</si>
  <si>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</si>
  <si>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</si>
  <si>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</si>
  <si>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</si>
  <si>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</si>
  <si>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</si>
  <si>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</si>
  <si>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</si>
  <si>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</si>
  <si>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</si>
  <si>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</si>
  <si>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</si>
  <si>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</si>
  <si>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</si>
  <si>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</si>
  <si>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</si>
  <si>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</si>
  <si>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</si>
  <si>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</si>
  <si>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</si>
  <si>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</si>
  <si>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</si>
  <si>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</si>
  <si>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</si>
  <si>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</si>
  <si>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</si>
  <si>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</si>
  <si>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</si>
  <si>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</si>
  <si>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</si>
  <si>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</si>
  <si>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</si>
  <si>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</si>
  <si>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</si>
  <si>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</si>
  <si>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</si>
  <si>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</si>
  <si>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</si>
  <si>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</si>
  <si>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</si>
  <si>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</si>
  <si>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</si>
  <si>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</si>
  <si>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</si>
  <si>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</si>
  <si>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</si>
  <si>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</si>
  <si>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</si>
  <si>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</si>
  <si>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</si>
  <si>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</si>
  <si>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</si>
  <si>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</si>
  <si>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</si>
  <si>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</si>
  <si>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</si>
  <si>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</si>
  <si>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</si>
  <si>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</si>
  <si>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</si>
  <si>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</si>
  <si>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</si>
  <si>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</si>
  <si>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</si>
  <si>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</si>
  <si>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</si>
  <si>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</si>
  <si>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</si>
  <si>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</si>
  <si>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</si>
  <si>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</si>
  <si>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</si>
  <si>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</si>
  <si>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</si>
  <si>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</si>
  <si>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</si>
  <si>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</si>
  <si>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</si>
  <si>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</si>
  <si>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</si>
  <si>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</si>
  <si>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</si>
  <si>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</si>
  <si>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</si>
  <si>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</si>
  <si>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</si>
  <si>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</si>
  <si>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</si>
  <si>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</si>
  <si>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</si>
  <si>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</si>
  <si>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</si>
  <si>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</si>
  <si>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</si>
  <si>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</si>
  <si>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</si>
  <si>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</si>
  <si>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</si>
  <si>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</si>
  <si>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</si>
  <si>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</si>
  <si>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</si>
  <si>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</si>
  <si>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</si>
  <si>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</si>
  <si>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</si>
  <si>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</si>
  <si>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</si>
  <si>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</si>
  <si>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</si>
  <si>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</si>
  <si>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</si>
  <si>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</si>
  <si>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</si>
  <si>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</si>
  <si>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</si>
  <si>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</si>
  <si>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</si>
  <si>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</si>
  <si>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</si>
  <si>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</si>
  <si>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</si>
  <si>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</si>
  <si>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</si>
  <si>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</si>
  <si>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</si>
  <si>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</si>
  <si>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</si>
  <si>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</si>
  <si>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</si>
  <si>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</si>
  <si>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</si>
  <si>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</si>
  <si>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</si>
  <si>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</si>
  <si>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</si>
  <si>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</si>
  <si>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</si>
  <si>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</si>
  <si>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</si>
  <si>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</si>
  <si>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</si>
  <si>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</si>
  <si>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</si>
  <si>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</si>
  <si>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</si>
  <si>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</si>
  <si>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</si>
  <si>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</si>
  <si>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</si>
  <si>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</si>
  <si>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</si>
  <si>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</si>
  <si>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</si>
  <si>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</si>
  <si>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</si>
  <si>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</si>
  <si>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</si>
  <si>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</si>
  <si>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</si>
  <si>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</si>
  <si>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</si>
  <si>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</si>
  <si>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</si>
  <si>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</si>
  <si>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</si>
  <si>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</si>
  <si>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</si>
  <si>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</si>
  <si>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</si>
  <si>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</si>
  <si>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</si>
  <si>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</si>
  <si>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</si>
  <si>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</si>
  <si>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</si>
  <si>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</si>
  <si>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</si>
  <si>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</si>
  <si>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</si>
  <si>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</si>
  <si>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</si>
  <si>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</si>
  <si>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</si>
  <si>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</si>
  <si>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</si>
  <si>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</si>
  <si>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</si>
  <si>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</si>
  <si>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</si>
  <si>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</si>
  <si>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</si>
  <si>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</si>
  <si>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</si>
  <si>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</si>
  <si>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</si>
  <si>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</si>
  <si>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</si>
  <si>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</si>
  <si>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</si>
  <si>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</si>
  <si>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</si>
  <si>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</si>
  <si>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</si>
  <si>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</si>
  <si>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</si>
  <si>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</si>
  <si>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</si>
  <si>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</si>
  <si>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</si>
  <si>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</si>
  <si>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</si>
  <si>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</si>
  <si>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</si>
  <si>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</si>
  <si>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</si>
  <si>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</si>
  <si>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</si>
  <si>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</si>
  <si>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</si>
  <si>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</si>
  <si>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</si>
  <si>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</si>
  <si>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</si>
  <si>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</si>
  <si>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</si>
  <si>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</si>
  <si>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</si>
  <si>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</si>
  <si>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</si>
  <si>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</si>
  <si>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</si>
  <si>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</si>
  <si>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</si>
  <si>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</si>
  <si>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</si>
  <si>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</si>
  <si>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</si>
  <si>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</si>
  <si>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</si>
  <si>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</si>
  <si>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</si>
  <si>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</si>
  <si>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</si>
  <si>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</si>
  <si>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</si>
  <si>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</si>
  <si>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</si>
  <si>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</si>
  <si>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</si>
  <si>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</si>
  <si>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</si>
  <si>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</si>
  <si>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</si>
  <si>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</si>
  <si>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</si>
  <si>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</si>
  <si>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</si>
  <si>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</si>
  <si>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</si>
  <si>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</si>
  <si>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</si>
  <si>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</si>
  <si>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</si>
  <si>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</si>
  <si>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</si>
  <si>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</si>
  <si>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</si>
  <si>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</si>
  <si>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</si>
  <si>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</si>
  <si>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</si>
  <si>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</si>
  <si>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</si>
  <si>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</si>
  <si>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</si>
  <si>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</si>
  <si>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</si>
  <si>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</si>
  <si>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</si>
  <si>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</si>
  <si>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</si>
  <si>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</si>
  <si>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</si>
  <si>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</si>
  <si>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</si>
  <si>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</si>
  <si>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</si>
  <si>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</si>
  <si>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</si>
  <si>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</si>
  <si>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</si>
  <si>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</si>
  <si>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</si>
  <si>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</si>
  <si>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</si>
  <si>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</si>
  <si>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</si>
  <si>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</si>
  <si>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</si>
  <si>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</si>
  <si>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</si>
  <si>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</si>
  <si>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</si>
  <si>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</si>
  <si>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</si>
  <si>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</si>
  <si>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</si>
  <si>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</si>
  <si>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</si>
  <si>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</si>
  <si>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</si>
  <si>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</si>
  <si>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</si>
  <si>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</si>
  <si>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</si>
  <si>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</si>
  <si>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</si>
  <si>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</si>
  <si>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</si>
  <si>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</si>
  <si>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</si>
  <si>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</si>
  <si>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</si>
  <si>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</si>
  <si>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</si>
  <si>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</si>
  <si>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</si>
  <si>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</si>
  <si>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</si>
  <si>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</si>
  <si>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</si>
  <si>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</si>
  <si>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</si>
  <si>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</si>
  <si>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</si>
  <si>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</si>
  <si>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</si>
  <si>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</si>
  <si>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</si>
  <si>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</si>
  <si>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</si>
  <si>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</si>
  <si>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</si>
  <si>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</si>
  <si>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</si>
  <si>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</si>
  <si>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</si>
  <si>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</si>
  <si>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</si>
  <si>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</si>
  <si>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</si>
  <si>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</si>
  <si>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</si>
  <si>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</si>
  <si>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</si>
  <si>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</si>
  <si>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</si>
  <si>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</si>
  <si>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</si>
  <si>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</si>
  <si>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</si>
  <si>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</si>
  <si>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</si>
  <si>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</si>
  <si>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</si>
  <si>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</si>
  <si>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</si>
  <si>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</si>
  <si>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</si>
  <si>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</si>
  <si>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</si>
  <si>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</si>
  <si>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</si>
  <si>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</si>
  <si>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</si>
  <si>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</si>
  <si>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</si>
  <si>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</si>
  <si>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</si>
  <si>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</si>
  <si>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</si>
  <si>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</si>
  <si>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</si>
  <si>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</si>
  <si>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</si>
  <si>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</si>
  <si>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</si>
  <si>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</si>
  <si>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</si>
  <si>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</si>
  <si>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</si>
  <si>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</si>
  <si>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</si>
  <si>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</si>
  <si>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</si>
  <si>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</si>
  <si>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</si>
  <si>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</si>
  <si>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</si>
  <si>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</si>
  <si>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</si>
  <si>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</si>
  <si>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</si>
  <si>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</si>
  <si>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</si>
  <si>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</si>
  <si>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</si>
  <si>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</si>
  <si>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</si>
  <si>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</si>
  <si>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</si>
  <si>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</si>
  <si>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</si>
  <si>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</si>
  <si>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</si>
  <si>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</si>
  <si>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</si>
  <si>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</si>
  <si>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</si>
  <si>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</si>
  <si>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</si>
  <si>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</si>
  <si>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</si>
  <si>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</si>
  <si>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</si>
  <si>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</si>
  <si>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</si>
  <si>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</si>
  <si>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</si>
  <si>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</si>
  <si>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</si>
  <si>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</si>
  <si>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</si>
  <si>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</si>
  <si>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</si>
  <si>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</si>
  <si>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</si>
  <si>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</si>
  <si>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</si>
  <si>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</si>
  <si>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</si>
  <si>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</si>
  <si>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</si>
  <si>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</si>
  <si>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</si>
  <si>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</si>
  <si>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</si>
  <si>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</si>
  <si>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</si>
  <si>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</si>
  <si>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</si>
  <si>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</si>
  <si>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</si>
  <si>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</si>
  <si>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</si>
  <si>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</si>
  <si>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</si>
  <si>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</si>
  <si>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</si>
  <si>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</si>
  <si>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</si>
  <si>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</si>
  <si>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</si>
  <si>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</si>
  <si>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</si>
  <si>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</si>
  <si>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</si>
  <si>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</si>
  <si>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</si>
  <si>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</si>
  <si>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</si>
  <si>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</si>
  <si>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</si>
  <si>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</si>
  <si>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</si>
  <si>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</si>
  <si>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</si>
  <si>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</si>
  <si>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</si>
  <si>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</si>
  <si>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</si>
  <si>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</si>
  <si>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</si>
  <si>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</si>
  <si>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</si>
  <si>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</si>
  <si>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</si>
  <si>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</si>
  <si>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</si>
  <si>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</si>
  <si>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</si>
  <si>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</si>
  <si>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</si>
  <si>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</si>
  <si>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</si>
  <si>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</si>
  <si>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</si>
  <si>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</si>
  <si>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</si>
  <si>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</si>
  <si>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</si>
  <si>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</si>
  <si>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</si>
  <si>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</si>
  <si>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</si>
  <si>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</si>
  <si>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</si>
  <si>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</si>
  <si>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</si>
  <si>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</si>
  <si>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</si>
  <si>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</si>
  <si>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</si>
  <si>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</si>
  <si>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</si>
  <si>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</si>
  <si>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</si>
  <si>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</si>
  <si>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</si>
  <si>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</si>
  <si>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</si>
  <si>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</si>
  <si>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</si>
  <si>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</si>
  <si>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</si>
  <si>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</si>
  <si>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</si>
  <si>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</si>
  <si>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</si>
  <si>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</si>
  <si>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</si>
  <si>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</si>
  <si>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</si>
  <si>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</si>
  <si>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</si>
  <si>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</si>
  <si>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</si>
  <si>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</si>
  <si>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</si>
  <si>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</si>
  <si>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</si>
  <si>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</si>
  <si>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</si>
  <si>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</si>
  <si>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</si>
  <si>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</si>
  <si>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</si>
  <si>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</si>
  <si>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</si>
  <si>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</si>
  <si>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</si>
  <si>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</si>
  <si>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</si>
  <si>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</si>
  <si>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</si>
  <si>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</si>
  <si>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</si>
  <si>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</si>
  <si>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</si>
  <si>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</si>
  <si>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</si>
  <si>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</si>
  <si>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</si>
  <si>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</si>
  <si>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</si>
  <si>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</si>
  <si>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</si>
  <si>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</si>
  <si>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</si>
  <si>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</si>
  <si>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</si>
  <si>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</si>
  <si>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</si>
  <si>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</si>
  <si>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</si>
  <si>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</si>
  <si>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</si>
  <si>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</si>
  <si>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</si>
  <si>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</si>
  <si>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</si>
  <si>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</si>
  <si>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</si>
  <si>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</si>
  <si>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</si>
  <si>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</si>
  <si>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</si>
  <si>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</si>
  <si>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</si>
  <si>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</si>
  <si>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</si>
  <si>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</si>
  <si>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</si>
  <si>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</si>
  <si>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</si>
  <si>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</si>
  <si>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</si>
  <si>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</si>
  <si>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</si>
  <si>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</si>
  <si>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</si>
  <si>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</si>
  <si>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</si>
  <si>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</si>
  <si>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</si>
  <si>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</si>
  <si>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</si>
  <si>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</si>
  <si>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</si>
  <si>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</si>
  <si>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</si>
  <si>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</si>
  <si>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</si>
  <si>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</si>
  <si>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</si>
  <si>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</si>
  <si>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</si>
  <si>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</si>
  <si>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</si>
  <si>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</si>
  <si>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</si>
  <si>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</si>
  <si>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</si>
  <si>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</si>
  <si>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</si>
  <si>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</si>
  <si>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</si>
  <si>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</si>
  <si>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</si>
  <si>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</si>
  <si>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</si>
  <si>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</si>
  <si>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</si>
  <si>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</si>
  <si>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</si>
  <si>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</si>
  <si>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</si>
  <si>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</si>
  <si>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</si>
  <si>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</si>
  <si>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</si>
  <si>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</si>
  <si>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</si>
  <si>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</si>
  <si>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</si>
  <si>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</si>
  <si>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</si>
  <si>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</si>
  <si>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</si>
  <si>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</si>
  <si>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</si>
  <si>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</si>
  <si>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</si>
  <si>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</si>
  <si>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</si>
  <si>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</si>
  <si>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</si>
  <si>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</si>
  <si>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</si>
  <si>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</si>
  <si>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</si>
  <si>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</si>
  <si>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</si>
  <si>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</si>
  <si>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</si>
  <si>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</si>
  <si>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</si>
  <si>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</si>
  <si>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</si>
  <si>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</si>
  <si>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</si>
  <si>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</si>
  <si>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</si>
  <si>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</si>
  <si>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</si>
  <si>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</si>
  <si>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</si>
  <si>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</si>
  <si>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</si>
  <si>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</si>
  <si>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</si>
  <si>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</si>
  <si>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</si>
  <si>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</si>
  <si>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</si>
  <si>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</si>
  <si>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</si>
  <si>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</si>
  <si>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</si>
  <si>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</si>
  <si>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</si>
  <si>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</si>
  <si>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</si>
  <si>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</si>
  <si>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</si>
  <si>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</si>
  <si>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</si>
  <si>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</si>
  <si>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</si>
  <si>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</si>
  <si>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</si>
  <si>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</si>
  <si>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</si>
  <si>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</si>
  <si>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</si>
  <si>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</si>
  <si>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</si>
  <si>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</si>
  <si>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</si>
  <si>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</si>
  <si>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</si>
  <si>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</si>
  <si>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</si>
  <si>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</si>
  <si>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</si>
  <si>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</si>
  <si>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</si>
  <si>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</si>
  <si>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</si>
  <si>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</si>
  <si>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</si>
  <si>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</si>
  <si>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</si>
  <si>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</si>
  <si>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</si>
  <si>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</si>
  <si>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</si>
  <si>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</si>
  <si>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</si>
  <si>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</si>
  <si>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</si>
  <si>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</si>
  <si>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</si>
  <si>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</si>
  <si>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</si>
  <si>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</si>
  <si>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</si>
  <si>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</si>
  <si>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</si>
  <si>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</si>
  <si>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</si>
  <si>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</si>
  <si>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</si>
  <si>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</si>
  <si>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</si>
  <si>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</si>
  <si>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</si>
  <si>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</si>
  <si>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</si>
  <si>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</si>
  <si>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</si>
  <si>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</si>
  <si>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</si>
  <si>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</si>
  <si>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</si>
  <si>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</si>
  <si>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</si>
  <si>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</si>
  <si>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</si>
  <si>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</si>
  <si>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</si>
  <si>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</si>
  <si>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</si>
  <si>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</si>
  <si>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</si>
  <si>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</si>
  <si>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</si>
  <si>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</si>
  <si>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</si>
  <si>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</si>
  <si>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</si>
  <si>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</si>
  <si>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</si>
  <si>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</si>
  <si>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</si>
  <si>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</si>
  <si>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</si>
  <si>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</si>
  <si>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</si>
  <si>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</si>
  <si>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</si>
  <si>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</si>
  <si>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</si>
  <si>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</si>
  <si>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</si>
  <si>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</si>
  <si>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</si>
  <si>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</si>
  <si>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</si>
  <si>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</si>
  <si>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</si>
  <si>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</si>
  <si>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</si>
  <si>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</si>
  <si>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</si>
  <si>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</si>
  <si>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</si>
  <si>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</si>
  <si>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</si>
  <si>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</si>
  <si>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</si>
  <si>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</si>
  <si>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</si>
  <si>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</si>
  <si>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</si>
  <si>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</si>
  <si>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</si>
  <si>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</si>
  <si>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</si>
  <si>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</si>
  <si>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</si>
  <si>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</si>
  <si>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</si>
  <si>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</si>
  <si>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</si>
  <si>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</si>
  <si>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</si>
  <si>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</si>
  <si>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</si>
  <si>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</si>
  <si>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</si>
  <si>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</si>
  <si>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</si>
  <si>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</si>
  <si>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</si>
  <si>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</si>
  <si>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</si>
  <si>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</si>
  <si>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</si>
  <si>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</si>
  <si>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</si>
  <si>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</si>
  <si>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</si>
  <si>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</si>
  <si>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</si>
  <si>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</si>
  <si>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</si>
  <si>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</si>
  <si>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</si>
  <si>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</si>
  <si>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</si>
  <si>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</si>
  <si>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</si>
  <si>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</si>
  <si>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</si>
  <si>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</si>
  <si>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</si>
  <si>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</si>
  <si>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</si>
  <si>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</si>
  <si>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</si>
  <si>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</si>
  <si>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</si>
  <si>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</si>
  <si>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</si>
  <si>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</si>
  <si>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</si>
  <si>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</si>
  <si>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</si>
  <si>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</si>
  <si>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</si>
  <si>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</si>
  <si>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</si>
  <si>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</si>
  <si>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</si>
  <si>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</si>
  <si>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</si>
  <si>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</si>
  <si>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</si>
  <si>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</si>
  <si>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</si>
  <si>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</si>
  <si>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</si>
  <si>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</si>
  <si>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</si>
  <si>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</si>
  <si>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</si>
  <si>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</si>
  <si>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</si>
  <si>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</si>
  <si>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</si>
  <si>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</si>
  <si>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</si>
  <si>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</si>
  <si>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</si>
  <si>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</si>
  <si>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</si>
  <si>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</si>
  <si>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</si>
  <si>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</si>
  <si>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</si>
  <si>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</si>
  <si>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</si>
  <si>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</si>
  <si>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</si>
  <si>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</si>
  <si>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</si>
  <si>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</si>
  <si>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</si>
  <si>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</si>
  <si>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</si>
  <si>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</si>
  <si>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</si>
  <si>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</si>
  <si>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</si>
  <si>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</si>
  <si>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</si>
  <si>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</si>
  <si>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</si>
  <si>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</si>
  <si>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</si>
  <si>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</si>
  <si>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</si>
  <si>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</si>
  <si>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</si>
  <si>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</si>
  <si>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</si>
  <si>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</si>
  <si>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</si>
  <si>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</si>
  <si>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</si>
  <si>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</si>
  <si>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</si>
  <si>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</si>
  <si>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</si>
  <si>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</si>
  <si>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</si>
  <si>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</si>
  <si>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</si>
  <si>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</si>
  <si>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</si>
  <si>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</si>
  <si>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</si>
  <si>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</si>
  <si>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</si>
  <si>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</si>
  <si>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</si>
  <si>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</si>
  <si>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</si>
  <si>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</si>
  <si>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</si>
  <si>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</si>
  <si>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</si>
  <si>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</si>
  <si>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</si>
  <si>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</si>
  <si>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</si>
  <si>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</si>
  <si>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</si>
  <si>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</si>
  <si>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</si>
  <si>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</si>
  <si>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</si>
  <si>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</si>
  <si>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</si>
  <si>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</si>
  <si>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</si>
  <si>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</si>
  <si>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</si>
  <si>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</si>
  <si>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</si>
  <si>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</si>
  <si>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</si>
  <si>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</si>
  <si>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</si>
  <si>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</si>
  <si>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</si>
  <si>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</si>
  <si>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</si>
  <si>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</si>
  <si>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</si>
  <si>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</si>
  <si>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</si>
  <si>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</si>
  <si>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</si>
  <si>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</si>
  <si>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</si>
  <si>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</si>
  <si>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</si>
  <si>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</si>
  <si>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</si>
  <si>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</si>
  <si>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</si>
  <si>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</si>
  <si>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</si>
  <si>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</si>
  <si>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</si>
  <si>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</si>
  <si>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</si>
  <si>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</si>
  <si>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</si>
  <si>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</si>
  <si>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</si>
  <si>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</si>
  <si>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</si>
  <si>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</si>
  <si>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</si>
  <si>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</si>
  <si>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</si>
  <si>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</si>
  <si>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</si>
  <si>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</si>
  <si>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</si>
  <si>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</si>
  <si>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</si>
  <si>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</si>
  <si>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</si>
  <si>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</si>
  <si>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</si>
  <si>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</si>
  <si>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</si>
  <si>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</si>
  <si>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</si>
  <si>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</si>
  <si>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</si>
  <si>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</si>
  <si>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</si>
  <si>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</si>
  <si>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</si>
  <si>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</si>
  <si>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</si>
  <si>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</si>
  <si>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</si>
  <si>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</si>
  <si>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</si>
  <si>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</si>
  <si>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</si>
  <si>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</si>
  <si>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</si>
  <si>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</si>
  <si>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</si>
  <si>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</si>
  <si>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</si>
  <si>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</si>
  <si>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</si>
  <si>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</si>
  <si>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</si>
  <si>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</si>
  <si>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</si>
  <si>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</si>
  <si>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</si>
  <si>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</si>
  <si>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</si>
  <si>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</si>
  <si>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</si>
  <si>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</si>
  <si>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</si>
  <si>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</si>
  <si>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</si>
  <si>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</si>
  <si>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</si>
  <si>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</si>
  <si>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</si>
  <si>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</si>
  <si>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</si>
  <si>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</si>
  <si>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</si>
  <si>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</si>
  <si>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</si>
  <si>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</si>
  <si>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</si>
  <si>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</si>
  <si>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</si>
  <si>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</si>
  <si>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</si>
  <si>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</si>
  <si>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</si>
  <si>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</si>
  <si>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</si>
  <si>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</si>
  <si>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</si>
  <si>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</si>
  <si>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</si>
  <si>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</si>
  <si>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</si>
  <si>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</si>
  <si>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</si>
  <si>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</si>
  <si>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</si>
  <si>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</si>
  <si>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</si>
  <si>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</si>
  <si>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</si>
  <si>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</si>
  <si>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</si>
  <si>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</si>
  <si>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</si>
  <si>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</si>
  <si>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</si>
  <si>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</si>
  <si>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</si>
  <si>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</si>
  <si>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</si>
  <si>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</si>
  <si>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</si>
  <si>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</si>
  <si>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</si>
  <si>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</si>
  <si>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</si>
  <si>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</si>
  <si>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</si>
  <si>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</si>
  <si>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</si>
  <si>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</si>
  <si>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</si>
  <si>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</si>
  <si>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</si>
  <si>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</si>
  <si>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</si>
  <si>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</si>
  <si>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</si>
  <si>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</si>
  <si>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</si>
  <si>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</si>
  <si>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</si>
  <si>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</si>
  <si>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</si>
  <si>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</si>
  <si>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</si>
  <si>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</si>
  <si>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</si>
  <si>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</si>
  <si>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</si>
  <si>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</si>
  <si>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</si>
  <si>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</si>
  <si>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</si>
  <si>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</si>
  <si>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</si>
  <si>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</si>
  <si>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</si>
  <si>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</si>
  <si>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</si>
  <si>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</si>
  <si>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</si>
  <si>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</si>
  <si>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</si>
  <si>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</si>
  <si>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</si>
  <si>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</si>
  <si>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</si>
  <si>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</si>
  <si>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</si>
  <si>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</si>
  <si>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</si>
  <si>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</si>
  <si>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</si>
  <si>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</si>
  <si>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</si>
  <si>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</si>
  <si>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</si>
  <si>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</si>
  <si>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</si>
  <si>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</si>
  <si>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</si>
  <si>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</si>
  <si>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</si>
  <si>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</si>
  <si>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</si>
  <si>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</si>
  <si>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</si>
  <si>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</si>
  <si>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</si>
  <si>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</si>
  <si>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</si>
  <si>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</si>
  <si>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</si>
  <si>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</si>
  <si>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</si>
  <si>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</si>
  <si>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</si>
  <si>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</si>
  <si>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</si>
  <si>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</si>
  <si>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</si>
  <si>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</si>
  <si>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</si>
  <si>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</si>
  <si>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</si>
  <si>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</si>
  <si>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</si>
  <si>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</si>
  <si>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</si>
  <si>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</si>
  <si>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</si>
  <si>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</si>
  <si>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</si>
  <si>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</si>
  <si>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</si>
  <si>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</si>
  <si>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</si>
  <si>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</si>
  <si>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</si>
  <si>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</si>
  <si>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</si>
  <si>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</si>
  <si>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</si>
  <si>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</si>
  <si>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</si>
  <si>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</si>
  <si>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</si>
  <si>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</si>
  <si>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</si>
  <si>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</si>
  <si>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</si>
  <si>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</si>
  <si>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</si>
  <si>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</si>
  <si>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</si>
  <si>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</si>
  <si>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</si>
  <si>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</si>
  <si>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</si>
  <si>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</si>
  <si>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</si>
  <si>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</si>
  <si>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</si>
  <si>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</si>
  <si>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</si>
  <si>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</si>
  <si>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</si>
  <si>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</si>
  <si>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</si>
  <si>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</si>
  <si>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</si>
  <si>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</si>
  <si>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</si>
  <si>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</si>
  <si>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</si>
  <si>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</si>
  <si>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</si>
  <si>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</si>
  <si>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</si>
  <si>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</si>
  <si>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</si>
  <si>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</si>
  <si>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</si>
  <si>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</si>
  <si>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</si>
  <si>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</si>
  <si>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</si>
  <si>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</si>
  <si>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</si>
  <si>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</si>
  <si>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</si>
  <si>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</si>
  <si>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</si>
  <si>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</si>
  <si>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</si>
  <si>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</si>
  <si>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</si>
  <si>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</si>
  <si>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</si>
  <si>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</si>
  <si>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</si>
  <si>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</si>
  <si>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</si>
  <si>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</si>
  <si>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</si>
  <si>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</si>
  <si>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</si>
  <si>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</si>
  <si>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</si>
  <si>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</si>
  <si>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</si>
  <si>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</si>
  <si>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</si>
  <si>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</si>
  <si>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</si>
  <si>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</si>
  <si>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</si>
  <si>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</si>
  <si>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</si>
  <si>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</si>
  <si>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</si>
  <si>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</si>
  <si>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</si>
  <si>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</si>
  <si>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</si>
  <si>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</si>
  <si>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</si>
  <si>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</si>
  <si>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</si>
  <si>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</si>
  <si>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</si>
  <si>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</si>
  <si>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</si>
  <si>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</si>
  <si>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</si>
  <si>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</si>
  <si>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</si>
  <si>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</si>
  <si>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</si>
  <si>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</si>
  <si>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</si>
  <si>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</si>
  <si>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</si>
  <si>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</si>
  <si>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</si>
  <si>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</si>
  <si>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</si>
  <si>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</si>
  <si>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</si>
  <si>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</si>
  <si>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</si>
  <si>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</si>
  <si>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</si>
  <si>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</si>
  <si>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</si>
  <si>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</si>
  <si>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</si>
  <si>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</si>
  <si>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</si>
  <si>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</si>
  <si>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</si>
  <si>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</si>
  <si>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</si>
  <si>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</si>
  <si>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</si>
  <si>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</si>
  <si>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</si>
  <si>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</si>
  <si>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</si>
  <si>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</si>
  <si>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</si>
  <si>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</si>
  <si>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</si>
  <si>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</si>
  <si>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</si>
  <si>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</si>
  <si>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</si>
  <si>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</si>
  <si>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</si>
  <si>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</si>
  <si>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</si>
  <si>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</si>
  <si>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</si>
  <si>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</si>
  <si>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</si>
  <si>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</si>
  <si>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</si>
  <si>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</si>
  <si>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</si>
  <si>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</si>
  <si>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</si>
  <si>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</si>
  <si>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</si>
  <si>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</si>
  <si>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</si>
  <si>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</si>
  <si>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</si>
  <si>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</si>
  <si>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</si>
  <si>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</si>
  <si>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</si>
  <si>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</si>
  <si>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c</t>
  </si>
  <si>
    <t>Row Labels</t>
  </si>
  <si>
    <t>Sum of Profit</t>
  </si>
  <si>
    <t>Grand Total</t>
  </si>
  <si>
    <t>Sum of Sales</t>
  </si>
  <si>
    <t>Sum of profit</t>
  </si>
  <si>
    <t>Profit by year</t>
  </si>
  <si>
    <t>Total Sales</t>
  </si>
  <si>
    <t>Total Profit</t>
  </si>
  <si>
    <t>Sales by sub-category</t>
  </si>
  <si>
    <t>Customer Count by year</t>
  </si>
  <si>
    <t>(blank)</t>
  </si>
  <si>
    <t>Count of Customer Name</t>
  </si>
  <si>
    <t>Sales by state</t>
  </si>
  <si>
    <t>sales</t>
  </si>
  <si>
    <t>Top 5 customers by profit</t>
  </si>
  <si>
    <t>Sales by month</t>
  </si>
  <si>
    <t>Column Labels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</si>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</sst>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quot;₹&quot;#,#00,&quot;K&quot;"/>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0" fontId="1" fillId="2" borderId="0" xfId="0" applyFont="1" applyFill="1"/>
    <xf numFmtId="0" fontId="0" fillId="2" borderId="0" xfId="0" applyFill="1" applyAlignment="1">
      <alignment horizontal="center"/>
    </xf>
    <xf numFmtId="165"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34">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00,&quot;K&quot;"/>
    </dxf>
    <dxf>
      <numFmt numFmtId="165" formatCode="&quot;₹&quot;#,#00,&quot;K&quot;"/>
    </dxf>
    <dxf>
      <numFmt numFmtId="164" formatCode="&quot;₹&quot;\ #,##0"/>
    </dxf>
    <dxf>
      <numFmt numFmtId="164" formatCode="&quot;₹&quot;\ #,##0"/>
    </dxf>
    <dxf>
      <numFmt numFmtId="164" formatCode="&quot;₹&quot;\ #,##0"/>
    </dxf>
    <dxf>
      <numFmt numFmtId="164" formatCode="&quot;₹&quot;\ #,##0"/>
    </dxf>
    <dxf>
      <numFmt numFmtId="164" formatCode="&quot;₹&quot;\ #,##0"/>
    </dxf>
    <dxf>
      <font>
        <b/>
        <i val="0"/>
        <color theme="0"/>
      </font>
    </dxf>
    <dxf>
      <font>
        <sz val="11"/>
        <name val="Calibri"/>
        <family val="2"/>
        <scheme val="none"/>
      </font>
      <fill>
        <patternFill>
          <bgColor rgb="FF0C769E"/>
        </patternFill>
      </fill>
      <border>
        <bottom/>
      </border>
    </dxf>
  </dxfs>
  <tableStyles count="1" defaultTableStyle="TableStyleMedium2" defaultPivotStyle="PivotStyleLight16">
    <tableStyle name="Slicer Style 1" pivot="0" table="0" count="3" xr9:uid="{06E27574-793E-4D4C-9AA8-48D57F477049}">
      <tableStyleElement type="wholeTable" dxfId="133"/>
      <tableStyleElement type="headerRow" dxfId="132"/>
    </tableStyle>
  </tableStyles>
  <colors>
    <mruColors>
      <color rgb="FF0C769E"/>
      <color rgb="FFF0F8FD"/>
      <color rgb="FF999999"/>
      <color rgb="FF084F6A"/>
      <color rgb="FF5DD5ED"/>
      <color rgb="FF215F9A"/>
      <color rgb="FF00CCFF"/>
      <color rgb="FF664DF9"/>
      <color rgb="FFABD5DD"/>
    </mruColors>
  </colors>
  <extLst>
    <ext xmlns:x14="http://schemas.microsoft.com/office/spreadsheetml/2009/9/main" uri="{46F421CA-312F-682f-3DD2-61675219B42D}">
      <x14:dxfs count="1">
        <dxf>
          <font>
            <b/>
            <i val="0"/>
            <color rgb="FFF0F8FD"/>
          </font>
          <fill>
            <patternFill>
              <bgColor theme="7"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Pivot_tables!$AH$6</c:f>
              <c:strCache>
                <c:ptCount val="1"/>
                <c:pt idx="0">
                  <c:v>Total</c:v>
                </c:pt>
              </c:strCache>
            </c:strRef>
          </c:tx>
          <c:spPr>
            <a:solidFill>
              <a:schemeClr val="accent1"/>
            </a:solidFill>
            <a:ln>
              <a:noFill/>
            </a:ln>
            <a:effectLst/>
          </c:spPr>
          <c:invertIfNegative val="0"/>
          <c:cat>
            <c:strRef>
              <c:f>Pivot_tables!$AG$7:$AG$12</c:f>
              <c:strCache>
                <c:ptCount val="5"/>
                <c:pt idx="0">
                  <c:v>Martinez</c:v>
                </c:pt>
                <c:pt idx="1">
                  <c:v>Adrian Barton</c:v>
                </c:pt>
                <c:pt idx="2">
                  <c:v>Sanjit Chand</c:v>
                </c:pt>
                <c:pt idx="3">
                  <c:v>Raymond Buch</c:v>
                </c:pt>
                <c:pt idx="4">
                  <c:v>Tamara Chand</c:v>
                </c:pt>
              </c:strCache>
            </c:strRef>
          </c:cat>
          <c:val>
            <c:numRef>
              <c:f>Pivot_tables!$AH$7:$AH$12</c:f>
              <c:numCache>
                <c:formatCode>"₹"\ #,##0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5EF5-4835-8DE2-2854A4E1262B}"/>
            </c:ext>
          </c:extLst>
        </c:ser>
        <c:dLbls>
          <c:showLegendKey val="0"/>
          <c:showVal val="0"/>
          <c:showCatName val="0"/>
          <c:showSerName val="0"/>
          <c:showPercent val="0"/>
          <c:showBubbleSize val="0"/>
        </c:dLbls>
        <c:gapWidth val="182"/>
        <c:axId val="463704128"/>
        <c:axId val="463700768"/>
      </c:barChart>
      <c:catAx>
        <c:axId val="46370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700768"/>
        <c:crosses val="autoZero"/>
        <c:auto val="1"/>
        <c:lblAlgn val="ctr"/>
        <c:lblOffset val="100"/>
        <c:noMultiLvlLbl val="0"/>
      </c:catAx>
      <c:valAx>
        <c:axId val="4637007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7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Profit</a:t>
            </a:r>
            <a:r>
              <a:rPr lang="en-IN"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Year</a:t>
            </a:r>
            <a:endPar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2532563812905507"/>
          <c:y val="1.35880129463177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50800" dist="38100" dir="8100000" algn="tr" rotWithShape="0">
              <a:prstClr val="black">
                <a:alpha val="40000"/>
              </a:prstClr>
            </a:outerShdw>
          </a:effectLst>
        </c:spPr>
        <c:dLbl>
          <c:idx val="0"/>
          <c:layout>
            <c:manualLayout>
              <c:x val="-5.8534435993055141E-2"/>
              <c:y val="1.1897122676196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79345805602763E-2"/>
          <c:y val="0.11995502920449433"/>
          <c:w val="0.93033334521872069"/>
          <c:h val="0.68760424914095775"/>
        </c:manualLayout>
      </c:layout>
      <c:barChart>
        <c:barDir val="col"/>
        <c:grouping val="clustered"/>
        <c:varyColors val="0"/>
        <c:ser>
          <c:idx val="0"/>
          <c:order val="0"/>
          <c:tx>
            <c:strRef>
              <c:f>Pivot_tables!$G$6:$G$7</c:f>
              <c:strCache>
                <c:ptCount val="1"/>
                <c:pt idx="0">
                  <c:v>Furniture</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Pivot_tables!$F$8:$F$12</c:f>
              <c:strCache>
                <c:ptCount val="4"/>
                <c:pt idx="0">
                  <c:v>2021</c:v>
                </c:pt>
                <c:pt idx="1">
                  <c:v>2022</c:v>
                </c:pt>
                <c:pt idx="2">
                  <c:v>2023</c:v>
                </c:pt>
                <c:pt idx="3">
                  <c:v>2024</c:v>
                </c:pt>
              </c:strCache>
            </c:strRef>
          </c:cat>
          <c:val>
            <c:numRef>
              <c:f>Pivot_tables!$G$8:$G$12</c:f>
              <c:numCache>
                <c:formatCode>"₹"\ #,##0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644-4AA7-AB59-439A9695987B}"/>
            </c:ext>
          </c:extLst>
        </c:ser>
        <c:ser>
          <c:idx val="1"/>
          <c:order val="1"/>
          <c:tx>
            <c:strRef>
              <c:f>Pivot_tables!$H$6:$H$7</c:f>
              <c:strCache>
                <c:ptCount val="1"/>
                <c:pt idx="0">
                  <c:v>Office Supplies</c:v>
                </c:pt>
              </c:strCache>
            </c:strRef>
          </c:tx>
          <c:spPr>
            <a:solidFill>
              <a:schemeClr val="accent4">
                <a:lumMod val="75000"/>
              </a:schemeClr>
            </a:solidFill>
            <a:ln>
              <a:noFill/>
            </a:ln>
            <a:effectLst>
              <a:outerShdw blurRad="50800" dist="38100" dir="8100000" algn="tr" rotWithShape="0">
                <a:prstClr val="black">
                  <a:alpha val="40000"/>
                </a:prstClr>
              </a:outerShdw>
            </a:effectLst>
          </c:spPr>
          <c:invertIfNegative val="0"/>
          <c:dPt>
            <c:idx val="0"/>
            <c:invertIfNegative val="0"/>
            <c:bubble3D val="0"/>
            <c:spPr>
              <a:solidFill>
                <a:schemeClr val="accent4">
                  <a:lumMod val="75000"/>
                </a:schemeClr>
              </a:solidFill>
              <a:ln>
                <a:noFill/>
              </a:ln>
              <a:effectLst>
                <a:outerShdw blurRad="50800" dist="38100" dir="8100000" algn="tr" rotWithShape="0">
                  <a:prstClr val="black">
                    <a:alpha val="40000"/>
                  </a:prstClr>
                </a:outerShdw>
              </a:effectLst>
            </c:spPr>
          </c:dPt>
          <c:dLbls>
            <c:dLbl>
              <c:idx val="0"/>
              <c:layout>
                <c:manualLayout>
                  <c:x val="-5.8534435993055141E-2"/>
                  <c:y val="1.1897122676196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Pivot_tables!$F$8:$F$12</c:f>
              <c:strCache>
                <c:ptCount val="4"/>
                <c:pt idx="0">
                  <c:v>2021</c:v>
                </c:pt>
                <c:pt idx="1">
                  <c:v>2022</c:v>
                </c:pt>
                <c:pt idx="2">
                  <c:v>2023</c:v>
                </c:pt>
                <c:pt idx="3">
                  <c:v>2024</c:v>
                </c:pt>
              </c:strCache>
            </c:strRef>
          </c:cat>
          <c:val>
            <c:numRef>
              <c:f>Pivot_tables!$H$8:$H$12</c:f>
              <c:numCache>
                <c:formatCode>"₹"\ #,##0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8-6B64-49AE-A828-BC388F870DC9}"/>
            </c:ext>
          </c:extLst>
        </c:ser>
        <c:ser>
          <c:idx val="2"/>
          <c:order val="2"/>
          <c:tx>
            <c:strRef>
              <c:f>Pivot_tables!$I$6:$I$7</c:f>
              <c:strCache>
                <c:ptCount val="1"/>
                <c:pt idx="0">
                  <c:v>Technology</c:v>
                </c:pt>
              </c:strCache>
            </c:strRef>
          </c:tx>
          <c:spPr>
            <a:solidFill>
              <a:schemeClr val="accent4">
                <a:lumMod val="50000"/>
              </a:schemeClr>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Pivot_tables!$F$8:$F$12</c:f>
              <c:strCache>
                <c:ptCount val="4"/>
                <c:pt idx="0">
                  <c:v>2021</c:v>
                </c:pt>
                <c:pt idx="1">
                  <c:v>2022</c:v>
                </c:pt>
                <c:pt idx="2">
                  <c:v>2023</c:v>
                </c:pt>
                <c:pt idx="3">
                  <c:v>2024</c:v>
                </c:pt>
              </c:strCache>
            </c:strRef>
          </c:cat>
          <c:val>
            <c:numRef>
              <c:f>Pivot_tables!$I$8:$I$12</c:f>
              <c:numCache>
                <c:formatCode>"₹"\ #,##0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6B64-49AE-A828-BC388F870DC9}"/>
            </c:ext>
          </c:extLst>
        </c:ser>
        <c:dLbls>
          <c:dLblPos val="outEnd"/>
          <c:showLegendKey val="0"/>
          <c:showVal val="1"/>
          <c:showCatName val="0"/>
          <c:showSerName val="0"/>
          <c:showPercent val="0"/>
          <c:showBubbleSize val="0"/>
        </c:dLbls>
        <c:gapWidth val="150"/>
        <c:axId val="512087984"/>
        <c:axId val="512094704"/>
      </c:barChart>
      <c:catAx>
        <c:axId val="51208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2094704"/>
        <c:crosses val="autoZero"/>
        <c:auto val="1"/>
        <c:lblAlgn val="ctr"/>
        <c:lblOffset val="100"/>
        <c:noMultiLvlLbl val="0"/>
      </c:catAx>
      <c:valAx>
        <c:axId val="512094704"/>
        <c:scaling>
          <c:orientation val="minMax"/>
        </c:scaling>
        <c:delete val="1"/>
        <c:axPos val="l"/>
        <c:numFmt formatCode="&quot;₹&quot;\ #,##0" sourceLinked="1"/>
        <c:majorTickMark val="out"/>
        <c:minorTickMark val="none"/>
        <c:tickLblPos val="nextTo"/>
        <c:crossAx val="512087984"/>
        <c:crosses val="autoZero"/>
        <c:crossBetween val="between"/>
      </c:valAx>
      <c:spPr>
        <a:noFill/>
        <a:ln>
          <a:noFill/>
        </a:ln>
        <a:effectLst/>
      </c:spPr>
    </c:plotArea>
    <c:legend>
      <c:legendPos val="b"/>
      <c:layout>
        <c:manualLayout>
          <c:xMode val="edge"/>
          <c:yMode val="edge"/>
          <c:x val="0.41173253598613757"/>
          <c:y val="0.89928474754690024"/>
          <c:w val="0.56666972023816031"/>
          <c:h val="0.1007152524530997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US" sz="1300" b="1" baseline="0">
                <a:solidFill>
                  <a:schemeClr val="tx1"/>
                </a:solidFill>
                <a:latin typeface="Calibri" panose="020F0502020204030204" pitchFamily="34" charset="0"/>
                <a:ea typeface="Calibri" panose="020F0502020204030204" pitchFamily="34" charset="0"/>
                <a:cs typeface="Calibri" panose="020F0502020204030204" pitchFamily="34" charset="0"/>
              </a:rPr>
              <a:t> 5 Customers by Profit</a:t>
            </a:r>
            <a:endParaRPr lang="en-US" sz="13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7331998538357327"/>
          <c:y val="2.0168067226890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12056559545362"/>
          <c:y val="0.14844886388179343"/>
          <c:w val="0.77687943440454632"/>
          <c:h val="0.84513217632841908"/>
        </c:manualLayout>
      </c:layout>
      <c:barChart>
        <c:barDir val="bar"/>
        <c:grouping val="clustered"/>
        <c:varyColors val="0"/>
        <c:ser>
          <c:idx val="0"/>
          <c:order val="0"/>
          <c:tx>
            <c:strRef>
              <c:f>Pivot_tables!$AH$6</c:f>
              <c:strCache>
                <c:ptCount val="1"/>
                <c:pt idx="0">
                  <c:v>Total</c:v>
                </c:pt>
              </c:strCache>
            </c:strRef>
          </c:tx>
          <c:spPr>
            <a:solidFill>
              <a:schemeClr val="accent4">
                <a:lumMod val="75000"/>
              </a:schemeClr>
            </a:solidFill>
            <a:ln>
              <a:noFill/>
            </a:ln>
            <a:effectLst>
              <a:outerShdw blurRad="50800" dist="38100" dir="16200000"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Pivot_tables!$AG$7:$AG$12</c:f>
              <c:strCache>
                <c:ptCount val="5"/>
                <c:pt idx="0">
                  <c:v>Martinez</c:v>
                </c:pt>
                <c:pt idx="1">
                  <c:v>Adrian Barton</c:v>
                </c:pt>
                <c:pt idx="2">
                  <c:v>Sanjit Chand</c:v>
                </c:pt>
                <c:pt idx="3">
                  <c:v>Raymond Buch</c:v>
                </c:pt>
                <c:pt idx="4">
                  <c:v>Tamara Chand</c:v>
                </c:pt>
              </c:strCache>
            </c:strRef>
          </c:cat>
          <c:val>
            <c:numRef>
              <c:f>Pivot_tables!$AH$7:$AH$12</c:f>
              <c:numCache>
                <c:formatCode>"₹"\ #,##0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409A-4F88-86C2-AE9E5B6E2E60}"/>
            </c:ext>
          </c:extLst>
        </c:ser>
        <c:dLbls>
          <c:dLblPos val="ctr"/>
          <c:showLegendKey val="0"/>
          <c:showVal val="1"/>
          <c:showCatName val="0"/>
          <c:showSerName val="0"/>
          <c:showPercent val="0"/>
          <c:showBubbleSize val="0"/>
        </c:dLbls>
        <c:gapWidth val="50"/>
        <c:axId val="482296944"/>
        <c:axId val="482298864"/>
      </c:barChart>
      <c:catAx>
        <c:axId val="48229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2298864"/>
        <c:crosses val="autoZero"/>
        <c:auto val="1"/>
        <c:lblAlgn val="ctr"/>
        <c:lblOffset val="100"/>
        <c:noMultiLvlLbl val="0"/>
      </c:catAx>
      <c:valAx>
        <c:axId val="482298864"/>
        <c:scaling>
          <c:orientation val="minMax"/>
        </c:scaling>
        <c:delete val="1"/>
        <c:axPos val="b"/>
        <c:numFmt formatCode="&quot;₹&quot;\ #,##0" sourceLinked="1"/>
        <c:majorTickMark val="none"/>
        <c:minorTickMark val="none"/>
        <c:tickLblPos val="nextTo"/>
        <c:crossAx val="48229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layout>
        <c:manualLayout>
          <c:xMode val="edge"/>
          <c:yMode val="edge"/>
          <c:x val="0.38346241974744444"/>
          <c:y val="2.83502635742253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innerShdw blurRad="63500" dist="50800" dir="10800000">
              <a:prstClr val="black">
                <a:alpha val="50000"/>
              </a:prstClr>
            </a:innerShdw>
          </a:effectLst>
        </c:spPr>
        <c:dLbl>
          <c:idx val="0"/>
          <c:layout>
            <c:manualLayout>
              <c:x val="0"/>
              <c:y val="-4.44439140569871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innerShdw blurRad="63500" dist="50800" dir="10800000">
              <a:prstClr val="black">
                <a:alpha val="50000"/>
              </a:prstClr>
            </a:innerShdw>
          </a:effectLst>
        </c:spPr>
        <c:dLbl>
          <c:idx val="0"/>
          <c:layout>
            <c:manualLayout>
              <c:x val="-4.6182041924496278E-17"/>
              <c:y val="4.8484829974772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052E-3"/>
              <c:y val="3.878786397981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976E-3"/>
              <c:y val="2.9090897984863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976E-3"/>
              <c:y val="3.878786397981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innerShdw blurRad="63500" dist="50800" dir="10800000">
              <a:prstClr val="black">
                <a:alpha val="50000"/>
              </a:prstClr>
            </a:innerShdw>
          </a:effectLst>
        </c:spPr>
        <c:dLbl>
          <c:idx val="0"/>
          <c:layout>
            <c:manualLayout>
              <c:x val="-1.2595247842741488E-2"/>
              <c:y val="9.69696599495452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3033E-3"/>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innerShdw blurRad="63500" dist="50800" dir="10800000">
              <a:prstClr val="black">
                <a:alpha val="50000"/>
              </a:prstClr>
            </a:innerShdw>
          </a:effectLst>
        </c:spPr>
        <c:dLbl>
          <c:idx val="0"/>
          <c:layout>
            <c:manualLayout>
              <c:x val="-1.8472816769798511E-16"/>
              <c:y val="1.9393931989909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21890265818953"/>
          <c:w val="1"/>
          <c:h val="0.658286001546876"/>
        </c:manualLayout>
      </c:layout>
      <c:barChart>
        <c:barDir val="col"/>
        <c:grouping val="clustered"/>
        <c:varyColors val="0"/>
        <c:ser>
          <c:idx val="0"/>
          <c:order val="0"/>
          <c:tx>
            <c:strRef>
              <c:f>Pivot_tables!$AK$6</c:f>
              <c:strCache>
                <c:ptCount val="1"/>
                <c:pt idx="0">
                  <c:v>Total</c:v>
                </c:pt>
              </c:strCache>
            </c:strRef>
          </c:tx>
          <c:spPr>
            <a:solidFill>
              <a:schemeClr val="accent4">
                <a:lumMod val="75000"/>
              </a:schemeClr>
            </a:solidFill>
            <a:ln>
              <a:noFill/>
            </a:ln>
            <a:effectLst>
              <a:innerShdw blurRad="63500" dist="50800" dir="10800000">
                <a:prstClr val="black">
                  <a:alpha val="50000"/>
                </a:prstClr>
              </a:innerShdw>
            </a:effectLst>
          </c:spPr>
          <c:invertIfNegative val="0"/>
          <c:dPt>
            <c:idx val="0"/>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9-B9F1-4458-A08A-8AEB7B392761}"/>
              </c:ext>
            </c:extLst>
          </c:dPt>
          <c:dPt>
            <c:idx val="1"/>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8-B9F1-4458-A08A-8AEB7B392761}"/>
              </c:ext>
            </c:extLst>
          </c:dPt>
          <c:dPt>
            <c:idx val="2"/>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7-B9F1-4458-A08A-8AEB7B392761}"/>
              </c:ext>
            </c:extLst>
          </c:dPt>
          <c:dPt>
            <c:idx val="3"/>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1-B9F1-4458-A08A-8AEB7B392761}"/>
              </c:ext>
            </c:extLst>
          </c:dPt>
          <c:dPt>
            <c:idx val="5"/>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2-B9F1-4458-A08A-8AEB7B392761}"/>
              </c:ext>
            </c:extLst>
          </c:dPt>
          <c:dPt>
            <c:idx val="6"/>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4-B9F1-4458-A08A-8AEB7B392761}"/>
              </c:ext>
            </c:extLst>
          </c:dPt>
          <c:dPt>
            <c:idx val="7"/>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3-B9F1-4458-A08A-8AEB7B392761}"/>
              </c:ext>
            </c:extLst>
          </c:dPt>
          <c:dPt>
            <c:idx val="8"/>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5-B9F1-4458-A08A-8AEB7B392761}"/>
              </c:ext>
            </c:extLst>
          </c:dPt>
          <c:dPt>
            <c:idx val="10"/>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6-B9F1-4458-A08A-8AEB7B392761}"/>
              </c:ext>
            </c:extLst>
          </c:dPt>
          <c:dPt>
            <c:idx val="11"/>
            <c:invertIfNegative val="0"/>
            <c:bubble3D val="0"/>
            <c:spPr>
              <a:solidFill>
                <a:schemeClr val="accent4">
                  <a:lumMod val="75000"/>
                </a:schemeClr>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A-B9F1-4458-A08A-8AEB7B392761}"/>
              </c:ext>
            </c:extLst>
          </c:dPt>
          <c:dLbls>
            <c:dLbl>
              <c:idx val="0"/>
              <c:layout>
                <c:manualLayout>
                  <c:x val="-2.5190495685483033E-3"/>
                  <c:y val="2.9090897984863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9F1-4458-A08A-8AEB7B392761}"/>
                </c:ext>
              </c:extLst>
            </c:dLbl>
            <c:dLbl>
              <c:idx val="1"/>
              <c:layout>
                <c:manualLayout>
                  <c:x val="-2.3091020962248139E-17"/>
                  <c:y val="2.9090897984863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F1-4458-A08A-8AEB7B392761}"/>
                </c:ext>
              </c:extLst>
            </c:dLbl>
            <c:dLbl>
              <c:idx val="2"/>
              <c:layout>
                <c:manualLayout>
                  <c:x val="-2.3091020962248139E-17"/>
                  <c:y val="2.9090897984863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F1-4458-A08A-8AEB7B392761}"/>
                </c:ext>
              </c:extLst>
            </c:dLbl>
            <c:dLbl>
              <c:idx val="3"/>
              <c:layout>
                <c:manualLayout>
                  <c:x val="0"/>
                  <c:y val="-4.444391405698716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F1-4458-A08A-8AEB7B392761}"/>
                </c:ext>
              </c:extLst>
            </c:dLbl>
            <c:dLbl>
              <c:idx val="5"/>
              <c:layout>
                <c:manualLayout>
                  <c:x val="-4.6182041924496278E-17"/>
                  <c:y val="4.8484829974772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F1-4458-A08A-8AEB7B392761}"/>
                </c:ext>
              </c:extLst>
            </c:dLbl>
            <c:dLbl>
              <c:idx val="6"/>
              <c:layout>
                <c:manualLayout>
                  <c:x val="2.5190495685482976E-3"/>
                  <c:y val="2.90908979848635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F1-4458-A08A-8AEB7B392761}"/>
                </c:ext>
              </c:extLst>
            </c:dLbl>
            <c:dLbl>
              <c:idx val="7"/>
              <c:layout>
                <c:manualLayout>
                  <c:x val="2.5190495685482052E-3"/>
                  <c:y val="3.8787863979818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F1-4458-A08A-8AEB7B392761}"/>
                </c:ext>
              </c:extLst>
            </c:dLbl>
            <c:dLbl>
              <c:idx val="8"/>
              <c:layout>
                <c:manualLayout>
                  <c:x val="-2.5190495685482976E-3"/>
                  <c:y val="3.8787863979818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F1-4458-A08A-8AEB7B392761}"/>
                </c:ext>
              </c:extLst>
            </c:dLbl>
            <c:dLbl>
              <c:idx val="10"/>
              <c:layout>
                <c:manualLayout>
                  <c:x val="-1.2595247842741488E-2"/>
                  <c:y val="9.69696599495452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F1-4458-A08A-8AEB7B392761}"/>
                </c:ext>
              </c:extLst>
            </c:dLbl>
            <c:dLbl>
              <c:idx val="11"/>
              <c:layout>
                <c:manualLayout>
                  <c:x val="-1.8472816769798511E-16"/>
                  <c:y val="1.93939319899090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9F1-4458-A08A-8AEB7B3927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Pivot_tables!$AJ$7:$AJ$19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Pivot_tables!$AK$7:$AK$19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9F1-4458-A08A-8AEB7B392761}"/>
            </c:ext>
          </c:extLst>
        </c:ser>
        <c:dLbls>
          <c:dLblPos val="outEnd"/>
          <c:showLegendKey val="0"/>
          <c:showVal val="1"/>
          <c:showCatName val="0"/>
          <c:showSerName val="0"/>
          <c:showPercent val="0"/>
          <c:showBubbleSize val="0"/>
        </c:dLbls>
        <c:gapWidth val="50"/>
        <c:overlap val="-25"/>
        <c:axId val="722994192"/>
        <c:axId val="722997552"/>
      </c:barChart>
      <c:catAx>
        <c:axId val="7229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2997552"/>
        <c:crosses val="autoZero"/>
        <c:auto val="1"/>
        <c:lblAlgn val="ctr"/>
        <c:lblOffset val="100"/>
        <c:noMultiLvlLbl val="0"/>
      </c:catAx>
      <c:valAx>
        <c:axId val="722997552"/>
        <c:scaling>
          <c:orientation val="minMax"/>
        </c:scaling>
        <c:delete val="1"/>
        <c:axPos val="l"/>
        <c:numFmt formatCode="&quot;₹&quot;#,#00,&quot;K&quot;" sourceLinked="1"/>
        <c:majorTickMark val="none"/>
        <c:minorTickMark val="none"/>
        <c:tickLblPos val="nextTo"/>
        <c:crossAx val="72299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[Sales_and_Profit_Dashboard.xlsx]Pivot_tables!PivotTable14</c:name>
    <c:fmtId val="3"/>
  </c:pivotSource>
  <c:chart>
    <c:title>
      <c:tx>
        <c:rich>
          <a:bodyPr/>
          <a:lstStyle/>
          <a:p>
            <a:pPr>
              <a:defRPr sz="1300"/>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Customer count by Year</a:t>
            </a:r>
          </a:p>
        </c:rich>
      </c:tx>
      <c:layout>
        <c:manualLayout>
          <c:xMode val="edge"/>
          <c:yMode val="edge"/>
          <c:x val="0.13407516874600975"/>
          <c:y val="2.2887322886061379E-2"/>
        </c:manualLayout>
      </c:layout>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effectLst>
            <a:innerShdw blurRad="114300">
              <a:prstClr val="black"/>
            </a:innerShdw>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w="19050">
            <a:solidFill>
              <a:schemeClr val="lt1"/>
            </a:solidFill>
          </a:ln>
          <a:effectLst>
            <a:innerShdw blurRad="114300">
              <a:prstClr val="black"/>
            </a:innerShdw>
          </a:effectLst>
        </c:spPr>
      </c:pivotFmt>
      <c:pivotFmt>
        <c:idx val="23"/>
        <c:spPr>
          <a:solidFill>
            <a:schemeClr val="accent4">
              <a:lumMod val="50000"/>
            </a:schemeClr>
          </a:solidFill>
          <a:ln w="19050">
            <a:solidFill>
              <a:schemeClr val="lt1"/>
            </a:solidFill>
          </a:ln>
          <a:effectLst>
            <a:innerShdw blurRad="114300">
              <a:prstClr val="black"/>
            </a:innerShdw>
          </a:effectLst>
        </c:spPr>
      </c:pivotFmt>
      <c:pivotFmt>
        <c:idx val="24"/>
        <c:spPr>
          <a:solidFill>
            <a:schemeClr val="accent4">
              <a:lumMod val="40000"/>
              <a:lumOff val="60000"/>
            </a:schemeClr>
          </a:solidFill>
          <a:ln w="19050">
            <a:solidFill>
              <a:schemeClr val="lt1"/>
            </a:solidFill>
          </a:ln>
          <a:effectLst>
            <a:innerShdw blurRad="114300">
              <a:prstClr val="black"/>
            </a:innerShdw>
          </a:effectLst>
        </c:spPr>
      </c:pivotFmt>
      <c:pivotFmt>
        <c:idx val="25"/>
        <c:spPr>
          <a:solidFill>
            <a:schemeClr val="accent4"/>
          </a:solidFill>
          <a:ln w="19050">
            <a:solidFill>
              <a:schemeClr val="lt1"/>
            </a:solidFill>
          </a:ln>
          <a:effectLst>
            <a:innerShdw blurRad="114300">
              <a:prstClr val="black"/>
            </a:innerShdw>
          </a:effectLst>
        </c:spPr>
      </c:pivotFmt>
    </c:pivotFmts>
    <c:plotArea>
      <c:layout>
        <c:manualLayout>
          <c:layoutTarget val="inner"/>
          <c:xMode val="edge"/>
          <c:yMode val="edge"/>
          <c:x val="0.24101070178019268"/>
          <c:y val="0.21877697595389375"/>
          <c:w val="0.41766134939181676"/>
          <c:h val="0.66178724160903291"/>
        </c:manualLayout>
      </c:layout>
      <c:doughnutChart>
        <c:varyColors val="1"/>
        <c:ser>
          <c:idx val="0"/>
          <c:order val="0"/>
          <c:tx>
            <c:strRef>
              <c:f>Pivot_tables!$B$17</c:f>
              <c:strCache>
                <c:ptCount val="1"/>
                <c:pt idx="0">
                  <c:v>Total</c:v>
                </c:pt>
              </c:strCache>
            </c:strRef>
          </c:tx>
          <c:spPr>
            <a:effectLst>
              <a:innerShdw blurRad="114300">
                <a:prstClr val="black"/>
              </a:innerShdw>
            </a:effectLst>
          </c:spPr>
          <c:dPt>
            <c:idx val="0"/>
            <c:bubble3D val="0"/>
            <c:explosion val="15"/>
            <c:spPr>
              <a:solidFill>
                <a:schemeClr val="accent4">
                  <a:lumMod val="75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B-4D09-42E4-96BA-1D1B5C5F80F6}"/>
              </c:ext>
            </c:extLst>
          </c:dPt>
          <c:dPt>
            <c:idx val="1"/>
            <c:bubble3D val="0"/>
            <c:spPr>
              <a:solidFill>
                <a:schemeClr val="accent4">
                  <a:lumMod val="50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D-4D09-42E4-96BA-1D1B5C5F80F6}"/>
              </c:ext>
            </c:extLst>
          </c:dPt>
          <c:dPt>
            <c:idx val="2"/>
            <c:bubble3D val="0"/>
            <c:spPr>
              <a:solidFill>
                <a:schemeClr val="accent4">
                  <a:lumMod val="40000"/>
                  <a:lumOff val="60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F-4D09-42E4-96BA-1D1B5C5F80F6}"/>
              </c:ext>
            </c:extLst>
          </c:dPt>
          <c:dPt>
            <c:idx val="3"/>
            <c:bubble3D val="0"/>
            <c:spPr>
              <a:solidFill>
                <a:schemeClr val="accent4"/>
              </a:solidFill>
              <a:ln w="19050">
                <a:solidFill>
                  <a:schemeClr val="lt1"/>
                </a:solidFill>
              </a:ln>
              <a:effectLst>
                <a:innerShdw blurRad="114300">
                  <a:prstClr val="black"/>
                </a:innerShdw>
              </a:effectLst>
            </c:spPr>
            <c:extLst>
              <c:ext xmlns:c16="http://schemas.microsoft.com/office/drawing/2014/chart" uri="{C3380CC4-5D6E-409C-BE32-E72D297353CC}">
                <c16:uniqueId val="{00000011-4D09-42E4-96BA-1D1B5C5F80F6}"/>
              </c:ext>
            </c:extLst>
          </c:dPt>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Pivot_tables!$A$18:$A$22</c:f>
              <c:strCache>
                <c:ptCount val="4"/>
                <c:pt idx="0">
                  <c:v>2021</c:v>
                </c:pt>
                <c:pt idx="1">
                  <c:v>2022</c:v>
                </c:pt>
                <c:pt idx="2">
                  <c:v>2023</c:v>
                </c:pt>
                <c:pt idx="3">
                  <c:v>2024</c:v>
                </c:pt>
              </c:strCache>
            </c:strRef>
          </c:cat>
          <c:val>
            <c:numRef>
              <c:f>Pivot_tables!$B$18:$B$22</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12-4D09-42E4-96BA-1D1B5C5F80F6}"/>
            </c:ext>
          </c:extLst>
        </c:ser>
        <c:dLbls>
          <c:showLegendKey val="0"/>
          <c:showVal val="1"/>
          <c:showCatName val="0"/>
          <c:showSerName val="0"/>
          <c:showPercent val="0"/>
          <c:showBubbleSize val="0"/>
          <c:showLeaderLines val="1"/>
        </c:dLbls>
        <c:firstSliceAng val="0"/>
        <c:holeSize val="50"/>
      </c:doughnutChart>
    </c:plotArea>
    <c:legend>
      <c:legendPos val="r"/>
      <c:overlay val="0"/>
      <c:spPr>
        <a:solidFill>
          <a:schemeClr val="accent1">
            <a:lumMod val="40000"/>
            <a:lumOff val="60000"/>
          </a:schemeClr>
        </a:solidFill>
        <a:ln>
          <a:solidFill>
            <a:schemeClr val="tx2">
              <a:lumMod val="50000"/>
              <a:lumOff val="50000"/>
              <a:alpha val="0"/>
            </a:schemeClr>
          </a:solidFill>
        </a:ln>
      </c:sp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Profit</a:t>
            </a:r>
            <a:r>
              <a:rPr lang="en-IN"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Year</a:t>
            </a:r>
            <a:endPar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2532563812905507"/>
          <c:y val="1.35880129463177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8534435993055141E-2"/>
              <c:y val="1.1897122676196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79345805602763E-2"/>
          <c:y val="0.11371728876752368"/>
          <c:w val="0.93033334521872069"/>
          <c:h val="0.69384206803842674"/>
        </c:manualLayout>
      </c:layout>
      <c:barChart>
        <c:barDir val="col"/>
        <c:grouping val="clustered"/>
        <c:varyColors val="0"/>
        <c:ser>
          <c:idx val="0"/>
          <c:order val="0"/>
          <c:tx>
            <c:strRef>
              <c:f>Pivot_tables!$G$6:$G$7</c:f>
              <c:strCache>
                <c:ptCount val="1"/>
                <c:pt idx="0">
                  <c:v>Furniture</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Pivot_tables!$F$8:$F$12</c:f>
              <c:strCache>
                <c:ptCount val="4"/>
                <c:pt idx="0">
                  <c:v>2021</c:v>
                </c:pt>
                <c:pt idx="1">
                  <c:v>2022</c:v>
                </c:pt>
                <c:pt idx="2">
                  <c:v>2023</c:v>
                </c:pt>
                <c:pt idx="3">
                  <c:v>2024</c:v>
                </c:pt>
              </c:strCache>
            </c:strRef>
          </c:cat>
          <c:val>
            <c:numRef>
              <c:f>Pivot_tables!$G$8:$G$12</c:f>
              <c:numCache>
                <c:formatCode>"₹"\ #,##0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904-49F3-A31E-EF469080C9F3}"/>
            </c:ext>
          </c:extLst>
        </c:ser>
        <c:ser>
          <c:idx val="1"/>
          <c:order val="1"/>
          <c:tx>
            <c:strRef>
              <c:f>Pivot_tables!$H$6:$H$7</c:f>
              <c:strCache>
                <c:ptCount val="1"/>
                <c:pt idx="0">
                  <c:v>Office Supplies</c:v>
                </c:pt>
              </c:strCache>
            </c:strRef>
          </c:tx>
          <c:spPr>
            <a:solidFill>
              <a:schemeClr val="accent4">
                <a:lumMod val="75000"/>
              </a:schemeClr>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Pivot_tables!$F$8:$F$12</c:f>
              <c:strCache>
                <c:ptCount val="4"/>
                <c:pt idx="0">
                  <c:v>2021</c:v>
                </c:pt>
                <c:pt idx="1">
                  <c:v>2022</c:v>
                </c:pt>
                <c:pt idx="2">
                  <c:v>2023</c:v>
                </c:pt>
                <c:pt idx="3">
                  <c:v>2024</c:v>
                </c:pt>
              </c:strCache>
            </c:strRef>
          </c:cat>
          <c:val>
            <c:numRef>
              <c:f>Pivot_tables!$H$8:$H$12</c:f>
              <c:numCache>
                <c:formatCode>"₹"\ #,##0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7-87D6-4FEA-B5D2-CD94F6988A05}"/>
            </c:ext>
          </c:extLst>
        </c:ser>
        <c:ser>
          <c:idx val="2"/>
          <c:order val="2"/>
          <c:tx>
            <c:strRef>
              <c:f>Pivot_tables!$I$6:$I$7</c:f>
              <c:strCache>
                <c:ptCount val="1"/>
                <c:pt idx="0">
                  <c:v>Technology</c:v>
                </c:pt>
              </c:strCache>
            </c:strRef>
          </c:tx>
          <c:spPr>
            <a:solidFill>
              <a:schemeClr val="accent4">
                <a:lumMod val="50000"/>
              </a:schemeClr>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Pivot_tables!$F$8:$F$12</c:f>
              <c:strCache>
                <c:ptCount val="4"/>
                <c:pt idx="0">
                  <c:v>2021</c:v>
                </c:pt>
                <c:pt idx="1">
                  <c:v>2022</c:v>
                </c:pt>
                <c:pt idx="2">
                  <c:v>2023</c:v>
                </c:pt>
                <c:pt idx="3">
                  <c:v>2024</c:v>
                </c:pt>
              </c:strCache>
            </c:strRef>
          </c:cat>
          <c:val>
            <c:numRef>
              <c:f>Pivot_tables!$I$8:$I$12</c:f>
              <c:numCache>
                <c:formatCode>"₹"\ #,##0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8-87D6-4FEA-B5D2-CD94F6988A05}"/>
            </c:ext>
          </c:extLst>
        </c:ser>
        <c:dLbls>
          <c:dLblPos val="outEnd"/>
          <c:showLegendKey val="0"/>
          <c:showVal val="1"/>
          <c:showCatName val="0"/>
          <c:showSerName val="0"/>
          <c:showPercent val="0"/>
          <c:showBubbleSize val="0"/>
        </c:dLbls>
        <c:gapWidth val="150"/>
        <c:axId val="512087984"/>
        <c:axId val="512094704"/>
      </c:barChart>
      <c:catAx>
        <c:axId val="51208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2094704"/>
        <c:crosses val="autoZero"/>
        <c:auto val="1"/>
        <c:lblAlgn val="ctr"/>
        <c:lblOffset val="100"/>
        <c:noMultiLvlLbl val="0"/>
      </c:catAx>
      <c:valAx>
        <c:axId val="512094704"/>
        <c:scaling>
          <c:orientation val="minMax"/>
        </c:scaling>
        <c:delete val="1"/>
        <c:axPos val="l"/>
        <c:numFmt formatCode="&quot;₹&quot;\ #,##0" sourceLinked="1"/>
        <c:majorTickMark val="out"/>
        <c:minorTickMark val="none"/>
        <c:tickLblPos val="nextTo"/>
        <c:crossAx val="512087984"/>
        <c:crosses val="autoZero"/>
        <c:crossBetween val="between"/>
      </c:valAx>
      <c:spPr>
        <a:noFill/>
        <a:ln>
          <a:noFill/>
        </a:ln>
        <a:effectLst/>
      </c:spPr>
    </c:plotArea>
    <c:legend>
      <c:legendPos val="b"/>
      <c:layout>
        <c:manualLayout>
          <c:xMode val="edge"/>
          <c:yMode val="edge"/>
          <c:x val="0.28805487303788652"/>
          <c:y val="0.89366876349550584"/>
          <c:w val="0.56971452175572546"/>
          <c:h val="9.9886743382877285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US" sz="1300" b="1" baseline="0">
                <a:solidFill>
                  <a:schemeClr val="tx1"/>
                </a:solidFill>
                <a:latin typeface="Calibri" panose="020F0502020204030204" pitchFamily="34" charset="0"/>
                <a:ea typeface="Calibri" panose="020F0502020204030204" pitchFamily="34" charset="0"/>
                <a:cs typeface="Calibri" panose="020F0502020204030204" pitchFamily="34" charset="0"/>
              </a:rPr>
              <a:t> 5 Customers by Profit</a:t>
            </a:r>
            <a:endParaRPr lang="en-US" sz="13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7331998538357327"/>
          <c:y val="2.0168067226890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12052117746436"/>
          <c:y val="0.21466830634692899"/>
          <c:w val="0.77685042796212733"/>
          <c:h val="0.78507689216533671"/>
        </c:manualLayout>
      </c:layout>
      <c:barChart>
        <c:barDir val="bar"/>
        <c:grouping val="clustered"/>
        <c:varyColors val="0"/>
        <c:ser>
          <c:idx val="0"/>
          <c:order val="0"/>
          <c:tx>
            <c:strRef>
              <c:f>Pivot_tables!$AH$6</c:f>
              <c:strCache>
                <c:ptCount val="1"/>
                <c:pt idx="0">
                  <c:v>Total</c:v>
                </c:pt>
              </c:strCache>
            </c:strRef>
          </c:tx>
          <c:spPr>
            <a:solidFill>
              <a:schemeClr val="accent4">
                <a:lumMod val="75000"/>
              </a:schemeClr>
            </a:solidFill>
            <a:ln>
              <a:noFill/>
            </a:ln>
            <a:effectLst>
              <a:outerShdw blurRad="50800" dist="38100" dir="16200000"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Pivot_tables!$AG$7:$AG$12</c:f>
              <c:strCache>
                <c:ptCount val="5"/>
                <c:pt idx="0">
                  <c:v>Martinez</c:v>
                </c:pt>
                <c:pt idx="1">
                  <c:v>Adrian Barton</c:v>
                </c:pt>
                <c:pt idx="2">
                  <c:v>Sanjit Chand</c:v>
                </c:pt>
                <c:pt idx="3">
                  <c:v>Raymond Buch</c:v>
                </c:pt>
                <c:pt idx="4">
                  <c:v>Tamara Chand</c:v>
                </c:pt>
              </c:strCache>
            </c:strRef>
          </c:cat>
          <c:val>
            <c:numRef>
              <c:f>Pivot_tables!$AH$7:$AH$12</c:f>
              <c:numCache>
                <c:formatCode>"₹"\ #,##0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DC5-4A96-AFCB-9F3E530AFCC4}"/>
            </c:ext>
          </c:extLst>
        </c:ser>
        <c:dLbls>
          <c:dLblPos val="ctr"/>
          <c:showLegendKey val="0"/>
          <c:showVal val="1"/>
          <c:showCatName val="0"/>
          <c:showSerName val="0"/>
          <c:showPercent val="0"/>
          <c:showBubbleSize val="0"/>
        </c:dLbls>
        <c:gapWidth val="50"/>
        <c:axId val="482296944"/>
        <c:axId val="482298864"/>
      </c:barChart>
      <c:catAx>
        <c:axId val="48229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2298864"/>
        <c:crosses val="autoZero"/>
        <c:auto val="1"/>
        <c:lblAlgn val="ctr"/>
        <c:lblOffset val="100"/>
        <c:noMultiLvlLbl val="0"/>
      </c:catAx>
      <c:valAx>
        <c:axId val="482298864"/>
        <c:scaling>
          <c:orientation val="minMax"/>
        </c:scaling>
        <c:delete val="1"/>
        <c:axPos val="b"/>
        <c:numFmt formatCode="&quot;₹&quot;\ #,##0" sourceLinked="1"/>
        <c:majorTickMark val="none"/>
        <c:minorTickMark val="none"/>
        <c:tickLblPos val="nextTo"/>
        <c:crossAx val="48229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layout>
        <c:manualLayout>
          <c:xMode val="edge"/>
          <c:yMode val="edge"/>
          <c:x val="0.38346241974744444"/>
          <c:y val="2.83502635742253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innerShdw blurRad="63500" dist="50800" dir="10800000">
              <a:prstClr val="black">
                <a:alpha val="50000"/>
              </a:prstClr>
            </a:innerShdw>
          </a:effectLst>
        </c:spPr>
        <c:dLbl>
          <c:idx val="0"/>
          <c:layout>
            <c:manualLayout>
              <c:x val="0"/>
              <c:y val="-4.44439140569871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innerShdw blurRad="63500" dist="50800" dir="10800000">
              <a:prstClr val="black">
                <a:alpha val="50000"/>
              </a:prstClr>
            </a:innerShdw>
          </a:effectLst>
        </c:spPr>
        <c:dLbl>
          <c:idx val="0"/>
          <c:layout>
            <c:manualLayout>
              <c:x val="-4.6182041924496278E-17"/>
              <c:y val="4.8484829974772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052E-3"/>
              <c:y val="3.878786397981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976E-3"/>
              <c:y val="2.9090897984863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5190495685482976E-3"/>
              <c:y val="3.878786397981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2595247842741488E-2"/>
              <c:y val="9.69696599495452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3033E-3"/>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8472816769798511E-16"/>
              <c:y val="1.9393931989909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3033E-3"/>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a:innerShdw blurRad="63500" dist="50800" dir="10800000">
              <a:prstClr val="black">
                <a:alpha val="50000"/>
              </a:prstClr>
            </a:innerShdw>
          </a:effectLst>
        </c:spPr>
        <c:dLbl>
          <c:idx val="0"/>
          <c:layout>
            <c:manualLayout>
              <c:x val="0"/>
              <c:y val="-4.44439140569871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75000"/>
            </a:schemeClr>
          </a:solidFill>
          <a:ln>
            <a:noFill/>
          </a:ln>
          <a:effectLst>
            <a:innerShdw blurRad="63500" dist="50800" dir="10800000">
              <a:prstClr val="black">
                <a:alpha val="50000"/>
              </a:prstClr>
            </a:innerShdw>
          </a:effectLst>
        </c:spPr>
        <c:dLbl>
          <c:idx val="0"/>
          <c:layout>
            <c:manualLayout>
              <c:x val="-4.6182041924496278E-17"/>
              <c:y val="4.8484829974772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976E-3"/>
              <c:y val="2.9090897984863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052E-3"/>
              <c:y val="3.878786397981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3033E-3"/>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75000"/>
            </a:schemeClr>
          </a:solidFill>
          <a:ln>
            <a:noFill/>
          </a:ln>
          <a:effectLst>
            <a:innerShdw blurRad="63500" dist="50800" dir="10800000">
              <a:prstClr val="black">
                <a:alpha val="50000"/>
              </a:prstClr>
            </a:innerShdw>
          </a:effectLst>
        </c:spPr>
        <c:dLbl>
          <c:idx val="0"/>
          <c:layout>
            <c:manualLayout>
              <c:x val="-2.3091020962248139E-17"/>
              <c:y val="2.909089798486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75000"/>
            </a:schemeClr>
          </a:solidFill>
          <a:ln>
            <a:noFill/>
          </a:ln>
          <a:effectLst>
            <a:innerShdw blurRad="63500" dist="50800" dir="10800000">
              <a:prstClr val="black">
                <a:alpha val="50000"/>
              </a:prstClr>
            </a:innerShdw>
          </a:effectLst>
        </c:spPr>
        <c:dLbl>
          <c:idx val="0"/>
          <c:layout>
            <c:manualLayout>
              <c:x val="0"/>
              <c:y val="-4.44439140569871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75000"/>
            </a:schemeClr>
          </a:solidFill>
          <a:ln>
            <a:noFill/>
          </a:ln>
          <a:effectLst>
            <a:innerShdw blurRad="63500" dist="50800" dir="10800000">
              <a:prstClr val="black">
                <a:alpha val="50000"/>
              </a:prstClr>
            </a:innerShdw>
          </a:effectLst>
        </c:spPr>
        <c:dLbl>
          <c:idx val="0"/>
          <c:layout>
            <c:manualLayout>
              <c:x val="-4.6182041924496278E-17"/>
              <c:y val="4.8484829974772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976E-3"/>
              <c:y val="2.9090897984863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75000"/>
            </a:schemeClr>
          </a:solidFill>
          <a:ln>
            <a:noFill/>
          </a:ln>
          <a:effectLst>
            <a:innerShdw blurRad="63500" dist="50800" dir="10800000">
              <a:prstClr val="black">
                <a:alpha val="50000"/>
              </a:prstClr>
            </a:innerShdw>
          </a:effectLst>
        </c:spPr>
        <c:dLbl>
          <c:idx val="0"/>
          <c:layout>
            <c:manualLayout>
              <c:x val="2.5190495685482052E-3"/>
              <c:y val="3.878786397981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33327575958303E-3"/>
          <c:y val="9.5326939909138084E-2"/>
          <c:w val="0.9445809094919374"/>
          <c:h val="0.72859871969507239"/>
        </c:manualLayout>
      </c:layout>
      <c:barChart>
        <c:barDir val="col"/>
        <c:grouping val="clustered"/>
        <c:varyColors val="0"/>
        <c:ser>
          <c:idx val="0"/>
          <c:order val="0"/>
          <c:tx>
            <c:strRef>
              <c:f>Pivot_tables!$AK$6</c:f>
              <c:strCache>
                <c:ptCount val="1"/>
                <c:pt idx="0">
                  <c:v>Total</c:v>
                </c:pt>
              </c:strCache>
            </c:strRef>
          </c:tx>
          <c:spPr>
            <a:solidFill>
              <a:schemeClr val="accent4">
                <a:lumMod val="75000"/>
              </a:schemeClr>
            </a:solidFill>
            <a:ln>
              <a:noFill/>
            </a:ln>
            <a:effectLst>
              <a:innerShdw blurRad="63500" dist="50800" dir="10800000">
                <a:prstClr val="black">
                  <a:alpha val="50000"/>
                </a:prstClr>
              </a:innerShdw>
            </a:effectLst>
          </c:spPr>
          <c:invertIfNegative val="0"/>
          <c:dPt>
            <c:idx val="0"/>
            <c:invertIfNegative val="0"/>
            <c:bubble3D val="0"/>
            <c:extLst>
              <c:ext xmlns:c16="http://schemas.microsoft.com/office/drawing/2014/chart" uri="{C3380CC4-5D6E-409C-BE32-E72D297353CC}">
                <c16:uniqueId val="{00000000-A981-4EEF-B4D8-F939E6A1D5EF}"/>
              </c:ext>
            </c:extLst>
          </c:dPt>
          <c:dPt>
            <c:idx val="1"/>
            <c:invertIfNegative val="0"/>
            <c:bubble3D val="0"/>
            <c:extLst>
              <c:ext xmlns:c16="http://schemas.microsoft.com/office/drawing/2014/chart" uri="{C3380CC4-5D6E-409C-BE32-E72D297353CC}">
                <c16:uniqueId val="{00000001-A981-4EEF-B4D8-F939E6A1D5EF}"/>
              </c:ext>
            </c:extLst>
          </c:dPt>
          <c:dPt>
            <c:idx val="2"/>
            <c:invertIfNegative val="0"/>
            <c:bubble3D val="0"/>
            <c:extLst>
              <c:ext xmlns:c16="http://schemas.microsoft.com/office/drawing/2014/chart" uri="{C3380CC4-5D6E-409C-BE32-E72D297353CC}">
                <c16:uniqueId val="{00000002-A981-4EEF-B4D8-F939E6A1D5EF}"/>
              </c:ext>
            </c:extLst>
          </c:dPt>
          <c:dPt>
            <c:idx val="3"/>
            <c:invertIfNegative val="0"/>
            <c:bubble3D val="0"/>
            <c:extLst>
              <c:ext xmlns:c16="http://schemas.microsoft.com/office/drawing/2014/chart" uri="{C3380CC4-5D6E-409C-BE32-E72D297353CC}">
                <c16:uniqueId val="{00000003-A981-4EEF-B4D8-F939E6A1D5EF}"/>
              </c:ext>
            </c:extLst>
          </c:dPt>
          <c:dPt>
            <c:idx val="5"/>
            <c:invertIfNegative val="0"/>
            <c:bubble3D val="0"/>
            <c:extLst>
              <c:ext xmlns:c16="http://schemas.microsoft.com/office/drawing/2014/chart" uri="{C3380CC4-5D6E-409C-BE32-E72D297353CC}">
                <c16:uniqueId val="{00000004-A981-4EEF-B4D8-F939E6A1D5EF}"/>
              </c:ext>
            </c:extLst>
          </c:dPt>
          <c:dPt>
            <c:idx val="6"/>
            <c:invertIfNegative val="0"/>
            <c:bubble3D val="0"/>
            <c:extLst>
              <c:ext xmlns:c16="http://schemas.microsoft.com/office/drawing/2014/chart" uri="{C3380CC4-5D6E-409C-BE32-E72D297353CC}">
                <c16:uniqueId val="{00000005-A981-4EEF-B4D8-F939E6A1D5EF}"/>
              </c:ext>
            </c:extLst>
          </c:dPt>
          <c:dPt>
            <c:idx val="7"/>
            <c:invertIfNegative val="0"/>
            <c:bubble3D val="0"/>
            <c:extLst>
              <c:ext xmlns:c16="http://schemas.microsoft.com/office/drawing/2014/chart" uri="{C3380CC4-5D6E-409C-BE32-E72D297353CC}">
                <c16:uniqueId val="{00000006-A981-4EEF-B4D8-F939E6A1D5EF}"/>
              </c:ext>
            </c:extLst>
          </c:dPt>
          <c:dLbls>
            <c:dLbl>
              <c:idx val="0"/>
              <c:layout>
                <c:manualLayout>
                  <c:x val="-2.5190495685483033E-3"/>
                  <c:y val="2.9090897984863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81-4EEF-B4D8-F939E6A1D5EF}"/>
                </c:ext>
              </c:extLst>
            </c:dLbl>
            <c:dLbl>
              <c:idx val="1"/>
              <c:layout>
                <c:manualLayout>
                  <c:x val="-2.3091020962248139E-17"/>
                  <c:y val="2.9090897984863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81-4EEF-B4D8-F939E6A1D5EF}"/>
                </c:ext>
              </c:extLst>
            </c:dLbl>
            <c:dLbl>
              <c:idx val="2"/>
              <c:layout>
                <c:manualLayout>
                  <c:x val="-2.3091020962248139E-17"/>
                  <c:y val="2.9090897984863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81-4EEF-B4D8-F939E6A1D5EF}"/>
                </c:ext>
              </c:extLst>
            </c:dLbl>
            <c:dLbl>
              <c:idx val="3"/>
              <c:layout>
                <c:manualLayout>
                  <c:x val="0"/>
                  <c:y val="-4.444391405698716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81-4EEF-B4D8-F939E6A1D5EF}"/>
                </c:ext>
              </c:extLst>
            </c:dLbl>
            <c:dLbl>
              <c:idx val="5"/>
              <c:layout>
                <c:manualLayout>
                  <c:x val="-4.6182041924496278E-17"/>
                  <c:y val="4.8484829974772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81-4EEF-B4D8-F939E6A1D5EF}"/>
                </c:ext>
              </c:extLst>
            </c:dLbl>
            <c:dLbl>
              <c:idx val="6"/>
              <c:layout>
                <c:manualLayout>
                  <c:x val="2.5190495685482976E-3"/>
                  <c:y val="2.90908979848635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81-4EEF-B4D8-F939E6A1D5EF}"/>
                </c:ext>
              </c:extLst>
            </c:dLbl>
            <c:dLbl>
              <c:idx val="7"/>
              <c:layout>
                <c:manualLayout>
                  <c:x val="2.5190495685482052E-3"/>
                  <c:y val="3.8787863979818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81-4EEF-B4D8-F939E6A1D5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Pivot_tables!$AJ$7:$AJ$19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Pivot_tables!$AK$7:$AK$19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7-A981-4EEF-B4D8-F939E6A1D5EF}"/>
            </c:ext>
          </c:extLst>
        </c:ser>
        <c:dLbls>
          <c:dLblPos val="outEnd"/>
          <c:showLegendKey val="0"/>
          <c:showVal val="1"/>
          <c:showCatName val="0"/>
          <c:showSerName val="0"/>
          <c:showPercent val="0"/>
          <c:showBubbleSize val="0"/>
        </c:dLbls>
        <c:gapWidth val="50"/>
        <c:overlap val="-25"/>
        <c:axId val="722994192"/>
        <c:axId val="722997552"/>
      </c:barChart>
      <c:catAx>
        <c:axId val="7229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2997552"/>
        <c:crosses val="autoZero"/>
        <c:auto val="1"/>
        <c:lblAlgn val="ctr"/>
        <c:lblOffset val="100"/>
        <c:noMultiLvlLbl val="0"/>
      </c:catAx>
      <c:valAx>
        <c:axId val="722997552"/>
        <c:scaling>
          <c:orientation val="minMax"/>
        </c:scaling>
        <c:delete val="1"/>
        <c:axPos val="l"/>
        <c:numFmt formatCode="&quot;₹&quot;#,#00,&quot;K&quot;" sourceLinked="1"/>
        <c:majorTickMark val="none"/>
        <c:minorTickMark val="none"/>
        <c:tickLblPos val="nextTo"/>
        <c:crossAx val="72299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[Sales_and_Profit_Dashboard.xlsx]Pivot_tables!PivotTable14</c:name>
    <c:fmtId val="13"/>
  </c:pivotSource>
  <c:chart>
    <c:title>
      <c:tx>
        <c:rich>
          <a:bodyPr/>
          <a:lstStyle/>
          <a:p>
            <a:pPr>
              <a:defRPr sz="1300"/>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Customer count by Year</a:t>
            </a:r>
          </a:p>
        </c:rich>
      </c:tx>
      <c:layout>
        <c:manualLayout>
          <c:xMode val="edge"/>
          <c:yMode val="edge"/>
          <c:x val="0.13407516874600975"/>
          <c:y val="2.2887322886061379E-2"/>
        </c:manualLayout>
      </c:layout>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effectLst>
            <a:innerShdw blurRad="114300">
              <a:prstClr val="black"/>
            </a:innerShdw>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w="19050">
            <a:solidFill>
              <a:schemeClr val="lt1"/>
            </a:solidFill>
          </a:ln>
          <a:effectLst>
            <a:innerShdw blurRad="114300">
              <a:prstClr val="black"/>
            </a:innerShdw>
          </a:effectLst>
        </c:spPr>
      </c:pivotFmt>
      <c:pivotFmt>
        <c:idx val="23"/>
        <c:spPr>
          <a:solidFill>
            <a:schemeClr val="accent4">
              <a:lumMod val="50000"/>
            </a:schemeClr>
          </a:solidFill>
          <a:ln w="19050">
            <a:solidFill>
              <a:schemeClr val="lt1"/>
            </a:solidFill>
          </a:ln>
          <a:effectLst>
            <a:innerShdw blurRad="114300">
              <a:prstClr val="black"/>
            </a:innerShdw>
          </a:effectLst>
        </c:spPr>
      </c:pivotFmt>
      <c:pivotFmt>
        <c:idx val="24"/>
        <c:spPr>
          <a:solidFill>
            <a:schemeClr val="accent4">
              <a:lumMod val="40000"/>
              <a:lumOff val="60000"/>
            </a:schemeClr>
          </a:solidFill>
          <a:ln w="19050">
            <a:solidFill>
              <a:schemeClr val="lt1"/>
            </a:solidFill>
          </a:ln>
          <a:effectLst>
            <a:innerShdw blurRad="114300">
              <a:prstClr val="black"/>
            </a:innerShdw>
          </a:effectLst>
        </c:spPr>
        <c:dLbl>
          <c:idx val="0"/>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4"/>
          </a:solidFill>
          <a:ln w="19050">
            <a:solidFill>
              <a:schemeClr val="lt1"/>
            </a:solidFill>
          </a:ln>
          <a:effectLst>
            <a:innerShdw blurRad="114300">
              <a:prstClr val="black"/>
            </a:innerShdw>
          </a:effectLst>
        </c:spPr>
      </c:pivotFmt>
      <c:pivotFmt>
        <c:idx val="26"/>
        <c:spPr>
          <a:effectLst>
            <a:innerShdw blurRad="114300">
              <a:prstClr val="black"/>
            </a:innerShdw>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w="19050">
            <a:solidFill>
              <a:schemeClr val="lt1"/>
            </a:solidFill>
          </a:ln>
          <a:effectLst>
            <a:innerShdw blurRad="114300">
              <a:prstClr val="black"/>
            </a:innerShdw>
          </a:effectLst>
        </c:spPr>
      </c:pivotFmt>
      <c:pivotFmt>
        <c:idx val="28"/>
        <c:spPr>
          <a:effectLst>
            <a:innerShdw blurRad="114300">
              <a:prstClr val="black"/>
            </a:innerShdw>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a:innerShdw blurRad="114300">
              <a:prstClr val="black"/>
            </a:innerShdw>
          </a:effectLst>
        </c:spPr>
      </c:pivotFmt>
    </c:pivotFmts>
    <c:plotArea>
      <c:layout>
        <c:manualLayout>
          <c:layoutTarget val="inner"/>
          <c:xMode val="edge"/>
          <c:yMode val="edge"/>
          <c:x val="0.24101070178019268"/>
          <c:y val="0.21877697595389375"/>
          <c:w val="0.41766134939181676"/>
          <c:h val="0.66178724160903291"/>
        </c:manualLayout>
      </c:layout>
      <c:doughnutChart>
        <c:varyColors val="1"/>
        <c:ser>
          <c:idx val="0"/>
          <c:order val="0"/>
          <c:tx>
            <c:strRef>
              <c:f>Pivot_tables!$B$17</c:f>
              <c:strCache>
                <c:ptCount val="1"/>
                <c:pt idx="0">
                  <c:v>Total</c:v>
                </c:pt>
              </c:strCache>
            </c:strRef>
          </c:tx>
          <c:spPr>
            <a:effectLst>
              <a:innerShdw blurRad="114300">
                <a:prstClr val="black"/>
              </a:innerShdw>
            </a:effectLst>
          </c:spPr>
          <c:dPt>
            <c:idx val="0"/>
            <c:bubble3D val="0"/>
            <c:explosion val="15"/>
            <c:extLst>
              <c:ext xmlns:c16="http://schemas.microsoft.com/office/drawing/2014/chart" uri="{C3380CC4-5D6E-409C-BE32-E72D297353CC}">
                <c16:uniqueId val="{00000001-89CB-4ADA-9615-02E8265C72FE}"/>
              </c:ext>
            </c:extLst>
          </c:dPt>
          <c:dPt>
            <c:idx val="1"/>
            <c:bubble3D val="0"/>
            <c:extLst>
              <c:ext xmlns:c16="http://schemas.microsoft.com/office/drawing/2014/chart" uri="{C3380CC4-5D6E-409C-BE32-E72D297353CC}">
                <c16:uniqueId val="{00000002-89CB-4ADA-9615-02E8265C72FE}"/>
              </c:ext>
            </c:extLst>
          </c:dPt>
          <c:dPt>
            <c:idx val="2"/>
            <c:bubble3D val="0"/>
            <c:extLst>
              <c:ext xmlns:c16="http://schemas.microsoft.com/office/drawing/2014/chart" uri="{C3380CC4-5D6E-409C-BE32-E72D297353CC}">
                <c16:uniqueId val="{00000003-89CB-4ADA-9615-02E8265C72FE}"/>
              </c:ext>
            </c:extLst>
          </c:dPt>
          <c:dPt>
            <c:idx val="3"/>
            <c:bubble3D val="0"/>
            <c:spPr>
              <a:solidFill>
                <a:schemeClr val="accent4"/>
              </a:solidFill>
              <a:ln w="19050">
                <a:solidFill>
                  <a:schemeClr val="lt1"/>
                </a:solidFill>
              </a:ln>
              <a:effectLst>
                <a:innerShdw blurRad="114300">
                  <a:prstClr val="black"/>
                </a:innerShdw>
              </a:effectLst>
            </c:spPr>
            <c:extLst>
              <c:ext xmlns:c16="http://schemas.microsoft.com/office/drawing/2014/chart" uri="{C3380CC4-5D6E-409C-BE32-E72D297353CC}">
                <c16:uniqueId val="{00000004-89CB-4ADA-9615-02E8265C72FE}"/>
              </c:ext>
            </c:extLst>
          </c:dPt>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Pivot_tables!$A$18:$A$22</c:f>
              <c:strCache>
                <c:ptCount val="4"/>
                <c:pt idx="0">
                  <c:v>2021</c:v>
                </c:pt>
                <c:pt idx="1">
                  <c:v>2022</c:v>
                </c:pt>
                <c:pt idx="2">
                  <c:v>2023</c:v>
                </c:pt>
                <c:pt idx="3">
                  <c:v>2024</c:v>
                </c:pt>
              </c:strCache>
            </c:strRef>
          </c:cat>
          <c:val>
            <c:numRef>
              <c:f>Pivot_tables!$B$18:$B$22</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5-89CB-4ADA-9615-02E8265C72FE}"/>
            </c:ext>
          </c:extLst>
        </c:ser>
        <c:dLbls>
          <c:showLegendKey val="0"/>
          <c:showVal val="1"/>
          <c:showCatName val="0"/>
          <c:showSerName val="0"/>
          <c:showPercent val="0"/>
          <c:showBubbleSize val="0"/>
          <c:showLeaderLines val="1"/>
        </c:dLbls>
        <c:firstSliceAng val="0"/>
        <c:holeSize val="50"/>
      </c:doughnutChart>
    </c:plotArea>
    <c:legend>
      <c:legendPos val="r"/>
      <c:overlay val="0"/>
      <c:spPr>
        <a:solidFill>
          <a:schemeClr val="accent1">
            <a:lumMod val="40000"/>
            <a:lumOff val="60000"/>
          </a:schemeClr>
        </a:solidFill>
        <a:ln>
          <a:solidFill>
            <a:schemeClr val="tx2">
              <a:lumMod val="50000"/>
              <a:lumOff val="50000"/>
              <a:alpha val="0"/>
            </a:schemeClr>
          </a:solidFill>
        </a:ln>
      </c:sp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95360D7D-FECF-4AC3-9A51-3D322AEACFB7}">
          <cx:tx>
            <cx:txData>
              <cx:f>_xlchart.v2.1</cx:f>
              <cx:v>Sales</cx:v>
            </cx:txData>
          </cx:tx>
          <cx:spPr>
            <a:solidFill>
              <a:schemeClr val="accent4">
                <a:lumMod val="75000"/>
              </a:schemeClr>
            </a:solidFill>
            <a:ln>
              <a:noFill/>
            </a:ln>
            <a:effectLst>
              <a:innerShdw blurRad="63500" dist="50800" dir="13500000">
                <a:prstClr val="black">
                  <a:alpha val="50000"/>
                </a:prstClr>
              </a:innerShdw>
            </a:effectLst>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3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00000000-318B-4B16-823D-23C1F961D055}">
          <cx:tx>
            <cx:txData>
              <cx:f>_xlchart.v5.8</cx:f>
              <cx:v>sales</cx:v>
            </cx:txData>
          </cx:tx>
          <cx:spPr>
            <a:effectLst>
              <a:outerShdw blurRad="50800" dist="38100" dir="8100000" algn="tr" rotWithShape="0">
                <a:prstClr val="black">
                  <a:alpha val="40000"/>
                </a:prstClr>
              </a:outerShdw>
            </a:effectLst>
          </cx:spPr>
          <cx:dataId val="0"/>
          <cx:layoutPr>
            <cx:geography cultureLanguage="en-US" cultureRegion="IN" attribution="Powered by Bing">
              <cx:geoCache provider="{E9337A44-BEBE-4D9F-B70C-5C5E7DAFC167}">
                <cx:binary>1H1tU9y41u1fSeXzNWNZL5aeeuZUjd0NDQRIQkIm+eLqEOJ3y+9vv/4uQ0NopxOYM9y61X1mDgON
kKylvffaS1vq/73u/+c6uVmXr/o0yar/ue7/fB3Udf4/f/xRXQc36bo6SMPrUlf6e31wrdM/9Pfv
4fXNH9/KdRdm/h+WSdgf18G6rG/61//5X/w1/0a/0dfrOtTZu+amHN7fVE1SV795b+dbr9bf0jBb
hFVdhtc1+fP1h5ssu6mqm5vXr26yOqyHD0N+8+frrV97/eqP+R/7qeNXCcZWN9/QlvIDySylTCnN
25f1+lWiM3/ztiHFAWXUEsS27t4n932fr1O0f9aQbge0/vatxODxULdft5puPQHeOX/96lo3WT1N
nY9Z/PP1xyysb769uqzX9U31+lVYaffuF1w9PcbHy9vn/mN78v/zv7MfYCZmP3mEz3zannrrJ3j+
KuN1Vq0xvBdDhx1IpaRJCVe3L7mNjrIOGFWEc75Bj9/3fYfOc0a0G5wfLWfY/PV+L7G5CEJ9Pzf/
3mqYecAw60TZ5k5cpHWAd6hNmX1nNfS+7ztcnhrNbkzuWs3wuFjtJR5/Jeuv63R9Py3/HhKKKReC
WZZlb9sIPJhkJqWWCTd3+7rvdGMjT49kNxwPjzBD5K83e4nI8bd18JImwg6oVKZtMbLTRAhhB4LD
RqQ5c1pPDmQ3HJtmMzCOF3sJxl9lOOrsJc2DHViKWpYk7A6OmZUQQg5gPlwJLm5d1izOP2NAu2F5
aDgD5q8vewnM+wB849Vxlayzb/d+5N87L4bJt6SlOKL97WsW521ywAkY2gTQ7WsWT547qt0Qbbee
4fT+eC9xOn1pJiYPmGS2pexNRId9PObJSsLdmQRUbYMQ7OuOBd5FmafHsxub+3YzVE7Bd/eQIbvr
JPyuyyx8Sc9mH1icCaGIeshQHiNDiDqY0heb3EeibWSeN6bd6DxuO0PI/WsvEVrcJOtuXb5khqkO
TFPawrq3DLVtOTY/YEIKRsnG+c3owHNGtBudHy1n2CyWe4nNp3UVQHCodXa/gl8g8tjIZAjltrTv
IsucF1jmAeeCSZORXbzgeWPajc/jtjOEPu2n9Rxn38L1i9I2dQC/ppi8T/AR+B87NyQ3oHSADunN
7WtmPM8Y0G5sHhrOgDneT2nG1Yku199eML+h8gDKDOcm+yGMPUaGmPyAM1tSMeNqzxnKbkx+tJyB
4l7spT87v+lefdZl/ILezDpQVFlsyvZvXzNzQawReIeL+yxI3Pd9x9KeM6Ld2PxoOcPm/PNeYuNq
SM3XdXjd1PdT9ALBBmmMzQmnlN/BMyPRNjQcKuHQrJkbe+ZodkOz1XiGjvthL9D5PdV/rDZv/eY/
3QtQBxz5i83oD9XysUtTYHJkcmhqoyGw+6VxZz0zjf7Xw9qN06z51pPsxwbAp7C61lkVviQ/g0pG
leJUbJTmGXuWCiYD4QBK2oPHe5x3PmtIu/F41HRmNZ/2UxP4dFPVr67C0g9fNgGVB9CdwaDJRmCe
UWhpIv/EXoAy7xi0OSMEzx7WL2Dafqo5VFd74eC2Ro2dznNd1sGrxTrW9QtKBQzJDhPUlAQmdfva
ZtPAB7noJJNuNGsY22Njeu6odgO13XrrifHAi73E6X5z+pX+/gr0tEm/vqi0A45tgkMTikjzOBLZ
NiKRsJTAFsPtaxaJ/umwdgO2+6/MgFu4ewncWXgdhP76ZSOVtJmtANcdJjMNW3JEKlMhV928P+Pe
zxnRbpx+tJxhc7afceoQuWr47QX9niUPOCgCEfdubU4iUEYgsVltyd0k4hkD2o3MQ8MZMIf7uUV6
dKNBHl4QGGxaQ1qzJFMbajBLiCRFwAIdZ+amvmNGHZ4xoN3APDScAXP01156syn7Xq3THProS0rX
jB4ICbFA3eerczlhymehbCtzs/WA4qktvvDcYe0GafZUM6jO97Pw4/ymXb+kb6PqgEKfZhyx5fY1
CzuECNQZcCrtTYUbTGwbo6fG8ytw7trNUdlPvn2cJGGmw+p+bl5A6zEPCGo/IBdsxIJ5zFEHhElB
udxsmM649nNGtBuZHy1n2BzvZ9S5iBNU5rxorRSkaUmRCm1kOHMWdpQNIWjiAvZmU2iGzXNGtBub
Hy1n2Fyc7mXgOdbd+gVtxjowbaBiM/Yg5jxOexQFLqYpiLl5f0ahnxrNbkzuWs3wON5PInAK195c
x8PLYUJhC5ZtScE36s4sviCtsaRt25RsuPNMun7OiHbj8qPlDJvTz3tpK+c3X8t1Fb+kvYB/oa6D
goPd2cuseB2CtSQoQUTpwd37M3t5zoh2Y/Oj5Qyb8/0sLXijm7B64a1r80Bh9k3xkHVuaziKoLad
SJQkbojbTMN51pB2o/Oo6QyeN/vp1i51AznUXZcaNO0FDYhSCGzYzrHID2n6ccCBdC0Vkk9Uh96R
65kBPX9cu4Gat5+hdbmn2to6zG5eLgIxjiM4U23ufQHVbH9BqAML0g4DdbgDaWZIZ08NZzc2m2Yz
SM7207+9xcmpakja9Yvu/OAYiFSoPNyIM+acR0OmllTKqWb0ITd9nHs+d1S7AdpuPcPp7X46urN1
ObxsafVUpwOSANvZDj+2wBEd7Ng9bGbPpLXnjGQ3Lj9azjA5W+wlbztbV9X6Omiqm7p+SYHAOkBV
LkoNoJ7dvmbEGjXvwkQ9ApSbe196V2bw7PH8Cp6tx5ljtKd2E04nQ192s3Q6+akIzhdu3BvZNiDF
DoiCSIDd0hk+zxnLL7D50XSOy37WHZ6FVTX9k+fh/ST9e2ltOupmoaT6QTmbuTbUhOAUj4XKxE0V
3Iy1PXNQv4Lo0RPNQbrcTwcHhHRTviRCOA0ibNTsboqmzXliig03SAY2uS80mIkGE0JPjejX8Ny1
nGOznzWiZzqrX7SiGjUgiCnT0d3dGhsxYT2ME0tMRQeP2dozhvILTO6fYQ7Jh700l7s6lv8HyShU
aYoDoQ87ObM8x8aOgcRGjhAbtWfm1p4/rt0wzdvP0Drfz2R02kQ8u+nD65esfWcHkAzgvtgGCXDn
x7IBMcUBwQYCbpUAaXhsQ88bzS/wefQkc2zO9tOS8EQnN2V1M9zP0r8nB8hJUd1momJ0I+nMQo+N
glIwB1xacse61czLTQg9PaZfI3Tfdo7QyV4idFHe+C963AqCGzwY9j3FZvpnlnN73AqyKY6O3K+J
u6zn6ZHsxuS+3QyPi/d7icedYPjidaHwZxQKGoo57lCZRR5Y0oFFTWRDYmYtzx3Pbmy2W88Qulzs
JUIfbvoXvQGHoCKXSgYJ+m4LZ56FovwDp30gsf3YnnsccJ4czm5kNs1mkHz4ey8h+Vivg3tn8u8D
zFRwA9kGZU+bTbVZgLm9ScLGvo4lZgTtqXHshuKu1QyJj/tJna9uyhTJwMuBwRgqBriF/80oGI5S
CWEJJcDCbl+zDPMZI9kNx0PDGSJXe4rIyx8HQcEAsaSCAHA383NdE8dFIKlx3I1z9z6Qe+yxnnNA
5RfQPDzLHJv9FDU/DRr33/n30/PvXRfD8VClBOoBNrn/3HWZwI4TFBOaG036vu87DvaMAe1G5qHh
DJhPn///BJRfX4L3cFfgYl2vl7eXDD66B+/3794+O+4+nDXdrO6d8N0t/ONvf762QHlhCQ+XF05/
ZMsudsr+j1rerKv6z9cGdkMVqnUIsVH0aUPNYa9fdTgihbfsqXwKFYfcQlHvVDEKLpFNB43+fI2V
IacKeJylx4luiZLs16+gwN2+RcD9cMzEnM5yQw83xcMlj291MiA9eJiVzfevsiZ9q8Osrv58Dbeb
3/3WNFSOP02w44HtKIL/xuiwAvPr9Xssc/wy+T+KDsKIcyNfyTD5HmhfHRlSe04ozc55NDvP7An6
L6OmLSiy9VlPScYyNvYEPVlj56Rm/iXPdO90XtC4/7wn9IETiLggh+Gugu1n8mvDG8s8zld1Fzeu
15gXVZtGjijGq3/cEfZTLWZydDddLbbdUWsnROlyzFdDFX+Pk/i7Z4TfI3z9b7rhkhEbiP+EUS2C
sQp4n688o1NLJYvCqQKRuHEf/hdTh7WK+x1sNR0gJGBMj5eDn5sp0wGeqPXS8k1vNrHjaUu+KbPo
iYea/tJs4Ul4PmUBJ6QxcjZ3dptKo1Zdvgq6LnZEM7wf/P6KGMNV3rZy8fsZhLX83BmFUAceiESX
zx7LIFzDNnW+UkUlF3aVlqtIFp6jjXBtSj91Q1ZShwxe/c+X4nSVDHREG4WUYm5eotSNlQRZvsqL
UF82ZUEdroz4yojwX79/xmnCfppQjspABHrs/NvmNnRjEzVDqNN8ZTRFuUqbfFhGluld/r6XHf4C
pYc/eoHLerxAUFzAWqNJ0Ivq+alV9ldt2mUnWfnfTd2jnmb+oovTQLcZegqSZliIPlqP2kjcZ5jX
dMHfbOoUMjqJlWGj9siyZ8tDeymXqc7TVd5aepGbrRE7Q173b0eWDkvlmXpBVEkOCxxqWpllrxdR
QtWSFiw7aQsuhNtpu1/K3m/cUmfdtR2EqWtHHj3GjZ3ksLHj74Nk9NgfSXuW25XnlPlYCcdSunB0
jl8ZAi9dmnFnuQ0ixsrui/TdUCrrU2xb+ph7kfelTdth0aU9X3n2GDt6yNRRF2E9x3YvfLcaGiN1
4qyXi7bw2XFdB9myiZNsWVt2dlkbETsx1dhdFx68PKkFxi4IeomYPu1k1UZuYMtALweWmF+jODDc
sMJ4DEuxderhoeO2zg+18vML3xr1ouaMC7elnhc5pElU7xS0VkfCK/PDwvT6ZVQ0cmGUueGmJp5u
TOG40siuXbvOLNez4VwCnI1eCoEQkNk9OayDXNduqwg9YWkbHkXlqE+JWeuFTIvwSKrUcO3EtD75
QctPe59EX3ypkyvRxeFRUdH8cyFS65OHZ88duyP55zxlzYgxtV7iBHauapfSAbbeC2aEjsHK5Krq
JD+VRpW+M4yw/uJhak6DqMgvRBN9NwkwbSJhfUpl+L2vOu+yFqM+7ibXGGDX7HRILB0flokZ+7Bt
lQRvo1D076M+ZMfw6LXrtWl41PoJdUADwsBJrCY7CX0qqcMaPzz3aa4uIuFn34WhyDnRESaxSXi2
sIxOSud22SeVz05G05NvAoEpi0NMgtcEkTuyYHDTIvc/yNHCI/l2GH9RY48QW3R64fEgShdJ3erR
1WMpkqMws8z8jDRtrhYi8Nq/Ay831NIibSXdTMfh6AgzK98YOhw/SSPjH/osTr9bdqBP8IwDSBo8
J67YKlYsIupK47LmDzTTWD+8NHnoloy3saOCoNWHTZ+qN2WfU0cpCxDUXh9zp7dyXzuGHxuuGQl1
VRUlzI6Zo+G2DCFuHJQ8qmneNg5Pujy4qjPDb48amUVr1VnGocpgR8LWxHdC1SZHVev177tStX+P
5Rgf8bypk8POKK3wMMopH5djJOPCKSu/axzRx+TrqPLqmzXCtpjhDWSRdLz62Np1/tmPGD+1hwQ+
tNcYbNkY9ESYLBwWrAsNl8RAggd+/KXwreyk9/xsWfaV5cZl9N2SgXrjEUFPMBBySPx0WBhDVXSL
IBXBuR+rftn4iTqKDCDUUIS+hsKrBbKUCx4o7zJqyyZeBHkf3GS54qssFq0ziECMbxhp/s6roT2i
qU5LRzVYCGMns5OOhd8rLyycwqhNtyLJkSr9m7op7UVQ9ZdZYa1q3X5tgiE8STNhLRsvF6cIhfa7
oIFRkgzDMknSnrV1qZZ+DDtnsvYcK7fjT5Lk46mp+sN0tBPXH/u8dtMurmInDqPQoXWCRQ2v2L8N
knxYZE2kLihI5WFhwOrjJhkWbZt7Dq2iYTmW8G5pV7dHZIq7OcNzW2m0DitDXsgu4uukr+Q72tbk
XPsd+RAxj570DVZUDIf6pVFe4prJoBdthsfn1QgzSmWhLuqs6a4ro0xKx6/gcwIWy3dElIXDzGTN
ORxlWcJ/iMCw341hHztWWQ4Lzy4yz+G0ke88HZdvSNfAk90yrUaVxVFips0iGiI4MavRC9Gh61Lr
chVWsnZRyNpdBzw7zrMkc3xVmVjBprUsw+SC5rU+DDoqAUKaX1TFxKu1pU8TkmMxdUXQhE5KmBvb
mJ3QU90iFQ1Z3nrdLgg/17EkN2YHb9VOa4SbIzmPvTo8j3jvH7ZDEMHHgUk4hlHz88jnhxWLRrfV
peVyOsIj1rp321Hoj2GPGRptL1v0pl26zKg6twHCkZOYZbnyEQ0+tLnvuVJk2Yk3Num7qoHvMXx4
j07B6OM2xZwr3RzSiBeOn7XhOfUs86siTX3aGhx8VDcXMq6SVSXM9igKtDpKlW+c4Tr5CxrS9m8j
iqqLoQ/qMy8aP4Um7T7JeJALOejwiI2Er0YVjsssKNKL3Ci9t0n82S7KdBHS4Lv2Pd9ldfgR9nxV
tqa/sqQ2loGfFm5t0vyCDZWVICz6R3DuXw2uG8eyEfRihWhohEFyVWTwvGUGj2OmknwITZJrdwSk
+Z2TFazKD0dgcIjcq3Ni0dsu4nbmtkPSN6sU9z6WR1mgHIsEeefUlYoyZ0gSOLMISV6BJRKp1CW+
GR9nXWEqR+Z26GRxmZaLoS3G0klyGqYO9YvadLjXFamTp9bHKrXSk66g6Ym2azN3tWyKE5pUzaIh
6WAlC6/otS1Oh87q0xHBJynh/1K7894XVhd2CzOOAuOIhW0anHSRom3vWKnXyhPWNjpzPNHgQhAX
XLxshDOq0v5eDVEgHdnG6U3Ohe+Q0LePe2nnxO0GVVZgN9xcFlUPvz5IOx5Cty7r+m0mbN8pI9ao
xq2kHy3rPCjZYqQNaVP4nuqLjM24dnWfXHYR7RMnJ8IHQxg8Fjq5PbQnWRLFizA3vzLZrPIoihxj
oKnDuBEcWgL2BcfRvuM8Ms4IzYxoUdtpj1htDUewU4s6OqoGp0lkvbKKpl72hbeOAx4v7c6Kl5ap
5ULbBfk7ra3+vEGMJk7vl+YiY1ZjuCqh4znM1b/2E5s0Tkwqw0nsXoFaGsZx2OMo2qHtp/BvTMB9
Mx/sBNkS65yOqYQvcjzwKm66NHXlwNuj3xNsMvHaLR6Ps7vI/aH4cOjauCR0m2FX4+izpjKTVYEA
uhBW157VfmPajizBE2pQy/OBGkHgWCN4RaxKfQqD56c1Tf3QIeqpRA17TT+PBwoBsaFQINmdJ2q+
5cMGMJ4yJVeNOZyWMXxqZ+P0RtK89waEud/PwE+Z4XQxDVJDhvtRIUmaUzL3SJKoWMtTv8uTVVuA
hGVe4yFAIRxnWaBPDTbo49/3R36i/1OHNlc4kKuweSNnmVNWguAwESdwKEVnOPASGldxZG2+iMp0
XRtaLeMqAB/ksnt7G3Y6PRJxFFgdOQxIYrhenPC1Hov2qK8Q138/PrprfJBwcawYhdtQkmbpSd6H
2pCsiVdBmrKTpq3S75oWsKmu7iozdXwGsp0kCQwpiEh93gpwTRJjxDkB0Q7xEKAy2Ym0CrkYLGSe
KBDMUjcZGn7KrFC9ycqofBOLSi3rtghzp248vvI9eGXaI3FdMjv1LiFisjWO146to/B/R9Ig9rvB
w5Fbxxv65MoMw+jLbVTMMlNJtxtjK3hiLsiExcw6CAejnM7x4A4JOVscftN5EaJXvKpFBL5tVNqp
+8h3O8r+LkLbWBmgjY6MAuuQl4q7flmjEuBB5Xt719djxeynPBsl2kJa0MsBCZbpbAT1IDqRhyRc
KeTbR9zw9WnOuqfcwE+KBXqBUIGqL5tZtj3HvAmb1hM4Ib0SDORZ+HBcWS5qt7AU8gwRa+oMEZKH
IAbp/f0DWj/PMSjKdAUrUbiKlc3T4YHErC2TLlixqvO9VcK0emN4nvqSNqDGle74cKEMrq4yNlzF
aii+GznvlvXQct/FbbFBOPnbsnaKpJF06dc56CSLyxX4t3oTQcD8VnjEq48Nr0Liejv6jUK8wedO
4bzW+VCGfrD5JJuHb//zQaf45/ajVX78cPognB/f4Y6Wu0/Q+e1v4VqKSWmv5r80jebhb2Ewm9FN
GvHWNz8J1r+QpO8+kOcXb27p1dePP4bmfjfgVnWeHPPDOv5JrZ5dZvdI557a3WvV4gCOnkLfeZCW
N1o1KuOnXSQ4Y9w9gdutJ7vbSNWoi6eoDsE1fJuLEjc6NcFBB2qhsFERnIlUuPD6n+jUlG4Z/tQj
sUyFi8sgz6BkZW52CYnKjHQxv5FYOQ3y1ZzlIMVm3objFedNHq+ZUfLqMCuGamALxH4e9K6hPfOr
n5UsM1xt9bF9ogI+NItYGVmx6lSaVGcJT3NjcHTc8/wrj+sIWochRBJR14esR27sXg/N+yTo7WQt
Jc+9a5rSQpz7IixgnSlB9pK4LOdlehFAruiyhZ/wMs4d2EqaviH2UGDIfpqS4dRKKcRUo2onNesR
pDtc03aoxk1h0IYZ1E02HQLCdM1DNUnDJhCBvPE6nUXFqk5ZwmC/bVXaq7Hy67BzxzDHneiJ6YWW
90TgnlEX9D/VEFNcd4pNXrjoudo5RlSC+ovwW0RiGoMwaiijwZT6G0V0WPYdvPGiDGqfBaBzxphn
bztGQdtdwkDD6Qmk7gy8S+uCluQc7r/Ae7+fo5/dtzn5tGmZ4yQhNj222UU3jH1Yjjxe2ZlRxty1
09SmX0QZB2W2+Kdd4XNepG0JfKIVTmRPtTqPiUzqWenQ+MJfYb0a9XHL4bVNiB9Fii+/72qbM+FT
fcBbcHsFNnlxk+xkbNtd9UFoWEFJjW/CQGpkLfzR9u3iMJGsRl9ZWQvxJeYmfO7v+52tuKlfprDL
gtoLC4cv5v3mzaBtbVD5zR9gScJpzTyp/g6YZ2W+00VhE4LA4cPNaicINCo0nnhste0U0L2NXSvc
WKQYR4XHPFL5vA0Nsw/oN8NO7IK6vDMFX99Ntx5DOzkPDaLJGY2LobmMK9McA+ydhMmTAGxzNACA
UI2dJg5xHJwAzH0bgFqEZjTEmXftqTHj5ZEu8tQbllBAKjUcDbLsgcrv5/7nh5e2FLieAbR1OjQ7
o62BHXhJNJjlNyY6+K7DgYiRxKA9XVOxZSg9Jr6UDWYd20VgluKLNocW8k4bajPvnlgIZOafMQG4
Gg+2D/eD3cmfSLSvxoirvDa+4kokOzVWfR1MZg7iGeCz05ouYiNzw7QarNzpsSuEUfHQDJrLNBfR
4GYGKbNLlQYpzLDgyGjeQwDOqq+/n7NtWsVs8BkTl1mgnh73/sJaZiYJ9ihLsxj7r31Zl1gEUHFN
TJbZd5QbTl/S1rjMrbiYjKbuJnPNwtxv/ulkgcNjO4iaKLxgFCr5bBiysKp6qIT+miXcQGSK4JOx
KdoOZj3wU+pxRLPKb/D5bmnEM8SJMk9LyCPSiAwoYUWAGDLFsyFAqywck/aU9XGu0yecJZmvMZyz
xnaSNe2bAWEhZt6ypx1EyGykXyvPEka6jOoqT5q3xVgjg3C7YigwOMNOW7ynhyLVw0LG42Bcdnnu
HVeqTMDN03FE2pgGRQZJMVOmwF5Rw00jeS+gD43ppEtMAqplRAPJTsxRJfircQh5pHjCYZApe/6R
P8BTCXysA8qQEAT4lEDMcimszKxokdp9sbnmEXdzE7XJheN5jVKlS0bbQMDyhjvvmTQM7zW33jsn
nsRbfVdTURw2HX3aoNnci4Ptg2JxsG7s8MORzJZF3MdV6gUaO+MlrKhY0iqW7AxiEx1OadUMmA7l
tcl4lQb9MNhOE5RQEV04/E6894vRM5CkQwK8Ko2mEucyFBPt6VmbQnGOGz7BoyuqsISG1ubt+7yM
4vFqTEQMIdpMkikUh5h9AKQzFeCH2CwBv5Jp3wM7yqMBX6rR9Gu5yHlFq0NhN7fid++HoE3FbfdK
+sbQOVL3Ef6EBiXCyEMjmxhPnfM0XveVyIr8ULUlaS8Z1WP9pixjD/pYkpZW6hq+l/Yrn4EyfM5k
5rGr1mwJFpktfbCntsg0iNfvfcPchU+5Fm4YQr6KlAfFGLOlQb0h84nKky8jSavSR6A27bxyOh3p
5Jg2RQdH8fse597Imi7WsQjiNk4uTNvg20GjKs0q6FLafaZjMy3GrmGT+7MqO0bwFtPW4hcvoiMW
YWc1deWfIVG0sU5/P4zpNvMto6D4pDrLRuBCGb7FwP23xzHStikMJdKrlGVpTZ1aN9y40UVQwBsF
cZWRZenZOnyLLSIfHicPuPaXvqytVju4jKZLWqe2/OI08aS47GmZyMGpOiLa97U0zNAt+NjrUywi
M3Aik3mQGJgHpQPGHphYh7oNwC6OvSiuJ8tvoURdTJ+slw8OjUvaP5Vdz/2anFSeqSDUuv1ABBTR
bD9xLLwAAm1lf2ybzAQ152VpgZq347RuGUgWWwWk67Fs+1hRfPGxgza5OpFPS5o2UWd5l14vph9a
RTiioiDMLTq5yGKssKFbJG1ehUcjH2JYnddhi26qMJAprNMmBczoCRBnnk2CAUmETXg1IIjq5Jmr
LmiWjjrKrI+yDihsq879aQC1QZvJdG/tGPU5A8bmBf1k4vCVk0sp8wKBxggIkhPS8+lHusD2zjpR
kc1WYZdM81AMnRbn0KHxW2FAp0cc/FRUh7Fhl/Qwl2VLK3dAvMDjPvFoM5aJR8OOL074wFTA2MH3
ttGqsWFnJ40ePlK/nTxVXRZYWmMyhvq6NmVsQYWvNcp7bCub4mNqaAJAepEm2K8cU0Fq/1BRo+k+
gqWWmI7OjihWH21HeJMsRDFDe8S6JJ+8WwO3uQqtvIMzrMFI0GFYeya+Q+ZIMBWpzzAVNaRYo3Z5
0kQwiUBZEb67m5/JFU73Dj2k6ztyu5mNStAFsCvb4hLJtPkT1SXdyMQgCuNDm9pQtw/v6K0VyL6N
XeTLgZ895RZm4WjqEqUrpoUaNfwL1rQ97WakQSHz3v5QNQQrpB5wHh+bSmON+WFRzjRfep2h+8qB
4DhgwpPWy0BZ4PQwS13ZJ/VbW1TSiw69mkk4Axhk+77E0S1EgNSA4dd9hkC1gc0vugxT2Scyg63A
iiY4/LifgDCikOCLGiLVvjd1qjESHmOz+ioW9ZR9/362maJ4uEdEAQ8/BQE4CXwwJFjQPLMBHawM
3+yHD0EwiMSDJBrT3PU604vOhTWyclgWQSly6ShUOUWBU5ZFWJyYSUN7jk2doDBOSz812JmXBth7
wWZ871+bYWKuOq9hAlUbmU6+sSgZy/epFik+3XkkSXfBWmL240JGmeK5W4A/Vs1h13HZnpdFgDoM
R6RmSt5QsyRqkWWlIm7U102JcqZeFiNE4KwtWe/6fdzCGNqx7IbE6Q0esehQWaRhlyKpB+a7Zk+a
rjnKVRcQD/zN8+vjOrDBzFx7TLpxRLKOpZgf9/HgNU5R5ZE4bJXt0wVPjX780AlthVcNS3xvQVlt
EXdAfqoHCJbYHFuo0Opi1+eJv8LNC/Wi0GY3nnoqM80j0hFotL5RycBc5rFO2UdspqAk4KPSZt9/
6Oue1mdGha3/94gYdvONl0KUH0e79TPt5FqToHqn+jGJj7wQms3hqBmqeByFLNsKXLscq0J+JWkk
s2+Bleu2X2CpDMWNauquM9046SoSrWovK7hcIA/giTjyUiMW54rYRhwftSK3qiS4CWRGa8xyT6gs
2dlIdYslPZKyyoN3+KCEWpjLLGN5bh9jexobjW8y3seFv4xav+7aNx33/DA89FjaNfy9l1m0OBYR
C3x5iLUiaOzk7WgirCeVDDvl+AYTRb0IvHKMhuPOr4wgPOrCFNHGjVXH4GDbPGz439poBK+OsTg6
w4MEDtpCzpscrEs59UBlLy4SKBP4Ut/90AjDBO9hG4Shu1FXrPg6NoWy2pNIlLlvrUhvGDZ2PSMe
N/ZRn0UkTRyOmi/ERZMbIR7HpxxBZd17Az4jwo1QtcD9i6HLu9x+G3lG1CWHdkwNKz+OGxRytBci
ojxUTqHUpEnYZc2D+Mr2Pc8YTxlLKsyUMRRw2Wfw2kXATw3qlXbyhoRFSJK3UdRF0lt2ERyBv9Qh
jhuW/5e4L1uOG9ey/SJGgDP5SjIzNaYly1JZfkFYtosgwAEDARL8+rvo9Olju25X9Yl+6JdSlJxK
khg29l7DZo2Qtd+SdwHkQAfSQtqgGiIFh55gnEmQjh8jyDNwvYH3ZflsW8gma406GCMbFbbDCVKH
0ALgS3D/SFkqpco9p08YqFEUBiwc4+zI2bKPWNzPAj8mw+bgaRzyPeQnbm6LvC6XecIC2EbkG6e5
1AM+Jy+PyuZ0w/ApDnQox1liKK7WsxBF5hh2+/SEMmFR+kfYr/s4j0nJgZAFNtCYimAUBUu+KYWC
Rh111yHTqpci9Lmqu4KloASw5K2yLzMfoQXBeAVsm07Mbkm43hc832+5w0zL7SnDysIVYvyTeqPB
ui+wTAf7zKc+wO/6ctiHxrkQH8URCyoM9+DwdhE844/n0TqO1RtgRIbfQZA6ZU8iTWgZ11DtAAAC
vctCjMWP1UM3U+Ircx7sD0dn/30wLFaNrn/kuGW6pfv/xSYV9zHpdPD0Y6iDy8f/NciXzwEpiMR9
HskBNxCOAXNvogMbo6Fqij0eWkXbimu1Udx25AkFeDuVVXqZqGlzM5YaKm+r2+sxLD1Nd5rM+exd
OdgJo+SiocdHIgmMTdeAOagrK0H8nvS2AzoyYo/mLVFv5WUEJ4kdhLh2eSYWdajRajmN2RJeeVvs
1Tm5TO1leWQgCjE+WdLhLw5p3u8Pv2aeYZ22od4vwxKW4Zd+UiRnz1vQJXa+wZPG+/BeFtJmvcVd
4iH3bwk7bfB34HNirC4zs/3WLwMabAu4frwnIZ6S/BCQdBT8esOrQ1Z5andEixyWzk7Y0yVvd+TD
LJjfzuWRegNpP2L5GCgj94fXUFhl7wwQ+v0LI7f/SFxb4Ec/kn07DFu63/9os5Ytz7Zv+7Y7jm2B
72UqDtv4Shifh/NtfFkrHTflnJ9+DHkJ3RNuZ+1igS/BCTDh4lx2Aue8C9WWkWdkbrxwjYTIaexq
YlqKi6eQmaBkmnsJbLMHYADIBtPE7HU+tft2tjhf8TvhbcaLo0CyuPqbuDT9Ol3NyUTA4vdl0g+u
oqYFSgtOzOLzbFYGP5A0pv15UBb/9cMCEC0lSwioSIGh6M9OzBSgwKI5rh6ydnIv2UhXVAHgxfe1
v5QI5fy4xipChCk0tKzFoR9wxA6HNRhpaa7TEkfV+kqgcEW8aftpEuLqB0jO555pfrSsR737xScG
bxqDYoJhOE7x9z2jpqLHgBm6CLq9xKyYlvlZxQtbsqv58uhr2RoMUSzXTeCJRLuY9JBtJESUm3Wy
D1+4yn3VAK/al/gFPy2MWDACoY325527LsIPjQWOz6sOUGhQdf0GXBmSWjGWFSALnw33sQw1PpGB
RcSidqk1WFcXkAUCn17Tox2VptF1S9WG74BScYfedhoZqKFKExCKJxoKlL7DgNpprGdQ26hDBwEd
PEQ3EOGBWmhFATlKE2fU48wzHpGGH1HZ7oNnu3iHCiJbCDAMvB9b/Dn6fOEpXxekZzS4WajRujuX
Md9BysniuLvPBY2z+TEBjOXpYaU88OyYLTLtTQPoAiL2KgcIlH1K2jhESY7DsMTkb0Gy4amycdiP
jSGl+3LTkQ6x+C4jyecJSHTcEWigbpYtHWj+KDa7BE8ayTRQhU2qMvuEeIv1FSxywwjwhOzPQOUY
IPijvNxRqh6qzx0LKIdpkZ+y0jMVviVrn/XnLFPS02MSTWYO/ly6kK/0gBMt7tPK9MC/g7row1y/
AJFcxPyBtIq3bU1THzNIJyG+jdXX0nVORa+GFoAmTlpYN5TQ/25GvGyJjZKpsjgdVhT7YTghp8wh
qrChxSofeBnVDr8McgdRGvi2tfnxJJe5VJIDIK7hkfH7Y30PN33v9vhX+naPJsj+983bmWH/xPgd
vaccagUIpUIS4BO+9fsHaQx0Yjigct+5ja6nElu5RbZIz9vsQ3ng2Kj7riyH/V9+LFnklIhE0PHs
/3TBw/dwGrS1XiEIzqsw0qR4sCxvl6layAj0PPEbLaPrBQpB/FEbbDscaMB+4UeCtGy+VhvB+k4I
+IczcMv9zkUH/vTTjwtBg4AjTWGpBE+Xim3s+JaLio/SJo/iErDEBWhUMOhgNQS92kFIozOdJM0A
fRuEg0xlNniyXSrxzPMCbtLddFG7p3EsWXGN3PX7bdnvGy6YBM6RiqZ23+Qy2snTZlzWfU3mdItE
V6XMjMNwYLzHbjxeBgQ48B70BNoF4HsTEwb8lkVxnxf/AHz9VtADy0F8wAqGiiLPwr/AymwGhwC8
Onpi05ThrvO2XbEblglhVkGUjZvoHYAXVrlO7ff+D9Xdr7Xdfnn0r0S38ctLSH7HWbVdp2AxOaCq
S2jkwIBxF6gDsJP+/lK/AejYTQRSLlwLkBX+m+1l/U9ipgWy44IilfzXGiFinaZaSZok7/Dumn11
lxnbJ9V2HDM8JTrBlP0Ijn9/L79CCClkZUCF8LbDIgP7iXUe/Xov1MUR4FvePqEXEcJYl4Z7Pm4g
A44P24TU+Z/G+a8XhAkewEFWlBHAxfI3XBGUKkTF0P6/V+uIg6IVOPGvcy8Q5n7s7L9/wN/VQXhC
YLdwY8HvGqEp+e9A5trzpB3nPnv/I2IsDPJgBvl07NP0uCamcBCEwx32aJfY82aw4x7PY43QEJgN
CsR/QOXCX1c6xhyl1N5WOIahCha/37VlviTBkvtYve8vm2pBXoc9vlpBEde7wnWYApZYj51Zxjgc
kFoEbL8RCNeVhZpXobI/pkM8peCOEVp8jVCv8HHsDxqeOx+jnqyXC58lL2H274f192nExIHIJuj3
Ckg2xKuzf103OHfVHK2BOzMj9si0fU+EpElH++iDwiZ4z8H/HOpKQYCg4RW8e98bLOzdlX69Xr4i
G0GXZnv+ceytLVO8IrAmpBM0/HiN1H92PUD+IbR/2BhomZ7gHP/1evFCgUS7jp8vxxKS5H02ctFj
X4xG7QfG31/wNxYKxR4UGjDZRXuL9jLDi5B+veJIZkb5KssvhAPQ/bEAo0zsSZWGjhOF11I4SPTI
kOgor3LdgxOoeiRtpp7jcc2fORwowdM/3NdFIvJv2AuvD0bzeGxaAH47tY7OML/eGSFgVvKOmZPe
IsLMIUrXXU9g0dzPTn+abQQlXU+mBTpaVgPdUO9Vc9rO4XCL8xbSoLaehAR2cxclQA/Iw0DTtp2u
PE73dDrTtRPh6msagTR6NUoNKGQ0j5JRHYbebtFck4lkZmgKnQIsu4vXcIqzh/LCyIkM5UT8jo5D
qNZ7ARdQCSmPdVkXAtXgkJBcoVTIOzheAi4Rz36kGHmAP2OVuCQGyLEhhayy74HoUiyI76O5MAi4
0xrF3X6QLy4KkJLC/ohMf4wshhtJUmbzc2z6PR0LLtmJBL2JeSOyCLeuEmYewq0ajS7Hrslk3nNb
/Qu0UDj44JW4pCLfcyBwYwvGd1PFfgznygEbQnUgYNKQxYRLDgJ1gbsh4Bu6tu7XAe0QT0Dke94/
x0hcy/ic+blM5DXPSLCX88ZpIKX+UkmVizexapiwA4BTYCg5eIKKsxku3zqwsFhAQKrQNDiNHkpV
ynw5tArbU31Ifem26QMYg52TQhZHouw8zQY0wAeIt7OkbbDOIQg4Mq3CkNdDiLTxT4/i0RQ3abYu
0acwXf1cnAF8Ufk4liUX0YGPJiCoZaHwXOcabmiw4Ydx8pjbZlmjTfuKBMAWXI3kKkyL2ieeLnei
NLPZKhDKS4d6uCw0mM2OEXOCNnle3jIyCM8amiBlHqshHwf9cQR2EtiquJBmP6KJAqPdZnfFgMjL
jyPrswgm4UumBOh6z/T8OO/HxmVp9N/zuTHvBYouXULTIiunSTaEu59oynEbkRBRtYjAlR8Qhqfi
SY5l0B+HLm1TWNza5Sn1Xcob3y301CUuvoL3Ybse9OqugEVM73OdRfVapuycd3NPgPo6/YFiUV8l
bTqZCruPvXEt+48t6aZmLUN4qYo+nk8oVwEKRSMcbJJ8mgS247jI7C5bOtnkCWOYXRLoI8/X5MCn
zr7beD+TA/Lq+VB4EvdYsdnwhUn7FIWJvNVJ0N4OzsyH1ABEhpSkvXKTLRtWLsVjLpkCMy+7r51R
tOmZbCufjGOT0lLdwIE2HD0dweOOMk3w1YUf64SP+XHBV14XqKjeYJ+0JygX6FdViv4k1rDfKl/y
9Mg4mZ5kAnS96gGymCqIp/Z5Wbficw8fGopxO3xYiqg7kGgmNwkpoTSdgiC+SwC0HfVs0JOW5/QR
8F8HxdEcl19DkDWoSEIZvncRZ91R+jE4hGaY3xuXADJAKGiMX+1NbLQXVTosBayJJWXFx85Fpb+G
hsB+MRG8bofJyhmFSjcwXzm8SehbMaf50AQ00DdDCUFBk4Qzf1xdLFDpDNNtauZQ1RSuys+EG3m3
5gm5NVm4r1Ca7ixo65abFQnpPcmFuwZ+Hdx0ImZRUyD6fQ2XJR6rbStChsJXBq+LVMs3FQRrHXXh
9tkYPkXQBEjIGjeYxCsPC1ZfQfOkbSO3Raw3mW1VW8HpAttAmCMQoyiq3RL38U1SkF7e6FXpYyRt
dJv2sFkAq31JF/+FWErPSYjt44ydG4CDBObCdXB5k/ophiR8Hs+SJfrVyxVZFQFB3ZrKCqgYRJ13
bSqrwMbJZ3DLUxVH/XiaUOpXERnmxzUcxaNhfha1mOf2WTGvPsImOESVWu1a01BLXnHcHzjTAqgZ
Nt7KtjpZocAvI8P6etwc/8wHucGjRIYXSKVVJaULH0vQANcy0kVtNaE3STcmn02RrXcciL0DcZBY
XJTOFbWBQk1p27usgNmx6kNRftYB0pKmQIbFq5Qb9QC1tzgi0MPkC29SfjWHE3uA0gbqjIXp52ga
5cnZNTxx6bLPOqbPCyrd500NW3FSMvEVV0P7zWNATmzOrT0gkfNP8NmlcAEnCpyraOeKMOeus1LI
k0ImGcLGacrncpzLtxjuyQ9c0+nNbW77ZrHAG5dP0X0CacCJ4KRo1KrmJ2SIQZUuo7sLtBGfNjKN
p7gPKbRVAITPzJMEZ9mKiER4VwDRSUV2lYNaqaUZ+UmkVj9DnRXj/l10E5IxPvIsNq9A1tRDOcLz
Evq+fBoGvd22hqvDmiPkopAduvOYkPlG22R5GA3VH3RRJF9iAUNZFSnvzokfsHmASr0L49nerjpf
rrtljScgL8V4otmQNChwofwEcFFeb7B+3VHK9OMGP+VzAfDjVW3F/AEHfosmCDq/38Jghgop6459
SdM7cNRhXM9D2TfF5scY612Px60NpgcBEP2hXSepamg7yFEvXL3K2SYtyuNtu9NlYm8hNRKo74fp
Qxtv5YCYPayHOBfFVQjWrnZyS94Vro2Brevga0AjqMjufJpsXVn7YUW22uQWoHRxJ9IYLtIDmbTo
56ovJb1bAtk+ACfpzzCvjC/9rD/jb1pAtV34YgZkMNzm/LyWHALKVIbdTTnJ6JMNqF3qni3kHmId
+9xFzil4Tvo4qUsW5rcJnXRxLMkwljcDK2QDJjbZKljAlqYotyGv+DaXrhpiOp6nAIz9rQ9UjrHO
yDLrO1U6UDXhqsPlekxguYvXJHjMx7KTdbZqOMFZKfV7uAzccABp69nt0ImpawI9ptA0UhoGp9wZ
s733xagtO+2pB2lKeNX6SWDUpqUVNwJVte7rMEfmUqeDpe4eeAc3NRxj7Ycl3yZfT6TP7iC4o2Gz
hEgRb2eU0vNL2qF+04gjWs5phsSphQ+YXrk5y2/SaCUj/7DFnkYwyK6KlPYmQrAj10UCTP+kej/q
hjmT2qcSXmPYZSI4b3WlA9r2og6Scn3qYuheqogl/ePkw2A7LSgVeU1yFZG7peTrWEcaSPx93iOc
NpC4bc0EbOqGR3NXZ2EububAr4a/632QlRusmsNI1qEB0jKIXWclo3R4N88JL+bGZzzrI0DksKQd
pgIEZW1DHw2HBP55dgfHDs+qYQRQW2/zqsYqHjyom9xycTV2STodWlB996ID0NnAYL5exS1eeddk
BWE5QC2uw2vRovVJJW2a+ypawF9nczSf4dZY83rgNDFVnogYYBpQt5cQLsuvrkRqEmvpo9M00RCG
DcciCwtptrJgqsGuQ0y2VDnL3vsgmXIkZrbwXV8jksIchckLOvR7RRBSRXZgspdV2qpwhWtqyMOc
HWS0Tml6HwYus8+gYwd6xVWRfG6d+7RtrH1umfzUljLlFcqE4WmBOuNAC6pPBIcHQZDINAisfLvt
4YU867izR8d0WUslN/j8IbSU1TCkw5Me+wwu3wzuwKJLEF/dPHyZW7od86kHEdeu9B4cYUHqEFZ+
1Ww4bJKH0rD4KYcESDedA1qD9YAFAw9Lt3xF0xDxKNVoioPJ8/bOTCP6eCgztwe7to5eA/dt8yoY
1vJ6mLhqolH1R6Fo+jQKEh7KGaY1QdPgPhJrchtJ0I5TC5swXKnt1EQRxTtCbG5P2xrBvQqbWj80
pHTKHOCbnM5QAC7ztdQLrUqzkLVWouV1khknqzIcKFSgkDTaa5Ph4Q4eMPXTRvE2XwrmWsFlzlyj
sSmXavNCn3HK4/Dv4HVrYN3uv+IW6HucOh1aVJRZbUd47XnXhp+Ana1HyG7K00TK4ZjLnD8EnOja
wcb+kYzDc8+h5WpRuB3ziPLXaYnmCTbqaXqNCdU3sGlS2Kj1you6A7x5Q2WEh24JMOpudTUk8/E7
jrLkxi1h90WwOP8kaBt+FGG83Dlwr00q1XQdA/R9AXweiT2mrbKKOVH3GaUx8lYEx30RJl8SsUvq
/Tjsp/YambfJFUF36LMOVCbg4Cm7HtOxm2qju3UGW7Sh74bKFx7WcY84UmVBx9P7XprojTE2wxve
4x4q3uesqAW+twaAhTXBvEyv4dKO8gYlvIPXPMDxfTPIaf5DompjtZBxTD7h4F3g0A+KxV0Fs8ia
WfLgqlNp9Lwz/8dwc8JWnQ/kuzRd+Zt1hcTxgMrzOFkKPdNE0/gO5Ju+lXBY9pVukdLcrcbKNxHN
a1cbAIWu6ly/fplnj72CTYk6zUrgkF8deCe49Lhzh5G7GNZi1UL01K0bknkIP78lEIHS45Cz+Tbx
qN+qAOnI3PRUBekhUANUu2Rz6cts+v41l26thYlN05NAkbNd8vAJ/FhRQteDHK7K5oX1pwVJFdoL
kHGBI5fBnK7WEqkndBjBdI7ZEga1pbuWzg8klQctHTwC0JRgEdUJGxhPhDu2LgMZMoiaCyRp+rCX
sa6mXnURcup4pNvH0dhRvIumcDENqgoqENLKbNpkrUP0VvCngER8TNC+I6YF7L2qiz/3EH4G8HEH
xcrpEZSXWMm9YFM2lTWq7TWRld3YYGyd48BNfcPAQBV9ZaHHTtDTwHk6iFtfUEA6tbEowORD7+Ax
QScRCLVLe9QWLX4+tq1IprZZsFVAhMAlFI+6cquasvnYIlcbry2zwfCn2Y3V6YFBwTSgi4ECW/ZE
SQT25CQhdZrHRvskIPyBWykwD0kAwZPl0CIDxXcQquPxvw1BmROMo+Gjb0rJ1vRjqtOIPV3g1kDu
lMHclzu4GYV0lbewHO7kOxj/ncnAPtzyr3CPkjU7QRm9Yb+p0JTdq5ULC1g1FrDLBKhsKV8yHBEI
x/OLZQAUirsZCeV6JrwkPqlta6wSpw38FGYLRx6f+Ftc2NENTdrP1o+3scXjbWiAAJ2EqSFbiXdL
6ZzKLjtkkJp28Q2xVvkJSqJuRo6D2qFVRykLjngcoAWMgI7oPoIcC6m7LBExfdkhiSqSUzfng/cS
OKoDFtrVEEXZfkkO7bgmXX+QCzQzJbCDcSruNqR+xYEGPXrCVLOjpbRVmKgyOeR+i5MTmLvhRRa2
fw6gj5mraIIpDo1asHcO0IsMXwnMwht4FsK0OEyZKVnjNJQma7VFCvThhl5W33XyN2XXugfAne4K
SG53NxEa1yLK7D0PvR8OMh4gt3IlqFwZ9E+8XJf8WiGFy6t4lD6p1nER40nPBDrEtZDLCHuNE18l
2sCgLZdOBoqeZkVimzne/HvTBcuKBCHoD8hAUSFSLtP0pLNkHho6FOtbsNHVyypsFxW+L0Qn0mbB
C1C+aDSI05XhDqXBuAUO1YjmITsgndDmysJZ7762wbojLsioo7HeBGuP8I85GhwHGxaQ10SqHGtK
kglmYU/MVWim/LV3fQLAMqdRO9UAFLsUFWruzXkoMmIbtOCz80eIFyB8qLSETq6GKkM5JEhhBGUQ
wK1zi8obrQEU8vD7FZQZGsbFIj/kIutvghbuXwPpNOwRUMfJAeKLyFvTFGNaglQKZnaC8wATk69t
UMVQx10p2SteWwBmbxskB1gbtHy0AZnwnJs8ZqFcHzwmu0lKWpQHDnXEtwDyI4CHXLZ3AcKw+YTi
cmGPOR/0nnXFUXeFDCa70Umedm8IkbE/xS7h76clpvcQOrZfWx1i5ItlWyE4oxbIyIYWJJXsyPJc
rKl9WHTP8Aiw1+3e+mFCNM0H2A1EWr4PAR/mTcmn5ToEaNE1C9QtfyxxAn9jKkxyNSacQ2Co0yf0
dpqOczSSj5k2YVXmUBIy3W/Q2JvNV3Aw+TO8nlHXRNY42LL6ERL3snOlu27RrQxhftwg6GzpsuJ2
0c0I4gZUw7Uccx8dwfGAKSUxDI9N62KH0BvAsdBVs8whEIxbo5AUjN7cx1bauxZNhYqGpK3Mj5Ay
yA/Lms/QDc8jnhJ8fv4p0axoqwEJ+DsV7BmvQaOusUJO7Tu4nGkJQYlQHWtwoHNopwCXPGwDEIBq
y6TMDsJBItfEZOgOm1rxN20KQRyEH4NsXCz/XAyaYEXUrPUyp/41R7Rwt+s8atn0yhXvTapni8ul
qUJB0AEFGqLpPu5pdFuwXuQQ+lA/VDqk5W0QsOjN9524WQNpHqC24zVUXNFn+FrsCKYgL33dpYbr
OkdHHt/YxXNT9Rp9Vg6WdUWP+Kvj/paHkU+Pc7akLwFFp58zkCsRAwyYBo8GIUP42pXQLFQDpBTn
CRoRgs4WqUdRUEbwJShK0uEwhJx9EOmqlxrnJrI65OcNi7Uq9nHL3i3xAhg6jiZ6Lvoh/qigk2gr
Z/vX2AzTRz1PU8XwDu73OTSRkDq1Dku+169tsJAWudUa1AEyj3ttYdAxwF0+ja0NrjXHpm50J/J3
s52nmzlVcGvoXNwBF8ivAkqKFyDGXY5l0GZvMtriw5oQ895pH10LvDIqqrkrlj1bIwPELyMgntyY
4srEbMyarQyQOA1duZ7GNHL9e7h4u0YD3Go0lnpSqzi1B6Qv4e3oJwZ13xKig5VfP5Z0DitpLIH5
Eb1AhqKnf0IYTJokTebnAun+KUxo+DZBQ/6R4E/SKlgxcBDtf4RrprhfQdOfpJux6wr7GRLj+UFa
4mlVzBMJsQ+2B3Szgfteh8lwwnmgR5QZJm6KHPIS/PXdoiL9BwfY0RQrChWFnpxbtbJwegmKPnni
LE6GOgGqfy3liJ6EFbSSIo6/eAv0Xx+EBB6k33BAicE1YLHhQ/qIihZN/d7rxExJ+m7mTCHKG/Th
g7pIK/iyQfOvng8KXAMowwltcCCG8Sd0itnlT/FE1pldE8sGvl1Diu3nZ9qtS/olHZNJXPGpGOak
pokmc9AULk0WjeAloEeBMxYKB16GXUYaSOfCDWljQdAIRotMk/Xa+hUoZpVFa3pMknEpPqF50Iyg
oqTo0fhlyVNG0C/FjVAaNIHP2haSlAQqKQiKkcZDF+Xh0camgRA9SSHmZHL6RlTgc9OAkoTU7mDk
4gWanWxdK6D3QYuiXQaONahAg7S83Yh6dHExo4Tp4jXT+mUqFup4Ayq1QN0H00+38jPnk0FXD7Pg
VQjhgcjYGvVmxeZCX+Fb0I8JLfwSpGTVJhkiwxWF0ZGXNRDr/UmSrCVlf2Lt6nL1hw3aLUrRsakQ
+Deo2fNsvQ1mg4L5lntD+6xe0QAjd8e/p+d+5ZLBGkIrQUAd7p5XUJW/d2IBVFbMBDr/b+hVuLuA
3EUNEqejBqVscpZYiLccWQNYFToOiu4fbuBXIni/AVDqsLmiMw1YQpBCv5KDXerhImq7/Ku43MBw
0WgMouyx4oIJvNiFKf2Pujn8d00Yfu7B8L9q+fB/183hl/bLP3dzSNEp8KfF8Zd2DvVnmPRRpnSg
uv/dy+HyVz+aOYQhXogXwztDdkNyipez/Vfj4TDCCybwLsPd1PHdfAYv0b8bD5MQHO7+qjD48sGL
/1fjYbzmLY3xhXlBCugZoGr4Txo6/MaBf2f5YejBfstjAnNPsi+2n5QxM2T0Ulm7nscFvTQd+gCj
XUIM0TL6oS3uMQtSf8NXN4oDQT+p13lK3LNIzAoFVjmqP34avf+Pu+YvOo3vGodyt+nD54ImsRiR
n+8mGb0UJbPuHKkxRJ++DU3hbD6hoF/dDA2xWxL7mjuJDot6KGZVQ5aEowAS5zzB6ZmPX8t5Ju/w
HQyJbd+Hz5ByFOHJZyn9FkJhvf7DXox2VcJPTP13lQQ8KpDWQEtGiu9dXH4av6QDNAEJ4HyGh6Bt
0SB1659dglPjOOd+SmEmXkPedDlq4C3PkBp5QeLTgHM4BCQ0zV/ZakxYd+jd0gCKnlANDYyAK9Op
gLh44uxBWCDLKHBMA1KkfDFM3cI1ka5oURdk951mbjj9/Tz8GuL2RYEQQ3JMRIa1AcPTr9OQ+wAF
jOzNGVbh8mVqizCqErQRkpUc7fqwrLp8kjTsP/79ZX8NbCkBDAkRSB7Ddw4nPd4m8etlAXa1iTTt
eB4L9NiDJtyeQeBDZU/Zy99faQ+RP8/afqUSlqpdYQVX0f4+qp/XmUTLnE0BWz+Drk0+wxSk+xOd
Cx9VQrIDUZAr1zHxxVSDiFuGf1o0v7X2wYNioUQpWnSgGzGiw2+XhyiswwECxiZXIoW53KafRb/f
A4wK5oACYKo8wdSfll4tIOPElH8DggCPSemTuzUDBlDHCwe6z8GwPwM1juKGFd5/kwH6ZZEAtEOd
goLTV2mcbfafhDN/nSjIjxA20LwDZjichb8OH8lsOqYpRWM4S4fPHRJndK4LxDwmVezh371B30Tx
Blk6uNZNQb6LQ72rUYbkf875tk21Z22OFIy7bx1En19dKln+Tw2i0r9MMnxzWET7K5Vgd0rz3Vv2
09bMdNERKLjje55A6VcWzVyy7bQ7msrj7CyaBIOueHSDTy36YrAcwNV4MpGWpz6RaCTaq+G9RFea
tcr7pf1j4cN07Q0SK5kq+QyerEBDwJHWduJowAm0BKUR5WY8LzIwKKSQc7dtWKKv3gapTB05NlyB
T+nfR7x9aMGPrVVvc3WeqfowR0MQN5mL9haAPkJsQMPcrSJLwe96lhavlAC9ZVkR3m1If8p6IQxZ
LNZ8dx0UGsXR4outCZc0aDa+fpEGXKSFIBaV4zDnR2qUvUY/kOiDYujfc6J5EHbVxgR9K2FhA4Q5
quCTHcCjS8Cv11B8y+tQ/T/2zmvJcSTbsl+EMmjxOAQ1GVpl5AssKgWkQzocDnz9LESJ21V3utt6
HmfuQ1mpjCAJAu7Hz9l77aj6nqvW57l3RPmUR4kONora8dwn/RjPXAeqeTu6Y16gd9Ss3d6ytKV2
FeJABnYTdp9Y2VmyE4PT0xWN7rKEQfEW4bI8stXYU4xtwae2D6ovWpjZxe6j9smjI3UYo8KwkcSK
5SP0m343mLpY9qoM071BUf1Ba336iQSq9WIES+a4qVNbpXsti4aHY5p2c6rGcN83SQZ51xHHmj+K
zNOFcutDcWYwNxQARYNkQtrVeHrZuLJKYkcataBhU+7SVRD4MDmWu82HHrVMwZ0k946couGgnUBf
fRoIVYKMsZNCbJjGMOz6niWZbS/vw2TotXkQ9SzlzTd7FoV0enqZ49iat7KUaIpoTnXLAfmUTNCh
5EgRCrtqnkz4B6didhygx3wHCQMZyK98Xcw2t3WSsB/Kqpy6HcSA1Iz7SlrJXdaZsHiP5RxM2RYS
XCSv/iAd7qgpaayVNMpeuPeNrEjuFI8OzK8ubDn3Ww7Ag31d5X20oeim5bLTTCdiI4msiPNAggob
sVmCRyOLYHfspyqoxG5IqAr2Xp2KJQ4XjxWztkum+iLrjQq5wpwO93TDUDc3aR7+NEYV5ObWbGyJ
+CYcw1uPCWByrp1ABl4R13rolvk4mKxuDKvSLECgPqil24PBrPP9XPliPprDINrYs2kAxIH25urQ
Y08DJ+m79pvRisXa0g4uxZa/TOOO8YiBGkLW9VshRCROTh/JalcifX5cRukwXKeVZl2yKRuCmuGa
nclD0qu2fmIzds6cbOxyP7a8g10jq3TZhZZeOJAUczvdiBD9zM7gUelRZlnjuYfaVW3TxEnHbYCW
sd3kwUB9UsNkWn5wyIx85ieS2RJG3aw7WWbuHqnkSz9GvNQ527zJk+0yJgCPOYC3EU6+qXBjB/n1
QiOiWIyLmVTu3moTFARBFgXtzgI/0pyy3JrSXRm5GWAA/tzGimhfcPukyFI1xOQFQl9ufO05r894
RniO7FtrgVqSgx91Ded5riZ7vPXbCPRnzbn2xhtrtqQUySM/ENFEd/bYKq36nUlInZ07rGZ6P0ze
kl9wdstnt7C9D08nNERDi5sXiwk6t93gL8CsaVCuBGwHS3vM0XAHuq97r6aJyqJIC/XEsW36te0z
h8kIuLtdCCeJGW2Y8Hu8qsFYWvfKumX25LgPg/SsZ0syYdhMPt7VWGLH0ztMTEV+7BnhMUoP6Fne
5UYQvdZmt96cRdENh6AasuFez64MY7Ob+G6yqeaNNWgurAs7WPTK4Zq7W7BK9lvYfLo5ySFK7PsC
InT5aId15J60W0zjjdRyLT6zWd97peHrXTMJXrppFuCM2hZyQRgSrB9+fesT6xPvi8bSrevVfIqx
w4OyycqmXOKoVDw6bZWW+UON65Kh6UhVkPL/WFNtWWd3neXO9DqcNjP5uvF1jzfCyOgb5ubYMSZE
Ae/swNuio+PfGWrziVhAGJKsdbKsxStjk+iM1jmHOEs7mfuC6fPHVDMDYJZRzI+O1OZwSSlzi0vT
osB9CtktDkNtWrddlHbvcDT8bjXH5fa5CdNovABKoWc190HHcBOJ9aG1uazr6H7+RhaHd6/HgbZu
B/SofJt8kQ5HxqXiJ8asdQ3Juyrbcg4AUJijRhv2LTCaNwNQ/V5MbUr72GWZm/spe8xRPV6YSRXe
1rN7G8dI5blsR5kdvfYAedJdZdc8JouRONHJrRur+yFYkOcz4Ss8GyhduEcKjwHLnpGL2rHJTN3F
6kfbj5Ookoqd1lEmpXdXfIViHj0bM2X6eYlkb31H1jYPQOasQKGasflVWlirGGqCLXZq+Vqm2KBh
gwFaKXmj54Bhghq6TRgMR1fQ1Dgu0ypyZB49LIe2Kpvmpva1e4UW7qLy6GqhLikO3iwOvUFkz1Qi
w3cT/SpKxyAf1KbMhok28aTCjl1g7p4qBvz5F6tZnFBtEOOU80sr0VLwyxAA7TL80+nZSNrp1yw1
DYVrcvDLUw5T80EPxLMcembo+S5fRm7S3JaFc6/LavFuhd+ug/pWmf6Na2UoEGeqm2E3oStAkhvW
+TpRDARrxzBUO0s7ut+qCkHOYcH8zlt1dRps54QhRJy0jMXfaJ2CEc967jV2uuiVe10M9zUMeRZY
u43wjYkMgYMe3zEGT6G1KUsVvHhM8qfthLbZRWpVgS/oEoBGbO7c0bs2d/g2OTjM+po7smyuQd9m
zj2qlMo/4dJn3pRrbaQ3ZW+0kL0HxnsbqrFR3lRVwvvvceLthywsM2SvpnmaOxCZSESQLwNHyQIi
ZhHV/0edlP+HuZj/tJPCiS7iOPen/+C/tVLWgNnjh2jBvvU//rGb8vtP/t5OCcxffMwPFi0TrCx/
tlJWLqbHwOSPnghpTH+2UrxfHHC9dHICCjX8Pxy2EMD/Hu/kcy7AQOwESJht0/lPWil/6wQQ1hPw
i6AMhiadGdw2fz1uuGwAaYc85ljWXhY7iw+430//zcH1byev314koqOwxljxN/uvL0J+gIELPFyO
Y8noWAcDg6VAYQ0vXbn7h+v/f2jG/NUz5X2+lMtlCbCI4eb5u0+pIWwEc6KzHCkGJQY/9GBEqEGB
JqKFEVAuj8LqjYNePHcTwY7/Ny//3y4nTQXeRBRgduFL+zsizK6W0GO97I5FPT3bIngLmXb960/I
TfGPXYA1dYuWHF2OyOR7w2f914vZ98Y8monVHT1retae8zpEFpA822K4tnQ//vWL0Zv97y/n2maI
OYjmncsi+9eXgzbv+joa2A0mpzunpbBAzEeGQJuXiHOl3BcX1hpj1vQTS+80BarxKgJXLz7R9UOT
5JvA5kgJYDosT+MUgLlXjYrYyT/x98MnCt/urBYjOID8Hj/oyS6E86tdTIcUOfnP2kWSs1mn2a8M
KFqmS9EotqVRO7cZdNStk5UOPpNZv85F0l9zP51S5ldBn20Zz4tnn/H/Wz4HED5E7zww6PTuPFmX
j75nFBvl9mIzpjK9HVWNfFZEyXal6G/oOWFD5kh74vx2M7Jd7x0hfrpB9djk7jd/CR+Q7It4Ah5y
bk39NSWChJco/J3h8TuFUyzbsl26Q9mt4Sa1tWXEN/3oswinRpHdtSSobXNywHauLcbd1Ez+rdYo
wCPDT8526rxy4k3OaM+hNw8BlblSPxyiXshVGfLtbBXFLV7x9Fn6bhXjWY6Rf+GtIO9goxllHBcs
rrsCzOVNPXjxmBG+koTzdPFSk6Pi1ENKiNNpTqOTDItR7/MmiJ67gMlrFnpWbId5cG3NojAvNRA7
a19rFHIvbh0Yb1mp+jvqFX5PqLX93FilulR9Ph5Nx6O+63spkPB62SURXX/TVKa3Y1ssKZFQyWLe
Ke67Bv1mMYEIU/No7xWAm1cGS4DGVQd+l3ptfB9zs+NUbs7W1QBM+pxnHSkPOVz+fy79bZe6vxf9
cE2i2flN/uuOTnnEHWfdsO37R1FzL3xqgDlmMS4UzntW9t5MLMmYYnhw9NEd8ugBCERxAAve33wK
gtc8EhuY3s3fRcGNTx91A06Cg6n28sN/KYOxOfn3HKj2yM4aAckiYLRupV+LscxO/NibVukZOUa3
1e300M7lS2HRmDJUQSaDqNVFUv1scrSoDGDT6cFIJutgYwg/WvBSkeRL9+TROLnMaEQQAeL5uKM5
FNrc0bZPCkeSmg9O0s0fSKnMuOKhuaq0MC4y9e2Do5Gg+BXIk20hOBiXSRdsO7Pj1dISQR4yNMNZ
4cfJPmmzmel1mLyHnDgwJqTRAQ7LdNGkMMRBg+DYj4zsMCiTYqkUxobwu5RyBE2+8Eo4KH41nRc7
s646csJ9Uvh0aZsG80+ZY/oPsg8ncd4ia5nBfkvzMdezebSV8zVA0s0QNH0qG9PdWBh+N06+nCEw
jLFKyn6zuIYEk6bKbYfbIfaXAvhP1z4UXVJt6275nqfhEG4ys5w3YZKqE+2ccWcZ5oOex73UTXos
DBRSTdROh4UoEjy0fvfSW0YgNgMtEcARPYFEduN8DKpasYToBwa9JzrJefa8NkJ8UvY15zc13I9G
63ywboenXEyo7C0cB5qCf0d7n2/Ic9vlNqlKaW+cpJ1fGiusrixIy8nSSBYQQL33DRUzzFzkU2HS
xKjo8ZmY2TVF8J6xAWwEYh65SVPK0kpY9e0gwlOl7JeSLvzGTqw6TsP+7PYhfTVOFtukNMKbNCl/
JCjF4wWBaIAl/wNnXvtrMTrqrnURkxOYxLPHkuDf5XOhr3Caq5Mv7P7ogHXZNtMyffn0YVAN8cpm
VMxzXPk8QBuj1sVPWl/VmzV15jMhY+6DsxQIvyrgRxh5ETNg0HY4ymZy59fcX5b29XcwDcZd2dUV
l7kmBSkoXj0icY7Is5oq7vpqjC1Xu3HBSGpXhV11GJfAvVZOPnUcKhd1J4bQOMJ+8+OuC74FloMh
QhH0s0VGW5zCIgyeqwGLRe3lKNFtd44DNedHmj42mqwog/jQkIKhR+/oSc+7ww5IWIKRpl9Db0cq
xnyoZiw1g8r0i8XKtcW1Fu65SNWzE6ZW7GGPwTUjS/vJ7ZCjTUK8ybl0v2rlZ7d+7y9vA4JUDKhT
ji+3729Hq5X7kv75Xs5BcXRLlKCVz02GAvZnXQ6U+kD19n6aDCfiYaaTgje3WZXxpLhgllwzXew1
3+Vzq/+fIv/fhLXSZV+Lnn9e5J+a6eMfa/vff+D32j4yf7EAPwAWdJ2Awvf3fNbI/4XmHXwCO1gB
cFgO/qu2/4xuZWSE4oEOX7jO4v+o7c1fHB+PzlqIMyxdf+oPsP/vte+/ymdFufLX4m2NJPHoidog
uWCt0ev6a/HG5iBVHeTh2ewEMgNsZNuptMtH7XjldzYX4oCg6wXk4q3bF6C28tZxRP9eFP7QbpJg
MO7x+bOKZ+2s7l0wGa/lYifupeN8+i2TeZGe8OZ0SZzUo2PEHSLh/YjgaZfoKnidPTk9jH3rDBua
/VVypgKsvis1e1fVjeFrppuC1RuVk9hIyl7Eso0WmJSnUxa5OdRzVe1QvnQEr0G0Iw1JOP53zlnV
j9oMTmlVLbdIH9WbzDv3sUyMcdmOxIX9RNQo7lLj0y2SAXgEnPG+oB/+cFn93zjxMNiYh+yn4Tjs
2FHqoSzudXCPwp4nXM/OcF94qb5Zgt6ioOvd+ScaV+MBMv7ElFOJ9FYZNgJ+tw18IsNCxhJT47hX
OytKLCDYxSIKsDH7WNq0PqIXHXaeSrJ3Ooypjp1QhIch4LBEsehXT7OVZXejN57InWIvwpGUHtIl
Cs8M49TBbGgfbhch/CeRpURzLRhPg83MsqQ3jWWPC+242krJKGqi77Nl6pbUpT4w46xS48WPenCd
Sdmd6dAWu2IA9Y0ytfHjqtPRpUdNjltt9msW9DbEb9VE8OZwDT2qQHTHdM5ozxvm8GtmJKSWRbmo
mhilavvUVZM8Iwj4TEfg4kQVtiWDeKQ7K0gCcwPvtbjLCWViP/UC9aWiQt/4I13Mi5U1DHmyZdYI
/dMgOnMaRkOeiqnYVUNNYYlbKsYa0kFxRdW9dSedNRszH+RZcjTINn6m0/tQtj8Hfgs1p1w63EUh
SyjGoYqR3gSFEILZIr/VPSXzMUnC6pVipDgpB8c4wJXCIXrNVx/wi0K8er3a0j709pHhoM0snM7Z
W03kYOagS323MC4sXjuzTLR6WIyQ/WlnLYaUh8BS+eM0B9m9wPNpVd/5du3JjTM6Rlxb7daZMVxN
zMlNfsu0QyQoU7toKyz8l5Yr1fvEmfEUzpb9koa8BmMvQkLRXQ6aBmDNMZNWsaXqY1Jb7Z5UCrGh
L0x8JofE8yzdcj9Qb/F4r9acpo/btMRyU1v9Bv5+wwiqFbRSrQQgHQWQEUh7l+toxBfg0NwurYsN
ofAGnVqw0Y0LMTE6VgjZr0uLwQ9IPGgts56Pvu647iOEBcGRaU62ddhzB2K/N/EINbO/HYbRiZ0+
ifaAauTZFr3Y5cUcnCgzp+tIrNyWo2J56LxxlJtGLN3FZ8R3totRPILvdms03r538ItaPhrR8LBk
PJhlU/wExfGy+kn9Kiy/h33jbguSP/HGF8OzQUzubYU8NB5qJKSEcFlPvVuyaoWCwiIaXPz9foGo
ec0UKhjvMd1zqRLG8t5x69eIIE+iCXmwUSEdC5k++n6d7USDL51RaR0XuYm4Sw9VeOwXX8S69Ner
3UzPpuNkW1PNEcQwd9nZlU+0kV3Yj36LlJjlqSQRtfdOdCvEzgcprglcGsYbLyrJR9PUWLPwljen
ct0vgcBKxSEE3GabZedglMEzkKTx0k5+pVmkBtaUoGHt2ORMsb+ZYJFbnvx0uVvNAcxC0+J+Ib/p
R5m24bFZ4BCPRlRcMU8Q0ZgOqd4n9jLGEvFkDMcrxY1cdrdiJCw1QJhyKXv7w0QWwskhV3tGIssG
LbRkDKpMuMVclIepyspdsjh1FftpxdW2nYIHNTSi6Fuez2wioQN2hy9B6pipaX1Ftz3cFUM4fVeQ
DnZM35YD4WrmzgxbDh1ugP1hCMUXYGThPfEeLQdSvv4vReghGR6NW6/U9Z2lRo67OLufSYWufhLS
It8Z1rpPAX6Fh67L0h14XXNfte54oxYZngrTxRPKcafccRiqWHSzfHzK4YWfw2xwPhw640eQhNOV
UI36JrTa4Qjn1LobwAnGWnYjT9U0P6WW4BQlGDzforeXVxOKOuaaKjmaGQNAVQxUxm7Iklmld1Y0
FMecJO97oxwDDCQK1mDKmr91CmlT2MlsAfPaoj0tC3Gb21XyksGtJesAIvrXObfxHKGiz682+ujj
YCc42RdL/ypAyMYLBe+zoxw7bpMC1X1V5TLdBN3w0qWTfV0yUAfL1KiUctIsuN+67BEDuvVkp8qm
w1+025mZLxCYWWZvbbcKkRef6E16NORCras9O7r+yMqO4jZzA4aQvqV3GMlpLNjugnADoCCy5wc5
zvgW096xpPxidtjAbEg5E6CHL8hwqvrY6KDP31zPTmpJlos/shOVZljcLU2mGJE5o9iNlt9tZ0dp
WuJga7+HUvm7pMT2D1+NJRjJq6U2/epfg9E5HiYTC7/W3SFngEwUap6c+Cqr7VjX1YPTznLr1cF5
TI122/l9Hv9PfVzLXM7/rj4mH+Vflcf/C4h/U/+1Qv78kT+0hGb0i8nxjBr09172n0XyKjMkgsX/
jboU0Rz/s0h2gl/M9ad+Uwv+1jb/vUh2CI2Cm0JrHg0SdO/wP6mR4Sn/vUYOEdmww9NJ5/1QLf+1
RhYdCnJW9AkEagsbBVnHJAWBrKHnNyYDRRWSKVB0gVzGQwnjU5hvED5QApdMRQeavK6k2bmKbu1d
RRZeO9ENUSQUhE+5j0OC4LWxqHOLQelELbB3ycUQ2IyimabDNBkYVyCICXXCd8RKy/OOI0C2N3U1
FzVM1TxkesZaeSXIW58bg7P/iZTo+WZ2k+SZMqUFaeJ/Ic1OHXj4gxXNDD7ZK9prIRA6i0KP1sbz
SvuZ+OeljvMMfCCF5zpHhrwe7WjsMq2q+oUsUr/y9eOCbezDbCkaSTIZ1A1ZKwzmUBlMFA2sxAs4
jdSsDrUmP1mT90b+cNTk9ArSLriNIknu5zCb8L4Ngx6Sz6N5kH1JJLOxpnNkwi2PbdJP+2LpgwWz
Tc0vxoiS0ClSibqzvaR+l9NsPU6EOqlDIwuQxsPAysb+gA11SOdlM5QkoxZep75ICvTXZOF8HPdp
1+qTbkDEYXPy+KBY1Eb7C3E3HTBli7xn26fdSrNy56dtZ20Gq79OTWOtyBMINig5UAyywngnqvbg
lSaHvtqf4pn8U0iTfYpq1KqvAY+P1KajA2p/ym+IM05i/1OUowoZwCNcpTrep2yHNB4kPOihAHwj
5DkC5su2uIAR+9ir7mdaFUDQmxADzfYqDMK1iUjIWvVCQZKbHwvItX3p8TTSpcv7HfqW+UOsQtw9
4GCURxwTnqy6zy6gqqsvzapQSkxlTXFrpBK+OtPUrd0Hd/RcUDWt+ia0hPCAEa2vDdZPCVTKpr6f
VaoZw/bRnV61Ut2qmhpX/RQZ00ipmlVVBbUdSIeXjdV3EzXKCTacfZKrEouEuOQrTwPyLAjQ0a+J
UJyO5kGq8pDKzn5Oqnw8Tb0I9hhlOQVEdTI84a35Zq46MLUqwkjaQRzGE5CfmgAVVzx/ysfSVUnG
gYlc3lVdFiICPaghY2ZFlrNFc31Vog2forQBeRoUmf62C83l10qKZIuqZH4d81Yck09pm2HQwdq0
q+JNrdq3udH1beeBjN7IT3GcrfIk9lbFnJUlzYvPhGMzGRFtPtx5b7JbkSf4c6rHclXeDQsADjzj
B9mAueqDxCWBnDL0wWNEEc+fAr6GGFmyTTwSDC+f7sTRk+0dzbRoT/gZp1qrnE9dROiRXrFlSs/R
pk7ktwLJDeqbaYo9vOnHlUqNedn+0NP8BhfVi+syjfQ2Uow8aII6nOY5/LRd1o7+/cTQHBHHBizq
OPf/FyL7/x9Hww4SVPo2/7xr9Jr3af43jf3vP/THVNj7xXbJCWAkzFDPpr/x58YYOr9AE3dXv8an
+t5hLPu7yN6JfnE9z7VMk/EfQmeT/eyPjdFHZO+j9AnWzCWQ4f9R94jW6F93RjpTbLHIesm2Ae5m
hnzef5SihsqnPT+n1jEExcT9pJowxu+JcrGeO7gpuLPq5Otchx5m5zDNXsyxJWbbdBpSPtLx1mn8
nOaJQgsVcMfv+sCjxJ9TQFF+XT039YxQnsbaqUvkM4ZQDa9r7D5Mpy17fFtc4JehN+pXW1KktnDA
EOjZQCfYHejYZuSBurP2Pn5TSuHc9z6c1ucP2b4bvUriVX6UOtAvzDGE/hERFxwU53xwp1uWvV0v
kHSluriYRdmGB5/4iWdskaksgLmM7u1IIoG1tbPGeDZcr5XoGGsFV43k2ID27GYQ9Jy2OF30rUVa
BQ6zLPxalVVoX1jqQi5LY69I/Cm9Fi2b/1j6HJdM22nAU0yTt+e44sKNLn91xVJfUphbGy9c3K3H
2fVLjyJ351kJewxdwrhKnOnVthE7iYZt4MQZMj8w0W7vk2gxYe0nmXsytTLeMd3n23HQ+gW8WbYt
84JeCNqWLnhth1zJGL8RUpulX9jl8LOb3T6J0lWXuLjSvsPvjjTF8HzrGTcgEwIY8wtFwdS+u6kb
Xkkjsp5BMa1XubS4FlkTWc9RucreZnuynpmwwxyrWo9fL50KT0DfSCDLBJTgj5cDyi+HDpHYhZ5C
RRdmEcWQ0XfMniaykxE2VbYTf/4jsZ0o4JKWHvqmo8ZnF8gEPwMGuGQqWUNktkHViNhjdX8tXFzJ
sTf62MtRBoJkoldmbVPtRa9hU6Ip+7QFWKPBmakPGUCvfT3rGUI1H+PzEDwxxFql1pFzcjLpfbQa
p9iBdlXP7FkPyyWq6dFs8Og1FwbaCOAIpuMDBetFsTvgqxdZLlV2NsKZNzBZHf2bIC24upQ1LcJB
wdgkTRRKTw9ucIHVL6hcPICAbG8hQqBSHUiLSU9yTSbd4KOQ33GfGXFermpEF7RgzhVnLHIgsBmB
XGMwSVEQKMCoYNCFjrLR/vrhw0WuojIbXVTcT5r/ssCiPBFKjgxQr1aNZZDt+2c2sGsgnoZoZZv3
Ya786+crAo4hFlAZvnOCj8S92SnIvwxr0+R16kuEiGTTIZZyJ4KPDn1vuR8m5sEwdhmNXnyzb987
20JT1WEzRS1aeO5DWpCWVDpd1pxyJycmfo2WJ93EXiXEqVPxseaVg0Q2of/mymI2Xj/fJZTyMT1W
MziumGYYb9Zrfe4ygwj0W2Li6vWcPwA7AzXD94wBslue5IREcQ9MiK+U6KL1moDmHG7lHDWXyB+a
y9w3/HsEXavY4GEFoGSAWT6UjcENEYmOrshUsUIFRdejhTOteU9ka/VzWUgT2RQ+1R9jP5TPGIeN
UByaUU3NJbCEHuOsLXWsg1JO6Pft5Tgs/vSILl7fK0S47w53mgOtEv879ylEyk3kYjuQ4Rg3rUcA
lkfqqaKUIVV7FHXqxHM/BLe+GSSXIpqjV75MP0M0HFiPBVADoHf90L5LdxwAQRa2flLcxYdiCsV+
ATgemyr1HsZcDt8Kw7GcTYXl67WKKv0U+oaIA7vnxrb7qefDcAGuvukafDqxZkUvjVdDDsVlDlcl
AmoKHzJVKGxQKR0nph/fAHQjmbVAJMB2I9aHxWEo3VOaFu7JQXUHm0dnCdlVASsISDfFC4rpbrI8
d0cQgE2GBz1/xAIJLS7Rw6N0gPkfmirMsrhnx3ig8Vk/Vqqhz6XKqmg2QZnZpL0swR7J8fzDDYRz
TnqZHzEIW99R8hM8l4462Jssgdeu9/MfTqen59Hz5lMrUOHNBcV6kxsvyDD718x2IbV3JSCaKgrz
A0An2BHaIEkElAL/Tdd7MxTzrk7N5QedrpInYKqGC3qfgEqtCIAuCGYM73NZDBdwVFTW9Get07j0
5Q35DwhAJ2gFOG4l0s08WYIrqKNbSN3iB3qfDJQ7pzG6f3M3n2ugDfQ0jUdLGLbemZ5Fb7cM1WBd
K5yn3cPiOtlJmdGBngnxNcpR26Er25tpJOCmNMbkniAfVhOS/oioasdHuIFfnHSi0idLZEkPHOOc
a1vWpv2SYP19hcLSPwG+uM881T0SlYECn5bjIxLx4KkOcDZXo5bhXYeS7Eg6arsGp5hfKCw1NLHw
eUFt8DYiSAbVRwTnAZocfBS+t6o9qn4FOjnTEWytiMfWvh+gX2580WZMdYlx4wC2VPGcICF6GOB6
77QNnaQCIgFawun1JsNa3e7oStcm2TbZ9BVwuwAM5o5esTfFOIrj3FVMiw3LhWHhdE0calM+2+Sg
vOcEJw5shY55NxZU5Wjs25PyHe7qySm+arb3y1SN4y1tya8rsuCmBXggN9akWz8OKMCvyMGLLSYD
+2mODPcy68J6gJcpfyoA6l/nKG26Dy3NSj3kfp+kF9kvJfOpso5RDnyxYcE/ZOQkbUv89RtKQX1V
EupchelVBT7Io8Ex7lDMoCogfmSGdCF+VHLS127J4Vlhnn2A7KLew9xPmJIgKYnayLvT4wRAqqwz
0W1osrS3gZGUN2bS2fU2w0jz4JaAJQN3BKsjmBkptFzndhD113zEue017UuCr+Ncmv0rIXUKpDv3
6VCY75adnsjOGa4GEJsv08SogGduJuYyGSwQKFl2GVI3vXMAzd6MQX9E/So3ZWDDzjQxWNGpblEJ
T5l0+YQhUqLMdXAZtDZASBgyt77LrWLm2RVoZnO0K+stoRm8STFMbCDUuHE9yRJnYlVtrVZxH9it
u8u0T8SREyXLNnVp1dQ+W/g+whaoN7bdOg9h6vr3BIvIpwYvEht9rXBug6yNy0XvGX2oG+h6HMHH
9MVHWHSpeyPfWnASY9ATzH5wxDzlRaPgN1F+7G2ydrb48QuQWnijMWXQVeUwmzHsIfF1X+K3ezb7
Xl1A5ZpvRs8PKoJjyAUP1DHXA/I/0IIPjjSh89Twb7bShpTqMPt4zDxRqXiuh2k3NnXOPGxqrPPo
FuNDvvrm+4SpkCzCa1Om84s5VAmMPzG+ZmP2pcCwACfUCikoUBC9qHallgxasuMOztlvicDUZooD
MsrCvT/6fA+yLyYYccKM8L4EgNH22OM9ngQBS7PlrA9ea2R3rLIIUkQgqkOLsu21jfjgqtX9U1I0
wR4XbVLs2A6nY1ggQkPsV6KqQQ+ie+sxS/yaaW+RudtlTodL484uSEXat6Ab3WY/2bZ2CDiM9E0g
NICsgPXme9GN/s8QJNcuL31vOWbYTb61QdAdox5jT7WWVjTbaHmruUPuYwlUMavMLjc6MhswrcR4
c8abCfj3NpkrGaMgU8SkBfaFRru6XYawdV7Y38obCTUiU7GItLgvsMvEQ+k1jyNURf+xYva3xB6B
ERslC8qCenJ/LS3bJAIQPgEPkEktWPpWeZeyyaYQtK4oNobdPJaRjgvy6h4GyoAbu2pbVt7ZSZnr
qLrZLg4KGMAA7+loNY8LBhmwc2m278pxvnqD5912ddaB/eo6Yzs2HjSRppIXbXXzAeG6vrc8OTxn
kzgDw7604aK3XWR3yF+a4RsiBJPWQ9efLeUlhz4NXynUpn0woG8PevehUDPKeE+VJTxSLdLqzNR0
svY55Nd5M7kQU3Hl1U0BTsVfHkegeL/qkgREbh+aNBhoSRByanDItZMs1xKSpfg2Kz3cG9G83BEd
1ec7SAje+Csj2ecWaFMZbNACYt47CIPF7X+zd2bLcSPXFv0idGDIBJCPt2YW51GkXhAUKWGex8TX
3wVSsiW2rXa/d4TtcEtkowpATufsvTaydndfR453U1rZpwpyWnRaZLUXnDmF+Ux5rTqfiBhaxT7v
wkk6xgHPmVRsLDVJ5N3g6JTmpzjn/zXjqiEs+6pE9LaTMXgzSoqyGj/NkaAx7TR+6F2FdlVfsfpR
kmIFHQ8/neT/g8j4owQX5a30wYQ4KLopGX8UTYdq7LUdsq/1mkacQNRRZ+Am7btZe+2raqx4//vr
SQruv2h+lSkcy6fbT8osPRP5QUAN3gcvuNmWB8jUCnwWW/eWifk5NfBdb+yyf4kymA8X4eD3zgkS
TfAf69Yyovw8kQmGJ4OBvXXrQjSXb7ae3HBn8L22pR6GqMNCnyIkWAmc62zbSOZ8NUPMzhzoKW7f
2q5B+beeUnJKsQE+waOTz6Ucxu6WnqRsdzPt6bFdMHeO+IwYr0qRB04c2EJIdOz1Q84iONusu9xz
iNEhKviVV6b45s9DceuokB09SDh+3rXN6glu/TShdZs8Y5k7TQ5YlhHQc2/7dgdDu2n3flg2B70A
7i9FCetw30QWTqbW8sunt7Nw7tbWX6RxLNWOn9zXKGg86QoqNWihIb59DBJN2SEH7uIKkno5L8s4
WWz+VsZx7fdP+4MD+P1CCIPYBgjiYD6+XX7DCa7OuFAWZTziyseM2BU1z4exB4+Y/DaOS+XEIWRm
lX36u1f3TXRJCksA8qE/hVxXBqRnhNRk3ySVfeeOo7/Bq6jZP2YNXT2Dq7qdxyHAGHOObb+/uLWo
yX+9ycAjbBMwgbU46j9+9xGjU1AGTXlogU7jIBrDXhCuRNW4oNGaw8gm8GRRH5ToVyv2qGZT9Bz8
itDLlshn6+7tA/0jivurph/VxZ8e3Z+ML/+XPX95zn9t+r39yvfapk9jj/waens/fC//rm36fwhC
VjiaYl6w+N+fapuSpp8nPcUrCGOADJt/1zbNP2ymP8UL6TLVMfn+na7fn8aydJe0FxZue0mr+Aij
SayK454jjAPyZpGs0KjgTVGifX97gMeEX8v/sE78adrmMthrIEjS76Aiu4z0n7z8s9U2Gs+ewfGf
SlMKomsDytC/zMfByP9i6PxpTZJL7c2BhuKQiyTkB6kfzyJp1eAEB41o6dJ0m+Hc5dR4FLNJ8dTN
2V7+9MD/w5ejsvJxsNI4RQOMwlX4FivTMph/+npT2sraQpx9iDVnHlSrZXdWNj0nO7qUpVz7alQP
QGQce2f2IN/AOWaJ3rvwXgs0QGFPa2wxTPRTATyLif2gmGDoFanG/FJMcQNmulX0n1Caj+ww9rmr
7TUZecURIFl+TbVV7TOj6e6tzi2OBMKjjsIedxHoLr4QYYKq3QmLaI8RPT+Jw5bY3a7Nr21S176y
kMwPUSqaB68Kz81ex9vRy/AeA/o+zLaTngvB/LSOEqe/RvOff5udubycIVjc22acrArk9jskFgUg
t3yAp1CMB7MMyLGfa3vvDyZ5MwRfb61oqlZY+VtKQ1150VQ+/SVc1c9mFhpIAxeUcMMWpdYwq6jx
qcBFT2OXL6hi8jN3ziew9HPUr3D+4ntvfLEz4T08xamhxnQzRQ2z8crTbPjaJ8XmQbdnUVElO6/w
8FKPAe/52oxKOMemkxdf+sarnhIyTT8lqDZuFHSqaD2arXpNfEJ6sWA3mMpzW5cpKSXxtGsGHy2V
SarFlzSicLSOC5Fdctb1YX1D5Drz+rE/1dBFH3zNMX7pTm4AEvPuJTNYf0Hx7zJ2OBtMsbkOJqrY
EZl1rNZm80Qg9bArOarvaDcYqKxIM35t8jzaR0X0olmENiGBYKeh8nvwk7OM8N9yc6IiyM7pwM2f
wGkY11SZZiR2hM+tEHunkJUH01iq34FJVY+UNTeWJwH4nsMwFu3W0XF6ZiZh/0rZr2OHTzFoO4ez
W1CJitWRW9BSZ3Bf6i5bj+B4L4qllE219tV0phFKnjgNjG7C7Rneqxb2Wx1U2d6ofGhj8JzX7TQW
2CaEuSbU1115VXdKlYmT0NSF6G8QwjwjAg74Ye+zE/RwUEpXQ8V365tgzOwzF7+3nDCar3x0xLza
jJ5J2sO5s+jWE2v4OuWesZMYeM6JMJ+/YGLQNB0r+aUiQ+ESFz0hT3PX3dSyMyh9+zd1reJtL+dH
o2+cC3vGkEBdor0wYJtsR+WOt2gSUGpaatjpXFwXY/7Jc4LSPsRwpAeOj7C99Uvhxmh9AkgkACmo
ESfZSvuVnVBQTjhxhXlKQKTd63Sts9qdz3y2e9NJpsxQQ2IAsW6uAgMI2kPajtT+cJz37RhyI8p6
0+uhTe4EUZ1hl62IIfSH8c5DrLRVVuuF1A3gpkJ4IMxpJQFHrFTnF8V+HGbXe5wMQSgyCWE2lGV/
bM1NnBna37UcUmuBq6sjITMd5/BmSOUSn1zFQ3jh1sDnkSI2xXgVQmn2HdrzdRudqsAYCHYgHFM+
2RVqVFKkCuoemKYmZT8kaCjkDgGt9F69KeJBRWzLjWOqq7BvbtMcuy7QQNWmT4as0ls15LiCzOWU
X+aePAxmlz14gTaWTEI74BDWu85RTkNprsZ5QA8hjUjtJbSHI/E9NWXISR5obZuINFMNITKf6bzQ
n6K62tbLH3uBG9xq3Y+cBwvITYVVVDt47c5JmZF2s+oBVRF4lImTqjWLIyA/te3yHkVIXgdIPQyf
8nUtBHs7zJnWzqJIjiokphFVqW5dtKaP0YMeDE8gUJ+h/C+yUqO4nVuCzVeyMHrAmcOYX0+OqL4K
l34RHyRGtUD842mlVY48G9lgtG30WJ74ZqYuMxm7zxnF9mjlgM0G+eLl18aYLigv0mOLtUFEb8TN
6PJvGLWzB8fspqssTdyZuIa8vKUYxkaxpUVqMXmkbs+4zTb/7AL/F+kXLmbnt9qvi6/D8+svu8Dv
v/JD+4XAi60c+7Z3VtzicP5ukGDv9a+etrCXfR+tZpdjPPVk66ee9rIlZBu1tJ/ZQEnizv6GI4Jt
5q97FjzV3nIZG2eEoiyCweKXPQvlSLBwTeWce4u4R49CnmjHMpqVnMF98nLXixGvPALgQhsEjWHY
mixiW+CPeI/stkaGteiJZDSnF7DlkdvUZPaINQWHSW76RYnkDAJN0qJOYrJHnP8mWVIDISCralEy
TW+iJgivFpWWtnwqFs3TTKFrYuFfpFDpmywK3c24ixetlNcklM3fBFTeoqVyFR9xVUXJlK7B8IsE
QKYzXUHv9NxdBG81PChhzf1mQWVi8Mpa2LA6TV9rz6gvSZMZIC8BP7oMAuLYiDYI+O45DGSA9xN4
1pNSN2LezVZP2DMlff7WaWVlH+ny6ytS1mt9EpKqRAhirifj6PMBS7oALH2rss5z59r2q/JaiSS8
mZN0uMQpAN/Fywg1jnKf6NhFrJaMjXcgdqWo6aOW0OUX0fBV4/dpsSHHc0ID56T2fVdV4LcwrgRm
2dWHwJJxv8/BQjve3qdkFO5QmpqzuZlgKhfkBBT+dOF4c15Y604PBs1yq+yJtQjryF0nzEoFXECI
ukY2fWqrjIMAKwKlJ1wCFpxlGQfDdJHWVPshQL3xhaoybPJd9cYd6t8hRMzOEIkC6Hy74R1UJNs3
bFENMYh+AeCKaMNqt8CNzHZE72MT4BxsatEOy4uD436eEpKnjCkhPybN3TEbjt07ZsnS79SlBsnb
OOerdLTH1noM3xFN0zuwqRvf8E3yHeb0z4T3v0x4VKs4xPx3Uc//Nelz0T63v9jB3n7nx7lXYfuS
Lip5wrltH0nrvyY8JYBAuArNjngX9XAo/aHpQbjDr9jofTiQvvvIfmh6nD+QpdKNhffAuRiZ0N+Z
/1C2/zr/WRb/NtNZBLcWKiIKWr/Of3Vc036wezzDmU/KlSSZsym6YT8H0XSEzALvxSgTUnXGUb8S
H0eTMhUkMfhU+G7Ksidrtq2MZ1haZCBIoS4oGTp3Liw5FOSVW2zCVngXGI/aG50M8V2OVH5PymJ8
koeu9bmsAjLME4Q4FAe2nYaky5YvQXm/iCziBEjjqu2r+cWsUmQPQUi2XTDhrSS6Mz0CfC5OA89h
JsZS5sDiPi+lHa+BjcEITvKI+ncLrSjOUYVQ4nQ2thF6RyLYsWgG2XRZVsziVearM92GQ0L8y2Rf
T0avyM5LzXNLx+a5JmV6QOvk1Dvat9kel074aMGlugBVc4VrtT8PbOsOOHy5sVzI5UVN9gans8r5
BkdwQddpTnD4dex1kzcd+ZMWruWlQ45kAj56g/5xLzOzeh1R3u6cxklXdYz4Af1Lel+LBFjRlIlk
Tw8nOai2Y9YUI8kunmZGw+/1qfTjAIR2NF53ZTy/KD3qR2ILnGu60pgadNJcuE4yXUuXm2NCbN9h
hu1PiWqov+ROP21Iz/B21ZANmJdSvkaIDUukRXYYijdyo+hfDeXg4Zd67ajq1C7QHAXGtO2x6K9S
4sE2rQzO87TKAfkZJ9DOU2a7ktPY0NT7uh7ktxDoPN3bLiaQSYx7F+PEiZ1H+ZU1ezOaVSNJjxHE
Y2OLURiXi9DJQ6hj9eTVbr5F4VyR+8KppBrG+k4FIj6fTdc8Z2NPiAVHmPgT1sX2LOnN7FaUotrn
sFnVaqxL8yBxHyarNHOca2ry8XkYspxpz6MJwhnNu4FOhLOg6GqKm60znJF4aF6phnelDDs3WCez
yF4Wp9NF4LqY7KfeOXU7Tnh55cZPve/Fj3UVWRdFWMlraOGIIeBpXTDpO6f2KJfg8DK8xKDe3iWz
o9Ykb2YnudHjNwuWNJ5C+hd2XdlPhbLc8zoU8I0sGuUJai2wEaTT7EYRycusGk/taKSFiujnYJgd
LPiwe456HyednlJra1eB91w741dZT/lJqCsyu/AU4coMxM5jxdpor7AfHJG+6BGz49oIhf3k+cVd
OTjzQ9tWmpyDwrwuI1xPAMcJuJfkfSHLRWh4EQ0WGIjRcOtn2EzJlRfiDVkJNlcvIKyjfTHwS3gS
s3uwlWA9HANhMvqm0yTkIY6Ogyi8J1fJF1l+6zlt94Xa89CsutS668riBPmAeyzBqxeEKa85xuUY
mbIkvXYsK7uRQXZwNSZDN5iLE8jm9HIrlvKeyRKor4oxVuXBTseklHotx/EAG/oNpxvxdSY3Ze3Q
O1rP0bKtqWT66JENeu8VlXFd2TQQeaCYFJsoJQSPlf/KaCYggW59WlPxSNZK7SRWw33QkqIGMz0j
Fex6CILhEQQDiSKuY10nZugcCtzn7RptwnBRmEPz4nTERlBr2BC55O2JmoHxlqE7Q1Lt+I+dp2vI
lOacoRDzANAU9Ekv57ZM98bUwbXTWgL1HOh0sxsc0eMEetsXc4sxoOx7f6PUcB/OmrJlliqiCFC8
M821NMJU1ZinaNqrc4SV5tayjMfEThsfUAAa5zhTHB3dmpJEU2D+NOJPnOvNk8wkIwC1eL2yk7T8
krnRfBqUkbqWJG2c4Iaa8hXwi+467ox043nFWuJqeHYTb9onJopOs6WBvK5IUboYfBATPsYxFEB+
5m7JFVQPilXjYiZO9BO1q/gsn4fPau7cAyvivCblYLhASRDzKo3JWZu4Bbs2Q53lvWiuuiSozxNz
rB+MIM4ItMqrLVTIcGcpknJgSVRb2dbOpxSE3cEFC71tAr9kC5zYX4GF0BCWqnoWTr0sLiQZPkZs
6O5RdqKzoY6hdk6iQpACmNoQuoJCs4LoyrI4cBKCBAY5rKdbs+fWF5GcN1p3FdQH2z9FOcvmd8rK
6NLxkpEXDZk9whC0AZWJ4EyHTr+na9udpGqu7rOe6FarSrY4rOerlOPCthoGCnK6M2cSRQwQtNiN
dy7SqAsLQdQRQkj6mUiAdDNShFwNtJnOY4b4aRvY1YGi+oTKp27UU+q68SYvRvMxC6jEMjNFJ0Fn
bzSW9KsZZM1LJTzzWHU+cSsEQ15acZGdSGEEO2p37XWmR/8+BDOxs8zavI2GmMSawQsMQt4Md+dE
XnPR6PpLgSIGy2HP9N833YzEcxIhONHRorVN0cRujVOJmAgsRdHEgLYJP5EwQKyiJ/sTwod5vXgC
WPuTJESFxUZklfTk7K0LR3XXdVhnhxIxaYz70UsxwbUNmTUAqOtvilC6kyGL6E9Oo3EWk3lHZmB+
NeAlPHSyfyK4iMJpueSHoELpv6Sd+0Q/9tkM+m9eNj/55XRTWERRGPNYcb06P2mIJNk2dYxsM6yO
cHy9u6FK7YcUGs0LJ8fpUxPwi0MBqPHZjTXulSO2WqCFx6pu66Hb45OBH3POVousikVpCaAitstO
kEiEqmWypUeIx9T7V3VXa/exdYNvPYHrPk6MkQdHIcWmXE17YB2U5r7X7Hr2OSEG53FVG+VTxQTK
3ksNG2sKUnQCOsyPvgHmrR0Te8MmLz214PEe+yb2niRU28+oA7GABlOUnaKqsJo7YmmiYI8LNaOQ
MrUjoUSrsJPJqw+/27iXdTBJ6tNIn6nYE894UnuxsykMU+8bVRa7wW0/UXej4T6F2cbE0UMRUHwi
I2A8uHHlrQEM9Bf85LRTmcd2Eu1r3IizXtlUqk0DkngKi+uBaCrjwF7kvpijbBtxLj+yghi3kRGH
5NpmFuIbS1/gUEEPx9M8zh018igen0Wq9LFRrrFqESTurWLSJPws2y1ntvuVkk5zGscnabBLPVdv
hjLoDmQbi3VaI+Jr6SShKhPX+YzwJqmN8GRG4X1CPG1wbHI7PnZmeAblJAP9aFUIT12CFkOv/tw7
boaCTOp9XA8xATQIMUEAo2GPs3I7BqLCeo9Zd9XBCVxLHvOhNyubwr6d76UZmN9ET17GukorTOz4
txzr1fUL1//Umn3htS+9WCja90FN5Fe3BiiJrf69QfNP7/Ivepc229rfNi+vvhZFqzPCEX+NQPj+
iz/sGZzXeE8tMPnvBy9Oht9rV775hyQc26JBbQO1Q0D7r6McpSz+aKlXIT5e8Bs/lbLUHwD7bJfZ
2WIKwV7xd45yAIN+PcqBuqOwRhvV5EBpEYbw4ShHME8755WpD9IrUhKDlqgnWmwjxf2FIblVdoLE
MM+B9ezGzq0Vk3TTnAi/tMwdIHl8iqhGDAVZrMskGd1yGWYpFOBGvZBlE1yOrqtPc4gSG4Rhk7Wa
cwp0K/Q8LS0IjcKLRFISVh2UJltv1pgkcJVZ9hb517w3LLt8aFrdHHVSRxcWeoOtZ8zzfWAbDmp1
4hG3jTJZFaMyr2+JaJmKg1kr9uQWWNhn6MPsBVIikwEzuQ6QTbNS6SbvJ6xcUYEGdY6/GpYVvoyz
EZ8D1/YeSZdO+o0ylDhjpacobXmMtxVtTISWvQztbWmM8kr5YXY6OAo6RRl15wMOqb0VJJgNzIDk
8bIbpi24X7RSqPeHxQIWridwHivUD6x8MJnx41e0loZMOvd+w20GFZVyCTsyjwWq+i25LuJgs7ps
bcWdF7GwjiPxwFed4bi7jrbeNVvA8irp/Qa8OMVPtGVpcYQXWa0Tfw7W6RjhkFO2SdC9n58XnhWa
Wwp8mMUbmHKwp1FEUe3szvpSPGLn724tIEr+3gfAACEIFTsSM5hw++Vo+DBlqb2D9eRzhgkTMp/m
IDgHtoat3jHTdU4y7bmUHNs9t/Qxj7uBPDrkOZGDRFdM5NaNN1wt1TrWH1HvRWheiR520rotbYej
cdsDN6nC+yZ3pkvO9HIN2mQL5rgjuDc1wD5jjXOKKTuSFBWcqSoprqUJH5WG1qd4FO4Gule60XjU
dgUVyVvNJmFLSzA/4PtGK2+h4UyT5Cboa3S8RuttgkmMJ6Fb7tPE8be5wB6H6LXc4ATNmXNZDA4J
Cc+73s3Tb2ocXwDTGLtSEH5MtyazbnjJ8QviKD/BPsguN1Oo2BF0b1LSJTZuIa9L3ra15alT4GqY
9P3a3RhR+zjndKBmBEq7CI3DSmqfT9lGck0iOJamnhxm/JbGoyD29aTKovpGIgjEsSvV0fMXvIcR
sf+wCDPNiDG7cIaa94bXdmSHji62AtG96gvSq8AYBIgz3V4C8ZbTDaehZV8as2zsXZHjzrr3qWzE
OyiQnO9W0poFPZBkjMLIxz47ZS40GIPu6a1tp3K8lRgNYV/KOo2sB0vwLqAuT+JTtzG9685HXP1p
EnPeIW1KMmdXKHYG8ARizfWH+AJmpv1JORVtqiyxmmHdBE60+GlLQz7CdSuSk7FcMjeycsZIOSXm
LMghLFHG3sJwFuMtcUs91tEwhFdygX52SJ6I62zmYgOJpsAOHElSmnTF6WAztPbEzNbHYfiUW3GY
rZPIink+Rpnzeo6lhk1C0lgYEUAw8fV9OCzhJksK39/WuQPp+qA7Xzwt3fnuxUuVlbI3tGbVD+jZ
ySAjLtOBylEEaUeyQUFcPOSIUhrFKjLh298Vae9qoNvotNZ219gBAwskwj/l1v+l3MoSuQBa/3u9
deHrnn8lALr8ueL6/dd+9JhMSqSmwEipgAQtiN1/rdOYI/8wpYNZBWQqqpil2/Oj5LrwBVg9lY/S
DI/jTxCuN74AdRf2ZGSg2ohb/s46LZdl+CdJm0ks6gKkpdhK80qhHfxQcU1ENo9hkZw1Nvv/Z0pV
0DEL4XFSMMmKLgAjjqzF+hA7ZZsbJ8vokc2axjIUDepSe44g+rWBzs8BxsQSjoBimE+nwvW+4gTz
NjFJP81cHwqIjikuJmJ2tLg1UPj6KOCHHmF8+5p5YPFXpg4h525pGSQRIqHY6LzrAd8Swd2V2xHj
fUvmbNCt3XHozKcMg0uskVsbePcaFCRFfoypSawn34PuOOTkCqZUf2Q6RWfuO/IgsgllZ2eBXAQe
gvUOR0jeSAntGzXBT/ABIOV9ByoU1RteoSWI3jyFrp/229msXwAmNTuvrvSVtLPCW8+auOWt72pj
/lyB/or/AVy/J3v9xVaZeHOGxH8ff4i+y+b59ZfR9/47/xp8tG4Xjh27YDKB2C5/GHwuA5MRpDju
/lvnJyyaGjZ7Y7qoFgPWpsn8o9/h/kHwDWxLlybJsrlVf2fwvQ2unwef7/ns3nH2+lwO2tUHBZ7J
gdoMDAIo8OnXiaJuxALWPzaDEkVzTMzcow6R0neJkj0VRFRCZw6I/3ELBFhIr1vBtWKNPC6Jrqlz
XmA5NEmIJx02NFHw+8gj2n2fJt0U7FM/lnGMqWscqETM/GnQHwK8t0rcm6il6xl8Rc/+NTqzvo+d
cRlI0TKkyLenpnF0PLE4GN8HHqqMwXyy30Zk+T48kxrOgbP1RTh615zie4ZxHHfQIxSceTYoNm4+
IjAwQ2Z9MxsaYRh6GfhrJbEp/xww/6dRYwGm+d2oQRzbpr+oIt5/48eYsdUfICHhoPseSYyQHn+M
GdJz/xDC5KVH4k82m8vh8ft65QG9QQ1uwgTwpSPfyOLfh4zkr6TJu+2wngnOnX/rXLmQ5X9ar5aP
Y+F5RkhN2ZqIv488HN8bdJ5Dhv0amXOVfENiFzjUskccqd2m6xJbPyQLSH3Xaicj3rXVUr5MQVYV
Z1bJa2bvKkNgRKYCYyAhLBSHKgpzWRpN942ZG1RFcHi6s0sIJvwTg6bBUIth7WQ9IdqbOOmJQGHN
riBchWZljPdR1+M/yNAsdv5GgIYFIj/3lJ73ThvGNaJBFIZkWsKAA0+8K2ByVfEak1ZQGOufHuR/
EL1avx66hasQxS/Jg/wXsqb98e6UrUsIVDvLr1U7DooRF3oRQGCkfShGAUkqLjlRY82/LQgqfSc8
m+Be3G/ILhskWWM43f/+Iy26mV8emALhD4JUsMcA/sDG5dcNxmL3zcu2CV8pEsv0vBLEnR5nsYRk
7CPDjZEXMM1FFg2xiHBywqinCndOYlZl+lxOrYax59EJTo5oHOn8bOcgRDsyZxOPYtt1c4RQtnGX
9p87p7V7Mc+pxY8xQyIAhjjd9p56n1r+q3L6100TFWluMvM1QnAKLS5j4dfvFEQpsT9pVnw1R7Jf
byUe1vKGE305X/3+7jGifr55XGhBpArFKuVz8/zl5v6kYdZIzxQMtOCVtjzJM9sqC1IBQ9lkhBO9
kojLsS0l3EMMOJlBmwMe6nCDALFIvv3+k7DmffwktOsdk72i41FC+lDOsbB9EpeVuK9DiwXkQlY6
IbWtIWHNc44hBlTp/t2bzJpNweZtmfW4Cx++u2GFhldmnvOS9eCt9abWlQGwcqD6oMe/uNbyEv57
IV4eKBOXoCLGC491yvvwQG26DpRCpf06WWEbi69kYXkRrYqq573DPbvc4ozDPzal39/WP71J6GgR
ZPAf25dMuh92AE6TtY1K0vaFWN3en1eokPzhhhpUzN39/aU+COKXL4knDPeKi1OLydv8cEMTKFLp
SJ7Ta5sJmXsHoueK+8yGTgvB0wuDsLqc1ByY+VkZ04MzYcJG6fyQQPavnBWtqWDCRom1U13D9+TQ
so5QEWRn6RA2NPb7UYi8Ofz+Q//pwcgFoka2A0/HtN72gz8PAEsRqTXZZvFS0OTgUzSGSpNvA8Im
+ViWuVs6GwhOZRf81c3684NRPBW6V2wFBSyVD9NWYFjmVDXS+DJLSoWESXkIu9o1PeuIoEjLyYjK
OzBMUu9ZRxlUiU3dNOTsIeyY7OEuzueRYKnIn+buC+0DNndO4dr6VOZatP7mL+6S/3F48gE9wj6X
XeTC6vn4bNnVVU3eN+WXyI8pJK8SH+zCVetODS/VrJE3D3vVVq17YThBzGhqC3KtkV67WjNZqlSE
+oUXME++4SLjzrD8iXSGqmMRKfntfQIWQcXsQjshpGEUKmLJ10MORQJYada1PJ0CizjLMExY6rOr
KA+WKZqjXsQFbeLz/GvyCbvpadbLFmIFjzngXtgJmLiaeJDYJTjbFrVkfNfRiK20ckWSf3VHSlbW
Cr5zO18x/JV8LGJInQ8N1Eg+I71LhfuTZp71SA47tbttT2lpfpg7xxvu0Hy4w02b8CfjKipAMFDF
idySZ2ZH08ilIfbGKVkPTmUw0JHpl3wZms5JBO4sKii1rZa2Fj/pWjEVJaIUvDZ393KYou66G72F
ZKchpjIFtw26Qr1NQsWljXhU/Di2jOVqBgII98JRKTFtNIDkksU91PF5JgqfWHOrnYrTiIzw/thP
/cS7NPmYzfQmHmJLn4JXiFgszaBb1szaDwDYHiofz4gNbauoUiLP37+ATAB5jqvCM5WbbEyOGNxQ
aRa8fjB7l0ksy1Eb5FsSreBrbGOvQtK3bqs0aX78O2rafM3WiQNalWteuXKcVk40S+5B78SaS8OB
ZXLUTsl3ooCw3FWRpiN3TvpVzw+MYxelR4x5PRZYK1LLFR3DY9emqwCO3arSXs3XY6JfXpdSdaxa
DimZvDRJ4Cb5TdFJtIi7xMH9464qmdiMqaFQircmtJuMZ+ZM1Oi/ERxjBd6OxLzUd44Gyaj6Bab4
wD0sJ7IqsOAyMVrBrZ9RpEk2s9f72XiCG3wAGxPOxbJ3S6zJ4e80kKblSySqcqfz2iGSMaQwv1QS
SYoZmAW2zexgkdqWdrC8v41TC/4JcX7tDEfVgjFINqUuBUOhp/bLP4G481i7IAd0fCTNt+cPxz5Z
PgsWeOxma4hbDEHt1ylvCuBTCvQcupyFapPH/rJv47iVxhctx1n5iHeZf1grR3t8rESo5R7XQ84d
7GkFcDtnuD38mzK2gCDZuklwf0JAw7yiy9Z6uKv8gv+tyXdgAHv0EN0Lto4zuwwxxoxzctrmZfJY
wvSek9ppliEt8ECVm4aaEk9Ctuwbi1VXWc5wh0SN0x3dEq9q9WGYzDbJz4dMLAfCuoGUla1RKvfL
W+3E8RJ4j/jAkofJz2DwUEm+U5GMl4ayL7xlZoqyiGxS18RHkmLCJfyZJjO6Fd5t8u1CBArzldR6
4vX3W/R6Ygs0kmw6Ngpj6V64tAvogEY4GRCVuEHixJelFcUBLRI0x8tsFQ/atHa0xFp0uHFrLuWk
qalBRJH907bGeJoiw+YzBgZIx5cajm4J0Ku1Cr5MQQM1LG8h8QSiuCjbUk0+1hlqyNmWiZjpZtth
Ldb1Oqz6Uikq1q6PNiyw3S46BICJF6i9nzLNui8zbEERLZOt5jsrlNMzKo8mmqIoPEvLqLe8i46c
o+XliZNlSvEAUNbVDsnG8l6a/dTyDgVOXKfhaTmXM39X20PfEO8oHabKti64S5s85XkgpDINq68v
2pEwqGSXFHXPUyqInWUtKHVOv2OtanOZBfulyc+sE1dBN+zMrhr5SY4w6AkhNqAwPvVTc1hcYBAJ
eJEiuBZMT5WYXO5fFxnMDgN3kbFg2V3LCzXUjaPLRXpSa3nqE5coaIrDJwxPI8SOXFpYkE5RH+DJ
Ya3XlccqnweyYuSh1FoWWZTINa/j5Mq4JG0WHiPzg/YjQ1xOpm6g5jNFSXGoyGjkK/llU0Lyz+1l
i2Xi39AvNEs4jXw/hzDrLzdnJCygVPsUE1yttmGUjJAB+mSeG2opPpjkOhiLYCvMPqhvg3riy9Oh
y5jtBz1SD4RtNBrcpTKPPAZ20s9spw8+5nbu4PfXOo/H5e+0KB1e3Dkm6gvLcmks031LjMz8YBm8
lagxvUYBE2AnGpqMTyOkHLoWfiA9azVGFjQVO2ba3bQqbToaWLOl3c/o8+HkmPmU3SlcBgnvEDKS
+gjpdSCzoxz66qUiJdU4bcLcEOcBn5QAnaKK68+40VzgnV5RZq8CtlkDzc3Nm+eRaFIA88pAXAM8
qcMrQ353BYI2IfWgWtfCAfi2Axrno9atowDxj5ubuXXmZCyr8OS6wVrXPKOGSX4iyjBhFR4aAhDD
KR2WLf3cjBrdnqczJJIVEWLdExbsXsDx7LQI4duKFMqHymxNc6xSfP+A9zRALNFFrGQZfLhsnOeN
irPZbBaQOGYhjEjoX90uPR9NYlB2g/JCXJ5s0Oa7MMGbxMKHWfzY4kryV45AeLVGDKtKYgDCrlUb
Ymw9asVgOhpKVFl48Gyn26DgHNGgqcI099ZoRTbZQ5NVdKsONU8MVtyRxlWFnVbc922N9WBvVp6u
/p+982iOG0nT8F/Z2DsmACTsYS8FoAydSIqkKF0QoiTCeyBhfv0+Sap3JGqXvXOfS3dIpKqAtJ95
TRf5jb4sd7AIxHipDWOt3VqaNWwPY82q3tm94/T3mysTJJLK0cF08QDEI9mWnS7d1gn9ZSsxmc5G
fFs3NL0r7I8QwDLTwO23ofOejCr36u/gdhq5AAAc1w4aqS0w5Z7ctnERQx/sUT+Mcd3ZXjgBCSqd
Q1xphXPlG9haFgfptIS16Y8UIQ1E94PGK3AVCg17XDfMYwQ+mMlVb/Iy+fXP6Ftf0X1BCTepGuA7
c4OnQKbQdiiG38+r3bZW2MZzH0viKT0hRlmlaxONxcDm2n2PiRLrv9ZQFISAJlDr5VrxOUjY3B2e
X9y1XOBsh9Ry1AlXgVTnKMm0FcnGfb5iIg6YTwzt7J1vXaIRkiJoKrl6oGLm3DJjTV8dyBud6DHe
T3aj4hR8xlXm4ObGxtOulqyg6k5dlTmPiInhXXYwWjrmOEhp6CqH7dTZHJP2MBDZe7jStubBMm2i
4FkndsMpeZ1bzrIcOz0OvVibFQRTAC7XI2nUziYgvJglIVFtkvFrp2qqUAbYEZeg+oZOToX5wglB
E5M7eoYaTmgyr/7IALW1q25Or5sXnrRPUpfvnlyUFbaPEkAfP2tif+HD9LxBum83oG7F82Nap87J
AjM4fgWohc8T1aCBjP4rojUqXkUpntPGHKfeeZrnrm72jpm7NWZPueRahNiiYqm6dVXIguSNGiNA
sc5oPNPfXgs/RHpPTngjGTV1A1ikSGSivaz3NsPPGb6qEOml3OMMlbqlft5gdGMZR/rpqmLh+IDq
650hUOPX8Iawcr85rFlF0lHiD0Dg6nGv8ATToKUsn79GYuvYQrupRRCS+lCd8okNHMrKCgujXj3A
DlqplmKmEwfc2tUS249lD27x7HUauTAN44H0bxrvPJBmvLHIa4M5mgbohVBqk0LO6fU253rsf5YF
fto4L7UOJiAnOmqOvNtcU0Wxxtaq4lPfQyNITy1eFHyWPkLgnnezuapE3nM6FktFvc5YgmzWe3cM
rcIkSknMWEXzsmn73j7qbTJI73obU7PJLpzY1XmedUNyCVKw6HVeVRYEmXhGWWqLYFOnCl41ojTI
FUrwEl9zA7u0x6yDvYyvcTzBqDh0plsSZyevt2sqZcKlCQKSQDXAYoYo0BHIehzl6Kj1iBh1TmSt
MwL5M0JwwHcC/l79NlFJv13PpedyXRopz2UGKSBMngVuY6KCedGqp33dHsVoMy/lNDdMaj9w8FUX
YhEy+SJhgcGotw0XZBwMT9ZCGWQrMUG+t3pLrd2yNv36skITTmK9Ug4eZuB8AKDdsKS1ztxOmqz4
rnrreQVdiVJSrDBUaA26gpQP55as/yp7tOQwSiumduRwgVQnLqzZGIt6F9sm66zSTZUEAsImY9ON
RU0IrhyElySezPO42tt6LtCGWs9RhVgXeVhMTLe/ytRYGJT4NfIZEl0SawyNBzrxgIUJsljRz4zY
22qfwGBJEp3sq046wZ8SchZMdzVNW74JOXXbNQh9XQ9E2qakIzLtk0E7ek4rpjtnK8WkBdpsMP5Q
b1XSDTRMRWH9Yqgk30Vqkr9M2ob1EQ9xwqyNFQXdJlw8DX/1rJdAo/f4OzXQmwlCOAM2oyNlBFjZ
1ijkkD+wnBybr6e0F2/qqGw5k51j69oLPOfaXVj6+JkZUK3XwiOOet16tSxVaFVqFYKpu7VrSlAk
o5TohaL/Nqv6EQ7Sq1qSru7N9QcdEZ0az+hkUxm37WsjAzkbrtriZMtJe+nAYid4pbWaHOK0XqYb
Z3G34eQB9SqP3mCSU3CxaRbxAVwbydHp4P/Mx/jW2HNW5V2tIlGzNjnFg/k1a1wKYLLpqcsl1umX
BPyTEwxUrswy8hOpssDXxKKMN/XQzbbMaxKwy1ZovKO3kfFawO9Z6CRJCB0Ec1qD+MR6fVKPjjs7
N2G0YKU3jpG21FZx6bYUR/hFEGjbNcqF6sAamUak9dGoyLIagdRs2OgMpKIuvgrM3vjA9fXk8JdB
BbqVgUFb8Tc1rv+lZoSSiQ8uAW4XbdA39UBA2qDI/HJ+WuJR5ZlAgsrUDjULrUIfnlPP+/7NV76t
qlGmgotgI1ME5sEjcHpTz24hUugjmga2M6vuzevSKD1NVXbfr4n9+VUgGRWTVjWMaE29qayaadJu
kurEU2ahvEnk6VhCEhRyWHN2vf9dL9XAX+vHgC2Fawgbjhx4jj+6UoOuhPBRzXhaRDWRyExphbh2
YI9WyjbEoNvgLtychkNjqkFYUESRZeeVQTua5N1UIVRnwyflVWfP68n8s/dR90AYCJFce+BOQIJh
5k/vP/4fQ4W8MSopPqhs0nFTVz//pcuw9HE10rG1v44Z2EY0BPRepYVcrqRQ73/VH2tOUBj2aQXR
CTIt7229mzAqM/GDaL+i+4c9wTFevXx+gHOltogTA/X/uyX3toWC9AsgWRNTYroJ5h8qN303CC+h
fv8VrWh1Ro0Lm+16yjjZbxMTacw1jH3ifYKJlT//KFGr6z9w2kFTev/d3w4zXVNANhRpaZPCI3+7
ImdUU+XsJ+ILNQlSxzVNqVJ5yKBwAr7/TW9H2bTp89OIxWPapYP0tnhdEBgCH8qNL8itumgKtqVK
zTGIEFzyqamixve/8HcbZpomgCUoO9PktRU06e0KQgVy4zBZ+y99TZ8I5CxaYBxzHIor8xr3XQk+
N81wa/MDt7BTbsb3H0ABon7r4BBqCVMp36HS6/Lqb08WK8EnonXrL10KjKiO6GVhb0XVI/Xzw2vY
IvtUhcaoqKnz+2dRXLNHVfKq8AnlXphfB6dCm4cxovS/sosbyxdkC1vp1VwJQzE33hB6YkSRYocd
58hp7c62uizxCW5Q9ExjkKMoRnA6EYuM7kTxyECYA4tNyGd1jiNxkZkj0nOyw06iKTQVWw3AUjks
tN50yWIGQPfMGfISxDbuINQV37Z9y2O5rwX6gdCeU7MoTBU05d74EvGZhgqW47xSvG19QHWH8liS
91QmTblIVWSpC8qy7w//HwvOtVCLcUDR+MDf/ljaE5lFqunb+rlJO0HMmrSjSoEgUqkI4GfJ+v2v
VOf3r0euOmoBr9Gj8cAC/CGVQKNsRZXPmz/7MHeZwSnzneLS9lyz0K4gjfEEoLj9iSRqMWIVFGoY
2PCX7z/G2zfHnR4lOgM2GK9N4/3NJVqjWjgzl+nnoqH8eZZBqa3uTSjx/YU5jP+SyJ+FBgW4OkGl
yBEe/cq3QouOoSdZ2g7DF4mm9fZgY7PFssjzVkVW77+X+WZL8+meCwsACQA6b0Lob14smRe9LGtp
3tfDqHthTPlyTPYJZVQyXajQ3A47Gt4V/3Mp2LAuFzCQDyRrNpy+lrIuJRhSHtW/b2cUNakjbJYK
1LOEDCV1OQS+pU2eqrLWoqkygIcrAptQeo4qEyNSw29LzRC8nFbY3EWgclWnCHySOq9JCArA0RpO
3Gu5rxs9sV6Bd//fPj9jAIcCJKBJB1L82TG1Qa0DE5+W+6nK1c0cN7QqkKKZGzLn98dbeWb8up7V
nHJ4OQAuHK5F8Vb6Y24QDG0NK77zrOblu4AhO1eFRPSbq4mjniPotfeOHZ/KBOulVlXSn3/q5aQq
BEDiGVzbAsatGhply0lnVkNMRUEr8knbLga2Kt6EGM0U82EVEwkTXlEx6XGGjSFpyc/GH90i1UTS
ytxk72z41PAz2VRqwjc751vQ7SYcdl9LEzj5qBqvZqdqJsFeY1m4cyUHfxOOfaYKyz9baOxI1m5O
z4N7L46pcojdamBm1/zNfev9fieAm8UhBA09AEuA9XQ8Qn6PazreQHp6G38rpXAf8x4nq71Je/To
FF5rUeNPx31i4TK6ehjRh60V18cKU4IHEOzoadXeVNM0TQQ24yvSXU46dvcx+etwXS6DTIPUk8hP
+fkNfu36N9laQ7tzerDzAb0c5wNit815iinoJTdSupGtp3iAa0iGf9roI0sU4VGU3LWoT1khVcPi
ASjgSHKA+uwcDH5/bXErFXur1BCEWTEAHdu1i+iJlw8Yy1lnZWnSJcjbkXJeA8k0h39ffgE1YSMB
ngCMn7ZON0L84d07k/v5a5s2ho3xlJNSwkiG4WDmNb4irpgeMiFScFC6ZiFvQt3uczH54HK1tv/o
WMNAWARcEK+ufE+bYIWnSL8ID4HZz5Cdtip5hj5vNM6+pGCT5vmnyXMcqubxVITj3Dd3kOgpiVmI
vlLt06wAsvyNNa76k7mOwxcDf4/7dLKxJlhwryzcIYusbM3O399kvx/WLAjayhxmNqGCZRIovFkQ
DeUfF2W/+jvztVz7uP8VkVPi38W06c79+1/2+4Z+/TIXoJy65onh3kYkiKES2vV+/R1fhAqM0KLf
IXllDruqKi6lJSbyv6SpbmgRIif1/nf/sfJfXhOsDi0bDvG3OLDJHvwG8cDqOwahJK6ixPBhXwkD
4Nv7X/TySf+8hl/eEuUjgAfgYrmQ3yaRi1kVJjZZ6XdjbtgzwuS62DUkPAiTpyVaBmYV32boKKDv
V9owwoVss/IgM9uBoTwC+wKs53zond4/q7XOvee+HYiTpnJ8qCqCF3Osq3ZnjoZ1Axmjfq4gCV3A
kgcabiqyR06eujMgjaGRXiQfROWzjjW3cqjeFPTijNmnsNb76/dccRnzbur3RmLrX/VlFMHG/P1N
LPQGhMeQqDCAMIhxQTLDfBsSwLUaFgutwe/WpAY/zUR6EE1eHpdt+VobfvlZYHkaTmZC06PrNeeI
9BlikO/PjK0W828zAwFPZXWAAQGOgbL//fQziriifZC635OJxgHlNGyBFtwG/RA2/jaG0kKE3a3G
ZdplWlvR7WmqY0Pd6lK2DkRp9B61D5BXrKPYVgpn8La+VBBS7KAvtMtsrd0LxEgOtajEHTXQ8kOj
MWk7h8bYGmzjQtslb4Y4cFtfKWSTfKMakT2vTp4hgNRiZUKl+JglTfuhskfEl5p4mJ7WMp3AI5vF
jVaj6bhzFmPeC3OE3ib6LLmbSz+FGdjpvEC6GD5K6LiJKRcUxBRc7sSPlq15F1m6Wp8MqtoI0BcF
FJr3B/d3WBJTzNii10EM6pDNuqbaf79kzBMlYebdjb93mWVfaZ3IH9oMeZWw6Gr9ypiVkN773/hG
e/jlK4kNSHGApgPBe4sVh2dZ9hVX54+8za0zymaoWcXTqp1TqMz3NCJGTno76b+3Qi8fsmQZL7LM
12806Yv9+8/yhtupnoVQk+PT9NCYQTbozev3c2UPXlLXP5KFBgN5exN/afBskmFXrfau082CCkfV
gPkebWqFYZ469jEFDhtSJ/F9XAg1lMH7xnEfs7GUqvRLCb3WhvSycLLh2AmMqxzURE6J7SbWrnF9
c94Nq4FFctLiqLHrEdMOkOCz24PGsOzzYtQuQfRLfmF2sYgZ0vV6XWaus9zO2n2C1wOORHA4Lira
vESUolJWtF1ZAymB4BJJmp4PtiQ1JRYZPo7mUp+gaYp+17vAZViJtIsCh6rftfCzmpYriDp41gt9
pdEpywSuodtezq2PIkOTYQwVMH6NcQKcMvcH3UnMT2PfZI9IkY7P1ouZ7iBzpA3fn50/zx/XIk8A
cQ1gjvl5eyQLk05osczFD1gMOh7us58/gfJY6RoyZeRU7vdtmLCHr7WnVSIpAHpU4pr9N4/xO1L7
ZcGiD07YLECuWtQGft8jIKWGatjc8keMMO4UvkyIs01peZGVzrjXYR7cdehj71cHs8cWfbnPqdfL
lnWy/RTK/j8D+TcFuteHQblKB20JVfkPxO5WTbNs0Jv7kbi68xFBleHWLDUthJafnXMvTldT2Y1n
rVVXp3IRBj4MEC52aMIt15mbegCS61leZNoknkHOd/bO67Li498M2R8hA/sK+DxbHMw0SeWbIZNV
vFZ+Z00/qHp3yT2RhT0EVBLxvB7QbzEdiXX6PGyOF3q93Tynm+4iRoHoxnzAtGl4sP0yudDdubg3
MRihQ8ItsMf1tWS4k9wNrI527+tE/5vIf7e2P/7rP79+r7IanSWSlG/jrzw/4QAZ+2WC/1Ah//Rj
GP/jfzVafP2XfzH53X/QKHTYJ4ieETGozPAvJr/5D8C6KJX/wkT6ybiw9H+QmapTGP1uMGSqlP4X
Scn9Bze+g2YlKav1wtP4F0QpqRv+FkhQrKdmS82ByppBOPFHNTFZgTTVeZKehsqdzhuvtsFOwdo7
FwjxhqUFXmpXTMK4hWiP/Ry3sY6qRFgqD5Yi7TUcguLJ3fej33/0PX7HF6X/kHljeYBhmOwEABkc
ExccXuBCY/ayKN+Xgc5jv5/yKVaWJxbWMJSVSxuMIZGj9NcitJWLDOirsxqYAk5+awIlA/3Ge6Me
/HgniVgCCnCPcKsfqM9jT2PFw3pPHrsFvBJ+aVIDTkZ39SZR1jY0t7m2F2V4M8Z0j4NNi7tbe+0y
PPs2HHjhIGOT02g3WdzmKDAv+XwE/NdcbjMB0qIsdjZltpMr2524XcUeX7T02vQHNNMAuykEC34s
kVmhipMpAx9AvVjypPNafUxSG0t5ZfWTD/zY1bH/8Y3svsEjaZeAobn0rHXvgbQNNKBZ9KmUlTpg
9fFjgXjlNTKP4ia2BF5DjaN8hxp6W1TA6P2F/hT7O6gzFoJcmBU5NHhCnrlANxOfJavxq52puS7m
X+LTVBTtEY2hC9eC6k0F90OCEcYIfle3ytClfBxYNppfdZls1sUIczrG4MBRTe5t3NFJOPpUuu+t
YcWhps02I9Ik+BkrX2nC9kNtMx/2dLF55nHM9c+ZsnSalLlTEY8PMc3zM3/u79ditYBV6PUXRT49
M9LWRTnMS0O7WKPEGG1Y1ElyO1hwyUIJT+DSy6vuqnzxmvJLYE27FvjSh2QanOtCaDHEeFd+RoTI
vKE9mUegN5aLdWt/jC+OVrUCuMRdlqiG/3C2wJ3pc0cEdJeWi1LZYpWo6eHljtWHIcbHZGhQmhrd
4pS+OGrNL+5ay4vTVp8kwxfgLdNzRpvxBh8xoCG0fD8WoJmpkNQTljpD5wSjrBiyua36y0l5ey3W
dKW1phaZs/6Dm+iLO89gESu77k4yxxqszDAJg5pgDCGQESyGk3S627SpCXIZl5HTxXiMcddN1VG3
lPdY7DR1Seg/z1/wm2z00FixGI4GrRtQB88xMNuY5ch2R1DA9SB1+LZKI12ZnrUd/quwhdb4RuKJ
NtvG523wP+s9wRdtRfxS9aoFAp+1fmC5addjdsyKwdXJ+WRjuZbE7Q/dnBCPplbbRj3xytEupfQ+
pKXVwrzygLaitnNMOHNu+QSsS8WQXg1ddg47bT4BqqqIpBwrXYIpGWbzcvCVN5wXL30STH37uSJx
mW57ZSPX68M+V8ZyUlnM9cpsboW6FQ4SA7oJJzqMntJT8eJOZ24mighTbFSImE1rfg7PP0d0dcD6
E2hkY18OtogjVzQpEWBsRF2L4o/jEi8YLSI5JNZEueN2DtdXOwIVS2FX4kYUOyZg1XjFu1Nf5z2W
4Rn2V2XxSGUURey8m8+9zN1b9Vjt2ng1MCwaLCr4fW7foDJSRK1TYJeJCG3gycIiV626s7wQtAgw
tjlIEuNAGlVyOUt7ZgRAJt51sKpONiagl4s+ag9zgrNaeT7pRRJWJfqxOxIsL1qIdvd5e+6syyPy
K04ISMg8Ab/fIpvfOi9tvbk0StFlO8S3ULnsYMrpoT3BzjkVjsSjy+27G+H34s6zvTSguOOFqDhR
qKKtvR5ijFHcwC+L4vOW+9POWtz5HBpfjiiJxHjWA/Mnp3TZkX/2exgKyGFv8qrckvUZHSjJTwF6
p3YCEs7N2gnP2OGbFTtd6LigHXapUxthY+rTKa5WME+4sBBGTl+4WBzkY0p5rLcO7UI4WBo9vnae
QZWQrX4za26biIh5uID25+9lYnxMyOCP5E9wunW3Dfrayw+lSz6FUdRxaD19R7/XA+2AaD1YX3kE
dq6f9NU1gtgv0pMzW5DNyI9QXZz1HTc2Ou6tbl5MaEdDfXczHALLW+CUVAKHxD2onMCj7pYpja2p
wT/Pw46x5eyd0XoLKSF1p843Kmr5KBiG+iKue6MJtGYxgYexRS/TNsmuMh2IcVG2qJ9twK/QFjXO
aILE+3nqzpeq6hCDXgZ0UXuglVU7R3lZYtspBAL2k5We+s1/8gBykVT13zsfHZipmJ+qypoi3ViN
CCWL+8bo05PXDwl8Hhw1q9i7kkZ8Ow61uBKVCepzkvYNiXy177XhKlnz20kftJs5za8xCPDOEO0y
2Y3lVeJW235xCp+rMaPgsnPk4OxtpNPAPvkJFQU5IR6Dbey9VawvEvOzdduhpuGcbfm4TpfroCdN
hIuu0e/MFwGNUReUUncW+B89cmpv06M0JgH+WGW6rz3S7EKQI6Pyt4WZTfEIsUel2YEUZVlakTsa
xnps7eyj7faqqC3BRtPQK60rWWDtG+BejFYcGnDNTjcwvlwbY7F3SOZ1H0zaO2nY5v32SbTT8qkC
zHnmjrlxPnX1cOhWbX5hwyxOYKyFPNOdYuboL2vGQKbjca30LTKonh8VgPDrmntAd5spP5MQv2Ab
mG51621TdgZydghpFUTwKuf9ilTZ986ctMMwIg00wA8AIdgBVuvHHB+MmuMVRBgDVKyU+FI9SR6s
NW7BNiKSgjTdQNBR0fbN+s2Sob7ZEyDNyZh33G5U6FEmFec9dI00Gs2+NQYAx5Pv0SuWOoBH7rad
t6boTQ7uhEtvgYTaCt4PdUNvkNPpxTmvTAvtpIGRIfBDfZy2o7D8D4atOWPQjFuX7QsbPHXj+Vsf
pmJCSwfp6c+DjVoKsth6DlW8725zP5+HnU9CRpru24cBvtm+p7J13DApwTiwWKS+A93tYrnVr+Mn
bOb9MEZZ5gLga2XvSib/cROZtXcG+yBGpHh22TZOqzLKE/z7LCZFFxK/X22WO0A3SSQWrbqyqEkl
KgLqyqCi33hCD0n/FMcUmig2xCm6OcIr9u1q1bjeFqMOlmocHzm8t0gwSOe4TD9ZShdwhaRV7ZhR
/OHKAqOqnY/zNvz3KV93/WSbwYi4UhtYTlp9qGlfGoFTpFM02ullC6h678/VeDFPrn1yUq9V8oOe
fTNAoaGXbdflwcJTMvKZtDMPcLEMy9pavy9onX7xibnvzdVxz2MLyhIVFeki9E1oFsaJkfiXlW6L
wFzdx7ESw6c1xp7KSWxrX2pbEpiLrZ96HDf6AMFj57NCBdKD8Nr+mMHw5C4x/UvscdYfphZj0tpl
xlfO0+wsmzUjWjvLeQTJPaxB0VduvNdwTPBC5CNNFP0qnBzrUdwiASYigD/I+a1uERVW5h+wOZwi
fCXkOcjn+Qrd4/l2cOFtkG7jWGhj5tEUbfp1pcuEBGjTWHsja0bIQEaL6RuCjmhDIWEn6CNFmpM6
e1NS3wD0tVzgKL5dATdvP0JacO2A8zx/bkZjuAO7XT4mBhY3mHbk/hnqmvEZrrH6Gd2ibg9CoTvX
gWzeiG2ccZ9pm5OJ8EekgQhAtMtqI6qfBrG/7kS2HWOLjAMtlhBlVe9np7UPeanVp0UnFm8BWN01
mBPvNfQlR5DTKNz3dG2U72MOQuqcQ0KGbEA2iytNAhZOPoHFfJBquEcWykdyfbGULJS7ZKN8Jgs4
ZucUHPGerPSOAAo/yvTFmtIFQRRlyq9Sjs383XkxsaTDtFxK08TaclYuly9J7b/z/7/J/yl8mtS8
/m95knOoQG/E2F//yc/EH8l124Meb+vI71gQGoAu/Uz8qeYiDQTdBt08ejiW8sv6n8T/n4m+UiOB
tkYhFqo0Zdh/yXUM97PfE31lqEcfGWQQakUQpl7Kvr9Utbt49MiqFoe2fas8cSkLzKFjzOvcKfh1
S2/SNbd4mjEEEE181WA4TzfA1rXeD+FaWsbHsumg+Z0NgyP6hf2Cqyqyrwo8EExCIi3EGbu1V0WK
0oO7r3qJLtrVCJWN0HA13ZlsFEU3gAbjUFbOhbS64VuRzDejlblInXFGB1bquHS9fX/dD10Stua2
ftQ8iGsX4KYz+Ci+UeucFQgM4q1u9IN+UQMZtcmr9Z6qLRig4Qj4buquc8RHPvYd+O6h3ARm3gNE
qIAUXoXKdU9Zsln9RyTxrIavWJ0tIjE0cQNzXR0o64pPt2gy7wNVf+dz57pzqPnN/CWjlHy9kR3u
m2nFkArc0bjLpbnQGROp5u3GRmsPxVaVJ5ho6Reuq+7RHITZ0MjK/G+N730rl/XK03syCCBD64n/
xJdycsQHVFz0I5IyRjTmSrtb6KjJSeF3NBJrwnF87ilqzIlExLB1yeybCe5TSSxNiGXAOa21rbqe
jGl4WEhuTiZuN4dtc9cbfzDXM83P8XldM8zFac5r2TEt8+w768G+wSpDwv0iEPqQVij5LbZDuNws
xsUcj/VdurkAir0Ja7rNcgO5JCmGp95oXlq2ND9pYIKtndOZ4kNjoeLot2UTVFRuT7Bbt/NytFcZ
QmucIsOsp0hLpQndiBBAzGI7Iji/NMqCe/uirVW7p2GvHWA2bScrNdHjr0z3lOLK+HHT1/hq0rrm
otGQszlYqMxgRL050jCIxCD5OLTBfv5/LExLppeabbbtBFXgRW+n+6m+03IX1WcVAttlE7qvAj1m
r916moEwNT2DEslaRLJiQ//27xP1/yO4RkT7bkEVIlr949uYfZt+K8S+/rO/qqnGPwCh0fmAi+Uo
xSfqoj8PVVdQaLVdHbEH4MeUTTlv/zpUX45baMyAgF/lVP/nkKXQiruFg+yFDbUO04x/6ZClTfj7
IYsuKuLB9Ic51zn59bfdYZsQzQfmJI9NnRgQ0DMkh2EHUEwaH1enePLocu/aZhujelr8ACupYbcs
a3HmGUUb6KN350mvOIOIV1wuU3khPYtTVXNQ7O/FDsVUdKlz6QfrZC0ka+Qflqj0ECFpgRxB5+9b
X4M4DMQqoKl208IqDlnEsJEsr4iMzl12icF3oicsgxzEQqAjvR2iUfEoS/9ugnG569oGtK6dPzla
q4cc1BSADaSiG+n2p1b2j4aXtsAnpdjlhExRFbsPIJNuc2E8SSzN+bftY9lkz3TkMZ1r3CwAwntj
pKBszJr3cdpljPS+e3RQToBn6tacBbxenZDULaixhVJzcRL2TkkN0D4eGBqJIQ7BJuikvHgGBLjs
HIehhI4xhHrHh5aSIbCwxOMVGAbdO1XZMIQxx/2OoJHaSmshgx8D0Zgg4BxzC8fGpkRb2ukcflpY
N7M3jZH6l7mFhVnmTxjLmcpjYGUI2lKMkT0a203SlDc+Er8RtRXmBAA3tZCOx5+FGU0dDyQo9ZCN
JffFgFprDB09RKj6ea27huZnbwaUkVBXLzBypmicfItLzWAc/DtkPcZI1CVsUfQJAkhuTPDoedDr
JI4euT/cxV5c4E2JUQRo0W3fbvp2nD1GTwx86Wy7J4rwdy+LJOtWLBi4ZMPWZR0Yq7ipJHW5Xvfv
Zs+QgVnwHzKHG5nxUEleWCfBbb83IPmETVKRA/ujGclWraKR39V99yobjAKa5GBGlItz2sPOwjCx
sKayQiADN3HW8zMEGZJtk0cv5+wJZRbmfuNPeUy7XhpaHc6jh+IG3ChKOYwSxztiEW67Xerd4HNZ
948v810lHi1cHAOCceZ94e36ig3D1HconU1YY53pRvLMJmdVo2MGQInV6bkslUbthaQb1/sy5Y/Q
n56EwYOw89CZb6HbTwwX1aO7dWPm5459wjUfn820ni9T3BoQBhkeXaSLIPAzw1RH8GVnN74MRt2y
KWaNX22L6qnCWTSKdbc7QzzEjlBOheRUDPHZis/GbTXkbUAjL9/N2LIGAv7dHsYycsUw5Sj3Wgyp
LnmGJB3OvUFbDoljwrHt4gyfu82MCpdNiYvGRTZTGcCthVWGvx0Yrbq49Ew2KqGCHnoSkXOY9GVE
zfMZn8zsRqb21cv2ElQUj7oxmdFC4wCjd49mwqSqIfCsQotC3FmS6vVh0UWhmI1sw4I2/Mvc0oVX
JJ8aqcVYHSEsgZoSciBmxuZllW9use0huvkHHBWKaIVQuAcDWIawitvgZQGoFc4Wv8nw+j6IlWPM
l+xva/O348s0jxOZ/NizjLDdGSOZG/FXhHu0o53yqnBqQKZNhnaMfcHpZWdPaNozBUbxTGENIJ9g
9+ioTgWor/qBWRvxGQXt+sKltnZlL/bBm/MnuNaI6LlzfREXZhGhHU8nddMp9drs02azjYuVquTe
dVhkdSXqC23w+XYY9py9FWkBh4Ox4RWyWAdIHQOc84UPM2ZJeCucwKWOFUL4G3adOfSn2QGs6dbS
C5es0rFptUWkIWIWuHQ6onhm6l7YqPFk3qTgUaBt1euhHTlMSNNRgO547VjyCAilsItg+x7R2uM/
bilezybTX9C7VJtWZo7EZkW747PTa7tnSfS2dWOuyvs2Jji1sS7h2plZTN3S7mlGMX8NJmuAbuqL
xbGWq8lFsdiyGZqVHfAy1miLFmFR8ZGTwbxSpygiaxmHUAOsT/hpkzuUWnxt4nQQQoQpKeN3z53L
X1dTjt6HEt3NOE8srcz2Rt9/A4toAwkxkqDp3IeqsZqo0NJrbZ6uXAXZE/jNnq3ZgsOkVg6lgd8n
RUGg14j/1ouGzPBWbl8Ku6yoqRMROBHNR8ph0PnzJzNvFor5uU94rpt3dlKUIWDyNr9ck2GiqqEz
hUKP0UumekJQmusdJewmG6/TxIKoghJMiUsRpEaZBys1IZR+/X6IcBJpKep0nXbWxtNXbWya7zgf
f7MyvZl2iViKZ68TGvpyNOa2IeD4n49j3Td7vyoQAdj1oIkC6ozs+dySWphwFYUwnOJLKLybti8F
VL2rwgSTcKrROKuOkLNH7RFtDBmkGBmXF3HqC4p/PS2roFuLLruyJdpDUYLfpXZbI7p9hkDB3S+5
7fUrsOw/6qm6bjKwnf/1nwqb8E+4GV1iVyF26RUDKnE8Stb8/JfksfQ1c7Oafjq62YpBw5Y+I6nj
cQR5d8hhUOFEvjKwsr/lXr1JWl+/11I5MLwT9w+cur9aJlTpdjoa88thxx4UWfG9ngE6oCT3/P5b
/tELV28JSsMxUQvT/xBkQypXs7Ktno7lygL5b/bOY0tuI1vXr3LWnUML3gzuBEifWS7LsKomWMUi
C94EbABPfz8kqW6q+rZ0NNekuyV2MpEAImLvf/9mqQS8LFTWkUKg6z9NwP+mCYAwtGgR/jus8mXC
H72M/kjFuHzmdwdLlVhPy9Adgu7QtWkLNeJ3XEXD25URE2aUsCoMh8f7ewdAkieoC0wKPCxtoBDe
7598iqUDWBpqFWEfpIqlpfgbfIpP9f/CQIKVaXgW+jdQnyXB9Nd1AnqiJVYoxuu++Ba1+SrOv/5y
N/4/C/GPwg3ApE9fsCyYXxZiI/G9rCVf4KY2FX/h995bMlwnHsXitz//qovg5JdFv2BPbN8wEkH0
sZBWPxGqJ60FWMHj5yq18mmxnC0UHVB0gqsBBdB6xQUnclF54AGiblXIz8qMqa81JeVBNUBYi2+V
qFwnYk5vxpSO27CJ1C35Of33xFXdpDj1DYCQeVTtet7nuBqEzYObqgixTaUKHybRbVI9sQ4tk5jb
lME+CVWkMpUdZzuls2s0FrEPA140mFOAknREUBQizu6Fp0dDE9hA+g7ebZXLuCTB3L6lctIPjVYn
jxiW9cc8FD0Oz8OUj5tiSHKjODpk1KwsaQMua3jWvyoVWc+ZEoHDgHY0gergzXljKlSqR6wLYuUe
UUZilmuE71j8417zw5HXudjz/rNr/G92DUSr7p/uGldvzZS/lbzgP0x099/+7//5+aHfkQN2ABIP
VHBPE4zg13BMx/uN7EvkSxYee6z/f28bBqkpS48CwxHQFBktQO3PbcNwfsPdmXYBWZwJ0ZI/+hvb
xudjjr6O843FzamDKOkCK/yyqku1T5sCO8YdNaE1k3Bu4tQho+mxWGIaosiygj9f25/2KX4vpykz
bCaPKmqzz0rdDp51R5ky7aRMmztVoc60CSLc/vm3ALn8oWrgW4DAYb2ZFvD1f3DlOwteo7BiSQ6C
SLajLsVdVpHbkCxDFpyayFlvm3FlilQ5t6PzV+60qFP/4wI0Gz4opiourpgo4f+4W/Y92p9hcrpd
ldu53Mgxnjd4f6o73FVccrLi5iBT2bTbKXQKDdqGEZKRWSf0jS1Kk/sKC9PIZ4ObrtpxyfqmWsx9
dx4zZrfYh5E0gWEx9sEKJAdZEyDnW7DQcNx0p+mDzjM7G6mbrWa8U3YxSGkQovE+FDaQcEh7vg2H
AiVPHZG6S0O7yN8g/dKlCak9AIDV181IWqEuB3nbGT2dqd3Wby7cB5Vh5zB9xDjtb4YyH57ynq6B
HXnpRJDrNWECyE8cRkmylFq9oqKrX0hx4YOjTLxTK5aWgaSVszcgE1gNUByqPbeqLAJmZ3yWXBjT
2LKP8jNVZ2n350R/mCrKPkcSPmeJuTyhnsXaP4/03K+dpLmrEGPh++8wLk87x/VbEv2uZkMmu1At
xhXulM0B1yFx1xZdeJh7R25toeX7S48L9Wp4whd9eBLpbN/zdPT13GLlX+pWHvSEnr1PqOeDyAGK
SMZywp05rF56vCVrUKtS3dkjrSR87BAvkdIjXQuIG5hg+kDQOD0ioZ0eJ7VpvxAz455wgDb3Iuq0
hz6f2y9pR0soq4r4v4LzYgVUTs6hWdDh+zYNItkGEJ3aOsyxmxhI8yEh71zb8eL9FhHurFcNnBb+
MVpc2EBTdGKlFUnFWpq9eJeYzD26SkcflvT5vqJnv56celyhusLxriX8oFyrNlmddQtO0pFssHJg
62zJBczOEU3uxnZjcW1yAAU5dhbfmUDTC3VdtilyVWXT0KrXRIrhKfSq+coTA3+VEdNKQvPwNckv
9kaFVFGA/sBWhHVzAQFNj98CdQ0gzoOaNGQZr+KAhdd3XCkmzHp08yYyeRK0oK6PEyVcJ8Uwi1Ve
99zXLKrfnJxGS45hihxaKvBtqzgMz7YainfLU+ercoynR30syFnEc4rUSJFtlKzsvqmprT0kJqEq
cQS2oync2zbiOS4Wfsi7eUXzUg7fp4ZfP1/gMjHzJEy7mramxvtPLnn9QqsWHvI2exlJAjrESVPA
avzAiwXJUqIU6CHbsNCZIFivqj4xjIGx+hRhzRBDC8iSra5WeHub+SsuisP3zsR9rabk2fP9QyBj
HhTssG5DXlp9g/mVeePB1rjpMal6KKGVvfSWXb3iccLbuoAgBLVUrwYBFVBFFeteuhPu90rqQkcr
x+qNFIy2DNCTwN1oCJW6/Dg3ZhG0Vauc5VSXxLQn6Xw1ulP7pW6V7Dwx2AayIis90DpQDZkTym6P
arLrcDHTcI+UydaSSfNe5zhY8NZm1DVQO8QzmgjvRE3lGGtbN8R1Z+uRq39xf8TRDJdsmqTpzZcE
Qh6RNYMxlxBKulmhpFHVEaIO1CvrMEZGb56NhcsjFlaPhgdtUKHiwN5psXgUYrY3vIdQgTodb59F
OsHW1JfX+CMSTscbRvef3XYLnwh3qLNi9ddmURcbN3asu7mx2DsdaRDCF92HVnhd0CqTO8wiwuIr
3iPdfGwtEx5THkJtMqeviQu7wBz6b1msEwVcRu+g4nD6ZjvC7LyvT1UxjOvcGmSAYU73DcmCWEdJ
e5QLqyofG+0gF6aVBukkyB0rWkULD8tcGFmKVw94xc/hwU7dg5LVYpXkokSl74Viz2h3CbmSZiDU
yPKLJBsqv8jzj6ieO5AFq3S2fWtOmNWUZ8gECaRgxTtiOFtftXY6buyYBSvSQjsmUyjXcHJIB1wY
aLo2wEVbWGnFwk8DBXLX1ajoQW1Q6w9YDW9jFVYbanT1OOKoueuhvBkL943Wpz1pF0Kczr1/by80
Obg5UOaKC30uyjvYbjUkRca+r+XCsutbHbPLhXkXjZ62oi5ggGYtzLwJip5Rjf02utD2OMDdzXDh
8jHpXKdI48/GQvTDaqndRBf2H0yhlN5AvroWOOloZPJY4rK/+O9nL96FQ2hLe9p6WN6OzAQAfL2F
bgh12WBcb4g7qjN3A7cVXmJ94ShObCIx5B6aC79mXV2ZC6FxXKiN8AX1vS5rgNA4ZlW16wgUEL4e
b+DUadYBjY58nEcjBTgvBmxEy92Yo1BUqoPW2PNbvZAr9amYH+q0rqJAaz1EfJaHgVs43SYLM3OA
ZXTICuTENg5vvO4wODGlg65jGuads/A7qwvVM0I15au1uxG4Vq0VL5/9caGF0iKmz44d0TwspFFz
oY9iGKlsRJxXfh8Vd7mmcJYn6rhPEtTHPpDfKlIi7yl3I22bJ7zx9kJVdQcZrj3SH6+w2zITPxuV
M/I+91oT83SY0NbgsWh5sbkWNuQ2kzjLGJL9yZMMRWHEjw16KDxMVgWuNVc1Kpx9HReOCBI4zsec
oIWXPnUm03eskfxqnQHoMZ6izGVMlKrfa2LN8xXerbZcqak67HEA8bACVJotkKD1MuZ9kqww3EtP
Zhe174WR2oSat+ZA8ohWosl88bC/2o0xrkg+Id4twJ5E/0xa6PC1SiFEdvm41AW1uJOyW8YyA6Jj
dyiSoyJzcg7CyUkdn7UO19EYmpMn2soMGtmSrzdWVrKTpRu2QYqN682E89pujsv6q167Shs09USO
KQZcpIJTIuFJzTmUa/MutdryhFbYYnOuu2+EmxPTGo16lW3UrKXJxHtw+ihzAPOaNJMz6QULnzWj
THBC+ESrC2rsxEkRgNNaN3OSKGelqmt+LtLQTZ8lGbZTkESCgiIvXpm2rL/Kup/rNYRYca3NnM6Q
+cXhR/ElEgLeSThsv8H7TxmJWKjBfbS9OaaJE3RuylD7XmaCsmwpGMu1PjA9SGM93+PtX57yBpjf
VNtxxUiCzbhJwVCLWhchlN6Ww90rKnDCyEMWDjv+JiqoNErLrq+j+XIVnng2FFyr/FCIZVOei+kD
D5hlIuZQnnhCaLdsg+U3xlzVgPsxkDOJ9myVERuRfxlmTEu2d6wp/VOcqDw7TShuGajw2rcRgrEj
Y1B+fz+MqyjiLK8otl4YyRPpMS3lLzPUF6eT+V4nANs3IlN7cAs5fbgTylKIzSRXp4lH7trYkkVu
hSpEstrI9xmBh3d/3sN8kmZiuc64eRk40y/BnlnwoT8iLjo+nFhTdLtI0cUh9GgAKIeJohZwKe7y
paKZDYIjBx7MK5GT7qocS25231l/1dBon2HYH6NvZsxo3bkc7xP601dGVdSp6HZmQuUfILizbhyb
EV3UMbaaTApCHHHqdRehgHfQn69TyO67uateIwJJzgoBxIfWGKYj3lziue9N82aADfI4UnFv/uLG
0Rx/6v4wCyKTYAl6YBz/+WIx8smcQTHanYKwwR/gKt5jDW4FqpbGNwrWwyuOIl4wbeCNzzqwY5Vz
6pCVsnpL62XaYlIE/flFXQbwv2BaPE18OBjPLxeFzPdz4xv1gnckidodVoNA8finhYwGenGaR2XY
Nk0fr9ia5/VkGBw8YU8FldY0rw45mT5eotk5HU1xMHJ7RmNgVd/Quzt3rh3Vayw9Z8ykm0r4orOU
1Z9fOR5S/3E/HSgPgBc01Yi2PusHrV4xaiKz8WZHkRxMEOnTtSggSlWTZHdKynGF2bjzgXJ+2CU4
Gm/INnhz0/rLWEZksFuUSwrSglWPeOZqaHTzZajr8iqZiXNW1cJ41U2Ccq7qqC6HYxPHLhbqDPpU
MPFNIlnQBVsJfMTEulE14s8bWVCv5oV3ooCcN6U0pqNJcvKqEf3I/JgdRjd75UyChH2vWM70gX5L
tRYSgKkwr2aPtU2bunes8n3fs4HFxFHTSCNJCswo4/8E14g3BDtjduJLrS5RAtyVCHvZU7ylbM8o
6D0Uy76pJva9aWT1WpchJDScdk6kfFODakAO0RAPT/gRwi/3yHV7bYw+sw9dDjH1hPFzxE1Kkogj
qe0k8qEsVgM8cBjM7wzMvI0msPROac0VP6jUn6rQ1PxWGISDO5g3RvuMkobsz+VfhBT04UqF/Yt5
ZIK70UC+uqsfUfO13xjZSQjCjC/OjRqn5QoeMr84IupyLdmECSKRlPKO1FRfmSjyaafVHd03WyxU
kC9qSqvJYNMKWkupmqCAHn8lm0VTEpv11ynts02TdMm2H6iu1GzkjZw7GgpIw/1Tl+SvTkP/OEut
fnGRACSrZgI+vtw7Lxvd5DDP3HwOHeXcpLqx1zg47jJjSLZhxkQ8cBHz77Ekqd7kpFRv5qShAtdz
XWcqx/M00Krc0om6p0mo2LSONP12XrZfyoJeRkrN2KuS3ahbejvcu3Jg6w4uskniz+ADw/YbbY7I
SG9TupbSYWofJc5dYTT902V0DfBbvVltk2xVkw6r1uieV005cwJ0ldZ+0VMAJSHy+rpzkPb6oclu
gikysypQamQaptk5SAFm1sgSh41SReMPITOLd7LEuSvFjOkt3aFvMafelTFnInEJoHL6yJGDTTtH
6IWYYU1wCfJCF88Ef7onbQRmaevYO0Wwlw/J5DAth6jHtKzASEHVLRyXy+HJxdTBx9892boLAoQB
QX1dZOBD5CSBEIzl/EEMbDSvE3fGqMUmbF469deu72i3VSu60RYOTTHGaBEwYg1KXJPuLlctTQ8Q
Cxt7XowqX54BWW57bVmqctnfVQIcVjVgyaslZL+RDexjopjgLWBuCzKyNK+JVGngY2mKO7VseDJV
SilyOYvrMsJwAaxnQlLl8qpS9ILrGBAvAFb5dbkzHefInq7kALp2eQ11CQTD6y3UneyV6cqMQDwM
Yp/uLogPWSLEWI2LywAREnjo0AXnpZbACKSgyrFSOvWhbQUXeICxNrfBXBB7AEdu/QLkzYk7bbIa
QGiM4w8Ms6armeVG5DyZ9aFPKhf+yhHolVrL7CxqUxY+BbBHn0JJ1leOvBX9ADhHGsWMuYCaI5zi
F2EJpgPizCzByhuB4EI7Bv7DVjvAGKla48AMnAFwN67LghUTycK60WFp31PwqA3A19B+6dIGRHA2
M4FywQQos7pRvBPrrK9bFVoK829wG6Iu9vg4LH2jybZGRx+ikgSpgZSqIiIjPTMoiU9BEKID9oiZ
LQ5NSLK94DeXQ1JmYLdlFZt7RVW+q6Q7Uy47Co8vLyiWRKtmmx+vJkajG2gF+b6sEP6oWl6eoHvB
PmEGfHK7Vjwjz5h3Gm4Otd8vtfJIfsrNYNJpBZHasbkrevutyr3qVZIMhGxWeKfRYZ+txphbGFui
eVfLhZeRZb22bmmf1i1W/ghCWdPL+yyaZRtuw6o9MtoHkfQSh5o3a/g4hyi++5CNH+IF9aYuWU4B
GrRXzeWVMOe+/daLsHrDJD66cfoa2KhZ3h8EBztaHcBIm58TLujXpbx1PRDSKCuzczHiko9vDzsS
VMCHy9kAS6I59Cgtb2D5LLgTIOqgWOYN9igWR8XouZCtKEOYtOsPF+6OVzCKtysqYZN2OIjtVHuo
baP1k54HiY9Ovp9ytTzNBswTS6eILZZngB9k/dK2I6wzgm0ozkfCynUzGp6mkTIZO273pFa5/qAU
JZst+9hzhULjJbbz8AB+gaB0gQQxRDH3rl6Hhwg+8CqVlJ8tuwmUJ6XNNhHmgxtRSYqTjmanYGFv
kYiBglYYHAaTOlSvua4AUI9gxgTA0Cp0FM6GLcaVDriMMdPy8ly2WelwN0COpmMDqfcLXf1Uw+Mu
ln6ilaBQjSFvG0CbRyjT807Bln8KBryzbhyV7S0eWEeZhxxFxYGCHs/gXVPU8CxH8DI9l0Wyxy5V
HMY6B0Rctko08QslyshuUBBnS/TzEjit4I8tPM6HGMiENdmATpedM13hs6A9GMLpvztlKLcdl+6X
FHhGkHj0RHCQ669t0VByiHaGjo0qFWu0JL7RsZIcBou7NjuKsdfdmKWC+fYIAkIQeElg5jNVSWrC
FZtIEMzVyqNugR4JlYrwA38UlBPoFKkgp2FaDT0PfHKz+SrTgdQv/3hZmGRccMQQx9G8WyNnKvI0
c1/in3MrdWXaFHGabCvc4dYIm8Qhciw2GZzFohvY3TMx31YyX5FXSEc2OtNGttlHb86VvY5bGtgL
UOy09auJbOc8LlXAJAUtGaz5fguQwC8e906OkL0nh3rGYB4iP8VsB6CyhvvGl2VV7x66sKv8S7n6
j27kr3QjuB/TIf53gsO+/Ja8lW+/Tiq1H5/5Oal0zd8weHExAYKw8IPF8JPf4Lq/UfrTSNH/wYK2
f5lUkmrrkDLNVI/O0MQUjIHfvyeVzD2ZK9qwIjwo0n8rUto0PzEQYDZTOfO3eZYBKYfx6B/74V5v
42Qmy2UfGrNcGSLP36w0hDPVw7XCEGsedCq5dpqx3l5OoCyCyGjjknw121RjgabhyxaqyfDN6bXi
Zg5l+eqp6VT5EabqCdbUSrGSVdhtinIuXwsrpGZEenPTJCNGBOnQGFeElrgzNLYCO+7WI+gisd17
p8nycyP74UYd3oqqIR6ojbMn9sHmpaJAVxj0o9jcZpQCb23eFdIn0WGaMQvCqH8lvZIUdoOsvEWq
LbKvsZIxyzKaZb+b9Aa5iD4le0wpZeuHeI9eRZMMjQ12UbO5shrdNdegAajqG8NLNULaUmMrOH1w
nSDZ/mSkzuCuiXRKHF8pc+wHMiWr3usWrKii/rzu24mmwwB3i7x2fHeLoXwxu4TR1+BGHIpjJu6m
Oo3e9JhyG2sFMGfRA7HDl7SxGAhk4o4EAsnq1iKDx/NHVy5qD+qrbS6T7No1SPIxcwPW8NStprba
w3YlpltkfTCUfePbJkFleuLcalBwdT81CsZWueYbsnBvSbGs97jhd/fGNLZ4qrQEAYyTQYNRU8WV
THQOVhc5qxQ27dHFDzfcz60mDgOJTshGI8sjuMcSzslF0FEGBMHkTySJ9Pe9mSEJRLY6+302aM+J
k4XPnVLLfT1aYl2WnnIaZz31cfG1cW3HPGKU4XyaI63/QkxYLQLLKxqEKo04xq47fDBYIYcmmjqF
0zE3l/qlzNcQVonUKUdPADpoznCVI4bXEKX22ZuY0nwdtVJYW4iKFZYZ6di+pmisGfcBhLFTCiO6
LV2v1JgmT8k5rjPjiw4v5M6bLb4N8VVzT7uEtbaIzaOmI7L1476Kd4oBIupPVb3Su0HsxknDnBrz
qcAuUvnC4KI5QN71vo/NiCmKrRZ4YmkQIJP1CMh69lJ7Rq3ZkevwnEaGfRub5OP5g0uoho9nQvZu
EgvAGDKGzhqpMDA9qyOTp9DKB55j9jhq+JQ4Mm2vWm2KD06jD95aq0bBaLg0V4pNqbzida0eXEOo
N1HTwS5WBH+uVbiuisHsqV9Anq7pyKoErk3BKn+WTCOYkOZkBZrcHgl2UR9APVX+qwLxxdlUesOU
2ueW+Cw1P5GpI0nSgSfUQfgdUZqFw0w9MMHdmQ6xFac7Mdq3mptytpnOHFC4RIAujXfPwMsZ1i2S
iJcw9CZfy8k3WTm96bUBw4EqwEzCuu/xmKRCSbQu6PC5D+IyUa/NupCnjtZ6C8+AqD8qt4AhZ7Qm
IiVb41POq8h6OYetxE8rGYb8UYajUZzsvlPTWyehdPBWZj336r05t2NBHQ/Oal3rgJq7sW+eTGSZ
d0rmMsyjJBr3RjMcCPqxr4CBmy2eN/oqJ55wixB7uoOMpBM7lQu0C1a0Z8SX342N0ZzzMZWBmaXJ
JjQ8TA1qHiR0Oh+NUgJ+Gl8jBsB2rSMPrEtOQ3qosSbe94Yitr0TEkCU6C92GFtk2ymHNNX9niwj
nzQHBiQwpAIpWvMpZm6xD9umCjRuC3ERbnuTqOaL19fRapwx/mDArlylsxbuomW3nnr1S6l1NUTZ
kIc8fWva4djN3MOwU4/4vXe4KHiZulHb+FEaTAPztHpyncnZF279TpxkvpaJfkbZjZy7y58io7mx
xzS97UT5bC5qAPpJWKXqplCrezDzwi+kQ6SDSp+tjtmw0qE3ZBRitbtzYi0LJhsjj35ohePPsX2F
WLk9NEZ77NKQQEfPHbbYEZorrYUc6+MUqq4cfB0OTeSYCT+vnl9iZgZXUHPRko8ajOrePNo87ZMa
NTps7r48q9RRW8xclK0J/zbopmq+JuEqxQ2n0phoJVZ9J6bJOxszEvAVLpf5XabI8cb2mm9OFauH
LIm044zh11pp0RMEtSW1ZZsV0AlcXr8HjOgRKGsW/DRMFdYzhmqryI6m6xyA259ArR5JTesDupH2
GszyzoI8zJLIUDIOQ3tdNFkRNEVe3A95GN5Zemj6Zg9n3arUiR57OJJ+Pa6ohuO3XIZvcauKO712
xltdevKYNK1xthOvvCfApQg6wz60TkHf3PPqpIr6hfw/4VsK/xGncvFa4kr1zHkf5dCeXcWDN0dx
vDGm2dv0tPAfdhuW1/O4bvu5P42daeCywxT0mj1GOaVd4ujkfhbibOWoAgTBM0dczQy0MHqNUryN
3808Z215VYsuJOvPvIT5NbFa+W1qhZZvl7azTuy5XWmaeuuYgHEdXdK+mA3jNncNEr36qb6xRu3V
Ghp7LTQluy88NOZoNTHnI7Fxg81MpvFmxBmo1aAuCIpTbuA4IB0lsHgLcMO0abA9coTGaVe6idzb
HUckkX32XoFyrf2Adf+pk/+iTiZRD3z7v5fJq+/52/jWfP+1Tv7xmV8JfR6OVwRGMp6hHv0XD9ix
UAlCzMNHCH/EX8tkCH0g/9TAZEGjFYTb+u8y2f3NNPFoU21M2bA2/HuEPhJC/gOtZ/qNsZpKsbwU
65/Is1mKOEqbPbGb7Cl+pmwq65VdGzidyrmoAuk0RbepxXSbV+TZBXmMukp1PJInVfwuh6REfGbM
GjQx3AP8sswwffDU8bvsbGWR+aSBGxq0yFFHUaIoLDX4KwqAjIEH1IbxHqQ2Q40A6THd8LmJQHWI
s+5/0JzgZlznKXAUmiYEZA5ZseaSK9Ac8AbN0Aah8lGwG/DBR4RveIyIqSVxUi5Y1Yq00i26XU2n
OrbrPcSwcE+Gancuvcg8IMF+TR2hPCd5gRAF9bRvCllue0i5a4YLhs9wp76ZJROfQrZ3VLffLCXj
RxJY6BO5dwfpP9t4bNqryTIUbHPKDuep7KNujGT0Va8j7QzH8rWFA9lGFx1pmDPfjqj4zjak6idO
d9VBp/N7HbWR5j6EQ3+lEernx1jIjgI1uUQNgokHlh+6i10IllEnqHwn062fcTkju1Hr5IFt+hWl
3d6mqfZzw7jDhuVVLOQGp6ruCQSeX8iJV1fQrOIVruM9zQDqLlJ/Al7BB4mFQ+iAsWahvVwC5D6L
v9oT0tgS8qbeGJmibLohq+4jupgnPN3MJ00aiKMWCaCI6C6YH8iF5MUurBYf7VzfqjawdGgqh6XE
eavIan2oiZ/CiTgE+GBEtB7Bh27zkWRTd3Z9EHtxM5E39Wxm7oPdJtW2kqCHnI8RKWSZA2vJ03ae
sN11k7uPKPgVzk1jfIzMMDqYRdU6aJXa4k73wv5dUUVTBo5QjTvQNuO6SARGL6MeS1SKsZjXeVze
G4om1zj7N/FKr4wzzZa3ad2wXOFDzlRk4Y2ky8QkJuQiGAopvG1zmaZEtaahFKIZTDULmNwd7IpC
S/bHZQRLDmWjWI8O6UxHs7DVV5MfvmqnDsUX/VCyIhS2qjaa24QNTcsERWYSVrevUiAgi+Dk6UMp
rVnZug3YzcfkOeNVrjcYEUdkOSEFS4yG0jKC15Bq9/8AIv8b7ranGWx9f7LR/zTf/J/q438YEfTF
1+QP4MiPz/++6eOJwfAfdYcL+/UHV/snOOLgi6kBi7CrUxUv+/6/1B+Gi8QDywjGpigaTMfmj34H
R9zfIF2TLYOlJnNhbDH+Do37wgX443QZfptJXrWOqQcwzadNfwLa0OJJqjtinoMi+sgx2QZA3MOe
WFgBO3i7h1aFxxP2z1rGzma0fzEmXjT1n6buKl9tawb5KdiDXigEv1DJK2sxb2PMuquaSb0OzefJ
q08tnU5ZAIMD0KidWPwZsOgy8/CqrqN0y8C8XI/6i4nIeI5RdirRlTorflK5mw5/ttrRrkVsE7li
DT66upUyAOCr9fsyTSEk1+9LXNmz15Q5y/I/J5NSlIlSOxOVh8tfq6wny9uZVcdMPcrsE1rXcvJn
tUM1p1CIQvQDg5iM8gkQ1W94J3bSdklujyjgjWNEfQngMd+ZHSEMbg6K6ypXLGhmJp3RMmM4mUp/
x87TM0VdJsVed2d7L5qhrHFoe5tbroAlTatv4M7kBIXwfDWO132VrwZJGd1nZ6mED6kYm3XWFuuh
q185r9QtNnS3Uesc0cp/nanGuzQLhD3mW8a+rj92Xe4bZfleSFPdZqkLG0Ud30sTLqHdtyfcRnGu
wry+tlu+jPFaZkC4SaMfdP5/qsi/qCJ1TVtoJf99d7lK3gmeeit/LSN/fuh3uFX/DWkCGQ4IPzyK
RpuS8OeW4qm/mTDdPThAlo1hz6+WEu5v1HVICzD2taGULJbUP7cUoFiw0X/ZUBBe9Le2lE9wK6Uo
SxkYGExXxfL/c9iDkAp01bzVjiVjO0zOBxAnuWusZSKPWttGNxBPRXVKM00ZHxNCCfdQNeKaEaRX
W29OMpS6tkK+ZQz4MwIlTQ2EdBxXjtESFeZD5MIrDJc7VBC/3OnbH9ver5pRbsGvOxF4JxfscmtV
l2g0aEB/BIrdFo/BsJmbIxQGedZiEmCtkREg1mUqY5QJ//g//0JjQdo/fSX1NhZdFtNKm6cJCv6r
Ok5BwVVjmBrRznunqnOUNMgHTbO3qQkhUgXDU8ROa1TYeaOgDgt6c3BMbE77IdwQp6BV+9BB/eHP
g8NdKe2wx2Wos+WtWyYwqCtcO27jZTqZ61o3b8mUqY5puyR9RkkJMRBH7sYm9kEU+BrLHn4jNjPc
a8Ue5DmfoYkhkSaKr6yr1k+Fy1d5cThQpjtU39g3hBTVo02IYWDzRERQdG3fb0Jw6qvJTvSHBpGE
CEhcst4aA0b9ZCpes567WrtuXFBuKrUEbAuqwhitteXK1ZhUdUhNkf6gaUoyUx23/La2gXJHmo28
jeyRy5B64lKzWXr9og9jhhd+pYv4BhchrsijDt9Pi1PfY4OgZ058oUDa0vH4a496RYTc9ZxhzI+R
6GTXzzqgWnzompb3DxXkHCg6VsjnuSkZbxo4+X2pcd5VXkl+4M4lLbmdUHYrWe2bGnFLMIDkz0Fo
w1/yc7LNYWH2GVcHpIo8RZJ7g8EfBhnxQjVpgYSbcmFWwjjGdDYrrbd0jMKnfrK9p6Fv+DgT/KZY
icS+i23EHoHaCm5SQk47biRm17XPMZqOemfOalEQKJ8ZfWAlBrclUXKmgpIaer6f5orHOpAEqB2j
2cMtcV4eibPcHA/DeJ5fbVRHTyiTBl28w85qHobxKo7G+U5x1Vj6qWTxLnxGF5IKOOW6bSYWYe5p
XGVjO6OzqgbiSlEiRKvcElis6qOcHuD4ddeK5UnOrjSE/4HVI1KCtLOupimyn5SBI3oc6vwWgIgJ
ARaeu0rJTTcgkdF5W+KOv9SGSrg4zgXkFo3wA4dx6NwgTkfueJGH2XTQpW3BfiKP4UmxRdvd6cms
2FTVDq/N0Djc3jEp7OZG7aRlbForYpARFL0wtJlD341nA/TfVPT3sZA8uwSjwfED74G+XjwHi/Sj
lqM8Y4PAuJ9QBbwgI96Rlmkz2UD4LD6gquLx5JkibOwmRp4tFKacdE2nYkoy6CwuJy1ZlFldjeGm
VZW6fW5BEc9UhiwEBZsquUv0Wre3GVPbo4V2APBStsTWDSkMpTTU5a1pWGKHM+0kT0ZJpCf9XM+3
2GQIzL7GavPWCOO4LwAJsEh6q6mOZZzpzUM2z4rypBDSLU7IQZWGGApY2Zt8Mth+Z8IlvMfEVIvs
HA4pVD0I0gL3BsPYz4PJBjFPBfcSg0nupVRHSBaeF3EjarixuzB3UamZ7CrxoRYI64LLi5xJhQdX
wSpvVvawLIquYUzvyxGCGpt5pT8kvYLmCEFv/P/YO5PmuJE02/6VtrdHGybHsOhNjIzgPEiitIFR
KRLz5I7BgV/fB8ysslSQj7SsdS9KlpVKEhGAw4fvu/dc71EXQW9fZxFSCqQvFj0m3xmtqwT+CZ7Z
ouSaRh5nxMNEscx+SEsif1uJHouEg5U3/yaZISzyi6JZyOu6rCq2YiRORSQhsqGVUBgsfhM6xexI
EZZn3hXSuso6fF7fAuCY+bPwK9vmEDlxht2WsGvs65L1Zwbc1qNgO0QVB240uzWc+0NCmKNcERY9
E76WxiYmphk1RRoHV0SPh49i6KN1PVv3/hDrcW2Vdf8FG5qxRTOabBgYau30AOzhzkc4zKI0X5Up
SVX0MSexSfxSnFGC9UbMallrpN/ixO3Vzm2ER42lbiaoLySpHZomML8q0dhriEo/jArEWlchhcjB
W67SZNTBmZXb8c9CRf6zjp0Ik4msrrvCu+hH2U7bvJD61qv9+IdwhmpLscXdoHN37kggr35YblLu
7MqMycyZ4ZmanS9vwnjK136TU6qwwa9epk1cfLEzRa6HqbrdbHSUYQat10tO7HYox+aaWPfyQmB7
2S5F11um9eYHTObkfnCLm9E3dcZRWrm7dmr1Ehtf7Ye0TikweMWXsXRVvJNdheSdBWxT5O18LIww
3+GghDPXjtUiq/KZ9ganfmDRaR4rUTbJJptVBZbNrL8lnrfc2hItHEcqmiee3+urxsO6EKcDJezI
Vy+p9OWmQF18Zs9ZvBvRB14JttHuJjEFO389sR3YKBpR560q631QtHCfs8KhJZloexcL6zaL6mZv
6qTfSL7jI/KgZmSVGrxDhfNqgDDj91dt50b3IZl3e4NG2E4Yobc2qMsEu2nyvCsj6dpzJuzpzKyq
6QDNNDzMXT5uJyXlukPMuW5BhKP+Ut7DkA7zL9MssnNOkvM51Yuw+OR09mYzhwUZoKpvMRnBYwxO
eudtXTpBViDe0R3sVYL5irU5OixCr5U7bBX1OZnN8uzjfdGy6/nbqZSNGKoAIYA+stMlNm/ZNf3t
SOhGM3mMowiPLYKY7/jtmBiazmaP8fF1FrjB6XUQyntsl20KqObJ7mtIsIOpENiqmy87DBoczNmL
plLoiAnjn18MWQMyeDbIGLRPbiXUFmXEbAKPRFHStVq0bwqt1Nogb2L78aXebmSpESDLZC9ONfdN
GGkbh35jaNM7Ot5kXVWLpkqMSFdV0NXnykeF/I+vZ3EOsRgmFPPEaZAd2Ue8tkUpjjPCga9/LkFV
AkZzLSrFbkSlE7f342uelA0YI3w5oAssKpyo32zWCfZwSfDoqN56FbsrHx1hyrYkYgWuNClveC75
qbVREmNDiyxj+fj4A7wdpORGiwW6AhbXfgObqCu3NaHpe8e+T+XZOCLL0qTOfZIR+O5VfAs/gkeR
5o2GvojsEWqW8o4xhe0zSBVorYNp/ORmvncVDpSBENgeePFOxqYHu6mlou0dsSgFGw/28Br55H8w
TMTSAAESzcPDzP/7a52TH4CYrRZHG/b8Hg4pg2KYsNFvp6izrrpGD/MnR7q38xdzOrMJX8t1+KeT
L1alQzSNhecewXN4jxbCyeNsDmxF+qIOtxV6VXvlqZkh8vHgeDuzoFxaInT4tkiYTr8q8WCpOTfC
xjvO2x0Rw3zekVuwmTMUwh9f6p2vyODwPQ5xAayY08nSxxfKpUobdeOipyut+nxWXfMdFQkz9nKC
08uo+fii730/7xUGbFKfQ1j1+6Mc0Fw7SehZx8Jr5VlVus6hMINkz0Hn0zf9JC2L5tZigoFSgrQr
JEzbPBk3dRLIwGQ+Oc5SIYjMrFKMK7plxV0zzPKKLEO6+NHENlmP7OuIbp3U1dDiP9y5WCA4XNTi
CRm4+mUhQ2TXOVdFchPkXlN8clveTryYIhwfmC9SMwo0y3v2t4WrSsVIdBzmY7t0uFAaIaHNtMF6
SWAKQw0e4mdrpfX23SUijbeK5RluBG3E368ZF9RLIta4o0FXTW514HB+6HAk/gqkxZKZNNEy3rOU
kiipYt+Rkc5k86WhvmuVDfmsJZGx3bFLQmeJOyLZfDxU3rsnzJTI8CyyxN4QRs0W4sMQ8NaXc8Cm
2xTZD4vg5KMCHZaiSzU/K+O8GZvoBpe3gVIOQxRr8+83pE3Vsumf5uPgRu6TwoGCHK6tGKa64TT+
8bd772LUjaAIUeRnOTi5WDATkRi34XTUsdY3WYV3HScNpxxhNpySPr7Ym0e9KCJpCFgmbBems5O3
rswNq1GROR29SHCwRMTByOJF5JT48YXsE+vWK3l2CfQiPYXGBHWx3+9h4SSp9pBesIOQiboxOcMh
7AhUl3+JjHpW5w0RP3LrxojwExJiNCcS3yGohXDgg65bfZekOXUCY+SwtFYEcn6ffSnPgB1SyqLq
5ezMYql+jGj5ZjR88XTTVRiFP8v9e/t8kJcudCvWNQRtpznWaQXLwC+VOtozHJARDuU5TpR0H5vT
P951IShkDADsomDrO6dzPhZGuxs08nxpeg6S94zv39ZETRi2rs/dSn9aPzzZA9EYYj6EYMWf6ADe
PKVqJkO3BZd49FrtPnuePRwBnIdfXwsink9A5aadC/Gl1tr+ZKazT4eIy5U9+jb0jpD9shNyfh8i
9GK6lL5mdrQgNpTzxswCL6eHj8fTsRe9Y/ATM17uboZaWeqKLCreQEfG6RkSLHw5tp1NdyZR5iUu
7KVe00p/OVj0kn9+VblLSL4Zbm0rvfG7CQLrUI+pOCOkLc8oXAZOfSsyNX+Vy/AiG5rdw9TByjoO
cmoAT3pK34hRUxpTUU7dj0xqFvq0HdB8BjHKmkthGrncmFZe3o5UG66k1xl77abeTT1ZxryvEf1g
cO/gKABKtc0LytJmRfqI6MNVApD3ostRe6z9opkxEE4t2Ug4X+CxptYa04roEX5ZCTJOxG2pIGgJ
uyBIDWfOqpp3htC1GdueVVi/RhnkFMWNjPcl1M1SDMXMntwMpIbGW99o5/rg1ZQo92hFo+SM8EVO
RVU787dz6/+1+RzyiMpLCP0M7VLDu5ZU8M1eqJYDMMitmKb1akJhkR/iwNB3DdKO5MYp66K+IAVl
6G6Vo3ggqK54u2urbPK7GmCvtZF9Z7U7y/T0XW7awUXseXV+5zeW+qWVybcAWyDmZ8erevdStkTL
rH1y+rCAmyk/yFcXTwKb8XzfWLQ+t7mduRfDYsynogE/gUZTR2KM1+Ah3FAHoXLVzQmF8KCcPDDv
TsRv7InmtH7Oo1MdWp31xr2uyQ5etzmC3U1oVi4lnKRwlH1NOqbo7qzUSBTxLjmFV5QmuMysyccu
b8A/OwyDJNpjg+0EnXVTYfPybKZwgUi3OVbVwEHC9sfUv3AHUKkHBOQY2jttDekVARrUtJBPqHmv
4c3Z5AGhOAEbZ2pJrLaQ8ERTUoMvqyTw7CsjlawNr/sAavaMPkxnlBoS4tCSI1ohbKgRhZCgpdpW
65ewm6ObYB70zZ8lOFH0fBgnAbHkZrZ4SqOELADVq5HAs9fXyrOZW0j/cg6kp2fBUyVSSm+jmKwH
S1tJilgClsja7lymcekJRlEbeJzMkkJwX2211MydbAk8TtFT7nRKHf7P1gyKoadIOMtGAkwu9bja
d59KK1sqsZLy/KrJOP5g/6QC/7r8+V5PkTGhduVfCJ9+xCongDHb4Ts31XkJCGjel41Bp6EgSGQ8
uMDDnF2G1ia9VVXLB7FAActdA5b4rpqtVv/ote8YCFp8ked3Adrc/lLoAuBUllXuugcdNT0HBp2M
bRa0tns7WQ1V4GRib4ykxhr9kvWYNkBSr8hnWsaKSzeHGC+sRP43NuZ5F5Mo3WHJJ9RuaKCCRNFc
Ups3CpEdC6mo1k8FRUm8W9UcUJKAuE020qs8mAp5twT+zMCWxz9X/P/rk37SJ0URuZwp/v990l1R
y/TXb8KLv37mX21S87/5FaYA/eXhKmWF/HebNPAJK7W9JSPettg3/4276QDkNJcJyOEDmCAU2Pj8
1Sa1yUdh08UGzOS0xfb+H7VJT5dudqhgF11LgPFbNlonW7l41OYcNHV/ZtvUsWkghLyHro0Z1+2d
EJSAkBXewx5va5hwcPzbvbp52+k82RWxYrM5XlAH1E8o3JxaYtqWbtAw624/9vaw9afS21qpXWzw
epRn/8GlyEJFC+jSET7lF0gno59Jovoe3Ve6p4g7rohVxD8WWO1/8K24lQtrwOKhn/ZvZ0vnhGK5
HeYRLOnamdvN0rdYd9rvDx9/qxNQ4OsNXE4z7PwZFG8KJnro+rwQ3MAwJct0mOzbSpJypAdvg+c4
W6MTNlZtFOX0Sdz6nx0D/ro4BPJlFNPtPznxdRTZIqfpur1Ru97KynSyrSy3/aSu8HaMCHC1ts95
A87Wm3OligMk2W3U7yWwSRJT7YoEaqFbbA1ZU356kDopY/Cl6ELybtloXBkmp0RJ0Q7ovq0OfNOE
aSrJ5TNwiZcAJAgCt/Lci8C5fvwMlzPM36q/r1cE7GVTFbI4Up0KXqMkz0b2kP2eMymudBYGHhZY
g4+vcnL8/fMq6JqwxZtAyJ3lNv+tJOCS61nlHHL2DmDHlWMYF9hDryfgk7TTWDU+vtp7d9H+29VO
hgYnubiN2S/sgwGjQFRjZR9AyTZZ3pAuEILhzvOfH1/y9CDw+g0Dn8MvHnpYoKdT2ZTkXjCOvHZW
4rnXbu3imTCXQPd6Ds7QNrDHau/8YQrWbQFRwoNqcGyAvPSxrPcDcKltr+1xhZeo+UNrxzhMFOxX
dtS197OcFtc8qCsaP59MTKeFk+VzOyBWoeUIqshvRlygSCyoO16jdMTQRUdjzH2yTcSwNQz4L8RG
0HUIcD473L0t9l/3hzljv++toLnyaR4SxxeTLAi45JMXXLwzNClu0yrgDRf8b/n7vw2aDIdgPoui
2+su2dp4ZDZUS/WaPRsN+DZWX3QKUcUcPRo+dTFXR11l8gJo4JCjUEZbOxAIlbsgq9qpgkdkwX0C
KQF9kYM26jRbkt4+Gwc0ELg5yDTYjL5AwEvgwdd+TA08iAEOCidt1xJy8I5yxJLqJAM0YfrY5RJL
lUG4bxcJCBOFOE/c/Es/BpDg3YkThkNrC2BJSpZCd12HeK3blODLCS/fimNwdEFSo/mNTvOwZ89o
ILCdXvLJuevo5q5CDI1nnZd01/zm6pPKxtsXhCI3GwPeejf0qNz/fmeBWopeoILbp2T7GnmfrCE7
H6xUP/RzhMe4xyv98fvx7hWpQVMcWgSbp/XZUOqB7lze7WUUHSyF59KK/wgr90I6bF7z0Hv8+Hpv
521AQcw2Vmhhen1T/lJxOFQ8m26fTUWzsgd3PMT16GwDW06fLLhvhyn1IRuqOeV1SlKn6qW4R1k+
DjWrYDCI89porUM99v4nN/DdqwA+YptC0ZR7+PsjK83IKLuRG2h40qTE5IfGWd/Gwc3H9806qXkx
H/BtqFIi/vItoplOrpOnxmx5ROPutbbqDWyWbOfpMt54ighnstp9thQMfDjF8VEG36Qd72s3Tz+b
lpa6ye/LEvQph24PNR0aCO5JRbFta3dOB1/tXV34GCrDYheNWbdzxy4N1g60x4NV6XArzfq5qEf/
Lu+yEeihOVyW8+wcRV5/1s2w3/1MdIJxhjghe9aTZSV2DcOIEkftq7ivDqYU29DEDTlXXXsVKcLK
Eh/FTCF4lQvERNd9k05rLzXtTRhUxJVVxXMBGPoKTdRmnscffWbY6zbtmvupIsi1wTR8xsl4PFZT
cWWY3WdV2ve/AHAFjOgYafDR/D6GIkuG5LWP3NRkuoul3+z60Y2/JMxia4QrGcGtlkn+m9exYsny
OCXzE+HYD0p64aFvomitARZuE7AKtzXanofAnZ9nEVVHJyB6ZWziiXikzGCt6AqARm3zyZJgLY/9
zbD42zc4GZ2ESvOBaWzsJyOLj9EcVkd4bdUG59umSyWTfI9tJsvMg1Nj6VColz55D513RwH9Tlo+
Ac3e09c9mJhLJtGrfYZMAdhKEYifbKtufFehSAlNICuD/ubbVvKHQqzQD/E6q22MJovLcojVzjZV
vZFUUFdjasGf9O2+WSdckPA+0qPcLLaep8qymCr9e59QH4EeZOMZIfI7tEnWIMwLQ1jF2VzXTyRE
3XvIItaI0/p1M4bqM+b4261bgJyHvEt2CB6N+5NbTmMKXzctm32bFd+qaO8PoJuM2UywdJOJ8/H0
8860Dfkb5S77en7xKSxN0UkmdsVSe4TuL2EaRKza+HZcPX9Wpw7ejiSutPQnwclBgj95mdso7inv
CUaSjB9yy4m/UYWkflROnCbEBDV6ZXoG0dkgjj4ZQu+sheDsSepEIczZ/LQd28Vpa0cZHZ/en76T
70lGd3tnutFL4Xc/OfJ6nyxQp/6GZU5HCA1Q3aJYTZH65BECLlU6TRmyHMOrO7BoV/YUOZupwr3m
DPOzGZUP1BD1Jp4aNjcu0UqDiikJs1v5+Pm+O5hog7GyvJIyTqb1lDqjSAbe3zGou43Z+JjMoCwg
IIPkipP85ePLvbNoerQZloBAzt5v+h5emOVx2WseMuXefdxYEe7XIPnkjPju/aWtR2t2ub2vFI/f
NqrKimvLbdSeM7Jcg3xNNkOVhYSsBcZhVGDoYsz4G2NqcXlF4DKpBuCvHozzefY+myPfHsoDj8aL
zaGc7sSbpvQ49WJOFD0IZyAAiTprvFNyvoR3ExNAbxnrRpXVPvG7JcW5Nz95ga333mB2Q9xs9u2B
ezrWOoiitlOZcj8hnfvZ+Di/VkBsu2uVWqJEJF173rru+QUrYyLpbTV4bSHomzRYfsvWJ7IZkfl4
OSQOOU921xH+KmKhfn08Mt75mGTLeQTaIlxBsnPy+hP4mk4CGvLe05HcQecZtq6iS8VePv3klrxz
KQCgdO1N4mqC4LT2k2aWaujqtHsK2uWLC0rkdq6SUpJ7Z/4HX2tBZdKtXEpqb2Y1CvhoygO33Qsb
rD8dQQ/MpB+dZ7KjivjvQuM7xbN3JjGuRFmELaJPUWt59f52OCNyOM7qnitBCY1BBFTNfRm3sLFM
RZtIl1iJcDh8Mn28eys5X7ugXS2wyCdPLY7NCty9aPeTDTquFHrEX1Ta0Mxs9cmlaIy+XSHYaUDg
WfQWRIaczJpB7tZ9TOV977nQ0nbeRFsN7LI7zhtRRiioPansjceevFi3zjBCh+5kr7czdfrytgwE
L1fqUGOE3AAzxW4Gau6yyoMexBWMrBXxtclTPQrjMkcsBI47KWjSK0B6mGr5Ss7aXxIPNuGAO343
IrKZznH2h/sU9DkkbVcm0FLyhBZAb9OdKlyIBDuEIdrbOqgr7UcE9Gn57GUUSxDjc4JJzmnNwk6V
aS6TL6qorWkh94Vin6RW6W4Ns7GQKGht7BVQF3UlSqLJLt0ObP6tR7BQteP/G8TujFLlhEe6YV5t
qnxw48vAr4S/oYtVw1IRbXE/IOuMjrIyaswbqCZXE6AGiXMi/VoqtAsr3bt1dvBjhMzroK9p4E+E
F8TbspkqeZENHCeJJQ0bfFtKjQunYxCTRmo/ReZ5aSACoO5QNvamKcWyuUqBPD35KqJe4kedXs8B
4Wf3wLsMf193KptuRqIC7qvUld12MtrQvzNr4Kbbfhri/sAmVu/aQIcpUXmx16zcJp7hIQG13Fck
pNbbIlrKf6YBXHjVKhF8yZK2WMNSBYig3GTAH9s0gpy//pY6764fRPMtauziscBHcNdVaHAj4DFn
MEKLBY523RfTrmrVTgPpvIt8iqhuEm/zGakSVFcwEGGO/68fjsB/x7XdqKcs91xU35CPwPw5OxQ2
v1w07FuceQTXudLfe8CXtyHt270bzjXgc3dewVCLz5Xb6J9+R8PLRT27qvzhaW49QXaAxiegJ9CZ
xVcib7YeNoKbhc2ztcwqvcmdkf4sHczzoCySS2fkeXBagPmURl/17Ii9MKzbNEVxgzElOgBbztc6
y3s2FZiQC1aJjVL+fJsXmsgQF132PAn+yK9zqksAPeQxpzm/mc283eoOmkSGu2ad+3l5PjrJBs9x
cEOwyV1pJHprjUGyIzBwXk94izeRPdn7ma3rXRQXzQ/yHskWT3wiVLvW22izky/EZlRroxuaTUDB
eo8LXBxkEc6rhT93cEyALGry8VHr4YhreQcmxNrlYnoszb59rNLoDF3WfdpPj0hisVyaIYW6Pnos
PSOWvIFlcBh6iBSDAUCabN2HPAwW+h+cVi+uA0I9oSGCSZ9XxCnMm4Rzw10qjeGmjWVwp3rsmKOj
LjribADJYtOhzf+MZLQ5C5wuPQMxUqIuA5Dkqq4HlDPOVLjygbSHCRYm+QYOR3PblKj2iSrvHvIa
T8fKZvB8KyEm6I1Paxw6YMckkeHK/I4BP79CNp5SHkFHH+TWwezjaWvUXY13fQ7O+QfQtrwQ2wj6
/KQukFvGo/o+JdJXLWCtyB0haCtbfsfCsENeFIDhtfnMe9+w6z80toDmzMkLu9+UgfRhi9X4gC8M
guSzVe4HEq79NAjjSHnWhMxVt+mZlNypVZdXxWaGo/WQUNW/sYvMfojKKk8PY+bJrQhT8OsjiQME
NsOeAvmiSQ9R5k+iS9hPUt9tCL0xi3NA+fKPTgWxRyZmXOPKwBx0obUCOIxE4CWkuI9hCDMeh+8l
chlxjP5Cn6l8kQ2CWhhcyvpRwXzYcEQT12Flo8MOIVGqRE37jh3LQzC52fdB8XswBOlt3QEbn7Hw
rF/7xrYLRpEq3EJDWCJ/uqFnJCQEwz8mcdD+0TZuvsMn0j6iq0jPMglq5+BocKGQddQ3UbfQdPx6
pCsfCcJt+lnxcrySIHMTVCL6A7HGGuMc+nYJnqGETEg7iuAdHOWhPCsbmvSrLgVXudCS520gUhJJ
wniJZaxNlyyAktbgoamSYhmDxniMwyy5N8ukWNW+7O2d4nYaXwm15CtieQgTDIgzH5VMha+Drfvx
MoYid50GSCxrE6xxTfDxhQux6NA4YN9fGcVDZwMJZSfSHr0mSa6BdEEGpTG5pXAmFnRV620rbFq7
uYeEOdbaLfe+TwYd4T2DD4UnEde8RFDQI54uRfgl3yGE90lq8E8JqfrWnaX1oFLud5rl036egGAG
CTfVkO50bjA0bxshm59iOWGuK29uhk3ewnHkzqZnQoM79QxsgpaE6NiQcH0xDwpw7dTIxwFzA14m
H9bwIh6hx51wW9uqBOe5cPD7sFO/wlGJa3dujXE11GF8rVOBZWf0ynL6NWdEXWlW4NGBQ08HPZou
LJblZjOGuIoNEl9aYAYLWTro+4iIgBqvVYMR5joVdfSFvKL4CttG/cOLiYvu8EAtIThzZMETYxMp
EBsBkw9II5Am4QZGDwm85Mu7IZjPwIDDWsVEKzhLwnVjGvF1DzgC6msg2IFXwFquXZCAB5lHaIO6
kCLOJs1h04N55j94zRCK47HocJTQrl3NvOeUsQBETxNF68AfgA3HrlhH0QS6GEE6o7xPmp6eiy3u
0zIZvmIjBwE81nzIQpgoGDrZPDlZ4t0b4dwSREXe0PXklYA3lVvJx6Kd9U3gqf6ruTCA0+Vxg/ML
LgT5wnftAsPFiz/tQt9H5sMmI7l2FXctyJLpxoyN6cWca2i72gVFTtE+urMJbz20ZgLg2Rn5jfWM
dscy9ZdXxvc8DtA5ZklJfGuUyfTiN5T51lEP3XxFvUVhwAXIhXPGQBDFTD6Xxjo14Ia6CUcuvI64
Ew/lMIBYTnpG0my0kqnXcxlpzFnJdZFntUWexFzfGE5GEZcAQ541SslkOJAWAuk1VN1LjYIVfqpZ
Zuu2HNsXg5iNr68E5mFU1jP56T1EqiWVjdlifqntrCEz0a7wJMlM9M920MMgjXD/nRlNw23xWMnV
HiiXBSuQLe/DbBfGXdjhp019b3hG497eAtum8N+SmtQNZI5pAhtvrS6Ir0mVQRIbErKcqsA5MI9h
2JsC3u/KiLtvLdgU81aiimSOr/NSHGqUxy/sqP1LzsTRrukjySRGQBp1087paQg7wY8ZF8ZVVDbx
fiiK4cz1Sh4Ny+aFQ6h2j645Tm88VzW7Bmz2F9kM0WqJr4Wmx7+CvdhsoqFxfgInFHjCkD817gTo
ytEwXIYFCQWxekVH093kneQ97JxyurNKFEhsQkbcd1n01S5id10Y9X0XupeDvyTVmiY8+E6iGurD
7Ir0i6PZJ8MxKxukOCr3rs2xxJPnY+H1nJn2upkal9ozmuuKPIt7L7LrQ6hT0FNdWuJJrGg2tmgH
DyLtjsM0FZuUd/PSjEd5UcV+RXQ3viq2+mwBkcuvKKE+hSJpD7lfoTGrB+fXULjHNjUtprSAPxzS
kCrPImu7c89xO7rf2G8TnWPq+mc4Ln2mutslVJYP4JZ9umXEm5xhoZy+wXaM71CQjztfN2deXbQb
eNUpdEfy7YNxfqL+V37PSxg3rDncJNtwYyZ6Tjhrf5rcBJNurg65YTqrITLM67x0iaKG3neekNu0
YYc63rjom/ZOlqn7vjWQa41hfNcrLtKLyL/pTTSAFKbhLfiokkP0Yl891RVnaep/1WTIAcBfaLdk
PFOJW3gydToml2TiYSW07IVdav1MzGjcDYFh7jtc2Zsg7Z3NSCAf1d6kW+GBDrcxNrJzNhfut8wV
+wq25o7XiQm4Rim5ij3ANWERhi8DoXbfdONaV2EZzqgWSvehSXSGiTJ0d4K56xyOX/HVEr5/Ow08
JTEo3e589oUr2cl4i965eZ5pNZH1FHfpFazC6D6tCAqHt1Q1TGu4+gn2ytSaoEG5poGwCmdwQr3v
saF34+wpmzQR7mBGurwt4MCBXaunTN8Cx//WEYSG97XdpYtYEigQRt8IA13piuhLkddsM9xhlzMF
ZuCZuvQuMOVM5LcTnCtsMuvITMirWeyQjhTXZSPqep2MoUXTopgP01QPl54wWHZKlGO8cF51bGKd
XRcZemqirmbUflJWHEsLI+M1ooc2XIbgRB9L2/X2SIErlhyNYrXFfSGByRr6Joyc9mKimM2pzh/w
dYK3y2Gjp+Yd4R5Hmfn6LBo6+Kgqvyx4yueqghSi3LqgOTp2K8K0uwvqvhOulOwMy3n4GNIz5Zzz
JPHyr0uI5WuEnaTJ+2gLV8PQWY96cuWhtv2f1uw9R8R5/GDHWvwoMCoyaSnji18IY+cMfbzt/L68
nTx2LMVERt0KHtEMCj5KGrZD+mywCZU9GsRoIdv1TeWf+WQDssYQYHdtkCMFYmDy62vKN6Aabfy5
ZEJBHCVG10LXXwKPvrXboLz1cHwVq3RiAs2SsftVKNv8SYRS8quNcKusbYNf2KICOAqZ1feTC9Tq
UbLj4bmlHHJKnHGsEgZC6qIJWFGQxH5ntaR2NqO97Cn681d1hJud/TEn07xM3GOca/WrzOvuF+LI
RXc+9eVL7lZUFdTcRT9MlVk/c8i+0ap2AQmoVkc/7FxyCHej1CAeao7UL0M0IA/teQghTeWiui9a
zcSgEj3WOz/uhnrnhiMVjV4nDI/E7tng4H+r7xPArII9Zh39gJPIz4SNRofpZ2EuNm5lMowqZ+qA
ois+5TaD7QZmB5WWzyFGc9GMXF51ns6i49xoVgOm5hFqZrxj88pvno0A5IA7Un7cJG44GXtjWrYA
HR1STN+aYJMsMd1qQ6AWm9Yi8nhKxsxSty50H/0Y5JDAs+nxfoDHFOWL3fdcFTs8SvHRdcIff95M
MRhxD93fsdL1rCAMrH1r1vWK80S9J5Y2Xjutp/I1tSBuvWO51b1AP1aR/pVR7kFZkHLAzHV+1lhU
ga4xl2lrR16BOJ9QWd5D1ciB87v0WxdWLd8v9wX1ENmYeXauUDEM+3JC+HEZDt3wMnjURle9LZrk
EsRC8pBPg72v+qr6VmJcvc39sI3Wix36YUwaNYHica3o2u350mf2gDGZUrvLp06riIfnTboy6P/V
gIp5Jry71P6TaUNdhrs4GB3//VzhFko5vaSrPxEgalDPaaayYh/2sqWBEQLw2mNxtPW6MHl/ViOP
k/gN6n/HEUwz7I66Y0cnErfJ4EFLiihQIoCNrlCCS151bAT8rMH6BZHARI5aBT2yKnvWc3GdDI5J
YBNbyAJrercq0AZ+sTKyRfHEmkd60ngOy965LeNAX6BlSr/OczJ+GW1g/6/1zv/ToH6iQUWJZlH7
/XdpePPUPf0V13z1VD7/z/+7eh7/6/gs1fP0G63nzx/7FwDMAQBGw4teG9qFP7Wm/wKAif8W/Bu0
RyYMMGg+/+Z/QeRBAODjsBAkydOxpsT8lwrVAQ3Gr6MHC8wJ1Rrl+38Q40z7+/dSL866pTsEM4gC
oe9ap6YVu4VE4vRCntEqSx1s+w71QTTl+Tl1KHGuTTQ69zQhomNtpkl/gPPY3SYNoYH7PLOWjTc5
fuTL5CEkl6h3SKCCumg3mpYLPN70NhyUuffzCrd92GbrWRvjFYGzibOxpih60HYlHr1qeCqsiV5R
UT6gORT3XV7Pt0qGDzW4r3VRNbm7qgmWILnFIsQGVel8SQef802QBdad8mpn1TWd+RiCeoDEYaT2
XVWN+VHJodtS6aSa2vCDI8GoW0ib+qpk6d5YhmXdRbNtbEsQGi/UdJgwYVOzBRzKWR4gcDA9uOhK
n5wB+Mk8qnA9L7qq1xv16q6UfvKT55/iKlgWxdEa5EHkcg72NCVDai9lj84qc9e+0/ODSozUzm1i
aRc4JZuvb0M2t/G6KgLzkWDj+dJrhnBNTxPktEkuRjcqeRiMnqtb6OxWVcbRT6VdCNqk5lCxFD0E
9LKU/Ak6bvOZzIJ+sXDExve+JxM66ACDkAjsWBcyUKG5H2mhf2V9plJI8dd6lGyByGfUJr+tKBN9
HTSF8cJsEq6100ZHMraSX0ahoCYgoNm/fj61fCpGNgXnjD8PdtHxMF6TZXzPr8adKXsImpSXCREi
8yStucmKCNYt1KE+Wfldal/EgYWlY9V35Pxc4GFIEogiFqni7Iyls0sEAJe9Q40PumIE3o2jbn6c
3fowSJcmXpcN/Y4Sj/1ISkfg7axmCsw9Q2UJEykZC0GTH7NewX6v7ZQTpqLDRT4XMdlkJn2VkH3u
4U5Nj22T/C9757EcuZKl6VcZ6z2uAQ696A1EaKqgSnIDy0wyoYVDA0/fH3izpuvWWNlU7WudSRUR
cD/nl8B8le4+ZVgVd4kuYKJxK+unipSRMz26yWu2NJgDyBU6Kw1vtmMBR3t5b0IYb3qLDPAzNFfR
VXs844aXm5KsUsvtLW/OmvVtrSZQGaNz90Uh9F8Te3jjsx6WNdkU2OaDWGQpGaKZ2ie3eVHzvVw6
hXeQhmISvkFAdApj2NZ2Rlle3l0jitRoQmND0UlRoiZDjW5K8LyZwK3J2Wu9q+3aItHp2Xbyfeng
PvFyyp+LYGZBc/a5pnaPZAx/ox9ruJQmqdnOvFDTNsopIdx+VcjvIOGjjOnjwsFnWTv6nSIf9UID
JE52fgwuTWTO4LR361rU9521lg+dolu7aVnKe4pDtNNAUZinCQmzARxwWBHYhOgS1lNiSAbEHFjI
nwpTf541S/VMNDpMJi01LNM8DZ5BKgNlr7i4MRNF+a7CXxei2dwaDaMMZH7qlL1s9O5moMHgDutr
fq6UybzvzViEFKgRdqfatGZ5MXlBmUcItHEp8MIMAfp7+9vIoHITaejxljbLPquePKeFt35tYFwq
3G8TZuMaqmnJMDb5Kl8Db+AyPStZO1cHxMnyUboqvXYTs1rIwqyz/eTV+jybixquGSnoo960mM6b
mogic9kLycQW6nSRIcaNQaTCipwqSlSKnrI2cj1CsqhMCls4KDSG60kNRosCyilq6oeEoJlXl79f
xzazztmRYjy7C6yVRP4hyhJfWWj+JoLIyXuv3FxAnirBTMjTAH+xK+CSthDJk2UTuw970+a+oFTr
PJISSBNOy6CsZgKCTrcaOkjdcaa9N678aSm/4wOTYZsugrFb2rdkv4L2M9AwPwoAXneaM2i7qujp
qHHW9h4/W36yK7wL9MWsD8IaOZU6a4jevk4Wmffg0HOZn4qaJ5R9FgHW11NEN5H5OJOl/UJHLWkE
isqxOop65NRYuGHa2qr2M606gLeFMHgcJnHVzO0H9Qm4E6MbvwkR7BRSq0RMeai83OqWa3u57dq8
XoK6Jou3G6r1hmYe88/Ehv+MS/+fcUn7M0Dln49L+88adydkOw9S2i/Hj//+r99f87+WHdzGuG94
AnBvGzrKpd+zkmP+YXFsMinZPHbYO/inqm775L//a1PU/204Uv9AH0oGAhEWNgJK8e/MRkSm/ONs
tIV0b9GIMO6Q/dbGyf8d0e+Kmn7e2ikOuhO/TdyCXt+xtjGdfasU67EdlUO10WROqX0DAdJ2A5VH
HUxav1FqgKDiqE/lcuw2wq3SJvPobiQcMadNgKGz8vvRbX8tEaaReqPt6o3AUzYqDwWeelW+6L2N
6NMLaMjGSWlaUKo5HGL7SuC2cz+tKSnOfUk5KvZOKJYNYZcy7BQhgmUjF+EAfTmWd0snTGSWEJAZ
TCTGx/WBmc4ManuyMUVOwxMOxtzfCmKOyUZnGvCa1CuYe2o8Xi2jTD2xkZ846ZKbfiNEs40aVTeS
VCP4LzQ34hTkMzRgUonZ94aNWl02krWEba0HguFGpAJBu1Gx6UbK5hs9q29EbVNIEJWNvG03Gnfa
CN3JgFTCJ/7Rb2SvsdG+6UYAgwF9FwBuG6t5YrEudwQ60yu2EccUR9KSAZc8baRyCbvcwzJDSt1F
G+08KHI+NDoU5sxxeHU3erofIaqRMe9Kd3ogQ7u85sw4l7Rw2sHLEADm4ODFTdvo8RQKZ2Qpo7Dr
2wDATsskGT56p/S+rleMjE08to9SV6JHYXCsGPkCBKCUDNdxb0mWtCa9beti+ha5bJf4etyXudRz
mufrAZ6rhiRMRpeCoCkHEkZe+WBPE2shRnkoQzGah153mjc7zVjoM3ssXiqyA8/UE7h7VRTarVF9
ASRagZ4gVpv2Are2Fa3q9Humrhg04Hnolk40FaHnETfiWqvVSSoroJ50Klt6aUFPt6fVZXpL2G19
XtCH7MRkZ++2AI4J5iiuQiQ20UsmQDwcfLnhXKb1I7Ft2q1ubU73LTMTdDB7b5qIwdLVbDb8NF+1
XZkpc9jDy94v5IHeMviR6jvExhx2acf7R1fJQacZGLsmbpmglZhPpaozrcIK/mgHbM6Krg+ZHzMg
HvCP8H+Scb7nBVR8eHyc4y6KzieoNTwRPd8SiekyBGpFvgAG0+LFpCo9P5jdyB9PpOJytYstOKis
SfzEbgcgRyAxM9XC+9A4Bd+QXPVEhkWbVuEylgvjU4mtmudvn1rokHCMQBBEMxk9np3QF9JoVXq7
SJwuqVzHvTbozac5A79HQ00a2vabZZiZKKcfNL49SWP2Q7wmMCpma1q+HiXOgzFvTKLSl7+Yxw2m
0Gp46jKDckuLlDA/3f7wL1wfyVv/bM8l/5EBRxzNkUMkwNW0hKrb4a6YjOz965NGdj4/bcUdMHjY
q81zOhNDRfRKfTc1LrAQWBaUMHzUC+iWeJ2qTfbRl4b90JpU+NV5RCYqEFjQtoC4Ih7IIcVyz6k3
GNVJKTcJqYimZldMZf/R0zB+W6m1dUet7HKWxIReIyICrhN9ImHCJzL3VteM3l0BrTiZZQIbR7PW
SRkdfqK9bP7gOFEe6xWTyGoBEsoY8LommT38erfKqawf03jBmdzlUdX7GqYV2j955RbbMC+a7IzI
sxyKCtAi8O2HCR2gXcx86hmdSGR23hwYUl/IOvW7bL3tKqY1Cg4GpWMLBdoczfq9Sh2mR2vxXedG
9AM0SHyfjCpFBn1yKLP2F8laZ1cHwO0BECthX+dOB2xN9r21vsRtRxwl1u6LhR4Crt0M805hP15q
3xFVfe25xwZP6NjQtFSzroBFz52WabcWGYRBrjlxYNmN7ms2ZpG0XG7T2WV4zQLaKE96ZUf3Wq/M
d9pMjZNTxyyVE02ne8z5jLvuaIRLk8NBIcM7UBTU+L2TyyRQWu2jilkVpPiUFeFEkrLHc7YOXViJ
UjvqwvzZaj19IuYDRCr9Q+OgA+PF0ZvCutUpzs9lwJm3Vl25KxhdEQ9X+KZKfQngGbY+xpYG4IaQ
gMcBeMOn/mH9KEcTdAu50ibT3DX9/FhlAw1Mdg5v0ie+yc6zr1NL281yiLxsWnIssNqztYBxgvFR
ZbaUR5VEjANJAvQ8OwNFsVVOvpc7gN6vzU6p6zepDgisqpq0hly1Ty0ffMQelhqYY/SmaqUkFExi
C19+6UtzbVLH/kwFlKExSfXdhuMMiK146vF/fF8WRQ951kl3pDHdp34XvQa6gJPhRob0xnXlPNDH
4hBnqw7WRyKyv0LGudGjLLuPZOmjUCVl6hbt2YTnlcrIniZIoS5etbZDSPVcdak167bgzH/gY9WG
qhVp9zqVYeEkhopQ9kHJCN7Lm8Do8MB3mmg+O6IFwrUUR3KUc09vmu/EWYlAst0HmTZ+o+CNco6a
294FesU3M/zEyfomE32vLjJ6ntiUPXJXKXqGDvZrAyFea5jP0VKpvsVjCBBdxd8cmnT9qiMuE3Xn
ZXLgDxgSnA9W6PFqA0k/02W9zRAkviHAspbT1Efkh48icmbAnOw5swc4hs4oP8mgzD6hF4uT25a2
V8VdFNSjAoNjGdMu7/jauNRDuovUW5KF6wciplFlJ5LJSt+EtE3r3DZjM71X6lK8T0LTb60ea63J
hOW1VroG7NX4Hcs+hWxPKpMUU+RJrmfNWXwZUZZop05E2kzJ3mrRT0QTnRPLUuWRiF/IHVbuLK11
/FyHX+ZNrFXW81hhB86GC9J0mjW1itLAWpqN8Ix14hqch/q2djT7ZCCLDCNplmHUyeiFDbO/Qsel
Wbh2sqrQFVTKbR875pFJId9rai3DdC4in9KL2gjZWn5VpRB3Whn3zxO9gYcmseWrJam5pKS4CkDR
oQJsauwUo0l95OnHvGQKg3RXTmrNAdawZR9qZP1+0/YZ0pglQiakOfxaBapRo/hhdwTAd2003eXs
VDdtVLU7AizbvRSo4Ycpj3xmhpsZESN+n30sqHCltfAta1ua4LJqRO83yZamkVwjX7QrdqWh9j5Y
obFfa1q9qYPetyiAPDFQBGIW3Xi/AsZ4OQkw3Fyjc7dMiCNl1k3Iu3LlTe/dW61qus/JThlArKXf
uY0V74aC6i5aokkYbtM0GFr6pfCfiU3yceUGre8qe0Zh4Q6L16mT+aI3836e5jgA/3okL8S+pcJL
89DjZHsMJXuyrTq/0Ig0Gev4U87LXu+58kZKZsMxzQjhV+f5lI5a5w9ZFx0nGV3SWF6p+zIDO3Iy
sqSt+RxlmH1QgihJroWw4Fc353TVzvagWOlmi04Krdnn5ZTFD7qVyYBHuJtiFFCTMRLqrCgxV0Is
VcgBYqOWr4yUZT7OzL8r1bsDeGoWl7lJ3Gc2BrNDOR+Kx3zOiD0fh6EOSitFLN7FY7L8THIH4YZn
6VEtaKcrX6EeHhTVHemhdDeGbJgeI3tdQ21Zu9s4M2tqekzjBh7mm1z1NFwb65q6tcLa3VNGg8gr
KFwzu5N2Y/7oZrpxM1GtP7RO62+mkrDsVBs/23hBu2SK8cYZRz2g18g4GTPbD0xHdw8vJihXtuQ1
ZlQJBYhwsCj2O8kAkSfLIfs+9fGCeKQ1dO57MjQUGhLjTFX9XHaVP44AWBF0DFcl6Www/fSmO+6T
uwXLmrlxJrJ38mBRPmxBC44hy/aWlCG/qI2fCYEhSBhS97TEq1WFwNNbRSKM0w8VbvXDzs3sMpEY
yxzfGQedrt5jm7mPKh5klbQc0CCkhX1+XNfIIbB6NZaLgVjxoSnK9bVo1eKmS8qfLKCUeNZC0tw3
UXF8JsyoDtIq+SnLkltfkeWHPVrbmRX1/W4Avdq1GpWejC9WKBBqXPvIXX1moKueZuadnq1xB0hW
6CfVcGVgLytP2lBNL9YwDWfwLbqZi9HBn7v0xV1eSbrLV2LefqCfVWMvytJ5V2qkgHEPtgh0WA1r
5oDCdT7o1eDgGGNTuyLNcF57rG9vq17SDZGgWUPNoBsKR77tVoB6U/UEBgb2uOkgo00R2XEwho62
HtNNLdlsusl6U1Cmm5aSQHktsL4ElmaVpGhwsqmGFa75CMUMJdmXGLPadJlwnJtGs/8t2WR63hSc
8596Tn3TdkKqjb+STe9pb8rPdtOAzohB800V2m36UEQIl7wdSvYstKMWKc338aYn1Tdlab5pTNdN
bWpuutN2U6BmmxaVX+yZxS+iUy+pd0qGYrX4Eq/+hyT7V9pySETZ3On/HPUhDKlP/k/wHbbzL9DP
7y/8Df241h/gK1i1NMC9LUANLOY39KOpxh8q9l9oNFCdrZns/0I/hktaC+Zj/plcQYgsUKHfUJBh
/vGV4YL35M9yNO3fwYKwrPwFCzIIYze+3Pi4F4nE+3+8gAZcQmfNtris2NriFfs4Za2MMILO8qW7
UXoyrZrSZhIeHTOTHujW+qaIwtJ8kWqHjlChS8TvHi7sP7t4kTUZIWt3U8fVAV/CcHIkUfpG4Vrn
eqiURxK7Gr+uYuWM61fzGqO0HjkC5ufMcXt25jpTKP+TNOp2maR6oUP4T+T4TpDST8kqz/U+ky4e
fr6Givv4kKeQ5zp9acDvQKIyAt6RdzOGTPKKVXQ6jXaQHRwHNh5UT4V10gxCA4bcDZJYfgymNqG7
BxUuxzbz8a4vN8xHFDf0KuYE9WfCFUj8H701UZZpu0Vd1z0qXgQjsdhTYlW9UjyehV2zkRUFLvi5
vWtzxlzS3Prvrej1XWGXDoJXgqb10uLnl1rn8UpRm0iL7WHphvRqxwmXoKatByTIMGD1EjEaNiMI
S3bXLi7wTJevIUGzYOeUoXiG2jDBq6ZO5eV2JOOJQ6RadNRd2jeJ5kbQL+XVVcsJA5S9d8vhQAVA
Tl+yQAXtEhlm0AYSiEjdK/iZcOotL2Y/Apb32x/R5D2aVGwlxTLEfgsKFhJm/6NkENfnuTw1WFrO
dDQuPmNlWK/2jsqPZseaXQUDYxj9wrbtSdM6uJELbsjU6eR0HqVrpLwselp7ujqYYVc3NAcN87xD
N+WSsA6qKCAmnmy4pWOnOWNAMzJ1kbNm7gQx6EE3q0ZQsfmzlMT7eQA5kxj4Q1cDlkH3dUbhd+Tm
Qm+ApDgYupZcniLeJzr+fVc2MigKAusz+VR31oszr5cMFIg0EcvYKbTUhpq6Jnu7Kb+vCH8yvA37
rI5af8oYjFWXRlcp3E9jVbIAlNMM+Ew8wSB61sRHAgn8g0tm9G6IoR1ETKp4TgjSyEXjG11BCWxv
HqXItPcFjYift915VvIfLEVzOCdOE2ZpthzMCj/hulaOhwbNRdzBwGXHDblqqzGEGL1nn2x0yRLd
flO6vgxye44Cq+pwRxPVt9cc3sFaR+5mwfJSYps9t8KKbyqV4Hvd+RG7nUqspy19s7GUJ3LeSsZD
KzECu0jTKyoVh+0I2irLGXyb1G2f1Gp2Ao321utqOwbWj/UGoKrYURAMehgl1m7NYUEI3rHDatbQ
SgpFvU+tdg3VNS9D8loTfzDp3016nax/uviOGtJfP42d8SBEfOzNUZxRl+CpFEnzvHmOdgPFioEg
b823YncK2IgkAtAN1DAz9XmJDBVsAqlNOUqE+Elj++6waqhK8+oxV/TlPmoG9aT1HbsbzkFu8ol2
w9BqHIpE+tLyh4IGdH3pEOdbLduQApvvWsqlwjq7r3Ni6438R4r8lwQ4pziO0kb16IxKYK+8ns3a
mRThIvDDMPcLrRmJxIhvTgxcJOJa/aPqpMehGq2TQxmGZ7TmlbQfidlEp8XZnVGdE+EcGMZMFbN0
fw59cU1Rb0XacF8MdB2oZNvul1T5LI112RUtUfi9fUkn/n9nV/sJ/xpqm6pCvKW0PorgJgB077yE
wANPM9Lvso4nL3bWx64WtExsEcZFbitAKQOwkuowyMIg42CTfKRiq71ZhL0bSvHdlTr1Xil007jV
OUeCqJrSdnFVKcxiWkaWpPwcu2Ly7HWJbtG6sYEXmnaKnIJmDzDdkDZwqrZ79vvJLZ1Doqt3dSHe
Lau7ZLGRHTtzfiG4AGFqapETtujWEUNS9eS64yttRVPQNPanlUyTP0aACwj/noQ2nG2jb28bR5xS
4gxo2K2LmwKLCPbU+4IS7SDSE8enJvxX2w4q4DBQmbkO9d4wSG0hjiULJZEDl4V06b0xtw5IQeQe
CpSYnZ68uwsz+WIsFItXlAZbGa3uYpG73im2tYWfWK3rEz3c6T3S4UumcQlRVzbDTLo8z1pMRsJg
0ilRmo9sUElg9TI9L7I7YjJgKh2xjcT9QJlOwvVCB6/1VuTztykahgNNzR/1IOiPjItkN4h+2s/V
rOzI3TJ9uxxdGi7GezW2E08axvaLTzcNdaF+b8Jcl9G1ztY6nKwUlClF52EZyOkT5XVwKdiUyvyh
pyz4ejEMR4d4ac6aFNV3FFkHzt/0lBCCsI9Rw4eTo5iEDzrUIwM97FPYkl1sT/pOFAB2s9Fo+9jO
XqeRPQPl3tPSd+cul61HW90vXWnsU1EV0Y7WUtxRDagXsa1OqBmlenIaEK+a1nRG2jratVZbB5Oz
rHr1o0D61T9TiRB1OZ9ZrHzVYUbMbGy6aElc0UsfjaXNo4hEj71R8ukrnTsCg92pAaEW+faQ1Vlp
dvpBCpxEEMMN4otnfZgq3co9HOM4h0Kzqzm9cfutKBBhIURkXlHI2Vb7Vo9zRehQq48dBbCM+Y5t
okspiNuk3qVp17a9+c94/S+N1zjDGEX/+Xh9U1f99+qvk/WfX/N7sv4anxm2yXtANYafFbPv3yZr
zWKyhhChEU4jnk/g8/1Nqv45WfNPwkJZzfT9d5O1gTgNBzJGe1wElmX8e5P1V/TK3wWbbFSmpSF3
Qx7nbK0O/2CnbtY6F5hnkju7aTgcCqUkfnNKhOmb0sqXg025VbWj8yjBd0lB002Mh8Mv0jj56OiL
rT07LnmwaauS8zFZZQmf1tnWz7UVMAXA9/ixsdVeapm3xWu6EpRXd6v6kenxjDYFdGXgttTsJSgV
Dp49xpb62e57G2ukdMfxNOtpO8EAAikkfT4zFopi8fLFym8ayGxfGyKC8Rblog5Lk3o0gpFXllUr
gOzSvo+EbbH1J8XRGGd18Rf0ap9kRQ0mMVmxsWNHTUQYTZWZ0PSYpDcFKcfHoRhs/FsDyq+6JPkO
9ml+GKWyF9kg2Dpc+BlKeROlICunjOvtt1rW7HU2WRt0KKdgoCoqcbW0PVBL3mroe3MtwkdXF9lM
vCSi+B6TBuZoURdt569KBEHn8c7zKqvroN2nIjVPeH26+67BfnieNNv8ySuynPPOzaL2iQCH9di3
wNLG2W7jOQ+zdttUJmtu9q0DGBYKgt1u6swoUqM42MWC6bzaWZvDUYPgxQ2qHwAvEvLC4XAanKRn
XHDU2Kw+oJPGxDwl+ZAlI5rqdhbjUStzzR3PFKhk3IYeoiHX+Yoytu0maIRpvI260K5sQ/N9IV0O
c7eym+yXSxIBRLuK3OiWHEOz1B7tMtJ2FiXvKPiJQ7G/4bWGN5ClO14Quucnkoy5mW2MYYm/FEN2
TA230mkczh80rQao35TDCG+nOzzuo6emacbHcs7rAMoFZ5vgmmfuq0O8+7j70jTf51iStLQBALIG
g2uWuZWrt00qUpP6+OQ4vW2wb/Bq+yJzooNKs0kPCb6YxxIl5m511+57LZrip+gl3lM37ywT5ARL
XO8wUnBnZi24WueCdcOj4huICyw8LC4Hoxrek8zAfLCC998rvIImV0wTv8etoZ7jzIBJn01lP+oI
yG1+3E1h6c0eXc78UNW9tk+m3MnuUFbbpFU4yLNyoeZnocUS947oxoBGheo4Tqp5y+2UCW9mRboQ
q72eqmhVucrUJSBx7Tu/I2SVWkIdFpj7Evz2wWBYF8Qf9NrNefSetIQqIdIb9w3+wZD8xOo0aHbz
DLl0a1a2+bB9su8irVMDtLVVaEntZs3shVLppvcdvTEpf2oE2k29UX/h9WeqMvP4W4z/99xKg24t
xG2HrsDrvqRWvM+yMd9TtBJ5kWy6DzERI9JYrftI9pUJxuqIi5PbL6tQ7yqdjdtWIuuSr6N5aVKp
HLD9TK+mrDfpXD5PF/L5xFuJZZ+gAFr4YtA4Vb8CpQyhBqPyS7Edyjp6Xo1dvmb9kZn2J5kirt+m
EQ0syrBQ+JozmzzSwD4nvrDH+qfhLPGTmRmxit2sNX/0JS6/Clkj36NRjnSxUQVGn6QnByyCk2rV
mMtl6TtZloW0u807vYqdw2xSjDs1KLO8AXJkh1iORdse+vSsucnwhIhqA1TH/AnDD+b2rL46Yrm4
Exy1mTMFKnbCOuro0j45hAO4nmsUzsdsVcm9WzjpYYzq6sNOVTcoVPrxvIagZCtcavaQRdWOkZVd
+7Jl/dTHmXCoxXzUlLoh53NaxMFlm/bBVZ8dNaMGdDZjRl9bprcZRRdePaj6e10wrpfJoLBHaEYW
zGSCvJnOxM6tNeu1JsYAmWI7veYJwVSmntU3jGQ5JRz2/BNv0hiOQu9/xSgdfHSa5EkUCalvhtC/
gXeXd6uWunfj7Kz3SwVoTr92fy/atjlHyqQ+2hqLk9/JNpe7uu5ilnOpfneaoQ0MCKErGGTd+8uU
6FQVDopnaH38a14pOK7Gyn7T8aIrwcpHC/x9KvykX0YLZ0UyBVXNye/QGO7ZzmjdCLnGPk8k6pdY
E8/Ax83ZmczkVLttcy81eO1eqiOvrJssnyRj9I/mGKOxJmMpwT6yFKSha13pRzPlhJo2iiN5mstA
lKv8LMtUD7W5dj0CbusbNKqZD+PSXmhbnB4KVNKQEe6NpIsML8eSJtFRt5T8JlGJ7YVqyrAXjeIp
64rmxm6c5VGdNNZ7BYXp1XDn/jA6/Xys5yhFuI1jHgY4Ve/asclfS7eWr7FTtfcVRM9Lk0fpeZgp
f0smZ33GhbwA2NQQN+24hBFZBsRRVRTnGfy1NUOuUPsjHi6EfbE9PFNBC5uaEkEWKKmJR9U06hCr
q3ovOzvWQxsJ16maFKP3y3wiRiRbyhwFBQ5spzZ0Xsd++mbMDLDmmFj7ZS7HbXaO1tPGx/8UfH/F
ryN0TjQwTb6Vqe7rsprdQTVWLnoHBVgBIdOlO6gZ62KnTfNE1AYmf4U8K0b0yEmNwJnmyyDrdkcu
G9ba/wzH/8pwTLKQxjT7z4fj48f3pP6L3vDPr/jbaKyR9k0I99YVsxW4MMn+72hs/yF0ui3I0rXY
Xv6lwVijtZ1kHjyr+DroH9L/HciZzru/QM4maaGqzsHICIODisq4f0gMY1yTAwH61i0WIuUYR9Us
zxV2VIIOHPzxYCz0nDEbn2Ya6IvHNW1M9weBzp8J8XSPhp3rpq/V+hPNYvMrcEZ6NnUbTKQQDt7G
hpLMEkNm59aBgt6gvzKNxJwY8TTJZ7WSEXr7MS308oy3o9ujHsmyW5uEcuQ6snB2uMWrYxktiH6z
gd7fRYuDqiyMgIRNc0eojhAhPY8PeeP2rZepU3Sh7Jhqd1b2/WKNEiS6nT7Q+b4bZY+qALjtrZhq
e682afPelrnqw6tb+MO773qbgZaRyoHAxRZtcl6XZD4gqjZ2bDDKLaaICMe5Pe4ScnUBzFr6BMaW
zXbQynFndgUUk0in7E5JEvFKqcaWs94EBL82fpcm6nUh5fPaD+CyhIe9FmbqouGelzuwBX3fMHDP
s2OFIxN8pI/lg5FRzGwMrbhFw98eB4RwPjhUeim38d3cBnlXKb67vTQhqjGYgyHmZ1nmGABqZfzR
5XZ0XChW2OWVVnyWBSDDuq0GGIUcalC7tj64Iv0ctvUBA+n8zcT9UXlxSjGh3FYMWRbOuxADKYl2
lvDa1K9lWr5KhR9dyYYoqmQaCdlTzBDRQR0SVWqDZNrsR/ZEvQVWjxGdOUVQ5aO9zmT/YZltjtsn
8lnSfrHDeoweHPVjfkBFJ1PwMpts9Xq0g+prU1JH+gVJdNqk+hagztXItfx+Wbr1LpoS1QeHlZdE
FwryGXU2+SkAeoQWGHsjKzCOlIqePk5WV1yo7FwuCcT9jXARMlHzMd1PrWx3VdfNP3vHKCpPU/Xe
H3Kl+cXEkyHpnwxtX9rZdEEekDLVVN2l/1oIZ2uKP5KvLbHBAk6qeEVd89DYZw2lW+2l/dbnXS2q
xy28Fl5bCUpdpDW6ACrd8KLPyzABly+CMJFcwlOqdhqIOBl347aX5l8ral0K9zyWJVKy/utQR03Q
bjL4Syr5pWxpNaduXbrnGE629MZcJL9qdKOh4xTuwd4uC/iCD2s1ye5MkiyjPzjGN94qE6PzCrat
EyOys7cLBzFkjvnDPjfbRVQ6OGSL2FR/jJZW7OCXrJ/5dmOtX5eXtd1jTBFsBtvd5m63HOUYNqGG
TrQbeiI6/Gq7CuuvW9HZLkiqe6YmKCMlCRcSte7t7RbF6sB9ahEy2s862zBO2WsBJkD76TS8EExS
Mx1WRJ1lUc7M4sYp3hgc7mbpOkydLn+SVcP8e6Jw4Y0gKLx1u9O1dQQZ7aMlTLcbf9zu/nGSGoYf
FWOru/CWUJN6k2wzgmUxb0RO+0SflHV19eHQVvp6N8FW+/Vsn8yBxxpVs5iPaVQiLJms+p5kNCXU
viYSZxtO8m1MKbeBRWyjS7oNMYqFcGyYWkaur/Gmombpcc6k8F3kKvrcqDdoHpBvMQ/FBpPRss1I
HJ7qbTdwhyPkTPxqG6NGVbpBrE/qcZXaBzpv67YxZHUU28hVdoPlpdsYhimeYZg3ed9uAxrdcE+K
TZsveILePyLwWT5LtcE9odjLgRoc48FeJMLrdpv0UL8kvpaa+d4e5iZIIw5yVaz9GVPe/FwVKgW6
TRX71jY5UkuiICrmIHK3uTIiXeJNr9XksGwTpzIXpAcbNCqh1TOtNy7B9WC4rvKpUTfszdvkSgT7
8Cuj6uvWMNP62kl4TDhIDwJf/R6vZRxKrSgCTBkjUfMdsHpDpNubWOP+0pbFtUORe6IgsPL1bXAm
b6K/X7dhetrGanUbsDvWDOn1Q7RSI2a1+9KAsUAd4QRdDp812InxGW+qQgoifw6oOP2cM7PwonxK
fDpslEuioMGrG3N6bb5G/m34t7Y1oNdr6420S54NjCzkUkFKUFI1U8fD0tBs6wOBSMZ7vq0UzrZc
aFFV7Ve11r5PFIvCeqzPSFciX2wriTlabCcqvX6PaarNxMiszrF0i+vKNsP0oHpuq2tWmKvbtlNh
6gzsdHyYgAFeldkk9HIowfi3/SgruqXyFBlPLxAJ8uRuS1TsbPsUH0f3wLlJmkOvXjrKfK7rOtwP
tLzBqxLqRPRO7pt89p6yRZRbepTHI7FtgBq5LiuF0q6jXHOUy+i02hrCUI9inzw350CZ2/+wd2ZL
ciLZFv2hS5kDzvRKzBE5p5RS5guWUkrM4IAzfv1dqKqrJXVdldV97odua7NOBREMjp9z9l6738e+
LnbwmsqN8KMrHNj5oQYyc1plufTr4X+MChYJDxRt9bW0pAOPlRNxEjisqLyKCRXnVRSNr2zl1cEY
hHtZ6AB/Nr2i+MRUxbhxuva+s2nqw597L2YJDz6IGkQ3tndqNYFafu/1u8bxhvdE6vRnsBuv2Vr/
JhmwziZP10AA9Nn9sg4rJiPuzikaIkwFsXzo4qq+W1baE/0jZ4B1fA/rxHqmFz9eQV7AH4SsePhg
pqlxpD5wrkpFPBltrH29luxICFC+ySccqDIUAN12hFhGtA+H4l3gx+rQa7+5hSVhbiYG4XvRRF98
BOpM1ZLkgLYSvQ+qt2MHcf8qkXK8qLWlMAQdFVI31Fu1ABaRrrN8hQH4LiGHfGPlmfdIgePstZnj
EwB/FLqZfT2wqu5UYr5EHZKVspaQoVR9VQAABaoyXREYLd8Xa9ujWRsgpC0Pa2BqsE/X9khLc4+p
TNq+oJBBPhWQMUrW/HDyRiYxTAheRsy1SOFpscTIpPJVsVTQeTF6B8X8TLqBt7ZlggDVQB4Xl0lf
vBqWPOTKcriRBUhasMwAM4RXvM8Mt3pkU4W37lvbx1k7QOm3ZlC99oXg9asbgDL7cu0X+WvnCNgT
bMS1m0TLqdyLxIqvPEh8u5b+5TFGsYRKlDbXHWJKmrayQPLrU0DPWebQGBxfOpO1FgyXow5Iy5Zb
hQOBWr01z/XSVnuK/emVsSctr27tfkXfGmF5ETdV6K6KAadeps9VnqgXF3OmWPtmZUzaOl/ka9mX
zT5DI1dv5spoT3Mn/E2Z5cYRT1nubrwmL8mXk3l1rSYLL0AuXfx9ZYO9TsZvQHIsYA5YgTeli4/f
CQTWgTy7Zd+70ako9qPlLnuBXw+/cGSel7UdyEtYbRPfF8fINsRXhC5OqNe+Ya+R1NeuJu9tbSiy
9Wh3wKDvHTBydkgVj+ww6lbbiQVGgEv9AiQ6PlpTFO28by1KJPA5do6+26CX77bN733MtaXZJKIN
9mZPcZsu4t5TvJBCVPAZFDltfp6UV9xCvGRBGKwC50Fu7aNqYaT36E9RnyH/GPyk/pz2JZ0o/IRF
UL7zpoRQv3Pk+Gl+0ZMf1O9GOhioWfTbZBhzGFTslMOsBaZnM0c1vWFTwUbYQq/Lve2cxBTqtAcR
yuA2+kJGXfI2BnxD9gjOR/5N/WIAadvP1qBOiFinNjQHsPGwotJzP/jNdaP4a1QJ9bPNk2fnc7vn
iKBEA8RzPfLEQ+o5qg5jNVVvbSTM6zqd/BP51QtPMBqcG6933y3w08IGx8WbLAjVDBdvocHjBOPq
vG0fWty/DKfRyxilKu/FmDCkxFaBADgZ+6MstL+uBvOWXR8NeckWxhq7MozjND+6LcoCr3Csi6g6
sC+CsM4U+M8OM8K0ddy5tAms5ngiVzVZHoP80MH3mMBKoiFC422Q3ieKfCM4cw8jiNRNWuj5eXSi
2zgjbyQURTA9YuCIt0MWp8w2+0Vczyq2NpnGTdnaBWPzzvHdHtCH8m993sIYsNDVQ4QBwxV2RKGe
pzLL3sV+oZ81W09qpm64maslfiydpdv768mOyiQ7GIGm+nKsksiMaBhbaCfTsHN7JU5z1jWPUVQK
jcmaP+0xdZzyrq0edBxAiGzM5qlNWvOjCWrrY1XHT1HpiStpMVTEPiCMo20paGkVLtqwH8TFC0r1
CHaOfk4Uqcq7hrIi76ukefUWeu+hWqYYanaCf9UHR5lu0iWWAK+AndzmxVx8yLDjvvezMTr4VmDG
m7k3LXrXg36PeHB8G4A2bhQyGjgjsaLnFlf7rEW4uJ1aYh5bVzvoyRtG2IykG2tL+Mr4aWHXhxzD
cEAP1NN813h+niCvKdKHNgZ0JZoFFwt4MmvX+Ya5szzYt7i4UgZSS3blJEN6Ku3AuwHEQwE7udxM
wvhU+PXynli9iA6z6fLjMCTUO+Hk84ecpYIkPLrpG/ray60x1yjcSSI4aGsoHqp1n2Qv3Fftgszf
bASZABZ5qgRB4yRC1XusssiEWwWgm/pz3ciaTnvl2Gyu00qsOJoFr9yM6gw4Dijh5mOtR7+8NfOs
s6FGuhRj9BjZvaPeRivQJy5SaxhN7vJm4BMY78wAZ4KbYANJq8GYP2jydad3y2hgOgoNTcGr73rR
EZdMrIpneSoM7HYaL5yS1odhGTcJdqfOrPEI/E8phy6RWFlulng6RIbXvMNaPD191/75C3Szydjy
+xQFAuMJ7XIISGFXRnfH+QmjrJppzArbBEFhdM7WCKwE4S3p8VN5MnxsXPGLVdqHIbPOdu7sDdnu
ncTc+V50rfqFTi/4gsE4BEsGQfEfZmr//t1cS5hQ+QlU+Tn0pzSHphLkvd8o1d54ir1idEyHm1+f
gdWz+v20dT0BuFnho6+TX+/nE+BkeqLoHcabFOXi+h/XKPaVV++/Hea/Jui/MUHbcNV/KYf9kHaf
a9JWq+/bkn/8qz/akr77my9cC0LUvwWvf0zsA+s3Empc0sQwR0sihb7Twnq/Cd8m149OofwGjfm3
Ftb6jVgJ4secNQ6IDBf5TxqT6yPy7zsIJSytTYKzLPL10Onixub//84VbZmCmayTuBc4V+2xLU0y
U01oRMs8EwFKQK2DWuHPnu1fPLR/dUDyubB/m9T/eLF/PGDOr1aWKp0LkwrUdQM55bAxpju38Jsj
mx/zHz0iv/9ATOScrwA6j2/91HcNMpemKLActsSJ+0r+B77WVb7YYVk9/Pqn/bgcfTsUl5przUoE
BOhnlHxLdHbc56a84Bkh19Uj5MTRNHJD14rNG70swZMHZuemjZzp4deH/nEh+P3QputwN/gCSBYc
oR8uI7nbwyywYVw6knhPlY9/iIlF5W/LIf7bcL+fspW+HY070AwsxyWaEXb+j0ebUNyW3pTKy1gT
IBd6qhUDxCxBRPqgPVqaDFVVci6nCTvnjKe3+yhNxnLbCVERlVsV/E1yxX/+fFdwM7l0g+HRgJf7
8QtlZkJjE0AREzXJzw1QDB8Ig+a//n/HAiXl2KhB6L/Ln26oOLNFkYCRvNjdaN700gAZq8vpoc+g
Kv/6qq7n8ceHEykPGhqH4YHDWv8TuZ9EpRb5Si8vQ5SAM+qQIlrwIX99kL86dyxCa7yYMFmlfrqY
Ysikp60CM07e1ZfMH9hJ+64yNuaS46X+9cF+Cj5abx1X2Ja3BrgQn/iN/PD9eoO21cSZY9qXzEpz
sqEHjmlGBnZrdCvq2W9y5xXvIQ8pWLuHGU0J2KbIPv3N12AW9B9nlinRN82TQCr10w0TWSYqJRcH
0uTrdXdQmWvAJ9hWZXTcoQ35rbs8t9iRzUsPTu/bw+soLOisIO3x19/mr64AQDFyatcrja7rx7s3
xyYAOQUVNz726UEINmbjGm0vFWPlf34o9no+CiheLURe/HioSfltTYSHfUkdTm8QxDyy8L5Z6n2X
K/Hrg/241LN8M01lVxKA2+Bw/3H7QjGFzdoo0OgErS9gvFr1XNkFlqURCOQK+vf/5l7+eUfIIVcg
LxI4UB8MA3/eEKl8Ia8IyfZZRC3Mbh+gKSbJbnpwRwLSEYRwXW0HIHPiQ2NPYx4pEhbrCyJoIsP9
1G2OiPnhp60riJb5quZdLKz2UUKe3DY1gSj8+iQ5316x/37K1yxBHLUe7wxySGyXV+OP1wRQUyYh
R8gzWnm6Kwv4HWzTSGDNDoJwLcp5ijeY5NoaeGymZtJ9+bD7tjWKcocpju8I7ZoLGTmxfsMORulO
cx+CfLLwXFmNwcorGLlhEDZH1NBmHABiSPzpoXBxksO812+tgMDp0fFst10Gh320suZZD1598WNp
wzrlBIZzTvQE3AWjxS9pBU9kuhvZJqEpaB7NjvYZCm2s0dsySKAuAFmI4MT1KRjjomo4hs+Zdjuw
1k1DTFgoBzCIoFaVedMl6HhRm5nqea49vRwMMtHc86hsGA46LmkmtSbx6jkS4rc8K5pnT0GxP5dm
Oj+YPrsWw9IYqtfuTPpizgGXjAGVm0NR88foCcwi957O3VcYj9ztEhbj62wG3Ru9qfUNPQzOaznn
1megodYRzXvzQPFYHpwRxwDECzmErL8DnpPA4Q1jIn57h8KCh/Qb3IGRCUMGyRmNgGkAQE0PkW13
b22n0f/UlvlOLxbnh4arh6AN46g1kAWkAsl1Kt0xeDKntnvLy9iy0Cdp5CRdRGnrz2uGpwJjxahh
tk9BVPEpZUYUPAE5MEIoydZeKG/Uijc1bGcXwOxcJm12BMQBMWtGTEdQRuJKRnTAqbxzsm5MjIzs
UwzTwRWIqJXQPGMNBJ4BFMSpgI9QLXPX5LZwXj0352zSzEOLBZBixte5BhSc1bpeGoMHP7OTQ1Mc
rMniy+AIw/tAf5hw2BpJI3dwvGahLD7AaaOEoDoTAYBcHYL6iD1S8r7RecQswKxs7uUhM4KnTkR8
rK+BcUwGgBFlrlA7ZJz5tJ/xboCLq4hy3gByWa4XNNeINNPSeR0wdL+6SR9gq0V5WGyd2WwfY3ux
jiQVxh5zP1e+VMNQvfOXdL4umqHYNrhjSTwxCtPfm6lozylj0VOMwJFPIX16M1ZLDXaki1zK2IUB
FaTXKg891Cc3PpXgpZRJrULGwRhXnA65uGNI2pHLTIKGcHZ9nSh1ZqAAFYN7MgkX0VX3WnV+xbSt
L7/UIES/EkJYnxwLKnIAIr/azLDLJ2akrEybpWDhGgXeo1Abs/pIe6Ht9p0zu5+nxTO3na5AD3TY
MveEHXljGBDauDWzujoMNb72IBvMcVMtXfISrwZ8+nvqenYZLTbVHF3MWZPr5HejS6RGqfcz+Usg
+kegFLKMZ6ZIcnmp6GDvHMciScYcuIx+5KxTnLF6YZTm6W01JN02FyB/1s0oGrSpgY3YtqWxa9gD
hmhnESX64E9ZmKIQpEP00MPPOJGorE5ZC0WCPML5SwSceZcYqXGPY6v8mBLKg1MCZ4iqUK5nzdqg
z9tXT0uejxT5VUQra9MPLUQaBSO5RUEgp0Sw/GOmhpPX2gnOVg93vMaXjBSaWarr+TFhud2kGO7C
0zxaNiqMLfZedJZRxIFw70Vb2TOI8WuMcoVGtLTUs7Gzyrp/r3KXVMih6vYYfOZNlYjPhdfVH2ki
QdELCF/pDHw8TLrEAc50ec9baQGSwvJ+5Uo0lioWXFEPUOBVjV/3Tuhe3RWd5qY2XHZkr3OkzRsD
KH4XdsCd8JspbWUXd4rYYDNZ082G1Va/xa1gQaqXwHyHTY9bVugheGoZLMY7v58cscMsiKJ4HfYN
YcnQbcElZtTPDCXQ1U6NARW9aI+6C3gf+/DNU0Qlsr4QubF+mjmp7pCnmiWI1ZiNmapZbSfqKAb3
bOHcYQHRo0gdo6vkIKOYJMlAjpmrZ4XXmq+G2rELc+wRzxYWQvZzCQN5067RKodm0qnyxcnwgX2d
FQb4bvDAbJAgCLwERs6X0sdjhlLRcD6QwhScGJt0x4LWLdlSU5zCuDSz5FM36NdMEePoMFyKN3Sa
m+5jsRi98ZguIECPvpX4N3gdIYcWab7DYdMcGYUs+9mv1PsliOnU4hod3w9OWz64sfpqFcvHCfTT
ba4tfWRdBZyCxoXxVa+sN+Rj8Rsy4PExZgim7njiMdngNQpCiW2EHKIkzefVQumdXSfFmDmNhSo3
ncs6vsn7Lh6POpjERTb1fN102n5wlyk1QpQyvRm6XAUiNLETPBkV/ozdZOriempbebukAIUbU/YP
ZYq2pGWA8FkORkFmy2J/qgN3uGi03FboRBZufLIO0g2U7CQc+2UMEPsWLBcBtDDM0/I8j8OnSBnj
I05+pNB9L67bNHZe8tFlzgFyMuBdie0xbNC33wRyTq/bCdC3EYz4MRNyQF+Z2KtL6dnBrkqd/gL6
0YhCqbuyPZgseXsmej0+IhREEcq+yJv2SVEhZMqVOg5M/x8VesQrMffLvUYqiN01Hp/7Qjf9TnSd
TM9TSo73xq8FIH4/goZ4406CgB7krd2RKte4oqdavxcpHoENKdBoYizDEwweuXluRt7wX+nGgZXE
WnqYeBFeqqwriy3yERC0tUl5kbC4HXIZgchW7CwMeCfecB9bw4gAO4scxX1ZtM/5pCEWzoWDJNhi
GbXFHGgI7gNZOlZJlBJw29q61pj+MQQEDcAOv0Ahk7P6fqktcIn7wMC2FysYTFISM2cX7nLsei99
6EqzeQ/HpnvyC4y0w4QudckmxsIe4xopksRESJJ5W5vxWboxoyV5E6XmPaQFU7HIQN61lZyqu2Gh
TkFT6bUbQlfSW/yJ03vRjsY16Q2MG1K7sfe+YbeQW1Tl7JFWOsgvrJRw1J5792vEYOODIrPpMzMK
7210Nf4qoVyGUl1hAtrO6sJDLg+Z6uuilyaF27XMmLm0+uokU3zXZaXNWy7t9HkVPBN/UFfNNpnS
Zg7R8rabnLfzrVGM2c4CkaO3QcyePV5WhbVIaprYTi+1f8l71KCG9IaPiTvXBPfES3YrGIaJkGlC
cUvPHo92BW39PjFsrlpBA0kSFzQCC3+C9DVF8vcK9r+90L/phdKHWFNs/2z1/Qc/+1QUKRbR7vtW
6B//6F+tUI/OJYGpvulAiUOJyef9qxVq/oZE0vXXTGraShSn/9ZoWvxf1Eb49Gnt0OhGWclY7xss
0v1tTX0nizJwrZUl8I8Qke631s33lRgIZ5YpZgpAK1FPBquG87tmaOqmSNnMLjlPDZQ7VPU1OmJg
UxfVeMje5smU7AiyAJdjQ9LPmrGJThBEAGyjjvfrsTVLwqX9Gr/9sniS99hQLyMPqJjuIWeV8mBi
azDu8yBrPzTkMDgb0l9gYs/R6l0Y8F2gGij9JiwilBthX4oFSCIxo1c0Mj0GfWO7nBZz0ZJlqaZK
KPD+7AYzw1VgjzVhbV2kIKngJPwUZLP3+RswTfsBCR8L1oowUWxkNrNPt3prIrqzrgJLoy8PSvd6
lADwyqF/6Ejm2nsdYcIhQ21hM+Q000eVZfM9+yp908ZW+bDS/6qdN9UGCmt/ivEMOiJG+ZKph8Jh
peXjG9Rh9XyMRzc4W2xeL4ygDiydiOKTOq33TgUjz+oS4MF6tHJzOzlkhEjcWh+KADROarfFI84h
dxck8iUm0OfWqedgS1Kcfddb2WqomuU2Ma27hD4vpYvr7QwsIOGkjOLO9ozixq7GB0cw33eKgrQr
NXnJZ/Jt1EF6pB2i5ssvZsnbIHWn5mFoGXCFfZLG14zg5c2Y0LBA1rT0V2LcYbCsbyLVll+zwQ32
Qy5n9uDkuMet1z1YbvDZiaDHmBExL66RNCHFLhpcZ/kQQOAMW9SaG1U452GsgQWRwPaYtZ39YE/B
dLGVN96lnSDeK08+UYInr07tjlsGaBdkevPW6UGx4+yUbF6VcT/UU/kI8rfcVHnR3Vh2nmzYH7ab
KMjv2yLTN8aU95uUJ/Y91BXeyJ013cxk8G3V5Fj0EPimBlE6WzFE8bvF98iOoAdPGkdW1aiOqizD
FqWUebGTRpxn0b8V/P1t3Mvi3hsqykP4osGDR8rgvW9RIC9tlCFFJmvyRhrIOzPFdC0n0OfARqx6
EBZ3tOf2+srKpbzMhRWq1pZ7ZAyQMyYIG2giYXobWidY1dizkyqH68GGlr1tKDQOiBjivdH0F9cO
urNI3Oth6BpCRNwKa2ztZ5hjJmbQFbhg5uXkVU2C4Lk+AurpLvrJYDoGL+yBzFyxj7yLHIjOAOkF
lazP7hKbV5Iunkxq7m1QyAfmsMWOXvrnTnneqcxqGA4J2ehW91J6cABoJeh5U6bWxZEo8UDwXYr5
zYjBXdUmkepLLz7IPgDMNwfRUY2DcT3SIN1FvYq3mZDPLIbdLcOQaW+gEN4UeeycsE3LJ0lAF8mT
wKDLqCX0A1iWC4TBY3wdkpLyTMhTs+s9dlgFUFBEAOdFp1e61LikNbU6zMoqok4CrhsyFSi36Fqp
NkaV7vMxmzaSsfADvdjiXvlOfCIJnShEFCon2rfTfTkVy4FmCXmkDC8PSz6517IdCMixR5DaMsq3
iDHH+1HqJzYsxtFoZucGAW9S8YDVnRwFLECDAmrbmGiE7uZotMsrKAE3GIU+1U3t7Fx3gc/OhHwv
LbYwiZ9Gd7Ptp7dwp14rqVCugWxnC2G+QqjH3Zi0Qr90LT+ZUD+1bVVhXeKiomFmOdzSIi5w7cuC
WXdS3M0su2Eysd4VdUtUkFfNL0sfgFyPWJ+HnnsQ5sCM830i0qlMRfPYtAAMhUt8nV+VtzWgTkJM
A2b0d7ETwVBU6EMOKA0YfBfOIIigyeqTynFHMTDXxbZWVfCgM++rqtGyxhYRKWPiF0SA+SY4NOIi
/RDTaUkTT6Ylxdmm7h2Ez2pt9Zlr04/KuNzPv+9ZqPnXHUzy+35mHip9LiFZ9LxbjOZzbmQ15jiZ
kcw7JQiUbvPWryHc1pN/zHvEYFcTjaX7iRf2o90C+Maqz62Ham9wPnaY7c7JAugmpGLAeMbdz36y
b2I0qUbkSXIVlPfQkPWKYALW1Rkujn9u5sjY6yCr4mPU6NOc2vFtUvTFI7F8the2A+G0SY6pahMs
Y/KswOPjzJLl0cTc++ozuKL48KFKwSXW8iq2W6oKTyqkgcvYR6dBofoZ7WEYQmDDcLpY2r9WuaQb
Tvz8eK2HrrubJ6vBJEjoSxsuwOagsTmwiUM5Lf0HEdnNa9OK9Jl3Miha8DDXIOTKW7Ivgq9iSnoy
S4vIfjCIpPlg5MVyUwrvxDQNyX5pu28OiBVcyYnd9GHvDODGAkQfDs2gktV207F/mLfUyqvVglIB
HwR161M/zM4VMr3izchEBgStt6wudFU63pM14D7xHoEmhAZ832P3wH5ERy7agN1L4lPLfv1zjsJD
shjFsAbzaribPAQggIgS4y7N3E5R7ZftMwmn+Q3d8zjmLtbSoxgtFxjUTf6Glyp/AOf1WIAHsNDQ
VNEJ8X4J+jLhYVW1bm6XhvCHDUEP/kwnE3H1brYCca2KZHx2xnn8EvlJ80JLf9hXRobYx4gDitmp
mY1za2bDXeWw3oR21xqfpZi725k4rSi0Ccw79h7pkkfPGNVLEE8VM78l6k/K1DYo5zRj0x94Zfah
wTslQ7+2NbY6BnYki9kN3EdVnHjmCODpLaHwVEvUTnzzYGd7rXiOAh1JSkuRT4yLDefQFzJ9iAIl
Doj6vU2FfBvUgy/xmNkJ4lfHHFDb55Z3NY+6OZuJdreukmI7D30HV5IbzisUwHy/lXjLQEuSYKl3
JC+T9GB2iiq409sOV9BVYQwQyjzgadsJOM+p82RbhWVRUQq2mUY4GfedueknOj/5bKlqBzlqbkiL
bJYvxEzb1xGF6ta23E8yToL3XlKB3o+7em8ngFa3LPFRGc5DDrZvDHJWREwq4pR6wrsOFum90I0o
jipRsG6t2Fnwhduz/ckb8cxo+sNPAeDDNPRLes/I37CBUH7Wx9if+J/50uf+kQC0+cHPo2bYTFZi
vg7BQMRb5agXlEr63gmgWW6yyRLPtAfqaBeLsedeEl0fgpA234IGjf0uKt3YOMOCiz4CgKveQ/Z0
OwyoyXTpu35GY2MYtMdamkB0AvJTFud3+M7Tj03l3cTzABK9HEACGXA2eoT2sw7upQ7ETQ9/bxsH
JZYMB4T3rVuwN/TN2Ds0EP1U6LSD/BR4iwX8ifSYp0rO+IKzckRoaxr07PCWp7TYiji+oXm27EYS
3U8W9tLDIh29XZRd7Hsh+isTN4Tbt+WXJLN6AtB7F9JKhgw3HEAFb3NXt+9jHFqfXAmkY6gFScNc
zWVFcMr+OrEmvOlss5i2RA7ytrTFZU1osszeFJjGKkSIA1QPaAZLC5QSchUSmC5T8Q6xYHIQqWNQ
H0T9VYu+HUVq7lLftmWwiQV7xHLEMU4SZ7ev2qY/+mnQ0OCy4vxj5+NRDfHQoIhOUofmmFKWu8Mh
slxyw1TnESvcFb+wuLJIFfkcLamGoq41ZXAz7OPArk5NEcMUypcPasbeszEts32N7ca7s5sGowCd
k98HrP+tkv+uSkaOw/zu/66Sr1/T6ssPJfLv/+KPEtmlorUxtTI+W6thJ2Aa/0eJ7JlIguB6BI5p
EpngMUX+F96DuhqYnuX/icf7s0KW9m84Dz1geshCGHRT0v6DgKkfB9WO9D0mlYx04ePZARrGn6QC
c4D7EqPJApkWm/LOma9BCHx3Nv5CHvSfh0ARReADcgS+svOzPCga+wImNWlJDP1ZwaCB4bDwXU7p
n+f8/3GU9Vt8V+i3UUBHMeEoXvXSGS/19EU7fzOK/rsf8pMix0trWdUDh6Ct6Yn7Od02y6df/wqT
uTZf9IeOhY8OXXqeRQ9PwtD46Yp0haGyeGCI6xhV+7n2XKrUVIzWzhs5tBPlxYMtiHcWRR+d7U70
+6mzp52bTTC2pmE8pKptn0h8sU22DV22bbV3z4Z6cLaQ+DFiwGLeQ4ITW1tPA6VaRCoohRzhLeBf
3825P4Ve5hHz5xJvzaDkpfShC/t+tytqczj2FKQOSxk1TGC62xzYwHWh4FXnTV+HLuj7Cwyy7JSI
wrsIf3GfjdIjZy9x5uRakLx6KejpbRZhdIyEHFrbMXtn0q3YcfN6669I7lves9gV20Ql6KXJtnat
0jtHKfxpuiDDtvOW8iCt7krmln4/VbO8hzxlHozeo2eOFfUEowkAfG/KPV6lhrmVMq99wRATswak
K2saHmwkPgeZ+/rKW7IZ9B8MhXCg2XgdkeV6rDNceHHdJ/dRNoyfA13O98Ni0y91o8nbeEPG8dLl
y1i50ccEuEDGjLxY3rujC8twXMwvbTsRtu50Un81GqZXVH+FfsIzijlwcrW8HwbBB60n2JFo4GeH
OVpJeMHGnR13W6pIsweNbE2LHXtIBFZDbfh++SZwtAfzLTNuIJB90fBdMA3o/i1bpvdysb4EbHqf
J4tARdkb6UeYODgT5oZT0iaNeahG+WXRdRtg6G+WY9YIeOKF4iI4REk99YLPKye+RzZ5+bkMnO4p
JccSdkrjXUpe9teqHCNEF6156LsxuYcpnJ3iyiZMuiWNeESMfagti+EYeKJ4EzC72ZFdJUiXK/z4
7DBMPxItyQGsxd00TaYPdMjyY+ZkwyPBcv2jVhF/jN6dG8NPnfsiJnAXCXl+pt9I69wA1Dkgwrz1
A04nVlACNMpWkdvG2nmjwc9kJ3KSyr0qGHuz5U3p3/RtZD7IPorv5zgVj1kFWihE5u7cWkycDgkc
mIMp2+hTRCuRfbJlRDfWGFDe5ThrSbsyKwqyKJK3c4LFhHAKd0MNwMRFtc1VY3gmMc7LcHJhZN9F
NK8PnUrsOw9o+NUoHYT1DfMQL+loBFBvHvukcclCbhnp9/1UTBumetEnPbGNDtRI/JTNsOtQz4n/
VWa5/5U2BEFfRjdeWuabn5JAmLu4b6QZrhrCndHpgMZisJ6PSOTulkjQtwKwWrbphqnYJbESaDrM
+Qh13bpieyXfCXRCIBx8hCTMkM2D71UtAgk5fvStaHiB2Jbci7IRxyEFlUqndELPj3fODktp+p9N
kl3PUKPLGyq28bXFx3xd9XFwO+ETeVcEGldsh+B+R/fVuYwWIR82sU8MS1r/jo1a9Tqj3r8HejHd
TVmibyaMjFfm5M3XgIycSw5a+WA2DKXVrN1HRTsB3da8HJvR8IeNIywO0Jjr4lVYbH3bRYBXJqM5
Zw7ius42ZZ6xH6JRfJXwiIhBLOqEvsCQvTmL2x0pProdbuHuwK3hbCc3cPYK3t9B19Dut51KO/qX
idz1QjZQjdyFONm6Sd4tVglqHmMan+mAjQRl7GFG9KrlzLeNIfzVy3nO5wachTVvCmZ/zSZzK0wK
TpkFJ58dw77OMnfLZjk4OZj895Cc6x1dD+PQJnkKoc/FJAIqJ1v27BL0TsxtezJasaY5Nv68j5LI
2BHpGIGvwm4CXlBzHiaMVaGFAumuKtrm09hozTI25PcQuH3cXvjjNavACwUqXJXB8460GIcvnqiW
vRX7zsWqTJCMgCMhyBiZeiVRyfykvQqAbRGk0deO2LunuaNtGJgiP3/7c6tynUf6K3i1JmBf4eJ4
4+3IqOuW2lTvBh8xyo57eOHsop6RJvKf8NshGeWSHOmiNtn0VK8dXD8tPuW57j6AQui2g5Pwp7K1
jV2auvM1/YGM9nJsPchqip4zVBpPQ1qWB2LgSfZzlmiXLuByM0OUm7ERAaFwPayoun/1A1uffA96
Lgom/E5+lItjNq56IkgmN4TOc/qqhJjA1gzSazefhmvTwCUTzmY9HWsjmK0QGa59ai0bWrzwh/KM
WWdCNoI/rN/C4iINslrDpsXEDBA/lftoTp34qLthuU8hp8LGXqMuHeVXB290EcAsquewaT5G52mB
am62PYmMXmO8o400jhTUXHqfcHE0BXYLd8xO3gKTv86LzH0sW9e5RGYdHGIQw1sCQCgpIEP4B3aj
LS0uI38agzQ4VFXjPgaNSwaibIONr3V1iNdMUEDcTCsDAEPf9EPjmr+JoDPY1EFnU6O4051Ng/CV
WA46p4ob3I0kIY/c0RsE03pHxkD1BSh+f7I60b0DJ4kSKvbjOzcx4lud9QGdQypFV5KtmLaqOvit
7X7UbEj/l70zaZJTybLwX2mrPWWAAw5t1psYicgxcpS0wZQpiXme+fX9kfWqSxkZndGqdW+eWQ1P
LgjHh3vP+U6DUkyHOtGT/rOsMfxtdY+Q7qaJp8OkqN3PLvOUx3SurQDAhzZkK9Zfv1PcDN6vUeUv
O8Dj2qgGyinS9JQH34tZZDCd7bGct2vFHMKvWVvb8Gw7irJqaz6LdjSeu2qOYDeL8ZqdytoEZaCs
RoypK6UwAldS9L+aoJHeccvN1nqVpWuugAPJj7z1hjScVV7b9o0eqxs1y3I2vjq6wH+rUbQOcioY
E+1XJuJmMHM8U2WQrTMHH206NmJdlCkW1kql1+BJZ9y3+pjceFyR4acFRAy8zWXEVdPBUQwE39w3
LiY7HK5lnXnrNJFIo4ymKxemmcU3ahmlO8pn1hfH87pt46mGCfOUzZBOEz//VE5X6ICnK60kHNXv
HYGfcIwDlkBNu0OV81LF43DNogCzGH7BjaymCbMYyZqLsS7GJ8r9Jq2gidYuytl6I7WYOooD6aON
ZXRDm4K0ZqHHe6PFBBD1aDE12cOZ5lpMVkHN1k2VpNnKMlcEDe9Uxiuuq4hSbI2SEHtTt3Mqn66a
Z9TFFVjTTFtmMssfWrh5m5YFhzNQJusLzdAb0PWEp1QtEet+kExXY8+FufSsfiN0DXsjnlzloVZV
yNDYkDkxGwKURseyofoIGBb4nggYqkMzWtkdHsK51b9ttCx5UlumU4pacC+cUHtRfWO8MtKyXhl9
r76Mjq23i4FIV9rXxO0GNR9miPp6Pw39dKhIut9bPWwkuxkrkAXYI7GLdUW5SBFwEE3X5ax0sMWm
g2oNfPOkm5Lg4PEfHgwM52iovKC7bBv0lx7/19tIaJTRiVfy3FqLjG2oimkHdQ52BErW+YluZDDo
Swx9wbU2hTrw4zC9p6hBjIYdZeCrAmXbmDl0F2GO+rcxG2384ll5L7rZZhaHyoXvdbeIESWkOeyz
faT8tMtGbkgM/yLaRFsk1CgveYwYVFjOymn6dbWx7aqHyQU3HFlVB0Dcay7wyFUkmpeAkzkhBvti
wlffIAzVizBHHGClrzJTXuvJvEFTCIN16NP53Fbu7ID+nJzChz4PpiVSL99ltcLsrXRL4Jlkq3jQ
n8m1+QLWuFo20Rw3GxLjArSJymksqoakoQbRmVlA/JYFz5sVJhmkrY7Mwi6yq6HAH5YFPjFJpKNZ
iAEhrIqu3WL+Qz7XktwWDxqY17HFNwkBIb8vDEsn/ItKTr1I9eAiiKziNiPm5ws8dDR++ph+rZWi
fS06ac3MMWNYJeTZ7qgdT3janXhrJEHrEkVCLxkvnXFr2NV0G/lWdV9gQl13KUXW5TBUCK4my1oP
EiyOV2FlJ44w2nRlzJUcA8bej7SRTLCG/m81pTDgFOFOcWI61arPwVoUG0RhcXxRZy8c77WvgN7s
K81pG3VZ6TBAujKiAqeTYXfrTWO+a0by6MhIIX3Phuynp1AtyDtRgjnOhV+RDDnzhUD2coaCTSNE
wSY6ZCZpEy0Qs69WNWehD1qgX0MZbr4i4JV7rJTZszfKOUUka8WTOu+QlpYWiD/swB2yrL0IQtu4
CtK6ec4aYbrI3fp9YvrdBab6+LUxIo9yGHJsIHKNd9vBLv+R1lJdAlExvqNMy3U+Eai8Wqwbl4Qa
YMpUuGBTbM0M7ro17L4Rzv+jyCRSfw+92iLsuuA6V8afcSftL3ouZ/b5RHfXT6YZOkQOD6j2BWe8
ia0wAHmwaOmIrqyxYiWLksil40mH2ZIqPy+77X7kVkHpU0wESdtoBIppVYfpg5KEX4YMFJrPKr+g
cGPjPgVrHWvFMzRFQTEywVCLFKJsVyYn4y2yrvQhj9P8spkSfVdVHkeptZ+Oni/o5hV2S9uz7pXU
5bpkKT+JFmmxR1fmTmst+4kYk7n139pbbjE96qjQe0yE0lyyKdItq6ro+4Ag7zEq4/JL0dIj3xYK
0tlF6JWQLrvcxNQaU+HmMtVkBwPPZbasMWJ/Q2eO47Kt+mjf6e1PH7U1rRNbuxwcO7sQnGxfs0K1
EDjQzAQ5dz3lXYKOQSjJtonRVvf8VJdxR3ttBtU315h7/GvCk61FZCRRDV/HLK8q36J3UUX6Hd//
j4ZO2AJ9EIQfnKj4bL0G+kFet7exSpHBgCT9NNBYZ+OS2lrLUu9QI118gdL8zQDt+M0Yh/up1Wtj
Iy1oLErWa+QrTKzshTLDv+emliP7ZhkEZYV4ALvT0qPejbBY3UwdmXsmM95VQM5tg8CSNLQtvOQ4
kuUuSB3uppHuv5gjBmNYLjnQQsUnnmqQD1x12E+od3+bjdOrwnee0Uv2FyqGrS1/CpTZoWzujdD4
IQmtvOnyZnzxJw9WETHARKeIMbpyaLBt6ZXzxoA1b0s/ohumOLwU4cln2QXGQ9hBL4rakA+2cpD+
ZZypxgDNgkkDpRGBfssd5GnWud4MxWTty9KiG9g31rpIMu977qCRT6reprUrIuR2Hq0HE9jNgkz1
wR1qmiZ+12d3KIppYunKIU3TZtfYY3rwQO7eSjpYKyuy9GtwN+KX5kPPyCNC06o2xNsMueUmM4fg
MjFj4GZF5AC7oWmktF8jYDdwWOttynK7Rh0D8aUZ1IPntZab9EW7zImT344dcd8NK+4CxGyxhp+u
bqukffBbpA6DVK298PNx2/TVN6KQpBtB/Vj2HARpz0nFxb7dXXKUk/segfN17Zcx5988+9USQx6u
kqZ4EWVUfK2RoJdcAcogfsnVKFIvtKL1sJl50YpqCcJ6v9YfWl0ZxiX+Y9O5DhPUMWR9lDAEBFFb
yOuyYeJqFlTOdTZWyUOWOvSQzNHZBuSOrApKWA+WXv8cBqhm6sRRpSoFYa9T/0o0W7o3Ex0RrWly
SSq7kbZnHO1SJMZrrhMu2bDRnu/f/CJT6yn1ORsbXu6jLW2TFeWO11onHztXxxloxv5Ksq3bDhbq
aVZu+sRmpR44Q80JpJSJlNbWXg0n6S+MHDGtVQoKKTFSPd/T3M5RvF+BJcxbU1X0Qz04v8rBUJ58
Pr1Hci+rYAVlHLKYU5HMQLOUuFQgQVvVGVqQ+7DY4GJ0dJWoAHxeCP1YBaVVifvZwV+m2TTw3pdz
rYF4j06xK7c3qN91CsW4kHztNC233MfTMzbPD5Vdex7N0QSOw5mYfVRzlYDkOCfJyh1zRE9qzT9C
7JDrxC+S1ecPdmooTUeJZqPHMj/4GtXaglkyaDxYYPsP+ITYMlDyXyHxjs8482Zt2/tKMvwEHXWe
ARyKEY/eIcAKEKOCobIqay/jpJnBFxFHTibvovSHdJuD+PjTIjmvUtcEtHBMjvigjwZFPqfpCgol
d0T6sgDjwC5dUbLjTvqXbvN1+E//Z36i5A9n/cPz8UHTwpCGasFAfz9HYhb/qSiUyqWvDico8cAd
KCVZcLFORRNpWHlbjBoVxGQKrlpcH2fe7zwrjt+vLgT9G3SPwNaPZs3oG0Wgxn7t2impuRy6KGSU
/ePn82V+iONBhM7ERMNIr0jq7x9y0NguGkdHzA9RmppBwCnCl8K7TnR1wtOtg2ZDkLQmRaLafD70
qflDH9vUVYfmjTZ3wX5vqTimMWi0RwGU9/G4LoTZoM2YC8FSUWcRl88JDDunt/582HmGfHhiQ+Vs
zi+LtU+8H1bUDknLyARdWUYJIUPdo+VQ8vMR0y8cyfz9fLhTH6RgjcHcDdxeE0cv2K9KVVMwZbmy
bswHWuNbLv8DzVipnllljpyyNNv4NhCj6gY3cBaaY1eoM01//ZbW1Pav9dvcHL32x9AwNxV02FeU
lNWtZU/q94BmsNsAAPw3Jq1wbAuF+Qwj+PDRSNHgmlKJcJK+cTDxMV0VPkvsn79UfsK5fYXLUH9r
cv3WjTMQabdGytLztgp0iPyWqCgGoE1Rceb3O/UVGm/QBEFVHhDR++lCOkDWjaSguPg/AN71+TfL
zr99/jjnxjha1GjR6xYbdeVqenM1wcIz7PTw+RAnJwfzT+PHYXp8sAw7TgRZWic1u+DseuW3qr4n
355GGTyFL4HCCkMQsHrjE+qxQmCs7hD7nVvRPn56YqavCFtg8/1oHDfMohVK7kBt0JD9NXljLXst
LhHNRIT7Fk62+vyhP75XxsPxAkzFxFB8/O2VXKvssRClmxLPfmFY40EGmjxzlPj4geMKxx5tUtqd
lepHH7jjE4NYoTp1w8Zvl3UBxTAvOnBn9DI+f5wTI/EQwGsMSzOFIY+mCZy5EMiGnbssbaQ8KvUF
aqaHooqePh/nxM+kSUghGr8VK9cbmPi3rwvYYSwIkszdiZyvKvmu2Pg34mwZlt7+85H0j3useDfU
0R5LjcpCKMRQbedQuM8MVGw94RuLgbxT3FHZ9DianMeII/GqVWlQ3Ver0vuKKVpZY5Bt1hHd361e
U0ZLoV6lNI6meG/aUbFvxAA2uQ+mKy/hHgiRU5A1T7eIexWpCnoTNXvZJcN1n7dUsMfWSpaU2Qgf
IU34zIPOKOmjXYcdnL4eXnxTE+bxZocJVBEOFn0XQ2Xz7CDNvAZrdgdmKfyeTq3ctwn8pyrxvlZD
7G8ksVD0rIEfW+k6NOnMamURL/X2MYVUuWyI2sryFNWVfUXu+gRBMC7XdYz3qAyRVnoETekQcvMO
laUu90qktMvByA2X3na/ahpbXzJOtKKEJy9jAy1DBKmR1NE8wFmDe1T6w8rgCYmI93WFe+NUqy+S
mJIzm9aJuUbgoIaCgz2LI/98SPhtrnlkknH6GHkvkVJfdpojdvzqA4HaVZQvBk/07udT7uOBB1Sq
NAzTcHQV5NbR51rmRtfBuYSubDfGjnprui79qrmEXdhsPRt+aUDp9cEIHf+cb//jFOA0N+Ne0OJ8
vHMQnNspQWtlLmWu8Utn9dq3kn7Pg6lZ0c8/fkgEHqxG1Dpmney8MP72VumLct8c28wlrJGuSKfR
xKMTRHp0lFU7q45xINQ02Mc5uMP582WKcxVcApIwecn60bkOoGRL2SnL3BpE6bbsswefFD2E9mP1
x8cAY16kNFA9XK9AGLx/TGpAtZ9rUeLqtv08jrOlzibNp0qE+ONpynEDwRTCKG4f6jFxoZh5tn7X
JugKWhwWFoVXEd30vWltKDz9+PzX+7jOG6rgwXSw73SRj7ctcAlFZiQlj2WmwlWKMcvpIdLTqZNZ
TPj5YB8/QAbjaMPRwKShfbx9lWhDAqtNeTLFeAiE8lxO9o9oEA9+b505g8zf8vuTN0NxLbV4NLaX
Y5QIBr8Q4CZCDFEkKHWztZObCcrajuTerNtTpjx3Gj09IrAsZGzzR3e8vaAVR/7OiKXW7WOn+J6D
QRAzdxicXbIIWv2PsELzEdxQOXiLt1MHIx7NSLPm3kGOaOwqbbvHCeUaRnwTWuqZYT4ebOZhuBri
zOf0cVxQ6Gx1CFFGx26n6AoU6czYFQM74udT4+NSySiaymEDCBYxBEcf8qDoA5YeLXYrQUWLSs8y
idpfMrMO5H3SULenpRjP0U30jzslo7JwwDcBnQqh6f1H7aVT43Dti13HHKmCJw5luAxMy9Xg0KUn
7hN3++hgBVJyAwcTpMWCtpcqt82AVTyhj7zpORZNo1neOW0cr/yi4HAwHwtAdZoXyOKsR0fvLddv
avPMGn/yh7Gd+fKj2Q6cvfd/eSQJQUJnAwU2PrB1NDrRXhmoc37+w5xaIEx0lZSUAJF9OHKmRsk2
4ueJmzUS+0zeuWqsPdiyOXdqOfHBmqAjUFVaFuCuo5/CBICQFWXGQjSQohsrXrAbLHXYfP40p1Yg
BMeU4Wwu5by743em6oPfKjHioRpGqWSbGsy2Wdd18gJq6s9P0dwZTc1gy8AbCnfj/XB2E1odgquY
u6P3Y353VWgd0sp7/vypTn08IDot2BDUbz4weoY6znAy8vEkoWnfxqNGi80zf9BsyTeVb9qvmPsj
giKs+sxWdWrNQxFrcK6mUvbh0kPpVA2E0cWu7+s3TaZ8nyJ/U0RPRTTds1yfGe3UhOfag5cWHJX9
oUiW8IzSKurYLXx44qllykOvR8rq85f5RqM73jp4iZIIN7ICkS+9/9GcVh9ak5K7a7e9+kReB1Hu
KI4XXiS6hN6c7B8jzc6Xbd50N+WYxdcmPtdtgM9hPY0FKch+RNpHCUs86W30GG0bnbvdaiffPJE0
85cJSOr44FOBaSZ7N2W3GQzaBE35XWtmyLSwawwa9nM7UJ2QRUATIxPhU9x39c5z8m8Big7C9Jp9
0cNfp4rkALFWwKUGPMfnL/LEt0ZPmyOoxLY8nw/fv8dE8ncIB47bAGp+FJPWYNJHTOkl6FfG75+P
deJ1aG8aYwgvFIiPjzE6oWuqAcDJnTzth0rBYZWa6nfC8jIXfEm0plTenDlhnPjoNI2OHScadqwP
Zf2uSrB5+TmPF5lfsOQqS+KrEvoY1bQQBNQ+llVfrlBjdO6fP6umUcWkIsUB8XilNOY4vcquc5e7
2nVp9RVV6eRANd5fBLH/hHva//NzGwPOZQAdczxL2ftfkm+lb2pQIK6i+uVy1DpUCZloDj0kOje1
uEh//oQn9hzG4wwl2Ng4LB59gbhKjSAkU8IdOp/OhQG0Sy3zcgXvSf47QzmqI2wM99T5jzaEQpJu
m+J7dDUnz27NpATLLBvrImw17czydWqOipkxiA9hrvTr799ihyQum6gMuHXaPrRB/tM0AQ/jmcen
VR5s0qX/+HLEAuaoum5qOu2T4w9QG+i16fWUuRNZGQtV9ncV3HsQbdaZgU4szJTUCbYXVJ6xccy/
529XwGLqUYB5XAEJinn2h2FrT+XDmSkh+DOOVuV3YxzNCfjPcWSQZ+Yi6NcWWIlIvDFr805vSRj0
kp7cH8xhC7OvilVtRf5j3lcSsRC92tYmzKLXWtSQWUinF57dGnOWhttrTNxQNNV+MozgoGMPxPzV
eV+9Qs22aY04i9vtuEQG6+0C06ZJoUIwMbUKrS78Au1uclLEVhksPCIka9y/HZxGLlCDfxORo7FB
fApVKyY/MsDZv9WqetwluMauOxGkVx1RC66NsS7M43rJG443KbUi/FQIBV3Eieki76cCS3ZgIhaO
SZI04OX0IckLn7/eU3OTXVxqzJM5H/doblplXTajxdxEJvy9HJrvdlDcGELZiDRf45rN/43PjjM3
hz3K9zSEjsYzgzErBYkrblMGc83pGr7Crm+yM4fXjyU/OL50DSn8USOwnKNhjCEOwICTWo2I/FAU
YYVm0H4t40ea0FcIUpatqZNJmp25MonT41Kl5Y1yuT6+VzhFWkJ5MamJ5ONEzKiKS6gylANGF0z7
aGa445Rm6q2buCtXSYZIEAYBC3lJsIaJyt+MemUn1BbzdWNkSw9hKBOu2NLvpIPtRC/YSLmoD0gB
Yzn5K6D5FrUXOa18zbuHYFAv7cksF3ETGRgFp8JfR/x9Vk1S/MTzod1GNi76YujLDY4u/vt0MpdB
3URrqUj9qRTmuZ/i1JoOVVWTDm04fpD5lf22RoRqbaZZ3GWuCjyM7tJi7NVtrDXdmZl1ai36bZzj
g1FXdGmSO33m2maiQj6z2mUaBOvPP5dTRxtLSG6rOv026xgxrJZ6kZeYbV2aTviJTZLqVf05jwM0
9fV4xnR2cjDqldxZHNxtx5cIq2IxykDMob+zUm6i07Yzig0KULTUzTkE7qmFwKLsz26BZe/D4TcZ
RwHLocncKqoOei0tUE7jM7HNP5sQzUJgnXmT2ql5Mfe8ucAiIZDHHrGpLhLeL+e0aEgCXF46ScYT
QVk6tfhVLpTANYqyWQ6FI+5C1SNXysfU4OdhdmX7drwhcmx8lFiCsGd4vjGdmU4n/3osiJSRqN86
xwtjP3i1gtk7dfuy+Ckc/ynQu/tEoCP5fEadHEfa3BS5/s6WufefR02oQYBxNnW5iRZUcwhiH5V+
lbfVmY301LGV4hSiDXX+hzz6DkXv4OBAewlRzwVvh8S1zw5Vbu4jW7tJ8vIhTZwzhYpTE/i3IY8P
rNFkABoy1dRV+mHrt/lPMnwRt1v7Kj8XOSBOzd+ZWk8tWtIRPv78iZUwSO2QKcuMPn5rguJXHzrW
soOeuaR8S1Z2oYRLEq6zdVjOXgNFm5WZFaI/p6ufgQMGz145UwN0HAu42vAZBU11709kV9pZkixT
r7Y3g+ztJ9tk1VxYGcG/WKOH1RTPpc1c/6X2RMLJHDpooX6LCIFBilOsG458od31sBNEuG7TUYct
p5ls9rp5ZjadegvO7NSlxMG8Pe7OJ1B3QZgVnPyITYeBpgF5Mp7N4o1r/9yEY39mwFM/8ezMQigj
KbYev/aCxMyx5DDkhqWjoItrq2IzcftdCd8jALSeNemffzBv2omjAyGKGSJToZpQRjveY31lJLfL
TlLXSidnSVCOdW8EGgFAhDxfBHmSPBV6aq8iA+Xkm13ADsDnpO3UrBskfVul71Guf/6XOvHeOWzM
FmgHY+CHK69jjXba6CJxY8c31kE1WsTAcWwco7x+JrF+ctFFvnw+pnaiiIkqgarPvGrLD3dffzCn
wuv4ouvJQ8oqSMdCkCo2tVfVBGZZYsFMQTlpJmui7QmYpyeD88LQVp//RcSJNWz2hSPHgKxGo01/
v4ZBF/GttAlTfMuRoDUy+xpCkUwHtNWZecGbkTtC480LLFb1wk8oImsgd8l0AcB624te3Yyjp34J
DA7eRFerXzgWZ+TpMKVwTMUbRH0EQrbBzxExNkt2tzasKCC0XjFWlZI1bmCVEuZMK1e2f6Hnsbgn
s3a44bPFhAYVYnoO7NbZJ6r8qs7Zb5+/gFPPTwcMD7qcO/THhSPKbUTuNYLnT+LhPkCW5pKvFj6H
wB02fz4Uwmu0BrjR2TbmU9BvpymaTmWZztuSk4tgVZT27OYbinjvBIn//PlYb7/b8Zc2V38Ft1e2
wePrf6ZYSdunIZeDzvTsBZhjUMHTRCQquWPdKpOJdqHBy71tBhJldF3xD3qjgOaEB7MtMvX/8Q3/
8fP/lEGN1oKy+P+gBD5ADi/4Y9rXeHxHcPjHv/RPyCG50VTykfpKSl46M/gvfoPt/J3lY+6hAhac
FSas8H8BHITzd8xIjoacQMwNZZUjw78Qh9AWZiHY3D6EiGD9CcDhDZ/wbqKhA5m3bgp4ABw+7CLC
EkFlT56/p4ncgAzkWnfoNX/aiB7PVVhC4ezUl4hjxK4oDZK4otx27rq8a1hX024rSq3cquTiqWcK
HBQR+aDe/9V4OCJhqLLrBofBoxIYmvLRjHXb2smOvLcbx4nVG4AAoIJJgzbjhdbm96FmKMY6rLxF
41MvVoqO2L7Bab0fNje8Q03vq6zWxShT+TwVin8NTgsZvxHU2lfuKI1VQWQsJjT8lmKvEuy26k1K
sFqtrAyrUWy3j71pZSB5homoJb0Bcyg3oE0/BmPnu/mgpBF8K4pY0NPqZFwZkoDMhRJnzt6uWm2d
62O0HirnoWQRhRXs9La4xb3ePjp5kWDIKNNuQbsr8RdtH5Uv6Ziqd4YnclolBqFuyzBAq72wsQFp
WJH1IEH4kifxJkS2liyiVpCehjom7v0eUoz3NHizBTicqj02ABz2rahfQzWobpwUJ5EVYYPz832R
W/WDzEK8ds4wbmXdNuQQBt1+UDplFcqprPDrRtZ1aYjxMvODjRISKUpLVcvvFMP5qooIzycY45wz
WBJ8IT2jkAv8kf2V4ufKARYDnDsZjPW6D7vh0pfTvdr6yU01tiEuPiT4sCstDRtErBjEi5LJ6BRB
jZmGvNplK9TQulPtuLjriPHkBGint2Y3SXJi4YTFVyD9avEYsbniJVLCm2kq18bo6ZsSsTrcayS8
WQDoZrAKc0vUWLYpZBPES63idlojAaDVKDV3EF6xpseoLMSklutBhRduTE2/1ErfOvDWywuyk3FO
yETd+5T+9vPddB9oauKvvExNvhSNVj/kMo9+lT0hMZCcleIeJPkEZ1IfLgXn2R++DKwNcKVynZY8
faV3DQDzDud1iEgOd0NnbKayH+BExUXwPWbaU8+uhiXrPlgz0NB3qiTUywGqeGH2NV0OBCxbPHfJ
mthV6MY9OcUTvqi7oEHI26rQnv0qDJjSFYDvTd/FNVpA4GNfTP6QOSMYU4XttGsSEbXvuh8FRGSO
408swN4V25yxsrGWcQ80uh7PXGR9rfVxgiWJwm6nd1ZUrfJejAHOWlB6+IFwHSykiVt/oZep1GfG
B64eFDrjCmCHP2HS9pQHEzuzxDKUNDtnqLQLpzBB/w28xx2FlAqvnJYEl35sZRdg7Hh78BbIZugi
rA0dodijbkaLzPaMV3hPPamLKDcfpr7ILp2EeEjSA8v4yjQjbyNy9E66Hc5fV2CXcJkSA3trZyUC
mWfj9AeZQWDayji3djGkJyfopxfZTcPa62tj51jok7CMO6AENXKSWQn7r10w2tWisC2yxVN/yrQV
ZcZ4dsVm/QjnsJIwD6SDRQt4IIGCFNy7a5HCLsTmQ0EPKy76M61rgvRyTrXAkTZ23S73rdyEL5aU
ZAkTegrSNLeqRRfS4asToz9YVYfDesogsIByrJMbgw9jCyiD4gcisFzZVDCtEXZWk3VtsRxccFBJ
QjiXSfrkNVl5F7aiydfYIgCQlX15qZRNXq+kKNWb0I7yB5nrSrLS2tBYqTn/u8UcJc5VG4N9N5nV
Va8HwW2o9/FjkWpEJZik6PpjC0ey6MkAAKjuLMw6jl+JDlEykCMh5lOA0tZtHY6J8mWOZYBbUZbO
nS7wLa2lShAzGZ6VVW0MNXV+VpMo96hg+q8+yc4QMrXujlJV6Q45hh/FUkibbPPAVeENqIQ3BsZF
4HTRRvZddW+KnNOYp1nBgfoRZaEuDe/kOKSaW1e1f0sJvYCmOzYxyHYQGt/yEUb+wgAYaG4rIlPW
ntXG34MSQje4OKz7De5fMka13gxArNnwaOOxCW6UoVHildkBe8Td2XS/WN+dO8yP/aaUBPNaisMQ
vqNOl8AYxSYaRbSrYh35bW9C6FTIw41k7H0BOKjxDyYd6zwfeYzpfDGqOdzSlhCVJeG+Ohg2s5SX
mm86/oIoliDGXKKVe2foQ/CIDdzThgyst58N71lwkaoVWr5W8JCdJtd1YL1GQu1X8w2doINBPIVg
SHdRIeWtQwYCo6avOr5uJqIZi5tBKS4jj6V/MpNLf7S916HOd44EeUcg97D0tVRZ2Sr2qqIwousR
08vWyJWCf2Ea9JuMDx2WTAhjHVaxutT1lqZggEmwrfhHaKvKN8wA5aHSxXBhmKWRIKgNsq+G6XSv
+Lfqi5iwkFUFXHE7n0teEiXOX5mlJp7GUYYsHZHs7PUYeMFlTTg5RjZbVBfCLocaU10gBfQ3OMvr
dlTAAPdp5YjNWCkhtP2pVZ+sCHLBurTK+AWmsB8DrSJqc+Ebvu6Rlq6gSGmAcgwLXIX996x+q9jG
YUfVulOrryFg4ieOcPxchC0bUXejqEZ8N6rWfYzrdRtFKagdYVRyWmZ1IK7qEFT6QuPgdePFqHg4
YuXfxtxrNk2rYARtVH4vArrxuCM4y74JGKf8mWH3Q8e9vYaEbsybaJVe2WWtXWIVZTke6nFa4mLH
Zsm5Swc/apPvuqDAFX8nCg5fMZ5HvJrCwJHtFFSZyNtc8NXhBhAQeonGSFB6rpW8TO/6AHwzKJHx
gCo5vMdMD915BhXi5p2hz21d3/lOz2ZN7OZVYCIgxc+v65ch3gtz5Qx1XS97I4SsaqYGkaMkua+8
GTTdR0P5YmPhRKQ6Kc5eGsB+OGCaerUGneusR21qYBfPAGv7jWXtzFjr5o1wXYQJbOBBmST4pSjq
LkttAv5H/A/l9+qNk83xpHrW3+jZ3RtJu2XTP/DVQgJQmQMe+jOw211UsRPQvMpKNy55n+QuwD5h
azU4f+WJsO+HGeOdvxG9jRnuTe+KhTZw5rjr3EqiqwqsAm0qT6bXEWyUp0p3yjtN9PJb6dnRNrdQ
mOKHjwFhEl0GFVGW2basKxChip/iMQ60iS2jlEG7DdNCu9UhoKZ7uwgd6Mmy+OVkKkKYREWXX9h0
sVD/dgreztZSV0NbBqK5sGAC5H91Ef+fyneWyqfbdDv/92vdZd6Gdfg9QxPxj3vi7sd//Y37+Pxv
/fNeZ/99rnr+K6uT2ss/4fXG37FiE3BGPZTG3puC6583O/h7tBVUREMIGBwqhf9zs9P5A7npU8qg
dczFz9H+5GYnjroydPOh4NL9Ic5Tg15/XOXHa9+3eahVO5OJS1EuUrQ7NYDmYXdhscnLyCbcvJDq
S61I70EGDvidNPP2Cild+5r9fykTCTdGtTKCMObyUKdROLI5rz/YRcrpISiAc+dq4yy1IBputExp
f0aVjtU78JMnQy+b9RuvhrnuXeWqQTh2pstuNbtZl5qvVv22SWd4YJla923WDn+mhuENGGAW5h7H
LARHsvO+YhNxWOOiWhQ7jprDreVBkOHM4lDnaubn4u/92xS5/cfV9D8wo97S6Wjq//rbUTHqbTzE
QRgmkZ3RhTy6sOrgBAY/jotdr1SQSvwEo3ZPPc6D2fP5SEdFz3kklF9k6Gnc3PGDHj3Z1JK+zu6e
7HpibVY6yzcnSVPZkm8U3hP2bmzHIPLuPh/0xOOhOQPCiKePaarO//tvBbBI1es+5fS5ay3WQwSj
4OfpwUlz1Q6z1vzPR0MNRiMKi4r1QdvrO3YfZmmU7DS1N+OrrEqnDdnGWn/TJs6ZBs2xe2p+nwhS
54YJlcS5lPr+0bBkJEEaq+GuDIZELAUxMKSAlSn9ByrIi2AMhpuW6/xlX8edS8ZCU6zDGof8nz4z
4mJkKgbST/55LC9OtFqOacuJsURiz0ZbjyASfM97cCwg4mcG+ziHiIqeT8OzhwAJyZH6s+KiLJrK
isAyT9Mht6t61Sh8wcCF42A3viFuZAY45cy4H6cR8FFrFlNZFiWxY/NC7Ed96FuIIzPc6xzK+TV7
0dL5ycI2+rOxQKPy5ztzHY2fF2XcUc3WCJVe6wIn3IXc5yEpjJKEebUaL/yxF4+f/3hH6+3bWKh+
eJWEjxtIat/PoShtuKNwdttBmOu1Vc5pYZ+EojtX8z8ui83PZKJmcsiinqer/n4cbEx1ZeVDuPNU
s4s4zXCfWBhjpi+8Tpj3QUhe22KoGiA1EwUkb81NK7j6/FmP5s78rESgsdCRwEIX5HjucDmLw9Js
+Dt0M7BA60rqDZPiX3liTPc5IDgEQWI8s56/vcLfK4IMi7eHB8diyB56rAHofIvT3X+zd2Y7jiNb
lv0iJjgPQKEeRIpySS757BEeL4R7ZDjnyWic7Otr0TNvoTO7773VQD/2SwKBjNBAkWZ29tlnr8TL
jxnTi99AUNYnfAnrtSua7CCsriGyQiP06csN5IVkx67TcXab5XcS3XtB2E5Qn8qkSW5SXauJBE34
D5NJ/8am+H/6nA4/DOOknA4wuf/t0SodK5mVp2k3ePzdj3UdbRHCQ6TMguqCM508dcSytdA84CTt
XF70iQyvndUkyXEsW/scyCBheMm3roHmDl7sTuAwyY0JvOnwr3/J//2u3ZpmDIijtVIr/v2j6kGD
EEC2zLEOSPUKS5LCS2qXQe7/9fv87annjmFMiZ+MKmTrgv99b8w1k4uiDfmxnVuCyaD0bSat1jlX
g+08/ev3+vty/vVmHjNY7I4OWvnfu9+rj03Nxgl77FvBgICfTJFOQinzDV4ZQ3pJQ2w469kYF494
2SY9UNLIf3NhGVTansS/3q4+9jyml5gLtPg4f9tVKtFpJk9GcuONs1iPXmWymMJ4s7pjOnbqQbNc
/cPJiMLL85FssbXL6JbnOeyGnVvrznmAdHwKxnG9J9qG+LCBBBIR9pUEz2CWtbpU2RYllvfmo6qs
5HMi/PMVgx0EzEoQ6xP0gnCpfiFnsSabcRI6C+5Qz+ajMxIu6GZEekpgqbcZKerwLLt8mzYhjmxN
E7qJFYLTXQ1m470C2PuhNI5xA/NKahcsTfJZ+5rTnRp8V2rXTF3C7KNhD0ilGU1ey9sMexpJZPqu
6U37HSis8ZPDlfUyWxaxZksyQa4eGPX+rCZpw4iVi5XtB7/ILqnFk207LC2GmPIPkk5TAvNS5xNl
mdHGhphbjXJM91OMeUE6xpBf7MNs6xyGGm8Zfve90YQW2Hvwo2fhP2JD4H7j6U/LuGwD3h6Oifbg
47bZNJXRe1MkkEULPeQLWa3mfqDQZZzesQAC5PMw77wtHZDO33phn6le+34lwXK7vETHyb0J7vGB
SeSsPLXAR7NjYqSudTIhk1wgANbMuqqsQGn+Wq1GYz0LqbahOWPRfjRtyR3Z6ouhQ/WlYQ0Al2u3
On4+hELXs2cbtPq3kexODM+p3txvLIOGNjuvM2d5dnEl/Jih98ji0/FhMR8q1vQQKBKFd0C3naci
tawXv5kEYzU4Xk61ZeYfFVmbsSFa+x2ZacMik2gFwy2v1YMzI3SFshTLvT71y12+2lNG2KiR/6gY
gDouytiwODp4FWu7D+uNNOWPxUxoT8YIRqQWgwOMUbcqbqaKe8mrpbqk84ozIaH0WndfoZa1o9E4
2sgj0ZgRFhgWfAFUYFIAiXfiBtvrQ9a9Z0QO0GvxuXud0l7uRZItzBRnVAyu02rPblZywb4S91Kt
Iv7Gp++uEOoWctXuWq3qY0AsBtgp1e6JtHXCVWvFA8jG/Kj7ojnTPLHDvK7yiNwd/WJYBFWOve4S
c+Akz6n09q2NPti7TblBUsuQxH/vrlaQTYkgDfsmWcjzL6w33+ex65ho1ttV0gYarUjXFvia1Hyh
4TYk0S2gnvCxVWXIVTVfg3y6y9OGwEkjiImXsmI8Eu2Jfh3dFo3MrrIG0tjXfK2q9EWYlWUFuIJk
IOKqaHs59pug53RJ6/xOLDBlpslaomn1YaTSX46dPn9xE8aMCWM0zzgSQn0snbCTzXwog1oPS2UQ
nKZ0Nwo6vFx5kD1CZP4IOvO9Gwm4LbTailbXpsuA5nTUdP872VAJE+pWV8GkxVcIv8j8sQGrFXOI
u8nMr5lLFFJpu8/TlJzbxku/yw4WQ0bQ1imrahZgezsj1eZ6dXPLukg19A9GXg0nbXLKSCn3liyw
1e92dg31KCi3RSQdfpFC3d0QqAonp0mmBEhRahUno7WJzky01LsdnYoP1Fa2paP3murFUbYVL3PF
aIiczOAsDaO/46BkZ9GMBzcqPb16EfA0XpAs56e1dTg/tEPnp7tuUusFr6e10S682C4lo5N1Lo5L
5S5HxOKaN+UUTRqZ/ug78/zozeu6t9Q47rf9xyFOt5tw2JHYeT9IREGPJ6060rLkKGCWREOLlbPI
lpnelI1LOLju5SxFzYwkSWzhzksD76YrKH1G7j+m3NYmDpRuH8YZQ2JIZHV9N+jyFd5xHxk02q42
850AdSoiHCPpwqKI6WnWZ40ZnrgpSudeh00Su96YfpNFOp+tcYlknsynYh51uTP9OfhhFcuQ7JwG
Kkw4sU4em0BkJ6vn3E6nCaOWIhGt25HRJYvIq7SHahXevl7F96b1nRgG5fQ22o3/KXEDr7i1DPPZ
rB3vG0mXgTroTq6F6zgvG8eO81iz9DedUsF10XoXUhmdKjIau1CTvXdDBR3cBItBuHlnjOJXh4Ny
383FeuqldfGIj70EiQC2ZQfGLTpywxGm8Q5EuQcPVdKTCZhYiUXxX2Q2MoUwnuEIoz7IKjjxowZP
zKKpiE14w0Zqkw09WR8ePKmhGvTNEPltb0a+yy3gFk23I17POcwe2DDXlxNu9tx+KdehvWfYkFTr
xCiOSdGbF65gHllkrPVTYhwmx+HGDpqLi3wQJnVgQtqunBvUfes2SNNhJwi8fEqc3ogglLaHSldd
XKnBfx83GgsLTR9OA00+ondbkM/EE5LGPDVmtSPuA2MPPszXRl+s66j77Z2uEo79gdVC6B2YCd+v
JdOUu7yYqkNVNt6bU7qIOLB3z4vm+G1EKnl1XIko/iUpx2+lNY8P0tYWf2d1ePRgqDbs6XYwi02Z
dK5U7N2hrIGgJZPRnipw0TxdEKTnoq7uO9eRd/6wLDdWP8CLzaEp14sSx9lvtB1GA//cAuK8FGPj
H+x0qj/Khu7JnoiQ/huRT33sukX5GTh1noSdR0sWpzZaUlGJV28g8J6X3gtG/Ss678qkiZCo6V2n
JUEGrAY/Ou1wGrG56qBYs8bZopXB0CZrHuot3XhnzPdlbf6ctaCL8rEjjxJ/BHhhwtIutO/aD48R
opNaGHTzyS67R4BVh9VZwT/7pbzHBTV8FMTenooel1PFIiDKFBY68Yyl80ISNGmzP13Su+wdCaRL
9plpax/KfKgyHmzZUCZJ7bN3M7JFnc685rMzvpDPPn3YIvff0jEAKtQ0AS25RVc+wrezkttbhygi
eJJdez3RbwXhWLvTt1Ua+RU4QR8Rak7matFvncu5NEJOURgezNXDg96japh9AruqWiw+lVxu7KbQ
L/YMJLYiWQJfg7mudViNI8MqLE6EWRpFv9wYySxPhqi7MZJMN7KcrSp9IlicZPLFMcejEyxsIwbq
EPclqnyYDkp7zqtAJ3a15XdjUzhY+jYAp3IST6mNtu5IFTVazVUQfv6D8EpuZRQl/ZJ5ndnsPLrf
N8yBJa9wDax3zey0TxPrx23ir+mz06giNFpedrGX4MUA0r0zR0f8SDo75zhJbjcd+BcOxtj9E1dn
SKt/dK3XlJ4tnjSWVxyS3FT1q+40OlHc2qM3EcRdkMAeMvsd2zQcd6IB5meXer1bOJxEnpdlEOlF
SnNomzCx7DYMlvyjrMysCbHwu0ydy5atMmWgVjPj0Z1/wVMLSGQK7LCnaRCXuAnDsnZP5lA7AOon
g9y/kSRIAuqY0tYiL+F21oFxnFenPozKeFdYlEmNH/0DA27lrq7X6mDLfHnqXTMLzdFPL0UzfWod
bYZeQTp2p8k85Qi7+wE165QLBm4CHXnAXAgLtDoxHrpsS0mXRrCjxmfX4SBE+nJr74cg7+OaybNb
XS7FbWksh9JNtxjJDOj9uriRnJe7GVsSsLnFvXEEsb96PfmUJl1UjcADiFBK7hdjoEdbFWTLyuGX
FBrR9JuL3nBzuuB98EOsWh0LJjfPskM7UDQ+inkAiaq9564NYCRbOaeQj1gPp1rr3+Za3Y1lcpKt
+9KJ5MKSi2BU5fRFhPos+vQVfsyjZzaHjtM0qMrqPdDzGVQhIqUngw/D0QeQEOkYBZrhvLRVDsuy
NT+WwOBgBWEm8jPzWLmkARMsQlJmhwPBI7o0dX/WEzPoZo2qvXM0KoJ0HsdvylI/lyk/usWI6cSr
8jlcgzX9phNawUCb8Am0FvS+VmJcYW5aB0Ptp56Y12nB6SyzW6d/IQN+xBjUB/tsyJ88ItFuwLSU
oein8btmCn+/zBitJmqY23EU4KKWYnvMV/3kWLn3neD7hoZS7/rRkM3imPcu8uhcbOWEF2TLoZ0N
jtB4FGxSIl11KydHE3FWL48Oozu/6y7s2ZPWVQg6RPgOvn4wJ3O2znS/t2HtHsPBfWWK7fXMvize
V0TnGeECr9gxxVwa0H4vaf+iatqF3OnAcmNjSOE7l5yHbjyLaM2rHCUwr0FrC6iHAaKpO8yUnF/x
8aOZvPlpCReAqHjubqz4GxLBpxAhrwOiqOm3lEUptz2hlSwv6ExbTwP2c/L2lfaTbPhsIGcE7uZq
ufbsca9+n6wXzXaoknNCueXau/q10Jx82hM+oB5I/GRZImjWChtjq06MfJl+Fcqc7wp3hZ1lwBow
UlGeMpL139JaQ+RObQ9Cx+DIvcs0WYfehTGubQG2XGQ2bSVvIEnkzpxu+EbWFkeHSiOOjcR/ceRs
z0trbqPts5YCnfYsFjvP8Kiv6BD/cKvajHLB8W9nZ929I1RYGlNz/OIVbLCVo1kS5JIPFunimYMo
MFDk+6OHRrB1ar7eb+psbb/iHDkmLuAL6oTpwABv/f3rrwR+bT7qLmV/62HFJp5B3QAvg9BQQyMm
T54EdtpfZIoqjj1/gCJ81bhPQcnFxC5MsmUm+/hLKO6qhTbKgt1+LNGNqzrv9F2eEwytBXzEOpuB
JiggAW7tDN/aXPIF8oKflnVE4cobmejLK+N7PYIQ4eyLXzVhoPEonGa5LxfOu0rLdGKqR3IhunVl
GEXne9nAlJ87h7Kvn7KuDZ216A8c1ajtxxEAeTSVyUxss0IVQbxkMRgNqhMdfCu5QA4hZIle19z/
utJugzbtGJ7X8oNOfmrm++ocCDGYO4N8ZSSZnmY94eQKtEY5z/Zt1Uv96mAIObcFIe9EkSNeJcRO
fN13Wg4BgzgD8AcKzztgYfWQycGlTFq07fNlXfKp0TxGFKHMeqjG7ZpU0BqwiKoHfqvl2noTlw2R
MrSNTl2+2BjtJsUNY6MuHtDUuy+Df9vmKnZt7gBp67x2MG0vuKEFUhPfdpBNftRV+Huk1zEQ0Xj6
91rnn+BAEEev2f5vK7laBsgQcHkWvJSJF9pj8AqcCDgKfnDDsYuolCXxQgP3fQat6dbw0FmhxlHw
G5qZfCrDRlQquJssxYtC2m3fkRIbyHKNOb1Igkpvv2ATU5a070mmL/crXrdup2U8wrY10pucZXJK
OqN9L70BU1i/kPG/DlOl4xqoEuOR4oBv2GARHXdJmpacgLeUqqDJzVvqFvFNBtvlrfWqPI0tl2ka
WvORXN+CkxYf3BxAFdSq7t6BTfLWyzhMp0quyZFhFW7I0deGdwVNMdVR5GTPvwtEXp5ZfD9GZ5jC
zMgpPWT3s8EbHoIw8Q/DJABoMWZ+kDLhYV94ApNxDf6AUEgxyX3auuvFQgIHdsRwq5jxshICoAzw
VaZx11huQoyvxSeXVD5O1LAcHnSyJoYdbVE/cra7YO6Q5pzOQVJg7GQKoU1RE86knpxcT+kfqQ5g
hVakBs8263imW+EkUUt1igOQ9TGwuVIpnMZnRUHw6SUdXziQ2z0o9JU7z+mSEyazOuEcQEam5o1+
5PkeZZ9PDPYv36VODikwlu9f0d7L5NOFGjiQC6RU5hszjhXsjMAtb41haq7ZLMdnaGP+791kJ595
u+AedmDWklXGzmTnzD6ujkcydtBwB0wBUW8F8Ddm+QRU2shrEbijisj/9Q/5+f8bHf6N0WHLmEKW
/udGh0veNL+GVv7F6PDnv/qH0SH4zUbIZkewA4vkEZ3O1j+MDt5vpEzQ4fA5i28Odt7rHwzC4Ddm
+7FrkeNLFgXN1f82OtjWb1ukMJ3rLZiWbGHn/8boYBjm34R2wiYxW5CUs00LYhT/6gf8L51pi4en
ZmZXPze61mY9PEt42dFi0OjJpbF0+xJMYYuPDzUjZoUxSLLupEXAduWhNqocTCdoksuyJnbQwpUo
1LdFVbbNqZJMrmgejI/UN9OXehm9kO6l822ybXkh01zeI1BoSZy3BRkQLXl7qJz8z3Byl6A7aEVG
vpIsmrNXLIoqGBiZkNaHNtvJetaHnhIbD4O8nYrAbl6sMhm920H1Ssek5c4Y7+za2tBshKuhxyyk
zvMIBhys1TqQVIatN7KEboVY38Y3YjHmbNmNKOuX0sodBQKWsfa45Ld9YiqsdikCkZuZTEryFyMD
TJtmRIWEAmnAPdrMCP3OXF7/5NqjCdtWZgdzKaCABeseblceQqPPMaZPpnkozPx5La3y3gVZW9zw
V6zL6hVJHaHj54CMaC7vBOrzXhra+4Jsu/N1MK1HMXhaqJrA2hMNuLHQfRxjKvN6Z69sbXhEXncu
U+Ase0OOnnEcMfa2Z6mC5FXVvvfUbZKskKvpH0UiLQ3fXudUWx8J1iwQjOL7NIuMtAGTUotpca4B
x/CeVPiTiyOMgsPjWo41ScgmOqaOsXOdzxxSUx+3VpftvdxVj32T2mBkE1BTN6XhMtAtmOAz5cxg
GScklskVZc9O+iL21yS5sdEyv3eK9id+bU09B5VX2QwlzF5+Y6OZVq8EiIzNS0qHjNJsbGxqxD1B
68EwHMyxWPXhmKUOplQ8Dw6Qc4pokfLLUdE7TK/v68EOzb6zr7CTZozqCSQSVtFjPikYCInLto8e
UpbtzMyAQ5VqY6sJSfiXTIVJfNlbRCW8AMec9xX8gFAsqKuN5j2Xi0N0i0lPSlycjfGiMKWCq9y0
xJ5xfVAkC8RIr2zixi2HF8C+DwtzIjvB28SpWuAOTusbPg2OtF6exMm0PumgGoDTMQau3L647WsN
a5tjl7FMevMUMDm2Kwdj2A8aHuaaBgcFaNXGs9/mZ61a1VHveTRNtzJfAGf9aCR6dg8FeAfnTQtt
QvljZGUpKYTwS+Cz/BCtqE4C2OGZYNgRCbkm3bRbD5C3wsHuRop6TLCl1kd5rTVh2mu4/jsD5zsk
gF+O6r97i8Hun7Tdzu11mly2KP2QjJs5CsY1vYVPwEaVEwnQk7Ukcw3cFgYr9G4Hg6EojHs+fXEu
nBWvcrJgtDUsCz9F1a0UlxYXh4ftBj8kmnNnbUdLifWpxwfhPPVW9Qiq8FYZySEQox7CNnzOXTgf
+oB1Mp0fKc2PjaJM8PV1nxZc/ZSUUH+yX4a+P/jrcimADuDjHZdYdBXYtEQhDCb2q2sRYADwYaAf
U/2qbJ3aqpmBzgGYeco1hrp7wwgD+M27Xjosgrl/sTcMWVETLM2px6AWM+0HAGfNvl5EE3rBNHNv
dcyY8nu45LPWaIRZAKZYVD+Vx6xajwXuBKiI5FNBujpJn8U1C2RxM/pMz/FUGA9p1j9MAD02qjzM
nOa6UES+V9tqVo6J1+18HLln2Mb2Y2727qntGFDiBxNxt3TBG1Ss71BAJ9h9yydjD7R3vIHZjryv
QMdsESJaEpxGsPT7gWX9AVFzK9rc4FgW3mPiigdqax3sk4ccyYCTFwIfk99YV8bInLxk2nWWLK6w
oamvZCkPOj9UrLf9eHVSJ3u0liW4iEV/VEKTSIwAfVKaPEUw3mE8j+E9MJqy9fmppx4pBFhdEJCS
US/iwuIc6yDJvmd2fi2tjN0BFvtSGhy3C/lcNaUbm7VKnuZyvnRaL8IFis6LpxUvThrkOzDk74MK
vrupeUT4QuY1xo4gkwrbqjnHBNwcW7c4BGbB0a7o7atppP1h9sXPhoPonvpy2Ka1nzuyDLmBSwq5
Gv742eln/ZoZ1uMYdLfVkL26JRgjs1JoJTaU7aHb43D/gRA8hJbNsMu2lnaaf+8P1mHIi+Vx4acD
UzcRWsQy6v8ok9T4XpFnHgnL41HT6FnhAaSamZBDyhNtcxk7dMnPWJH8HY4gUIekZmVhuVb+oVpG
dcxaecP88GnKk/IgKz3HYK/B2540Cn/s9ioJvJ0/2wHZLQSH/4SHJVmw6RVfV5olD1kNG1x5or9U
49Z6mCfkqMLJPghVxCNtjrdLjum9masXw55uGuBtAa2fyCqCYG8K+QTX9drnXv1zWhqCZdfv+Aiq
/cT3QbRoy5AJ7fw8rdYRmdSI7SyhSZ1SYF8XOFITegbiGK5+4+zkThqvmrXuhjG13uh/dOB4DYhQ
mgD9t8db2YCbsZr7VJsG8F0ic0PJvtblxGvQmyoivGxd3IzdeGumTRLmptndBKOe0+fQXjJt3rbn
mXa5yzSc71xn3TNftaZq7vS0mwj9XSs7zRFBi/GxKTT/GAylOi2T9WIz/PRBOg4AraQGbhpDYbQ2
oqJBXJJtt+t0wz5r7icZ/Ky16d7IvDykcS8fB6e5nxtNC/sS7ssKyqVc8m/bkT6GLNKeeuV+8we7
el5yNAbNkHuDr0eRWPU/WF7tm9lYk/dCGWI/E5RwJNjZ3BftlB3cygXzBhcrrEubLztMb1u7ZE8t
pl3SaS5fu0Dic5gG/9MlQS4akdN3TmZV763vrU/ejI5bjv6bVTpdWPu19+rBCos0RGF6slnx3KQI
wMusb2PbVEeWtTAqYG8PET9YsbMWq4ypHFmQAz5eKoYa8/rvnSg/Vl3zHoOgmb5Zw0S3ZcyulV46
9GbZsr2iM+rQz0nVClUn7M11Vp0HpdqbYhxR44YmvRhmdSPLpAw1EqD34xi0j4g0PU02PxsfAO34
N8pz+2+aCm7gOCzPmK3sGLok4MVAlfltI+Xvfen/ZHWuGHxzgwhI7fiSF8bZbRCeu0CsEb38fJ90
LhsEsQwRs/IUtY6po1m3hXltLOKNkM/624LRiV0lh/W2tmm6za2x4PHtf+ITMEIIs7lx33WT8cQC
OSx7izETbCpyztCjm3SI7dou2bwGrXljatQ6p+7qxDQb8ld9FtYatn5Fn1OzVwvWp2V8NJXjfjAn
BHFSbZjMJEMeZPxrr0auuUkuKGMoPsfjejp5o9J2+ahHjcUkBYXKNtvQCBDWzDlFNSePMKO8T5li
S4x6zs5inL24rKf0CdyZFMaFg1ZYN9OrCNTRNeff28R1D31Hek8tu2UP1tc9JsiIO7U4wY5N8sCv
dnIKG7AeukFUtUxkLvb4A6+KDE3SlqHEJRYwrjbZCVy49Mjam8z+6hF2KAa+Ud1YksjbTBTTqQHD
nQjrWmSF9ZLbMACqzvXPeVa354JxMCKFgqdVMeI2AZhiNt8+6MbHWGUcmIqkJQY9eUGQrHcV7chE
s5nRyDpStxyx8+EjnIS7NnuvJwuj4b6rBeMwTLIbYas1XZjbE2Ik04W0Dp2dTVmPXA93R5XZjzkg
G5sDfgxrW2NArXtZ2qbdY2qi6ZTXZ8LS14jsxRr3JEfDSmqQ8VKvY0+s2mPb2o8BqYYHN7V+Vs34
0narc6e5KCk1dYopnZXee2PTqZZRZ6+IpB3TZJoAHc5QiPnK/B6evaquXxYJU4uuFlvdyqBKYQCd
Y9A1LECqljuzaIGCQfau+26J24EzXd4m+e+lMCKAvwA/c+5ylA9mqIjwchc/efGM6rbPRvsq7ECG
Y998cvgdGN0Z9kah2jDTGLNc7OluyYaM6IyxfhF2AevJHtO4t5tgb+PT4NDtAyrRigonD4vLOpd1
HOhOf3X95EMfBElQJLkfkDyXh371tDgYXCMkKYNTj9EFd3pXXJtlHa+m3oZ1CxZPDaKkf6KvV5p4
J41gVqSh1gq9aZp2OIPnW9/yfm+pNypDezN99Z527sEzhvGWMnflYpTxXKlj4pfTXmnaoco+Nb9H
xnYHHSWm6G76UtwTFX+m+cjymPU+A0y5Hncd5e1kCutgyelgto6xs4riDNeEDbTQT3rpvzheRnxF
rt4Xb/yZjCkad8n901oPo7x4bfLSTgr06tKkPzT8beFI61jmipEky7tVgf/d79pIBEF7KNkcd8Bc
u2uSMB6qNTotert7KAiBC7Wh0EM5qoFutp/q1zKho4OH9H6EleHjelkUW0KR8HXZCfqdrnVZTIrV
cBTcwT9Wkf2yypl7JGH0MrPMAWXMrsi2ypz6rWoLQtTy3KgJCjVxtSytVXHAa4UXmZloHmZp0lfR
lp5mm1seilxLRdiZQs/CtpTdmzkbeUjzxaHI6fqXefSZUJ2y6cipumQiLmsOdtDYMWa49DzroxsD
SXpeBaF/RNzcBXih7ptcMz6dfBjPKsvdE21QcWNW66ZTJmvszLZ4tpt1s5ib79TwxQV9lgI/1Rlm
Tif6/W16ay2MtCFiOxciz/CiqYXJOJxQEW0O0NSercWScIFIYM1IrKY5TPQlo3TRKKqY/97lg9yA
YqtGvxL6h03IM9Zra88ceXLnGtIlOGP98Osx2NWm9+6lFVeMQy0cbvKhwD0d6XXQzpqnK2auzYWX
eezFwQ8GWPKox6AcFXU2oWk7DccgoaK55OWHYIaXTpEFKI7btZ5jgjqIPFsAoS1LEWctE7+cG49e
3RSY3uop3oI39qzmQA9rp9lXZX4oCMSjmPIfx0KzD5TCKC7WUrxNZQDCLmEq/8JWzS40Uy1c1yE4
kwvkM0Nd2JEJhR3ALANYE+VHa5j92VtpSrppld8MJcRHgTl6BylaP8uyl6ehtT57NV7InsZ3Q21h
qvxqsLrvgbTX94XgZ2w3CGFQmnujquZQmzVj59LciMre186zXTAhC766bOtL6nqvBCUMzBcbPUla
3P6YFuLG0A8gK9A4pUMtQyZfPJZ0DjWfabc8l79U2z24rbysHXxczEGRSq09KsOGDLUwguBW3c1E
EZgJNiLXGkI9W1iVHT25IX8HCkDZORxa1tPMkxoy/5swky9ZIwlQJCl7+pi84iP3HGJo+/tFtssR
L56Jd7A/s0S/EmrTxPa47Cm1uJMNaE1yoq/P06BflTGaB/xtyCiKTdeWoKw74xEbM/N7415Nbhn2
vdEEFDqq+dbbGrLJPM9+bFbGM2vnown0nm+EPl5+AXf9OUwF5aDUdCZIu92IIhAZST6fMp/GjWM3
H9iTg4ci1fghfQfaQJ9F7mKpF9+w75nbl+Q9GWZkDXosB4fuGeRKAnlaR4vcylt3FDjFc51kv3yj
vw7KPJe++24ZZtxV79Kgwy79TzEB49D9fN0T6Qztvg6ivmhCo+iKSPXTZyfJsmQS9UfWa9m+t80N
A6OFpQlrtFI+WonCixE1DVoAg34cW4qECKriXmQs0OEwCncJOwbG7uqR1rzGmZ4+REorc54oyqd+
FfwldvJuKtHn9a7fN8PSiCiT3m7u3XNXG2ehO6FbMFAIq7UaY1SclET9EQinMryeHXrtx1ta7MCF
BrMKdiQG0Q+u+uTeZ1WTONoM4dBahVTt7xZO5PJZs916iGuyLtZYaCXeHsvIkNqwl/AU1r055nGB
rYr+fMM1cpIOzWHUVv12JB7nYygXr5S3iREMKBa7LxH6/7Vef/jVXt/rX8N/bC/8k8MF61wm//Ov
fxz++DNUuC295S9/2H9lwDyMv8T6+GsABP2f//EHP277m//T//k/S5IxSSphlOOfK/HXXx/ifSj/
KsT/8Y/+FOID5zeLkTYbHX6bAbG31/tTiGe25TfGDbe8c3T1TVH/bx2egUMdhhahnxwdiJlBvf8z
SgZKzT++75/TbVyqf8rPQ+P5q7+dnr6jM1vIcJ3+FXz2t+kaGucaGMlsurVqFUzZBbOFafLMW3Zf
rM3t5OX22tUolDx/2cgJZZuRnZ8dX7jHQcnkqar9BO84H/8ijMK9M8Xg3i4FCRWcCbUuNDFM4eyx
BIU+1qHv9lDXV+FDdouwco4xvaz8ai4+ghFSJIfuSZn7jog9OsOOdZUpJhtAbH2sT8SHlCXWaUkE
2WPQuCzI+ZqWr6i688nW0GaZmXGb73o/J69ErGvmrvfb4LEiY/xRmPLV9Ut1HDBscxDz0nu3d9Sj
blTicUkt4ibISrlTiVz22mxJ+JuB4vhglbQBjGUPGxYxMy/76nlEJHn3vBqe1NAytW0rF39Z3w33
MNeyb31djjhfWtLMrXQy4yDzjCfP6bNHZ3Ghn+o2YGRNb5Zbkc7mLVPhL7iWIevRNUGKsSfLDHWr
U8+kFpWhbiwfJTkeVPEEgPwXe2e2GzmSZdtf6R9ggEbj+OqzuyR3yaVQSPFCKBQRnAfjaOTX30VV
5a3MyOqsLvR9uUABlQUkIKXLOZjZOWfvtQ+mMSS3KkEGuiRct18ZWROyq7iHn/MsLc7+CGPD6OL5
1BSMlVYxYLNNPiBZSsuMSiwNjeTeClpyEvPowkaf7phqoNaNHZZNNwgO5liNuD/JiywNVGmxKFwc
D8U4PU6d6neZRtyCKtW6+FQoh8lS5Z2nzPHWbsvpgNtWvqW2rE7U2t0jpMFcc9Ywsi1TRho6TUzL
H5hGfzcLZe6U8IxNGeblg9GZ8rGb7O6VQVT+c0LC/WQNPWLuTJcLzsc4o5bZRY7ZvXCtkJkrXQb3
qvWLF9kkw06Q8r0pO8vcjmU270fTMZgfNPq7Gtv2AjKhuk11p9eBHADFpjw4TDCNIHin99xjyGgE
vT5jhkmzhqiZgUgr44eyHcxs5Qaq206kXjCirjjltPFMZWa/4d73b0oO5XtmaPXZbkS07kuTbc6a
e7Cwkd7BtSGZcYA9flsDS4b0XPsHE4LJj7SM0nuTQDWeqWi+ZE4K3SJ1QuOdY7qPyiJq0Xap0aUf
6HtOf1MmrsckkWB1zCUYjQrSalMjd144IZtfUBXpWxe8Evrstr9LPEbOq6pWw0NjRPOrymtoiUZe
65vaSaKnwM6cy4JUafw62g+DV96Dmu2u1hBb28yR3cQECjAjzySQH4eGKQ7KjiGDiwYaZCitohEY
hBseqT3CIxgsdABT2uYrGtGc1UOtdA9gPSyeWUbq+6nM50MZKXM79IWzTZC63YGhQb/eDzXEfZX4
24ZZ1gX4QnRpYtvauMqVX3MkiDjjKDa/tGHsRSvt99Oj62YS+XmZEzaSivjgkFB26uehXIiS3hiu
B0M5w66sJ/OShpLOuOGUWXE2qFKePVGqmr21Cuu1rVTISpIQ4T0X1fccE6K/6t1C38nZIxU8yRzS
ltNpIBB3aNtgmwoHEgFaM72RiUgJBUgRte80uzEdU7/WD1Zuii8N2vp+zXGpqdUuhwxj6jswVr5O
uHFR0Wtrh/woKhbszOT6EbOgvjUfQ85xk/s58oq6uxLo3A8MFwre9hMKQiZS686nn19v7MHKxscm
1ZH/bqO8QrsYAzcanc/FkI6w/PyagntHwE2Xfp+8uhbZnhFA07Bxsbn9v97h75L3pmqrn90f9/SP
feofG/7/T+cAlIZspP/9OeAuadvlf7Cxfw8fIAZg+b3fZvL+J7b8ZbhPttPfB++/zeTFJ5czAofY
fxwCFm7kb/w48xOoTA85pGXDhfYc/985BDDo/+MhgKOIg8FWgC2GIEe0z3JI+N3snbGwcjLcBUeY
HoiUIpRzhtVyRkZzg46lQ8bVKUfQ1BQdBalQE2LEobJKwOrV9HkOe6VWVdRaTM8zUhVWgZjQl2Sh
hc8nsbMNEsX6da6zBqZVmyb9fBMm3tRzRq6trSSd8S7wsAfxV1LsTMhSs/MQl8MPL/Vlv1aEKu6a
WCKsYWtxr2pJoG1S/Dr+OOr72ePvrWUMAg3FygnzB5IcDKPlLX8muhS0RvUbyX7zDm5Dtil7Qx6n
HgHkyo1temuHfKqjvnkU4dwD/qDbIugVYYD8PkQycndj4NHlMocwSrZFH+mGkjM2nNfYDCYMugHt
t/im6mTmy9VIb2u8V5aHltCL/DE6wyWL/V1Fukx0xQLl7lA5FSy8CVARqqqW+dUGnZx0jmDw+MlI
4BB90U1Wo7zDvrSKjIyOnzvFVDAh7nIMdaOPSWctMtBrLCiFG5qeu2La/a1ABXUZvKkC6TADj2q9
ibWOuZH/Mve6M6iORs0GqXBXuPOm499WlTk0706qhrNH+6hdZ2YkD7krBf04q9qMYTi8NPkDHs18
XzQFziqQOiwnu7oZsKkMuUvdSXdA2apGZZ9ZPDAol1cYHKu1MQXhw+BO+jNFbfZiLtABD0/iWoIA
R02fOT+MUqdXv+0IpA602qCYx0NVioTg+UC+phCpViPxKwDtmvKY4Fc52SFxR0Lk1zhPs4dBd6z7
HsYhZE5qb4jRpREANS6YoOM1Q4NgNWi/OZUIrwWpQhtNt/yYRW6xNceuuPHMvN22+L3W8ZzkdMbQ
+ylDxPtIV8G7G3HiozncpPeD4aq3aKAMpxkwmedg8ikUu1QYJ3jp/BY8KvOhwQK3H5Wan6WVP6VG
bb26boT61rKz9wW4wymUl8oepb2jtLePES1uhtW6ODZy/BGCSX6bmSJuA3AB02qIo+6NUd82nRPC
Z+PRXmX1eDPYsXPJszbfyWEGVghhoDo0kZ0dq0C4d2HliVeNsPwsvHKkfTOiy0uz/IhHNKDbV7VP
bV9FFzk61QGAlMSDOOlzDivpUES1A/Q/Fme25vRFlXH6yh3N91r38qav5vzQl2V9zuBTv9dR54br
sIk8ROpyvsdQPtDgVMwik1oMq7D2PboLHQYLw2B8bkid3BG1LB+wQLmQzxZXYK6bkDG+nySnkib0
pWc4cTs0MvmiW1MPAI9G867OhgSRbqae+qwfHwHb1ieJT2hr6CR4ZbKZPjeD292Q4o5+kqF1ejJn
b8YdWcRgB03M2BCuoZXMZrQx08DfNWpwfjpDo/ZQHKYvOrXwGQc4pTIKns4J73JQXhtCJEz0eouU
pYw46NSo+k0S1ANJk8ruv/flCOgvI4HLJMJjVcJRY77XDvAbS29nIZjESOmqb3XIGY7KJNnlNiYW
t7THh7SiBR0TlXGoml4+hNM4vcB7md+dUAwPXJDwgvsMnbo3CZwpY7HhPemw3On0MOZ2uscu46pV
0VfZZ1Ia8j23nbfFWOIJvKz+Lg3UB7NfMEnQoSm3YHVtbIhNd++hTLaYUk4uKgUQXLitrZ+zFSOn
AFjV8yjT1GT48FTrbLiLw+K+ZmZ4tioresG9le9n4IA7LSdjWJlTYt65SYaLC63p2UBF8zDpARCE
IAXutqpEvg9yfclVD61J8KKe+j6yNzPD3gKDf0cDKxMRPEvai5HvJmsuRnnXK8Y2nmSpYfJ5Y7hO
erKULR7dCaHL2uwM3KXKnd7jdNT0jQ0fT1XfpukB4ob6hmqIQ1WKgF9nwTYkVu5rykn9mIPo2ytQ
Uk+iScFieZ13tpjLYVxRM9y2KVOf2xLXgna8RYhaG2911SPXEmK85gl2K0Q5rXdbjuP0HQcqYeRZ
pJxDWTrjCVDUsA9bQU5J12Adzq1y5ydKPY+Yx+71Yj7ChDvvZaLjB3a2+tVdnEp+V3o/pyTrED10
LWVJEH1nEpFu7WRmptbV5KH4/c2kW2fjLYYoo1q8UcFik/JFhmPKbPPhDU6PALpnjbDj3NnAEhHb
6pl8mW5bofc8wl3Hi+UstqzSFmoHuV198aPSdbd2FRXfZBT5+3IxdfWLvWtYjF75YvmK8X4hWMXd
M1nsb0zWuvyMbDm4pHgM7rLFOdaTrER4n9HdhZ2BLoX64jzmHl3loey/0IVw0ZguNrT2w5LWLu60
Omr9W7Bi0w9T9nm/CvqE7TpYLG352BlPcey4ryohEE1/eN8YGeGDY9GuXVqN2OM6E6McmiZ5JuKA
0FZiwDf4hjFCpIu5zvvw2fUfnjtE1WpdCGK8dOX5b9lizjMT+Wb3bQXttHQe/cXDB/1H3o5dYLMM
TtY9cHaMC2F5t9zAk8ql2M9dvx6mMtkEi0ew97v0GFmVpLItq/sqsuRnb3EV6sVfqFTl7I0P02GA
/RAKqYVPK0GaX8EPQNeAS9GJ7PcubrAuUqPOG0yhwaOgGER80lqY4hvx5HwYHws05/fZhx3SGjTO
yMUjiXW8Wo+mvPU/DJTu4qVUJqNS29WnoLP8rUgMRecmwXxpTIyEIZh6B0Qo9bpdXJplOLX39ZzX
5N/V6pDGlgVQlUHA7CCzGD/MnqFovC+cBawnTY+EytCR3k+/MPrXYvGKhln9giUWDEYaPIA8bVO+
n9lx7hjxmVofltO0S+PTuPhQ3Q9LKmR6eL8evo/3pG4KhSYL/6qFkdWp2N6ID4p4NCERFIvfNVyc
r2i4i5v+ww6LCMZLN/LDJosqsT/LqFc0wBv8k01xGRBv1utw8diy35W7YfHdMvWcdkYivINV5f7l
w7cB5Aar7oLnWBspg22Fk7cHt4KaLMPd6wkotUcnj8SaJzu/Hz+cwNjRcQV7ZsXxdWgnMhez8eo2
QGzHWY5H15zKC9MIhEq5xO+AnN9jxDnHTCIza5+ZLCuIYDlMA6xAjEbHYnwcQNF+NrMq/2xbnAFt
hIP2GsmJutRZF9zM2ZIxHTnh0fRq9KSIxiWax4odjNFxeEz6gakNTaz0lHZILZHViKTniBlUB3rA
eK7l3x3YWTfRKFlJ5d+GAyZt3fkNInZUXK7RyjuGpdMZJIJgHppE6y5SWL3Lcd5GHPxfZqbdKX7w
aDGG9zjEy4ThY45nvMg88TUhsJx5B1kPKkTWCC7AfRGL3XwyPCwUYyw3ajGj13J+o9ZnhAG9YbGr
Y3ZwN/liYW8VKo1qsbWbwOnpCNKMoUS4wWdSbHPSqbgtctcvxng61v1G5hxujDy5DNAL71p89GIx
1OvFWg/FK99ki92+Xoz3DLDQBBSMCdBJ16vKs8sT6jWJDsffxYt5H/HBJV7s/PLD2e9rTP6A05qd
8NCEzQsCIFxgAPOCBajgA3gLKGBekAGTYWkGkIgTwcPugwUsoBfEQL3ABkoevzeDyBAwW+FTgaHk
UBvhdGKQbd7FC7BgiEAXzAvEwGjBGWD883dT283r+oNzYPfwCKouOpcLBSHI0unimHw5woi2ydwV
1Al10zEUpEH5u6r1n9DQFrrJH+knwM4l/HobyM2fY23ikDFC0vvJMS1ayjpDe8gUMLMCiuwz99E2
S/VOKIRfsmWb2eavP5z69k8fDpfIgm0DK0kEv8CYUHSjiJjr5Ch01bzPaVPegpSML34WZNe//qg/
E3SoZ3CAi6X6pZv2y0clKKJdHRd8VE0/E6ol/q5VOUXVj7/+nD9lAtD0Jw7QXlIeTHqhv4YSZdU0
oUj1oiOO5WkX+419dOkGbfMy6e5Vk2XB7RDEqOMmu3irvYiKepwjmLVhvBTX6GvK7V//SX++xYvi
3hYeKRjUtL8m6AAMIOCDKuNIP3W+M4tm2ssUudHKzoNJbMwobt51P3CfBY6Zj8/+T//oXzo6gIz9
7jb9KZFg6R+RUfRr82j5pd+aR8EnmEQB0ZJ/DCRgvsSMiHgXnuJ/zI/MTy6aQl4mzyd1k7bSP1pJ
LqMl26JBIIRJHCs8rl/mR381T2Kj/+NLC6ONvYuXiGamJGH1V0ZUI9xU9SqKTzM9T7XKc3hfHcjf
0GKQ69rDqxkV3tlwnOoKIac8L84LpjSFKdZl0Kdb4SXmY9pl87RtLJ1dINEw6nCNElW31+x1kMhT
V/Z4riFgqo3jMznivQhsxAQZerEpduKbIR+rWzPCcrKqrPy2pnVy79FV3xdmEO9DLwR5nHGKxZNq
hJuWpWw/J3FzxGLi3vXtMrIHzWisZT9hgChG37rxdDV+xfU9sWd6YQResB/2qbEoUMoqvBJrRq4C
qDp97LFlZ3P1hrzUZ5wGuWKFTL9j+x+j7YilZJeF2r2MoabvK9wAUizWOvOIftI+MH0z3kc29p/e
ApaFJ+wfKygiPyJthWodL+DZJK77fSdlc7VbG+hHxmhvNbErFGsM/T9Ss0Lp6KTzCtW6RI83Re4Z
4lB009az8U6FDehW1JV1NmZVHqdEvQw0Xq7paLn7LPaHz3HddY9B0GmkasbcfLND2C9Ml6Gk9w7a
JfoZaY8kOpix3pVHFJMePgwsyoQ9BpmHAkw0b2rSY0/TY/ziYvzjIpf5N6Zc3SGYk24nqMDeZ7PP
bxOzuRhz5JyypqtPTTjPN3WYk0fkeO3O035rbRr0azFlZm813M8oe0E9ybCGq9TzXyNDijaazG8m
4QFjqQqXL6oDxBoi7G9F4hiH1DHjvVZh/lSVdvwl6xL2ZrqCEimYrqptQXEpEJQ6JrweDLXM+Xj2
sD4wp+rtYG4JLTYXtrcYwl08szjmEWaP9djipcxnyWEOgML4M0ktRkm1liV2x7wlKTCNGay4jGJs
ZGW3UVPBKZknuD+NX9zVnZHeWoYU1JCw8A0OFRN6B07A0XNI68KlIorsb0qPNgih2kE/lqOoq2oy
wUioirwN4iH0PH4pznPhBA9RCM0fRvS2jsGWkG6xcRvnzAhleC89mR3NBhnymGL+2AxtP6H5jPXN
POMa2KVBV34OqjR8MQrchiccHirdkvAgGKBB11rFJkPXAQJ+uB2mTLx2tGoRB5WqfxB9qaABmNY6
qEkiyBANI32auunajl7uH2xEXuBRfE6jiTW1q6CQ9CGw5sZU7KGQz3Iw4xtlxvY3hGOEPtIJxc3p
NbSa6qj0v6ae6d2RnjGZdPWy4GlG7Y4GHNMS3io07/mGUrLa+XFZvDlRHHym6fzNMMd649aNvBO9
O/1w6garVCtEVW5DPyxf0gipyjpvUhQadBia185DKrjC/1Qf/bDqNgikOWt39M5vY0ujfeyaB3qf
AS2UhPcZNQehvuzgWz+v5zXSK6rSYUlGt+tkY+Ok2M5jp05ZJbwT5AJvPcs49bkONG6qvmdFQ1Lr
rQGYmPuBMAiGb4azrxKTfBIj6EJ7a3uN+WqRo4erisV0sEzmnkFZJCm1bZ0fo0mqM6Lqno57Jbsr
GA6bC+sV6ZcsSdWE+gfHBItZ2B/DSGNf8I2x/kqDuCYXwqA6U2YQgQkyp/Zit43xXjkeppFWpAO1
L1yBNJvjYFVR2TV4aexhB6JefXXHafyh8nh8nexS3EmKt2Lbja0Pm8KZmnAdhFJxlg7CbONbdYHQ
dSQJ1jJGAFpm/Rhlbb3hGDdiGGiIlcsztXFL72TXU7dhike3OQbeOkQg8lNSUbaVsNVem8UThXq/
bxtO/QlnGjSwTUJcrZFNJeaXwd0qU8/fZzkQVTsIV5GE2NPmreLBWuWmn1404/6hv7FzMGBEyDRj
nXyZjQid3ERBkJkv/pRRpSP4ZSrRvYDta9NLqGlPWos6QKRjuIOb1lzdIjev7qIiYFlET7AoCzjG
P6N3Kq+KzLdrL9rQWkEUC5/HRZUgPwQKJf3YU7yoFvwPAUO7aBn8pC7vzV4X98g0aMwsmgd64/Y5
iDDloNVESv8hjhDsdmtdTMm5X7QTaPeQUchFUZEGDMapjkk+/RBctIv2YvyQYYhFkaEWbQY2L4to
jRLBRrNoN+xFxZEueg40QUg74kXlIWdjupRG1BfY8lV1SyswPBN0Uz/iXPKOEV/8HYPHfBynxtnr
RROgQzV/hVOlmYcqYNCRyCdkRxPSXPx/W9UB7srQEQ+bPhHzjdXN3hHmHVLaMb1Xed+sHGXJS1hh
AGSRzcIr7LjF/YKmRFdRtSYA2uNd62E0zV6yX67nU1Mt1vR0pituG94+VY1xybJhQBhpjVg0gzn+
HnZ2ckg0Kr9VozSQC+QD02min/pgZaCrgykIjoPo2+cmrIp7evvDgffJnTAXVg1CZw8/SjtGAxzW
aTI3mEBjVJEyUA+jNAsGLKkM1j6jum3sJOYBlpAN4wTG4uwF+tiyMSar2hrPZeC/m1USvItWWhUx
G456SZCGfzXHMDu2lVHvSxkbPpU7Sw2PX8wmbedYt6VpegQFpdk9jprxK7EPQNk64b5aVeJfrKnk
zYuXRZOESivZz+PozNsGEU/1WE7BS2KVESt2TDDxjWpVL9Zm6QOdGSiHXxMjzB4dxF/q3m0YaILK
CxQ2G+brDlkyKDRuLRddMCYEUZqA2oDt1YvvkytfWfP02AB11IH0p52MoavVgeut47JkJACX7GEW
Fl66DhpYAS3FiF+cWjrJm+Xyiq8nKzOdbTPikMTe4S5ytjshNKX7voqyxOxPPLIW+A5vKOlNvKlw
fuXYq79g/yvf00FbzwHe0iegwPVJqeRJld60LaQqjp5qkRT0Q7H2Kn118/mVBfCnncRvaee+AvLs
v8kKsA5KQ/y+rdO/euRkH1zPz++VyLejXRi33ByL9OE6Yx7QqZ9ydgaaNbXKaLDj6kiwMiT5oaEX
8CCdMZvWWEJimJQN5pYn3+0JSCA//CGGlgYgoBqdwlj9p3r6n+S5WRjYxV9VT+cf43+9QoX9w+j9
b7/09+rJE59Q0VlLBCCD9L/VSn8fvXvBJ49CyYZSTKCv8yHQ+80O73wiq82H7+16YhHj/aOMss3/
jR3+186H/9EloPGCNi/w/wT0FQPyedOMquPgM/xdZ2XkXCR71fkDHfK7S/NPWjy/zv6Xz0L7QenP
yQUNwC+A26E1KQN8UR49OXKMhCJ0Tlngnske8W8ZYwb/Zr+Bz7MpOC2ObDaNB/8XrnKzeLpr8meQ
jYuM7oZZg67AVy/OnbblsYT1JbdS++JpdBPr6a+/7C/Vqc2HL+Bywve4e8iLf/myyjBbXbXMkecG
2xUZmq2LP2Pwb8kxwfcYzsFzaJn/6iv/k0vscLUkYu7lWfu1xdKRD96MvseAtyDDgKS17vvAIY7G
ZwKYLjKnf/sDXYQmRF7ziQHKgV/bWSm4UvRCTXCIjbC68ZZ58xR3+M99aXyV4eC+/vVlFX+6rp5j
SsR8CDS4uDDx/iggmVphzlGoh0NfaQBnPTkN1hLnBgEGT2dZgIpMxNnPic/xKB6uTF7L57KuvRF3
ewbQDduvd4UHACGmGZwe3y45crdCB/oFM++/eAoc75/8vYgpeffpfAS87L/8vSVd2gjYe39wAHbZ
TwZRwiGk5pzDV1Qtw2tFahRI0ngi06/tHPHEOzhdDXwFBwtQsXtKWl8e6SY7b5FsG+huIN1dorSt
6qaYfXHW2MLI3TKtvNgiQhDnArdegbvSmQW98xYZDSEdyMfhm/o7xHribDSe0Wx7Jgs3tTHpK84O
fR8mQZgDgR8q55sPrXWipJv1gMtUWelNIx1CMVgl3A0RyVlwSM3B+IIpPAivwOoaHjlQluT6eO1E
pB/011iIHzylGq+JSNCxMikCPfSgy2m8Lc04ZzLtMFAcOOxbSzJhgLq24D3VQ6vvDWa190EG7m/N
ka9+7VMLWQ9m76M7sEmu9TDUr34hh3uT/laxDhQOR7BP6SKca5w3vzH1FYs/ulSIOvWrRFJ4NRBb
PDkd2JpkTpw3J3AsoFlToF8xUaBBcm1RtVxZR197u+GbMnYnDJrIWEUtlITPWKmyZtP7o/OW91xH
f4Z4Fja2eOoDbtrsq+B5VLPz5hquviYRMj6F8IFQKXwfPvw/I4aoPYT6+rdnFYA3oqNYJiM6ygwS
dZ5WSz/U4cta00CMejsO+bw2oGPHp8CDtnzMlKFA9rsWrqFtxxDnSzyMwbNfs55uuqz3NGxVm+eE
w4z9VrV+/RpHNS+/KoLbYGqCZ7g+KbPlMuHJ0BneBBv9CZaBidsv60rfU4vU42ZwLS4pb3f9igmH
+XlUZbPaDT30SgYpQh77OE2WlKXlu452gCIzqprDx/W3dceBsvfJWM48bxP4BjJrVQbm+eNnupCK
vpjMlHVjjg8G3/Uh9rphM0ZBsOtVywMcL6+HC02rPkCXC8MbpA5mvYBNeyw0mlxRaOqC6JQOYH2P
BBxgyLlTbounxS8ySz8yEzFBW4QV9PBdnqJxwfXML0ACFOZxFB0YxxWNuTI+wc1KjP1kAqXeqMiY
wmtdl04OStGBp1nGfRfeWnMwMUbHDjpMhhqoedo5uR+ZyIxfWi5/vG/Lcti3AB4Z1jBjw1JNFlhl
ZsnKcAaH69w+1cARt3rpMoVlMO0CJugqVvo4SoU/zE/lGcIqc99hPITBpG+6qNJPLroLAAohYjPL
mM62k7nrFlHrC4EqalPHk7tCWCCwUsYdGV2KyX7H0O1rZ2ewJGPZjhITfKJvBs8YDrbPDH7Vm0wn
V2Y1n/2mj76rlmXTLRLvVCaxe67NMgjJlrOnW6SzBTdcG22FVyVK9mU9d9+DhGhUMH19lGx4uAOk
Up0uN4E9tMGKEUD4LMu2KzfCsD/jDjLWSaPeSuGBSMgxKxwUVc3AD0oeusYceKSmDJ5MLPiXFeuy
vrLN8SxbYRknB9cI2aXnJtkzrKpfHdEFz4t1HFpj5BfOyhkGfZ11TKApmrpzDRHtdcJykkMrGN8g
z0XPqeOyYFZWhlLKTMn6nnmxiMGRJGO0yT7xpDz6dWDGiCLCcsM2Wj25TrFl6lZuWr5GtBMSLj4z
zNkMvsxtLb4WjWEQ3x5jlDvKgkxCkkDrVu/IHKWccC0pv+FfctxtU2anPKjD29Goo3vm1vEx8oMn
GKHqOe+at6nQy+qfiGf8RP0mRVN0prHIOu/UIjlRE1tfeyPsxzWtEBRKRKw9WngMvE0yjEcHa8Ww
kaOCyxEL78YOq8bfBaVVXnRv6X43M2osYr+G9tUyBR0g7m2omRX9jNx2hlUhw/JceiSr5kLy8zCk
u+azEwdW+G1J1mlWeA7CajfDW8nxaGY9E9M2M24ZKZJR5hWYfebOiV4mz6fzBsz5gi3UhLXTJRgg
8L9ThIXtK1ZEziJ15/i3cmToD7WQ26qCoNkC87ZZLOw8avBstNORKET/bOiJbaHAn7kxcrf9Dicm
uHVCh+Utc2ceGtXzpLSR6S8uxuVR6iMapSAlxVkixIAs4lqs6Snl9/Ng8de4XRzctiO3BiNhwDpY
9ExTV56PfzZB5BRBfy15BLWMAqzOdVJsIitjvW+G5jDFA+vg4ERQeJi/+bdBDWQ/9Ss+OWUzoS3O
pPa+lny864wq33sT+3jV8MEynO23eSJ3ff2xBJJ7EDZbxITLoz+aeXzfjaVfrvoaeiDIUJMWrDPD
teuM9nspM3YOIemvsLMq5w13o75vE4d1uoCN2GwmVcG/xCjocWKYKFH2f/uzROmg1lJxykkiNAy2
L49Gx43Km+YwTJAVu4GzLxjpYCvmnNm0RXOeZJR+ArNzJ0CGyLXZBNXrCE4ovljOwF9NKh3fdRxm
PrJsksm7osjMAcHVbgfaaJXHkSIDc/TNwfPWkbbdU5+1KZAP5UyPoVE5ry7MQADZDX1pxBoaW2/e
p2BCehE9jR6Db9bN3L21kZ+2rIueeMwrwzzVfWz87BoV7ON+DPSKv5lTTmJ4wbOladas/LxhJ1dB
J55ko9ieokaX2a7x7AzPsU6WK6oQvuGCxGSy7msfvV3RsFQB1OaOpqnkNvUFT1zechsNoagaOms2
G3PjINJKtrnvhOazIDLSsblOHC0fXZkY/SMTl9zFQD/GUexf4e8HLlsV5h5UAH6kpmQ3ZViHxefU
57RMjsjYIe8QHDfQ/2FVMG3oDnC3Eri5qJNHd7L2hQGXb+Wh7jtldhOTD9uREWbE05Z/FB1gJzjl
6VzfcfvVFY57fMyG2HjRRpCcjI6W69DGbD2TXxwiy0VvjF5oR1y8w/dQ7qY0gZ6bXnBjT224VoV8
iHyWdIl3byfMSGyaWRSMlbQ6VgPOoajLwSzaLDHI+xhZpQNiOJFxIuncIvtpJLaz84cqZFxS0bXq
1FBteANHsALlz5JpE7imS6Dt8chzzcGgJ1M26Grz4hQ07QYsLW47FQfdk3/K2Th81G5Ph49NdJOq
GJSVbV9ss7Pv0JyWD9xt9uVS5yd2vmJv4/9B6iO7tV+42yjI7/rMxs7EpbqYSK8/14bbvzaVJc/V
gAJ9LSOTA6RW+zzIy4073MtCXDn5lVs6yOZP3B7OSUokHzAjacvS+yo9WGz+wUjnH45yuSF2zyu8
cxw5xpuiN4kx5kQwLDz6cGhXE0pAVpDYZIVgv2I17NLqplcW8iSJYvquzXIe0iJmtUnchidyHhYb
bogzqL2fsjEFqs+xe/PXZdRSdfxebeGTXUbB4dBYWGa1v+b4IJVJA3a8+lBjMuHQP2gTQc1y8P3r
z/lT9cMHkSxIL4Oy36Zw+2O1FoRx16dVh/CdzhojGKQBT4ruf76ytVi8o0vp8rEc/vXn/io14GN9
7I2OS/iTTQTUL1UXJXku00rXB53m7ltngGUDA5/r3ejFrF9VUU5X140XxT8Gl3+Vt4ex8teri/+c
qpgXnD9i8VD+3uRAI5/uiXCrA3waChDkNtYTFjbYHV7Lao+njP8364ayZDl5WzYt0/907H78zzp2
qAt+96z8Se9wZrON/2v91sDs/mNep4Xyh1/9rW/nfKLMcj3oEA6iK6QP/9c969ufJK+NbZqAIRfB
Ek/f3/t20v2EHIEODPlV0uLX+K3fnDTyEz8qeDBk4JgicOS/I3/wPvITf/8KB8LmkEJQnUtiqIkC
4o8PmZdpVdDvTg8I65azQbAYDgh/51RuDQ1WwG6ozQqKohfDqsFLbx85EAYQHWYm5GtrxB++k7Mu
sm3lVJHCpVkJ2E01DSMg9xQN34uEgxqWXfuIJkycKye3j50NXwJ1bqpeYdLI45AIFpAxzXmnsxyV
GuZezkXoDF4JRK5fa9Ilmi3gtqVSLEmLEDHxTn/rUwQLWa8qIxcWfmX59d7KSS/ecrBcfkWGnLUy
7JP3RIMGzz3mOpoY9YIw7lpfXyPQO89FIvS1SS1O8VnBRi1r7TWXyPo/7J1Hl9xGmrX/ypxvDx1E
wC9mkz6zsizLkRucIouCtwH/6+eJJNUfyWlJo31v5LqrmAYIvObe5xIWhj2nrXzwA556h1Uu4KTp
8YKIS2ONwJ75Q23P090MdKgHIafPwTrQjbOUUXswhSUe8VRRaslpuqsqoz9YQ2w9LSMVXmnR6CrL
pLTEFS9uIqkjkVBRhc+pm/OrWRPUCjpLSqVIAaDe0zbhEyhtpK0EO3Dnh3pkNVkt/7fLWVjQab7N
kS5Z+ogX4IiRVztCQbozrUg+pmHMnKO3XCyhbjDxru2MP9PPrPojvS3vPbjUi/1oWjeuDYynjD3q
hYwKC+WmgMqRAHUKk+FI2j27Bl2287DUnyfcDV0JTwUzD65r/su3LzQ3IwpGdqNUV73+hi8VI1+p
Uq/uXM0TtVvI2GHKoHZskIZnyT0TLt5CBeeBfRSVCEQuldNqOXnP54IkgAosngxd38y24aw9w6On
bLqChVhNjqX50gKqt3Z5sRjQZ8bl9zjs9Xk5lIyK8/GhW5Szm/HBEFlEJt/zIlV6jx+LbTnUImNd
i0I+lhQoHy+9YOUUXOgZMKZwRwnAb1pCyV95EPDaYn0RdaY13YGq59+ZQXA1oCzmmw2szrO2lxaR
4X5vX+eexwMaAQAXnyGpfcNBcut5Y929o8Rje4wWWcA1brgJ2crxBVcMoFnuBBGFe5bW1NclSBAG
7QEYky2jNq43wW15rtho2QeIqNbRSAeKbiIned3J0lOrFuh4mHZAcAM7V3DFhCwS3yeqqGhbor+P
yMXkOmGSxaRMF/W+BW6jcJD9+0Lxy7rGTOhYZLBl90wTPQzB9tIk68jH58slfKmh50xVV5W+2THY
1h9Dl7Z6hN3Vr0cZzXcTvpM7lk3VlR1j8t5JRrSYj3Sf1VU1LVWd+3pApgeL3574l1uip43ao6zh
w7vUQI3JwZGIpPm4eLQhjVOT/uX2rni0EX08G3q0uKppkiviSSJCRlqPm9OtmF4v0k8AGDnjQHJ8
wdsxExsoCZGsF2c694NpcoEZFjc54at8Ppfx3KX1m03WhCvmtNbRi6vgPFZ5cF7IValXXTLzGypw
kTQG+DsAIHkkst/hVUP7YrRq5jyNlkAHA3oHiP4m5jrdikIgp/GOjRaNdcbHYE047XeLmvt4C0+R
O4zRKC+INmZ6KGQ1xg+zmuprZE3BNpkb+sKZezkLOJ79MjOYnIuc3wNswz6yYwbd03FkmCbzj86p
ez5B+rKHmgsdIRQepY+ZGTaHgBiFPTIX+XjZrbgZamVEKgw5PqggYNzCHMA6WgtveMoIIcOoxlZ6
Q2S7eAxNYCqnqPJohKyyyOMTfm9wOuaS7Htb0jYNI99SnoT2m0okRzPZOFxTIQUfgRXuwtfaqtx5
M9kLM4MtBTVeP4tH0KYjLokWQOEKOzvXi1CsBqqSq3TEoOHiJ2zETYKP7LFgRdMCB6r1CjnQtSI8
rmo+2amuiWUUqvcoqxjTxA5XNxaZR0tfexDKRHpl13176IUWNFyueVva/JDZ8Z7hcenrv0eUeNMn
Q/DsOMQobFl180cMo2i6+wFH6oRDQ3G+0Qf6mzy29PUYzMpf140fPGMn44v8dqSlSlDQ0/NxKZE8
0fbH1FdsshtMUy00CUPc2S53V55nZNv0Ix+vRd15ueNIPrGfx7KbsPU1ThvvLidrVcV062PsN88i
Acr0PBIslL048CAIebf1KSWGEed/3DlvQU6jnvZNcS/iXjJJKN9RVgXHtq71w6Ax9cMZ+2jN04BF
17g4HGSYzbmD/cqvxWqKcTzSx8/xfOD4sYpxIyK4NkQNQXITa7dagitym0kzkF7IVIptfZDfLykc
ATPJPX+NvSF65lHaHsqOpu0ESZu7JtPz8Ip7EhANRwyzz1HCebCa1n2vyuK5ikR7CsKpN0kE8ceJ
OsRqHyl9sRHqBxHI0/wRVEINGbP372ABmCH37mBhngNE3AjR3bAZqq7gskRQoKP4KfEaJrRzGX5q
Ork1ZNWcFUrWddt5a9PDg0geSyEKYzx03XxUMSEtZFm0RXiH/os0nqB7QVO2q2vV7AzCve5qe4Bi
6z2EEpTJy8z0x+A5gcwvPCLmKjhVU+5w23U3CxNnuanZKG6kKxcYt6xuIryVdrpG71gcBGKBeJXY
NRxXO7MIU5ADmB3cxYhvRkiBBPORAjTOAEtKBri72YUBR/KOkbQkIvXo+ABOBledZS+3/tR5J5UG
POYS0s9QmYAMLEbxZIsBS5HplrfJkvknT4ZcvYKO1439ahv5aU1vX0+sVzKvvwKjBwqBltdaKcOZ
3nK7Sp9mr3iyU1iAJFYo+77JoPYanRr9tU2+A628Nfyu2Bp8Rh5L6OOIWWXhIts2QEw3fju3AEpT
UB5DM2zmqYN3CZoA1LWNlra3VHrtt3FKuAHQs/e088vd0oNMQetvbqNkfAo0nDzDcLv3wvETm5G1
k6TeZ9wg80PszMyPQRjurMxLV+AB23uFSpzyp3S3zlRMX0jTeTQQ52EAUuraT2LSWhayEyqvL3YV
ZMB9GAzeuQ4Scnga9dgEPayz1qUy2qqiqUgSDDmiQAWunTGutxF1w4lwVUHkEgE6TlCpYxb09rmy
sGfxoZXbIWschhLQnKam8bcGaE3Gi64B3bnI7mDZkEvgn4wlE7c8BJD32ECyIvZmxxwR3n0Euc8q
rfIgDdXugSxQs85AnqcIHjLWeJwpyWx8VGAtNsS3BtdL6tz3CSRnvMfmQ9am/rma8+5JTtI4z0Wd
o7v1PX4OQpz7uSMgm7pEyuXEOL7BKdJVr6m2dDDoRMjM9c0EXLaMMLzRMm5MVJBrnrwebjZ7R0KM
nrVkxXE0Pe/NyArmSHqSJ6Cdroe2VTsDUDlsfG80ocJ2/d4Ms5gwqowNWZ5EmwUPExj0uDsOpfNe
x5G9lXi/GYubuT6txHFOW+stbOFWbcJKTa9UxFuq65ZKMDHLzZyZ2bZr8P6EDScKJ39bbJNKsEJJ
pHdgWGPtgQ/PG0X+GF8avNkztCBPrGqrh6bMQUKr3Ww6x3yA+JoLzEx5ixTUa0hoe0hCAS1EpIWd
H7xFDdE7h3+0i1P2KCxTa2iZAwzMKA4XFMCwevadGxNPBkrKPfjYgZ+NTEmfx14oXYQ5It60EDTa
NG62nttWyO25LxKrG58hdubHBTc9ESFztkP8umxx+PKvqZfsXOgdT2M0+VziVlHZxilxdOHHQVog
3iIQITqzsruJh069aFj2VdH6125WMiOlGvhQ9NJ8BazstoTZBCEQoYYB44ty6948Fhkg95PRiEUC
2bbSAOKQ1Tcju1GDygk+pBXehl0wUs0OFW2Ik1T+x7DJOdTDNB3rmeN7xsi8cgRbjb2XQmtw1jKH
Tb+KFHpXElAcsyfBNC546moivQu/1reiHVAUp0Bi2/LfM9gAGDucguXn0ErG/A5qwi2aM6qtclQU
Iu5g82xKGB/PJ1NLI2Y5ikfmufm6aEAu4BP+YzjypyyqX6dDtM4Ojb2kgZYebfQv2oye+Mak7pL0
EFYBo/OiqqzpZbGXXr3aM1oC4LQB1UjFAhCEH1DtZP/DyOHfKGG0C+KnCRGvwAfOxd+0TcKSv8yn
xtgV1SK76OBM6ANYBSpmrn0gQnkjMGZFFJthvU+sJI6uujpcym1N+MBNVDLW9s1e3NjsYodvM6N/
8rGgkkEJRNnu2v9LPFJafVjFqR0dSoPSD3fuBC0mAYhPRRbm6y6RVD496Tjxxhii+u+UHXoq9stA
gz+eTEvfpQTH2fHzQKOcvQxb7cJnMue0QmgCZ0zcCsdGyhcSzw5yQWv0rcfMC42j0OV3aWNNh1DQ
1PLWduchW1Zm1pGL1ukOum6iMiUqjKnmWAIx+puP6998icg9BGNUZn1smn8V2wxBlBiW4ecgwAek
zGxre6VFJjVFE9qCZl3WBbELk2regB3PD03HrKKJ6eWJumkfirJZ/81lpWc+P3+EiI4sG7iK7VmC
x/DPH6HhIIntqRtAceqYo4sKoWMk9awY8cD4vSybRinVO4IV61gP9BclHpB8L3BTEtihat2D8cn+
9Quz/t0Lc1lFYENj3vy/JqIei/u2aJv4ULsRFWpErLt2YY9j601URZYqP9SgOW2S2vQ+Z0I0mZ0G
Ww4IMQZgLBeJg2nOdMvgLKiLRUcbayQ0UZG9UL4nWmuRh3hnUb0z60FpwJ1NBDnTkoyNF6ROBoPv
35rSpBhReCx6ClDO9fRApjpSiCFdpjtdx70lJea4kjxVFJiwtumA/vrjkL+OxQFjeBLjsWBuYLvB
r+KwWBhNMrOL31uxwxkoqwUJgt/rVqdEN/540WqgRhqMD6XUe+qpiHlZMzibDxOZeOWHyMIfsHYW
A+RxbvOPfFj8dYLPGpH0QUtpST1lHoGyTmd0qFFyqBCfEwrqgdvfRoCjD8uspWGOhOYG/GxmXYE9
sni/vNn/OO/+xnknrMvM+M/JTYe38S35yXf3/Ue+T6DJTPuN6awe7f4KbeIe+g3dqCY6+TzKOC3/
NYGWkowlziJmzJ6NtNRnOfF9Ai383wL6HwZOWhjD/yL+yQQa8tOPhw3CRqbcGi3J9sj3bQSPPx82
Jn4yatNIfuDUgG9eLwU57YNgUr5ecrRGtR219zG76S+1l0kQC5nxIINmxilvzPU6T3xnnasJmg3L
sXFjuGJNOltNYY+0S5kmv8claROA4VAlEHWnWofhodeo4inbMZmQtNscVdIgKS4OynGTpNm8r+Sc
PSyptRwCpH4gVo3+KzMyyrnYHu1bGC7x7YQCCG2P6sa3IKrnN8+K50Rv6TyxjqOBo7PFR7/zUOmd
QArXn3sZp2/E88x3GEAEMZPp/BF8c4sNKcKGRhxa93VoI6JPambkkTQFeSXuvegMNod4DeRTb01L
tvnrc8T6uYy4fAWcqB7fqmkGvvC5DH5cNBULbZYRKvfD0lqBloE421pOHJJBNYFBtxice6tEFsFd
5dUSkoge7VKXVs46ycxhT2bBvPU8pzoGSz9cL6ET30iYPe8iyQyaY0c9xLMxbenJ0uve6fDN+7HO
K8zJtcOuW+96ZVW3vt8+dTgIDsgRzqTPyEcZyz3t63vawKP56zcd/Hx48qZt09MXsM8oD3LZr4dn
7UOxC826/IDSIPwo9LcfQX55RYWJbtAz22OfWi2AsREnJD4tFIBGt+wUMV3XUz+Zn+tM8DEEzjjd
0u9lp7GySNOe+aeGnc5XWVfiivnueBvTGJ0tetE7xw+fI3uS+yBJ8uesHIc1MzbzkJRk5jH9M/bZ
YLkb/YzZLmbBNW115nBlLtZ76fbnsZXi0PWhc8DFpbBbEAWQTHNGuPQot6AZ452TsE8J0hPRGeMX
DCvWKu+s8QvptUwrZ0QkbSeAHMXxQMne77qERxg3ZXbjDdhvcpUl0JXeMYqk7coNGaFvsnRxrnyb
+SkphFO/SRLVACMgf9FcWknWqY7vK8vpgT4RtA8P1PSaqIXmPPu5JCe6rL/6OTsmCvWWWR3mtOYw
LZ7YlbFShKzXyVXedeZ1CM/pDmPgcO1kDW9OQlgptk28pAew62mwXuxIPhhJN92qTvCByiRiru0v
rEf1vWlkNO3DqF7sGJpOwIQe7HsbrDXk6Oavr51fzizHNH2MG0y7yGwL+C4DXaf8gJ+T0RCGEQ/e
h7gzl/su6EsoXip/xkEKFd3rydIM9LWDe/LLCEp/rTogW2t7nON3uujppnZleGo6s3nxGpuchzg3
941fv05gLjcNPMenouG3ZEPLaCodCFZFj4KFJdQqCybIW+VE03ZGh/YwmTpo12O2gmbZmK8JgknI
j4QdMrCZ1AdqlZ3gyXdi63SGRB7SwwdLp2G6abNqub9ctoQpkm2QEB/ZNg6Zm3UV/g50xHz1jUK9
BKlQL1TzzU2iEmByBW7NeGNhGv1cmtm+qVpDI6IJI1lZfe/u6X4yb5v5sX/rm80fsYp/2mBIXcL/
UJ/y8WMIZzGP0UDi276IpX/4+BGoKRChbfgArZLIvU7Qts9tY3xIkVZqqK80126jjMd0TkBFOVMd
1NdESJFN7DOgxfPHPYilFVD1CVh2/ZYNbjuvAhAoQDqhBnxsbYYuK7TQ4tgkvbH76+vn370BmkZe
lm5RPIAVP18/JQl6rYgj7yFn7L2dUkG2bB2R/+CGcOBVyTkT6q6VzTJHTEkYxdb1YQKaoelcgYsL
f+feIy9BztUbsH5xdseJ2GBZs5xqcj98zD0tN4pZT/p/065cnse/fPjwIDy2pBLbPsjHn1/7WGBg
XOzReah6naHJwCz8nauZSVALceNZLMlynU4KehY+qH1X+LwDicMKVWQynKrCZ3sXyPaYOzovymuM
RxQ/wT4YbfJv26YvbxdfJWdP8v7HAosYa9pR/T7wmOArwiarwrE/smzwySZlGHPX22NW7r3Bw8ic
kj44yZZjqO/DFxkLqMG+4Z/I55KYaD13lyuGC3UeTx+x5C37dtQ0mpl18YLR0V93Uk5fRaQ4ryQB
ToDUaym2KK+YfVTZZ4EChIVO2QBQq+tjbhOzilGZXNmRp8bl1gsDI3oHDxcPW9A/vLySBPFlauVD
LtnnbIqUKJxANvG7Watll5oxmanNOHy180KfIPqjYRR56gElX9um9m7bBScfuDRmZbLIHs1aLgiv
Gzd5xTj7xaqK6siYeDpmo1RrnHQDw+JcnuNpVBvHy6ebVCw8S/76IqZI/PU2hMJBzSAwHV3KwV/K
Bs7qomc51kA1RAO9nk1usNXlbM5HtFBzSEz79/XoEkc7SrH6zcVKic2OM2mLU/QYG423AYqYnxqU
m4z0iQwGX22kCcygqNx1DVmTK+4k87MWNz5x/Hef5WgPX3vgPcYmQFrrEUOOoHQPPzO/HlgmbAvP
nLkO7NLKgf3kYb7LBcCCVbAUzLEiY9pAafGOk00ADIFDZKDEas6BILPcbFzj3uLGQpRMnO07Sx2O
yAwxaFs11WESi9rb3LUkWCS65NTfaz0m3Qu7wwMIW3hek0yWbWDNLwLt98aqwD3wemJsmSk3BBs6
LtZUEqwIv8b7YpGVvWkHMpgrkRI+TRaFsSI8r9kvjYyrazkRI7eu+yx+5jmQPEMUy1Fa1aPlr6oE
37Ty8fuvMCS7ESp4z4RebXEarFRcx+8GRs8HYyBOXEAkrk6mP/GoUgXBaFjSoxVQiG7bAZIxebsZ
Rx4BznxQRLnxz2HHCBu5mVzCtc8y3dbIo/IxijqF2NnmqbOI1PocW2EyryPh1tmV0XW6/AkYUHeM
fLYLAOXPRQ4fgN1xgamHk50BeLmIc4QHEWNrlfnk9FbVFRlN+GsdYVmvDLUSn+upX+5T9OMMWr0U
oQK15aEzygCJs1qW34G++0e/X4xt3jOpXMF2Bmtgtsu4tVlMr33lJvEaapdH+6rnGElDlUkGQrvp
AgeFH0HEJjPWJf8di+pDVzWMLhzKViQFmVeuczJ3boCmx3eywPbDwyDgk9FJ7pcb6T+d7d90tnpu
ypP9zzvbW1BwPzkiv/3AHzwZ8zeH0adpStPD8evo5vW7IxJllc/DlZmab7kMR01mhN+VVbb4Da2T
ZDwoPFpOfuxffa3l/6ZDBWiFLcmmQhsL/wFYRvxqifQCTkbKE228pGf41WEWjkYEEdhxjogi63Aj
0yXjoCT72tGp2tbsUFfRS+zqlm2eGCdKkRxPQgBA9MkpkTzZbqpeTOwPL9Fkyn9oauTVSVprhxeI
YM39dcQX9H4bijGwj+lgV28OAOM7cBaljhvlTuEwnvdBberHX8V9/sO3ePetVvgvsmzvqqTs1H//
PybTPz85GFpbDmZGJhum57sX5duP9TNoKERffdLAeAhfiyZksz72SXCdBW3lgsBwvDM0qpLg4Nn1
riY7IDcY5dOnaSmXd69XLAnrZbZOUU4sX+b2+b7L2z7bIsl27z0cCvManqpzDMeio5i16p1t1hxX
ZLdR+RaBWOMvKW5jOeMEgiyKx9xn77EacZxs+n4BpO6jEOcp37kTEz1XfoyQVawqxCQrBnpYFDFA
bBEH9g8x8T/sCO0SuUhn+dkuwogQA5SIWVsntvlitK2B+8177EFT5uxDGw5ez61LIsIYjRux3qW0
lTUcZgaN6wyk/yplJzaTHjkOhCWHRK7WMQjiQk7zawnCEjC+CsTZGdMQd93cvfiEEcGAMXP2aaaI
NYKW9Et2Ntm8IyvPBUMkE6oCCdbEdGXzoBeY9xhWErFJOaPJrjJdNhW0vRsfIcB27Mko2A3YWmHK
cythNfWjaQXgz+Xpg4bgUfRVTJiJRzGmSctE0ciye5hoB+O1sEYF8IIWaocgI/RXZdghMFs5LsqG
rR0tOiOsZYUfRYkcgVOzcENkQmJcTejSwSHqGZKnzVJqdJxXL519aAVueZeV7QRsogGr0zuMZG0d
cg1ccBI7MyWite1GByWeNPYIfDAjxXLYZWZCZMcwUAmJ4IiJunhYMMXh96r69LSkfrrxnc57wzdW
H4jv5dmd191hTmjedh3LFVwdqWQvhTRj6tZDU6o9iCdxFRo+xEpfYFFK9X5sjEcIip4Tf7VHc7gV
JBk6q6T0iq/McHUm2dJYq8ZJSFsOAFwThzksjrVyPTJIN9x7H7A34dsimqnH0kCmtTt+INozmepV
45XVsA4R+0XrdApLsfLJpngvU3o9oi7adC/NanxH6FPoYFVYOvGqLmv29KoJ2uRtSPKcwM6S6e6t
UlDRln6xwCBZ6fCqnZXBeXZk9bYgee8BBfdTy13RGN2XMuzTfNMGHaWc21V2su1I2DK2VejP1zgF
y5l0bo/Wsh9Y9nyYLXBxh3kgxWdthCUtSFW2RbShmojqT0jbQPIBQ9DM1NkpUSiMGSUPtSuPgq48
t/GY1JsGecabqlgs6G0Cl/pkVkcUZdmD8Dg0I5I+BAFESXmbLj0s3L6idzVkwJ9GBxKe5jh0PoBl
EiPqAhXqqb+tXrrETQmPSAZe/RR5y6GpiEZPqpEhYejgSxnIGGGaM7BEj0du5K1CYmHgb5v6z2ba
9iZJlq0DRDtEyYafsa7ekCsFzgbFzIIBj6M84J2jWUBNsO1S3fdkRjdgrJXLM22HAfg0Gy16v/0U
EqUFWMm2xfzm9D1r7JNPVB5/y3AuAk8CCRvZ6aoSyzi8ltGUJwoetVO+AfgquHTaRV1V7eLeNErw
itm+VsZu7NlGrsieqBkmyPwWdSPORMLCCCCEkDMhAIjYcFUVNxbDnPyW6QJx3ShnK2dDtPhwBDXb
gYAZurg4F9h74V3zCrh2SUA5osjyB/K5Se5gheaE/aZUrfeJTTdheHw40LbyiChI+E7ubK5QLfhM
Sxtv/FgJo7qJ3TmAB+2m1Sr0TT3eBCOYjar6rET3ZE2jexzQcTh7wUb5vnep3DcGbJNhzyAB/rzw
E7jjsiLOwnbScCcAOF7H1hCiXDDm8hwT6/goERC5iDJ75wv4C3jdA/FSu2rMtqmsyKPIscmcbfyx
V0QIxWRKLeTUQP/OjxPzF2frT624sowc+jjiB4JEVGg8ZjxnFt5yMG/sgATKlWgKT+I7ViScIzkm
1mfuvJKR9GjBs4KGkLYbzvFoTWazDWyGA18Vlnr5T+H4fxHnW5Ypqbb+vHB8/FqWX5X6+vXH6vH7
T/1RPZJXodeuWnfv8cv+iLEwCbtyQIcihvcsn7/+q3JEk8/W0XR9W5o2S1Gt5P9Dk2//xhqDqCEv
QLH/T5GE7Fh/LY8kVAJN9mSTYwagH34esTDLw2o0OuXRIEBJ1HtywaN02IbGCLm9K0xfrPRmcDx3
WrxSqGbeCC1oQTfuHZrCJpbZCckMljzybpQWwUxaDuNqYUwUucpZj621LSJ3eiVsvWk2M6sjVhjI
aqQW2PQMtbETI7oBPAgvvkaGY6EM5dkVbbCLNmuh5TpIUXo0wKaJQN1CzbMEk9o5MSdKXvqofdK5
erVRPiLTV8WxnyJUa4nLrJ8iy+wGcz2kSXTLuM0/lHOSM+0n6QifmY3KiBK9eo1F3+xhjC0nddEj
YTxzPzPFQaU0XRRLRRtF1xUF0FOGKIwQr8V86JmSb8rcux96EVzDHW42fhFFnzBCoZmxsuGwQNrZ
ZEmDPSo12z2q4PIwJlhRtbCqqivv2FLL7Fx2NCt6TnFbesEpKjNIz1N2Z/iwtTy03ysxj/6WCrQi
8hExV0utvh0b21ybLFQAPU3q2KvFOITGIk42CRynXBG3ncmG4GCcXxvCSKtrhMOoyMhyRFEGWutR
YB/dSnqbcxQWzt5Gh76TDVwl5PLLfT1Ide2BQULgIx9dLV6bs97dqpHKlFx1db9kIb8I1eHOhW2x
MWokcLYWw/Wo4lCOf2K4r/YUxemhHyK5R3cdPg9+Uu3IRXLf/YQV7nWPM+M6copslV90eJOW5PlF
PmyS2PcPyIVahpUy2cyoB7YMiFjGa2EfQr7gM1jg8XeWXMFuITPMB66MfoH7xr6351Hl5zmtn+Je
pE/+VM1vLOxQEpaLY14bZL5e+QZK96ow+ZKTAC1dHfkIESWSxFiLE0MtU7S0YBFv1BMOADSMhmU3
B1hb2f1UNQSilNZwK4sWM2KTUL+zSyPgNxFG4R16o08IHiR+fIBVaKOeXLSQ0qUHSy/aSiZ11i7W
gkt50V42WoY59+SGlEuANlPaPSHWuewLBNsY4LATIu1WgofyJJfijof0AdEGUbswBq9bV75VeeOF
5wb5bnxVi/zFBQD3gE1jTwEpjKNKejuUe9Y0qCtXQzCWwRf88k2yBY643OKpU3eql37xJSgx/57t
khBov+ufHLCNd0TIxW1PcKn3aIcK/mHbI1XLy4B1lCepNEOFyK2O3Rqxt8Eya41iIDrUtpe1TzIf
bdB9jpmVpHuWrldh21eOrwzcwAzRbzko+dyLoWYeDRTexfLGzuzjgme/W5vIWm+ARBbeC4hi2eC4
cWZxX7IHCN9THU6NKCFYccKxPbUNe2v21QeuXCfDyFBAiA4gXmQgOLRz0eyC9LMHZNo4+OVAwedU
OQw0UgQgoX9jRYQTscrXIxlUePbBmGT08FwpJpXSUbCIGVZlw8yYlsR+n22ry/YSwEt9IFHGKzds
Y8nl6kQYBtvSyfgjFzziaMe1UMKKcJliRc/Rb5gQ9vacfTyziUnHMEBdyLajiMBmrwbiXAD4+7Os
CPzsm9jqrhAIO+amqjAbRN7k4d6IS/d20txURzsrTDMfEIs6fMZrF837Y67xrC2IsPZCRCeHuQjG
vQ4Kui4DuzlmScB9PznhxrkwX2VvkX4jZLwvvcHfVxoOW8r8vFx4sa1wKtLvgMiG4GkodTrIsrlN
SO6qvBBnew2f7ehhTz76WEeDablX0dWKyE22LUpSYwdW3vzg5XW6daVaxNpip4bupyxvKKUIiB88
96Zzm+EjhRdcXLxpVzMaMILBIa9jion2XYuhhpCDPjdXhVrmL83cfOYZ1d5o6A+GyRB2AyWuv5Jm
Y36IFhHu4Kz4Tw44i3vbNkIeDmV+zNm231adj7mY0M/TgLH4y4Kv7m4OxUZ5bsTMOA0PaFDN18wT
yQbSgf9xEM1UAauQNejUZrryCFK5Zv3FbLEhK7Ae5/RTzEbm5DQVJSw5dwwS7dXE+i5dk1smaLgG
y96mc7jcuUGawhsJ9iov66fFq7rj7A494iYWBs5QOKTxiVEnarMfGPMqvsW146SbdpL+FdL7GsuG
RV/QYlgY+fPR2tjOSooEcbwM47t6jsb1sOjIPiJc92w/4OkwSEcfO9oxR+Niv1oo3nkWOkH9Nviy
uxbeIr4Ovax2TrdY20yE4uCqxnoxJv48GZCSXGPe2EFSqcFEEHeRmWPz3HMfXiMIau8wLARn/O/k
JMRles7iCW2eFQ83WeWgWpa5e8iX4VPj28l5tuP4JSREhAhtgWUOgASVQKHTRnxQvVVhmTeKoXG3
Trjz75zUm/aBdNs3n7Fpo9xsg0qhu28V4mqWF757LIDf32d4zq5EmlWfR3r4VT0V5jabAQnHZvQS
tox7BJ5BigcPoIQxW9sEc4nPPAMbehmaW7uN6msnSUwKdIXwgqc/znXDIl5OxDRLE22EITEhbHoV
KfxwODQCg+5FDZMbrBukLmtchTMbtUh2mNR9iGoo/b6FUpnfMqrmvh0IrAkB+8jJp6bAosQEwEw5
CVpanIK7CjGu98FCQo2LHfAL6bCPyp3r5D+D4f+b+VZj1v6qvr/N8jdcim8/lvdMk/UPfS/vA/s3
TLLMA7inA4aNAcrY7yU+1QQAcdfFuC5NqRuA/1/ie/p/QfTIYFJ3GH+U9xYwcodFs8sfon/uHw2G
ubF+Lu+FSVQuwPOAGk5i//y1vG+HzC8nVzQnu2MVZdn5rkOevQPJ4N87zPl4+AWRAbuR2E5nm7Vu
bzxh2knfc/oW9JcTDT5ekaIIknBvEA7XPvZzk1/5sHnSu44AiE/QFLyPDku/Uyyi/KobU7kJNLUD
A19SnFgqZTs3C4ZNN6TlOa0bA59tXFfMdPp62RezIDF8GdbRwlJ5h6yiDT4O8ED8g2+S0Y3CcHZf
h3Hq/buZLgOvQhKf6bA7e2tdYJnooXzmTpqh2V9wmlVbZSxe2TK5Z0T1cRftjLww7TVdfMLesBiR
fY83JAChVNr5Tb7UNxVMLsY3E1OGNe11aocHsiisFtJG1ZhGcSod2/HzVSPDQDoboFVFeOOzrqK4
CHM+T3JFZiqNZh06gUkCyDCgzBJxKMwv48i+cdlmceIwM0UP7yDtKtMKdEbRtxBlV26Pv4JSSyJu
mAjY4QCI/aWxxYawG3tZZ+4QofHnUJIxCaOkkVdL+o4RZFYOgbPE8TgAgasEcYa0h2gvsylsb7yi
M47mWLZ3PPxCeiaDDL7BhoCh4pJnmzHsI6eWHzIQE7iElAlnB3TSvaDK2LmBVpnVabYdscGu52yO
Nwlg0B1Jw9m5NRJrXym7OGK97PdZORBI1ZQVxMAh74/+MMEYjbNdUZTVBgNwdOvIoFwPcT5tXFI5
N3bHPDJ1o+qgFlLw2mIsXsLSIBgnCxESLPAobvPUfSJrPrpH0KT+h70zW48TS7Poq/QL4A84jLdA
zFJotCz7hk+WLeZ5OMDT90K2Kz1k2Z19nXVTVZmWQxEBnH/Ye+1rUuXtm5yks/dx4UyEkWnEbdTx
dMP1UOFWqxImX1N4nevV/A72jKL7MGkYZeIxCsh3t8+um4UPMaXsfootBV1dCE0W04y7ZaEvLkIU
ETsFE/ASaHabzQ/0k8BOwtx621haeYejMgOtH8YRlp+0EZOPdcye/AoB/qFsaRg9t6cVhl7dHyQD
+J3Ms+gBPpk4uYuNJ0CrTXmPxJ49s4NMKg0GwmpfOIkZdAt7wUGFo62ka6sWSL+6ST4kMOBWmvcp
u+suHQzhGYgwLjRswRFzMPA3XtgO4xX+a/0EILbaw5aALJbOfNdD3iFnzK3yoSVufTeGdv1RQl/T
GhDkwMecI990sZlrYfhzVwPkx1l+E1pdfCyNqb2PNLE8DjgJi60rJ/05rVr1pCBeSL2mEfZR5pO7
NdL68+g24V4z1WaDzhH1Mpn0d27mDI+k2OXvZgao74TsE9M3Gyd717BXDSTTNhhZfbtDN6dvXFv2
26S2TrIi3h7hRr5LaZGvSrc0j3LqXInuGTeyx88qkKaTzFvMhT6UtU9yXYbpdKQ9Y5YMHpfSWaO4
jk0HmFYCsyUwlGbeVHIA+hwSCM3n0nu2ncd+pKh+bXbyWKku+3Mm0w8GMJarXmnfJkt7l9aK/Wky
K6DXqrumHWNxtHGV1Et6b7epcSpA0F2oPVNUNmhhYCfRwTU6+3KWLfSZaujuFnIDA7NVq2droCKt
5VJdi9BdPjao2BsS34gwdgtZn6I0Mt5GsWGiJ8oJCCctc4ZO7kaXhq4N73uTMOgKIyHUAMr4TNMW
5vMt2o06eupEnHzOJaPwbmwu9CGUGxOdThCPg3jUmdzvhWJToU5Szhf6tEYsZhb7mb7XFe44I1bP
VLXKtmV6yuRCdaqbLO3g4SPlQqS+GiXHLsHLjX2d5icGTT3t9RVQWMlVyp1FUtyNfeh8zGSBoH1I
Biyszur8REbGUEAJ8YDhr3oaIByc3FXuxxxz5TAMq5M90kp4XKxzOg/FBZa/1S474ys525jMZi8a
ILVrAlsUXrP4gLKH6U1NEs2FAkb5DJ054xI1Cc1Up+eGM+9WA0V0iFCa+vylWH/SsDvgVXN3GLWm
C6VnReU6NQnBVWu+VIrxicAM/UKzx67354alHKStTYMpgZtcyS7lFDuXTHSyi1gFvc3S7DlW9QYH
NyNaY5reVmp7B6ZZ9R2tjQkOY0OQDFa8TVgd71Sa05tGa6uNYjF58g1URvtIic95NkZbY0jCoC1b
7R2sKWOXYlPacr8/p0vp3DY6IKKYQfB9ZNM5aEiTjjLNik0L+ya/NCtitc2uHC+rUo32RGxQcloF
yYYG/s8brtwCXpIrrxOEnp+aCSMUgl8tp+wxnIfICo0jv+Ec6LKGa2HWbIPyzCyui1Axtzmar4NG
bLivsikO5k5NLpQ2sj2rLKtdP6DQNIapf6+T7xXkTkWOlZ196DvtY9rUTDs4Hi9GSHxkXXcyvjac
hoq2qwgJKWLdn8XUvWjktm8GbR7uUtUyN6+O5CpiswnxzwHppIR3yah1Z5a7/U66DNhmZIFXY5QK
jdRPF1aioRc4VttYOUgMo4mBt6+UH1vVyD8QDjFsI+lknwrakc28wFPksfchdvLPLVFzB8HewVft
DCGkyf8imsr1ZpCx+zHp1YOKTyGAFqJvwbBpF0utpM9uiga8z2Nl15tEABpdmN+kKIlxX6bJtu7T
5gBYs94gfHT3TCrXmA4qL1oDc5fp8XhKigqQRD5hJuw1RQmQD/X+VFfjRthd+dybMvH53e+TIdL8
YY6tvRwFGDLzEiVcvS8BRnnIb/VtpZnPjVrfDMSMeCWh92yDlh2PaMWbhfKoJYSRxLGVbBPyYjwr
V61NplZnu25vbBUYXIfsRxaDpxaZXHeCt46CoAbXXLQt29rxGtiwnpWU8AeIVe8YYWxDI78UhaLc
uh1hobk1uHuiRbFQiuJGycprLIfxlqExQPgKToqVzzcuo1EGoFm+60iZD/oFnZIRVY5nMpbblaMA
cabY4krpJ93j2W7fAwhN9ksaYnc2tc+kpSkbwtMLL8EN6gHqMDnIspjzQAw3Utfc56SYcTIqXH5k
IO6taSxvLGV0OIxJoB3Nleru1sNhYkq3J1ie0QlS3mPRzzd5Yn4gv+Xtv7uS/9OuBBue/rte6uEz
3MOy/76VWq17/MzXVgryOBsKCLvgt14FM7QzX1spW9BlGfbKp8ZKwkaEn/qms3klj+s6LfR/dixf
2ylDf4OvREOAT0ulqaZh/xOdDd3a91pgDCoMLlyb35BFjmGo67//TgvsaOOw4Do19w5JswDQYsdD
0CD+IFn50aSCOcDSBO9xtUq4dIg/h0SFxInpgtnnfkhLts8jNgrPmcLqQ9mD7i0sltU5ug7Mngsa
nu++j7+Ry6yf/fdv8fXFKZnI+uZjs/mwf3yLgJphC0EB3EeGW2Vbu+2g6k4ar8vk9jblsH2K3KJ2
EQ4nImD2lnyeFGzeG6u1RJC3GoUrdMpdPzo5JAWlgaLI0KpzUugmaR7y7JzbetNF0UKWlE3otIWR
5v/xJoBX0/S6GPf0n3Pk1NaoacgWd49kVwe/h7iiUICTJLac3zYCqVGoZXByFPh9vqa+sj1wFoCU
woffJy7U6JJwdkDETIRGjKWIbBb6HiKiJ3fMIAzg9y2SoYfps/Swqgucfb9/D0wAfvkekAgj68Ko
RKv9k7MUmhBEY5tE0kTAy2zJKwcyTfqcXaUvv38lVom/vhLoLy486P2/LABNTldys3ilEczCfu7h
u/SW0xzbXjQ3qokX4/ev99NN9HqFuUixGG8AQ8fS8OMVpmsQhykReb0oaW94OjDJHVCF/P5V/ubz
Y6VpiFWW5+jiZ2eu2/K4YKiPUFzHCu3wqdXCxW/S/QmX/uq8/k6jvr4fU9dw03LjiV8fCmmk6a7k
Gtzri4Z53u70TUyqxW5egdRzIZChaLHVefTJ2e08gierc6aWRkriOnub5VSYZnPTzqv63hrNzoOe
S4k90nvto1XDV4E43SVcm28B+yCCAetAGlaUSoYIRsSLTLWhb9AHJvtOt7p30lqS/e8/zS/BAz+8
S0dVNQpsPKD4nV1zdTh99+hbNSRDvLTTXlJ4eQVu2AMb4O6gEMu4reALoCOuXiYSuNZFApIpkqL2
QLuH7ajV/Tar2/ZcZ4mEulSSdGqV6jsNiuHZdGfjgy2L4p3ZwBzWpH6nucUaKg8mwW/pyO91NSPz
Hg0OA6R4ehtHJTvXKJl3zHiIYoo+8DjL9hZRVFfRoJuUbih8OV3ifVGH+kawedjTNUJnNZNiA8pN
26HNde6pn9NDqmAkLbUmZnoRhc8xBw9L7iw6GPUyXtWgGkiWWmzjonBA444hNSprUfTUAHx8+E8V
JnONIUbGyOmh79jWNSXhmMWsXDFPnz/NTGgAvMb9Jsp6sTNDIwXta1H+LlltBYq9GMzhhHpfD13x
ziZa96Umh3nyMtVl3+62MU2XJF8NdVM8PdooAwO70Fs4H25+SOd0AgflWlcW6Nagd5LS9USRyKuh
L5uPZboijpqOFHjAPnGYfVYyxblUylyhBkvQA9rtscD65eeMCBk7uIdpVMpzFdZAoKZS9qBoyVQj
oXan1unF+nkGVU46MroExesqOkitEO9NQGQ0QbF6iCDaXRhhPb9V8gx1j4bG7awNK+Z4HmN8Y5wv
flpIsUNb4xzYPoinloHDdcrnVB56FSNSY3cY5g08WzVXxJgDZWmEeKqattpmsQ68qp6cwqv0sn1b
zt3gVxnFKBwWQu2mKtrLedjGsbjRw2KAmFKPhx4sk4cpsCdfLNY/MU1HBm9p9c3c5pcJDkIfWSSr
vygfgiHMEBKRfuC3KuxeHVCZGpEblrpTdFem0WUYWR9iwtb2MU6y21AjizFtLcxn2ZNelGWA8ywl
MNlyH3pgS1vRttqFPQ2SAWJGWNi4IJqHjucNKQgmlAkA7eBF8IiClK0Vr1V8NZ0UBqy7jKmNPyMC
eK/A2+GXmQjY0zPw6JkA5tKqzep/HqUdcAxlGModqwxSmcBliCx913adcjKXqrroiZz228mcn1LZ
qUizOhud5MwmFd9RWl8t1Qp71TqtOc2zZhxi8LR7TZDZZFfcLpbC5iTDs6Qv2bCBthx76Aga+Nlx
uAYYlM/taESPKYi3T5bdzY9ibOWxcJwRsK/be5AXjAv6EqRirDmJblbHw6BxfylzRtefz3MkPDW1
Ow3En2svTaA1RDoXpGEygF6mt8aolluUOvFBzeitjLwy/HRGYOsK+LSa1ZQXycT4tlSB+poV/zct
h6wO2Mg3R7TFWWARCk/YOOv9plOzbZiO88vYt7I6q3OUB+GqP15GlGQtuPWgpqUMkoiTQ1tQlOrq
UG/UEd8j77g92hbsJgkgJQBxPJ+WXu3eLXiKrnRu1POcqA0I5RAIC31aNX5GTSwDgiyX/Yxu9Dm2
gbegk7MfXnWIJDnCDlGpL3AuxGR04dMMR0q+qmJWbEUumsgwRzjjDRrK7Em1sts8MppHqM9ZQFI7
HmKFulAx63mXZ0QcSKPJtjVjk4eq73I8ZTDqFyVW93kKZilteZMYwJZLK68QZ7oGv9cs6rOIl/Bo
Exm3A+PH6NoSJGCn1bphbEfeOZPzK1eFvWUOApZST+waTtfoarHrsGOEtPAzupsjmrQs0x9a2PQS
RCXpfSP45xDpBUtuhpy4M7LU3Ag3Nq80HgwkZsGyr8FV71VAlL5rD+GRWsX069ByPerI9jiSVwNK
PJ5fqIHHh2Rsea5XenNMZ8bN6I8NfaepRbNjgmySqVUptzMvAPQDAjvwRBu4oUn46QdAL2u6wpo5
oNpAL1DLDbctgxyclGQTqI556jKNAMGxqXZdqi/So14UJ3NSGRzxUNDaQZzpxwk+iIlAILPB8sc8
Rfa3hiRUJZqacB08933imRnEapbd121YuiPK42jcta+hC3z8dvbcMhCJL9ArEcyQziY46qlk1tUX
YLtbAfDowkWVU/NknUlHYDlgxOdJ6lOxHF6P939dIX9whUBs0ei+/ru4764aIO8GT1nV/7AA/PqD
3xaA1htsy5plOi5xQuyM+Dv/swA03qgWHgRAIob9Bcn7V9fq4v6gy1tFfK/CwL+aVq5vtn+WgLrx
qv77B+aQV6PL9xU+Tnsq1LV8Q+en0xD9VLu5KibPMGyUExLg8QZCAgkRRmseinzJNjaFRwB/Ur8V
uYX8tcJroI2ze8C7TypBVsl7Qh+Lk+j0wtea3tkTPzeayNnS0oe+l/q2VcYEGEa3US32RtZj+TZW
74EBFnDIriVkQ4+YSmZ0zL8QE6aTH3aGy9CbSqkzMhUOJhbCOyoWlOS1vkaBRsXZkGN3X3IXe53d
GwG78vyTqgyQ+MTblHpe1Kzc7HC4md25v00ry9w1koBJT6RDcZug1z5CMuVAs1l4elNTZDuGTUmQ
5uV0MUvLPhQRQZgp9oej0Ybutu8G4aMYWCziE1T1jGpGnzxpEHg8TlNdePaEiMHDejjvF7VVMcEb
IduDxrxQW2ef57jzVEKVRe9ql0WmncpwKoIUidKqgUF+HKPxg78WbnsgfD4XTLXB10hQRZQR5MDm
kNVF6/NlFZwpBs23qdjHImUfEpJy7A2GXW8nnaTS/VSiLGXsi6Ujy5e7xiybAL/3A5nk+ltZmBZ+
Q3t8X2qVDjKigQGKWj481+2sqxtEJAkG7kaJNfU0lqFY7sqWyfawSWTlKM8gkVGAgIAYlGU7WF1K
NV9W3eKrZgVtUAFUyaPKTKEDidIhhRMC4EY67MOQ5I2N3BV6RxAUbM6dTUFU4ukw7KupwLGh2L3a
e3OiFNTbztKJ0eujxLxAIEYqszYl2QZrPRiIfnQLRJ2I5s7KTAuswMWZEHXuqrpd2vaySnMCBRD4
Vys13uMv6myciyMp7eURjWVvte8rPTQx8uGYpHTpqkRBhtT2VZvKGxwixa5sKseO0J0tJNds8dDg
AdwZS932jDdnXBhvpTp06p0yzuAboOalIELgehZE0m/RojgTupAMObs6XcoEKk+zbbqw5IzIVe0d
5MrpBmvqUnhzWgIE1BMNen+mRFOQMLgIfWXoAAAhkVMe4sxMqCYWm71DbxXTZUbDSYXmNp9MbI1L
ULF2vi2ZOlN622aDggjs3kNoltgGlXTWNb+oZxUBn7SIDQLSGPoIxpiIAh0qj3OqxfuKqn/DOlFE
vnSGGddCbKN9xapJHG6OXo0GTHxoYkMP8qiIrhqyGq4swnxXKnftE35RSrgRtXq5qB2+V5w8G1yw
+Brmsr62yI17ICgbUp3daAS2MBfuKCldrT3oiD0PMZZJbNm2ItG59+ywo34yidrRegBYoDP5ypes
IJJE9DPwUHqFWO3622G0y2vU8tHORpYfa6N55dLz3Yd5PZ2I8NZNr8Gf/2UM9u+B+IcDEYv978Mj
r8hSr8rvB7hff+TrUcgZ8wY6FKND3bWFJdZpybejUDferGmKDgeMi+fCgvLz7Si03ugWlAtmqys8
iMX2f/Qwq4cSEwozV7x74KdU958McFFu/zjtYgK8JkiYOmNnXGnqz3O1rBuWTA4ucJ4MG43rYxEm
O7qNMuvKDWsD2bDVtN2uytWy3aLfxAyKZCKx/CwcKwk6ASI/+OwM0W1HCHEvbtklscJ9Z0K+ykBB
ZG3h1WOZ7XGnqPK6zxv1EwJjiQGN9Q5WY2AMDju4QavAgla0c864q1wj2hRxk/K4L7UXQSBQxTOr
cT4qa9TDxPPnaGdGQ1MQQdbq7fzWxIa3Q0q6BILegr4hwbVVCmsYvEZv2REted2aGEkM5a2tKh+d
yUJYCq+RvYlrn614TA7JsqTAlY3kYLMm+SBXM5HBbsnyEMjFty25zXHQVdN8zeA7dGmLIDJsRM07
xrO49PiWmrwOCKCKT02IG3FMqO4jaX1M5Ni/7UYrTs+mDm8alL59BVSAXJg5mWIgwdY6aiVMCiW5
y1DV61SA1ne22RPAxTcxP4Yzjy+FrTtH/hRGd7bB1pyZw4xqZubXPyRWGJ8WOU2PZJ2wZLWMiQEE
euyNa2VMYlSQmdrWpg/DAskZ8m5u0QdEUUNmj2OPxVHpStIGFNNhlFOECwCRTNqDJ/I1TjxdEqw2
9hR3S5CaGNkCK7fn91glG+uadwL2Q8cCN9HZxTzRAUtuOpWldqGk8Yvd5gRDRUm27xJj2MoI0I4J
3CPAx2jfNAteTEgbWRToc8+m3Sra41wZIau4RrtRTFduyrEg/MiwMei3rWl9koQMBxMF5Bmd11J7
8VwVMQ/RGVPgtimV+sKIVKC1ajnQ2BwZEkinZoFGoIGzWdmhtY9Rjwe1kXEuHJaSQ9lTBfTiEqUR
MS7eUHSEOIVZCbcU15vjZF7NgNUIioVP7waZI9/Voo32HUlKCbB4hkr1Q96OdkPL3amEaLLW91p1
Zf6LabK7wNIxLLBRDFv3wqqj+FPR2GC00txGfZ47M0HCowkGDy73xBJfcZILmArxyQpLyTAFIbmX
dXJAoMJA7TBFdHB+t859yACz1Jh+Gq0PAGIjR3SsISfw5RIp/V5tC3vLiDC5hliETCJuxhh/WxsW
3Nl4OtbMhTnpgzZdhy51CFTwYlmSoQl0xRB+RSUggnosVq9uqbSLlzI/jFgKAHTxW9aQ9uW0FAjI
OlPdtZk9BHEkopkrbqV4pDbyCs7g5KxUVT5u4ffk6FSw+8DtzB35qCcd23MOy+hoqB0ZcH263GCS
fVYWt+SeUqxq8h0KLPPcVwJuB47Iot9GAx4X9kCq4TkQY+6hkujVjmFbW+74hwyqXKXs+z1PovnO
aNypOuimBZ8PQ6Zu7XI11hnarrR+QRX1Ikm5MwfiowQDguVuzHT06zKLtYpYzHkKnFrBndZ1nPdh
qt8YQBfRGhluSs0c8TQz8SZ42dyku2USzjFVCIcPHKlM08WkSVzLEBIpXAhS2zlO2G1yLVpl2XxX
1TZCP0O5Y4gbhbJl3IohzgOk0Pqpskp3I5wUgqeSrIx9I560+3oxkgAouc73nBlR+rFt7PQpVXvl
LfP1EfQayxEs0obBvWZMY4DjBdORhr7ogG2H1AVAu93GQgnSnvgDBpgHZaWP04WhkPYsB0Lo0QAx
TZMzG7ZZqziKIK4EExoOX+8smhTTahlTlWM97pl6i2oT9oWMeq8yC7wCDEoG9nQlA2uNcdYDKRDv
QIBavfcF9e+Wqr63HGnfWCZG6KgH4tzrcXOwXZzQRCLQIeSKGUZ+NcnptqRFOueFTtgrGrNCu5Rt
VV3C47XSndNU4rHpp8domiB09xhKtEBLkM3546j2BKGN6TRcFnVBZPGsdbfERmFKYaA0RTfaRBoa
dG0jn5d5Xwi7t2Geo8+JgER1PDXOELq07b8Dhv/LRhxN97pB/e8Dhtu4+vT5fw5d/lR++qGq+vKD
f63FNR39sIXvb8UjroyJb2tx7Q3J1AZknG9J3d9qKv0NP8E+fMWXQqX4saaCJvya57OWWv9gtiDU
n/BYBuWcI1RD8Dvwe8GX+nEv1JC51hauW+0VqhvumbhC+IdaBpK7CwRbNx9lMY6XuVLD8R7qxzwy
V0kqVupqyJG/4kwIamSk6ESK8jof1AemwxHarrxJtxWXY7AgOj600Lx9Y1bsLWxQSTyLfa7zMWNJ
oV2nhOg9uaK4tCTqFEUSKgEDo4dnC+kBfEE+cmMiUn4Z1CE5F3yOrBhqUgvLqvFUxYHeYwIGSNTl
VLnqtaV1AruQfFrvQ2Z47WY25rVzTF66PM2Cgif9xq6csy2mnQRNSrpK+eJm5aXUxttwMmPPSIYt
KRQ425ZrI51PasSfQkpGkkHyNNd9RT+3PJuobfJRe65s67GZuy2yoJzTJRbvwsbYJ60Dx1mlQ6y6
cPFKxTlrvXjEufFkQ6jeqpG8hcZ2uX4CfcH22sjyl7ReM0SiPt2KfEZ3W0iWJ5GNCkaO95GQt6sY
3Hd0nC1t7j5z2rs77Ax70htOePyoC9YgIEVC3VNV1TfM5KivmQ1TNt1byPhkbTzGIjviEX9qm/QJ
wjamHUHZYxndxuANSSN5qfr52uAA3M6i3zZujWfayI4LaTaYYGATlTrqTL3ig9LjFmOk2fYeg6t4
k2Ru75MLWgGQTuZNpKyfZVw8oQ+THjop5gKSlMX1tWqDP6A0yzX7jOtelzu2kyfNYVutjOqptivF
h03wInL+mKkll1k2nbBoId2oKG/TZOUKGvPDEvZosXorDxJXKEHW8UJjAqYhZi5+0ZrpEXHvQ2vg
3yTF475QzWCaS+mXcdvDgk+eSoKMN7k+PTvVchr1KPHTuE3OWWM/JnAbmYpcuTJhmi617az3+8Uk
96OZxvulMffEK/VcqGIfFXxHiopkgvFZDx19OVnVHG+k5PsELyMIUuZKwOjCmlIvBEkz6kMZac8u
slpsZS0C/ig/ol68b9rh3pjyl4Jq0Fetqg+GYroXIRzMLOlrNH0VkTSWgnWciGvgYHzuWmmhjTYe
WZykW8swzzVCGnRc/BzvE1E81hUprMfEbmf0VVyOChS5GunohzRUXN9O4zlAqjfeCCKWgnyKQjSU
CFlnYBh7ar7x2FTmeIAF5awbRuUqi+d80yx1cUXpOm+J1h6P9D+dryu5eO617sM8ttaF5kCm5qqp
ksYIWjTdacByWAR2tsin0IYFCBgeOxGGtqaEcRk+FBNa9mAxOneNP6R1isOzUWYf0BKDcJvyDcrv
mQFjEtQIUTZoQWPyIsnkS72EHJyjU6HnsOzmnCvxdVkxoqNOeqgUVJYdDLrNOJhPxIG3z2UJ1a+k
2N/kkCgde06hH7rWtkCmRllfhddaz0gf1T57slR/rrSKHO2moHTHjWxNurYVNhUVv8UaWsxl2GAV
AOhlOIRF2sNu0rno5sx+tBXrPOiNPIRj+6LI9mRY2fG7Q+f6yx7/e0rOT10xT3EXwB4dNrc+npOf
0/+S1DJIkc4Qj9PEemJo+rUkPydmQ/GnWX8QOP2izeDVXA401jK42x3rJ20L4aBDac12iQKWpM1S
y456zmDVQgr6h1di2vD95Ht9Xyv9BwE56CaGCz+9krTtSaRhXe11trPANDJvfRxjqENFAaYCcSuR
AV9qnf9KjGSM8etrIkVj1IHujP/m33+nlIhE6cYOc0CkNGa8MbvxnghhgG/C2EvFzP31/RIudsKx
Fv/h7YpfzPzr+4VDR9IF8ZXkBfz42tCz5QLAptzDFBQs7woHKyN7SB4XJ2rAbK+607PsJkg1chyP
6dhx32L1ZS0+P8d0bxF6lCECsQ5zY++6BZqtod3ojjxJi8c3rqXaR7jvNVV6iUWX7KLxdiqiB9WM
4XFPxnlgNuBPVeXuTLOq30doaX2yIuc/SLz+5hJCIweagZ2Gauo/j3H0PHHhkRrlPta7rVGp16q7
kPKFnv73N8YrYfJH3Qs4AdAITJFZ0jDU/fETdaXG4ASr4T5yoSR3ZInNCGs3as5DuKRjCTonu+wj
rbjJx/ma8XZxE685fcYSvTQjz+W1VIHxjANWn0D0gipyMd4rrnUW7biLHR73JonNzCVia9dMOlW9
qc87KIz1mrmenAa17W7LbHqYWo79QU+MY584xUbCyDkRW/SCfdDyyiznW5ycajcp6UtYLQ8OabhL
33F4s5YhimBPilLiR8Xymjh4ymw47PqwXGNZFh78EW2LpuNDa2azb2vUWL//IP/mCYN60wEBqDpA
SJ2f7sQFeW5jEHG2XyRJUpQTE082vEeWp0ix//1r/aIwW/dwbN34tmzbNX9Oqmj1OSHxZS7Jphlv
jS45FlBp//ASf/NksS1NN9Dmoe/SfyaukSSf9bmqlvvKHettl0y6b4TL8/qkTxYx73rgQJlu7F1F
P8vQjTd2mR8xHL3r0vSjg23N04uxRRmUiv2YcojHLk+nei4uNS16WSwpcMEyP8qFxfjBFORCwWS4
AAS5GZ36rdPzj63OQac0J7NPMLT0kG9hNHWbequ3LNoEco3dMIEsUPXkxcQ9A2otuxyBt2Ymwwrg
OBSomqT61Wq/JLLep3m8rUo93hhiOf3hA/ubO5bvgtwAlecwDGz9xxup1OseAkNR7jXAFN4YF4mf
9AMVPIk9lxoUJA/iURrks3Nmf1WzIgRBumjFFcORB4exFNaJklFayEq+J4okGGL1Uaa1CByVbRVU
3XM42JYPsfocu3qK5YYnUU1qQwDT60HV5fPSqV5iJ3dENVBVNbzhVpl2Waw+zBRiXh3G9U7kEhid
vI1Ma8WEcX0agG5J6BlhCChGGhRh7u50c3lw63a8/P2H9Dc3CWfG+h8N6a/+MygP/7ad93KEEELE
DiUOOROSX8dQBy+soz98I5r2kzd0PR0dTmEeawB2nV/uycYQMzEvQ4lGsis3mtVVgROmx5CTyoUx
4S+gjLxlpkEadR5TLCIfkygn0IcCcKhCC0maS3R4MTZMXNlzQVXtURU5H5FQXCDAv8rdgnQRl2p/
KiuBbqt7LtLldsrnE5RLDmMus0hkT6Fcq1Sp+zBVLqHysjStdJ9ydTPCttr2fKWv7SVzUyDk8MfR
xWVHhjv8RC3HbR0OvZejzTlMREq+NkFhOVWB7IlULQd5n/Q0kg5aDx/QKaOrRd63fQTidl1DixGS
k3ZNOiG52VRrGvM84jTg3PA/lIJ/Eo7rBVkP41Yz2m6z3kbdZJ4rW95bDHLIZc8U7qdaQf1HtaSG
6eWECSnAatFtWsV8bFKTW6wPmwvXnJ7bvg8kkUkMQpPLhF23706U4gTDPKbxSHilAYywQshYMqMe
4cYVqH9aAva8vs+PNMW7Age7l0QjFyZ3hyX7S1hTH+JOlsdMM7FqjQH6kRnCsNzhQ0x2EvHcCZH8
Oe+NR71N/nQeW39ze1PrmKvgGlPzL6L1fBZpw6qo2Hf2/Fx24y2otjP1BR+eyW291l+vrXbFcnzb
I6JGFMs9X8ZoqCUw3iblx4hyD7K+hCySuYEztsIO8j4iS1F3yo07DfM+1zqFBi0rQBUCiENrGT0T
Y+te1i0ZYkvEuYjpgyQUznifXedZV3jGpP38MArKLbUVbDLVZPCnqF95M1TWEY0hu8RYVHwhEWW2
nQ73PSmpXqv3t61DS+oOwH6H4dYwUZtVuTVtAJChYpWId2NJzC1qsUJTyCWp5merW+ptW/e3Nt0B
YgnrPHKI0GQO98IirYVqvre/na//biz/sLFclTjUEv99wvZFwvN34dlff/TbjM15Y/JXMXf74i7h
Av86YnPEG3aGFBR/mfW/ztiE+WbV0yCTFMIy8J5TJXzV8AjGb5x1JrfEqg9HGP5P5mymux6P39eh
gGRVU2UD6vB7aF/mcN91FQN4irJNE6jQ2MrlxkUByhQCteQuLjnx8SsYA3C91LlxoQyDrkvK5Cwt
HoJjHjsEBYiBdNMwEe9w987XlaWXd2NnhR9cA3NHvQisZbZczD0kEayLq6TohK6QwzMr2UYAebaK
oFcm1MsxxAFxQZ0fnzOtol/MAbcfh6XJm03jJtDr2nmmyssYnU/Bgun/pStwqaJznY1tpnTGFaz0
6TqLQ8NXKuYBG7VRxJGtA7hKeAllGigiRuwJjqj2xmq2LnWlDWseZywvhkKIo1wcceCpqZabKW/G
9yqDbDeAQ99/5lVInWiNEvJqOJQM85y6AYdi40b7kowM1NJqsdT3gMETRTKHUSlcN+jqi5eEL3xv
/i97Z7Yct5Ft7SdCR2IGbgs1cyySIkXdIChRwgwkhgQSePr/A233b6n72KfPdYcjOhztIKtYhRz2
3mt9i/wtpj0uQB0Q8/H74rnswIU59S9yIbcPgabuXxyMwy/1hC0mLAj0iNeUlknF9ZME2no39N04
XyGISFxMknRZCMLwkZ8CXjdjJkUt6OsllcFFF7yvlsODfQpiULVhKhdrClXtX+Dbyy9mEgT3cclN
ZsNeLsxtHJKIzNxxavZ+UPUcZ/DFZSXvCrMN790+XfkIUGKOPZ/ffgRZeV16GW6/NF2DB7EO6nSs
yNhw6+aR1M/gYlBHUKWknERz4B4rkzOJM4agXYi8IOv5doyS1GJAt81d0bWEPC1ONe88P4c21sOn
IYdPOZzNltsfF6Ma+JtNe09qQ/t14vx67UAXvkgBKykKaX15K62wfweTFey6IR0gasPwumiGhJuZ
U/mRMyq5aHtB4RRqHPqRO9pfaOD1q5qeMc12SI3pLYDSBUoJ2oyUtp/s1SyYqem8zo5oPoflhImG
YiqLlXFtEZM4RRNMVqJ0yTBEV2aH+XBK3cIFDjtJ9QC01cXga2tyVQPDtDcmnaFPtTk7NynGWRIE
mQ1joA1+yxb0PoIGE7TgpA4av2cQfgQSzh/hhC2kTDi9a2QhUnbiCwlxAb9LXIci1zDwg2CfYJiC
5xrTyRrOg7cGIZbtGopoyZ44REAhLqQIHp/PYPmMR1zltMiK+MavKpyk49C/pAQuxmvyImByQhhz
JvwkMlq/5TMmlQBH5a+5ja4NmzZbiHYUa6pjjHx5L9akx8EWiISXZHrOMEVvjTBtbkAPt7ueMyxf
0yIzZDZwLnPLDBCxptOz5yGCP7K8jad6zZtsOkRZUHLtSgI3JpEyW7MpvTWlkjtaT2BlzXs4ziJD
HjQqS23nQa8ad5GfIP+42zmsH5oluB7w0EOJNnu82Y0+T1mudj4yK1rLDJ+hqB7oxhloothpyriD
9rYcdIBed84sYjnk4N8CaXiEDpVsCfU5gJ5yn82OvI1cIYxYZtXcTYF4APxuMRKgFIZtjMrRadc4
chzoAWFve6INoz536ytRy/57Pvu3YrHiV5wu01FPbflYe1xu87HpoWKsUqeyH+9NFdv7dg1zm7J0
Pjjecpu1AZJsRwxRmvblfjahR2iDnzLpB0RZ1zWSCNPltYlBChCle4f27GaYUMhLjMIRGv/u0Mbo
UHLPEDf4vac7r4eNwfj4K2jQ9sAQP9hl8RzvCfEBGhe7fdSYVntE84/EYhyNc15l5tVczuNG+cmX
lc66TUwqn8InqNYKVcPFpOleprydjqJKhk/0ewYejMk4JJ3+oTqvPMxr5BJaefNpNK34i124Brr8
OHVOYG4r7G9UGSesMFNxtCvHvarbTO7DEETIRsIkORAo4JwhGZaRNgz/omQaHrKFoymvUH4P6FF5
KrzFv537FrkgkYhZvgvabNXhtfFz2LosWbeKd5y96S1UJZwtTdFQmyAY/CzJeYXPSjEdZ1awr/oh
PDTLKF/lFIsXDOIGAjaFuX2ql1tE1M3V3E4dk88quNj8h5ve0wYGxeTZT1rICmZIwHLSg7vtLJJX
N0oPBSwvnSfXYVEFIT0ytyVROlN+VGDUhGDOAHbrTGj33IGQ5tEy7Vt7Tc9hqKzRKiCXwLdH/JRP
qtgZAz2UY4kpvoWn8zxI3AM8cSg4MwUFQtjdgxfnzYVmv7iF01dvg4FPWpU8Bs60F5rcDb0ObSwU
4puxdwzm9X7+3WaK9l1VHX241CYcGBrD5HIOevMZyFWItHVu3e06fP7UpGp8SAF0vOtAJTsZtsF1
G1tfjFD9yOBufoZmrzdwbkXUO+6n2nENUof7IrJAWuJMIxxlmdv4U9I5BxqsX2JPfQus1j0sDVrf
JQbmg7Lk84yMeIv3xtr6fvfWVjh5RlucwIFBTzct+R2EKLL43GhIJwMROVqM5CJrmR0GFLF5X4J+
3CEAKS616d3WCdRmWnxqVw0WPn6CkbIhmtJuwk5qVsttMg/xTlb9u8rTJ8YQXKW4X9CNMRlejGTn
mmAwmS5CbYAQRvqs266XmZYgFqq6jeaU2+G2yt6songyYIICXWwFKDefHMIs8L93ZvegRvNHTPUR
dBnxwYb/WpNUvm3dITvAPfXPIVC3aykUIB67fUWtJfdLqM4TwSzsnfDSxrpFJpGM9jHXc3WyR3ly
Z4z2uWd+yqa5uC555rHze+be7HpaDTkoPynyA04oeW4G/egsab83Iasx2cRoATLsfeD+GQ02zEPa
9mOUYdYvNnFlz/RT6hEUSIPqtu6rvVZNtemM4FucWJ9hTsavonXtOxRhZNcGLoyKgefK/VZZlYk8
TDFoSzN5JWtmcqq1vvvVFHEveKfr2aYwjkoJR62fjoEEBNo70ESzFqnNGHjpgRuL/0A2VELoypTv
EWvoO6v2Y+wQzbnjS2/K7pBBHklnAkoIreQRZYKHjkhbW4KVzFtb5p80Njmmqqk6IOR1UZdadfOg
AAVGOaWgP5KqDURo43CkXxvw4La9tzwPOJDXy2Zr1ndQphPSsEKqvOYHaqMjAzToSoa4i6f+bimz
De48ZD29v8ll9YW5aA12Xz9NvbqX5gAKpr7htkbSqLfQaRtiHc2zKrgDqiSac5Y5WKgU5Ds6GkZV
vuNeg80Prr2qraMUYZU1+7g6aXMt91ZXF7+1cf5b+P1d4Uf5Ro32Pxd+T9/1W/9nTYX920/8Ydqw
/+FicsdhEXo+8lIKtD8KPpRY//CIWiP0i95uAJn5n0pVwMwOEgwLK8dq9WWm9M+Kz3L/QRAxLmoH
aTadbkQa/4GywsQK8nPJR08O2xKFB4bUtfa01kHTn0o+1ouBCwlk4YSg82U0HH8DX/VboK3ydjEN
WEvkwG00ze0Hfwpu+l6On70xbx9lYzwSZt2fFTrJTRv44CkbZZzm2Pbiw9jkKUFRrfGmfB+VqdeI
9ugEMRNo0LpJf1/77mxDycwKmK54RU3/tJhdYN0yEhfNp550e8WhXyyNfZDFIOVNIDvh5xEOuUXj
XA3HoXI2cVzkDhHiiWCTl1PXtZ/KgMQkmpo1NdA5DbVnMc2Ow2Hnp8Lp92npWPI84EwliCuvCyzJ
Gw11GpE8bUPz7DczeKY56RHfLsxTEZA6sQ4ONKZm96QylPhssjT/8yfYrgbSKdMnMmqbkiT8ltdx
8J54OQDdxaIwandd2ogRNQTp5+KRyiqXFBWl0x8Kuo9XOOaXPlLYiK/iHK8ili6W8X4k+2HcLQ1T
ti2u8iNOaPmq62yoNmVtD8fc0MFuwkf2itUboZ5NsjNBdo8JoQh8WSq/adnAjrk1PecNCLUcXB4u
2TA5YpEhZaKtkvQl0xml54xC1w/0TeN0Vykks5c+qeoIdtW9XWk0rfUYUh0n3rdBx9OmU9Mr2aaU
ByQUFNo+Jbp41uNQb+bQzM9QBr4mWYN6Ny7U4xIozJLUaQfqo2fGMs2G/Xc69H4KD8+qDxAFHwAf
PHulRTZfNlwtmH03YZHcwuP1o0oNr03Vn6uxqY/FQJACEtEtmkhr089AvKQU5r5DnZEmVbMprOJZ
CgNXKrv+rqjG71BlvJvKW+L7KQQZh3zPgJC89tnteFuwux6c0eGyjEXUytHOjiM8uQRaFBs5JP1Y
ld1NMODH9BkxnwACZvtaL+5GGQmo8FU3DX9qPFSoS78GaavPmpbETraugUlpdmDvJd9JuGjuXGN4
5OzWjwhMSzzOkJXrTGbHugDmpjLhbUiZAE9bu+RXImw/sS+k+66zwn1SuZxaqREeRm/63rhFdaKQ
bbbg5rwNreasjmgJfG1gAEWjW1c78r2RaIqqh99rk9BVD/OahkxMpRjLHayrbBNY+sl0a1yoZfFs
lPFpWeoJxC09aPIUX9w5FoTB6fyctqibDEQwP2yAWl/U4nN20qIvgCyDIG09Bwe+KK6rsVBXnjew
4lUXtFvbWQz0OR4j3zEITJdwzUCQmZGPnG0z4omjVQj1QAdl8h9Lp8DYIXA1o01A1CJRD5BMhyMk
htVOGVOqHBgpaNZBmEtyyPLGot2edGgo7YFX48GCBkd3/5sqWzsS8TjeIzMwkSnyWCThiG430Hp+
byWb6i7xnfmshqxmXD/NU3gYeLR0ZMweQWMt73YNxZmGH2bbwhFIppi+l1Yq/YHVJGStTWFLMSZa
Od0y7uhfe5DI1MKpg7nWHCtxldZhhWQLYXTaGtZBWOgv2oKO75x7ZL827BL4K6NGUDO41AbIhAm/
E7K1dwDbygP3JfIFg+WzJizq2c+kvi1z440l9WItmdjUZdHsqpZK3mid21zgJO5KK7+qjew97oNu
m1kye666HGYYwUPZDT36EZoCASlbRl3MIKr4E+w3YsrC0F7jiMvmbIbgOn17vB7poT2gxDMeC6f3
36zKJf+3CNsV6UxQpkpSlvGkyRiOm1rvKfrEjYeKfjfEA1XfMAwIltMGCUtGiJAhZmj0rFrG+d6l
WkabGEhXo6kq04NfjvfQMTPcSf1xMlEOE9AGTKkNlmCDoqC+ED7xWiuGFM5Yhd86q7/42gHK1Bdk
C9nB8NmbcyZCAmuYZY8nVL8BzEzqboTacmBA7QBANgbjaiZcZx+skKhaLOGOwFISR5JgZU2Z7AfB
fJvB77pbDDHezFmIfWFWPvMZbW10j6Fq9C21AxmVHJBs6Y2YrCCCqUwWqdkdZiNhxmoPN6Fi12Iu
S6ojSJJI4LQ9oSR2N96ESSIxpwcVLNamCGgJNithi78NfIzWB2Nuw1MnxpjKWpM+4IXVt3mldQkC
bCK1ErzgKbfUsivWi4Fb/wQZNdzaARMkfI3hth/aU2iQJNcZ8odu/U9V5jc7DONqL3pJQuUcLsQl
ITXCdp/uFXqts1G079TBN1w3FVjHNYVvWqtOy6/vGEoLGH58sbWY8/20ksoW2tBHw4Ve1kqyo0Y6
w1GQkIuAKnsmMiAHLV4V7Het92VZKWj1ykNLi+GL1RTFFel08cac8WPGNvkqEsPYNc9Af8C+kEZT
UfwgIiXca7l8SSS/tfgAryFQj2/ixozppeRs/UWYfF1RMpEoh+4+Lqw4Sld22+QEI4e7BSNRJOSz
uD+oOL8TwUlWosuFYdTOS9UpMqeKvn0uA37V0jndRlJ6/+iUw5SvR3jpsInioQEk17hlfgmtRp7E
B2KuQPA4QZ5TFSF7bKYNu3Y2vgQzdA5nsB8JmwU9mtB8yjWqSuVl5VdrxdpVK+BOOZW3z0d/jsCP
1XsmatU1s9lpN8yLE432/LVPY2LCkU5tppD3MKVFsRMUzc+9sJb7wsaUwmkaIsNIfQWyYSokb3/E
5/7Ksi8Gmjp18NT6Lj9rC6x3Kj55pZ4iJlcJzopyuneHOH/1c+/R9bwpAvN461hNf7RVkNiI2HIy
xvuYD5rervOJLuUUaZfaYsaD4yyxZ4HC9hO+6XGCGbniCzNvpAGeNBbNN13TYuN73ljSbO5Gc8Ei
sWj/6Gs3+DIVvXhVYBNzGQ93i7CNfDeO6XjM5WDfuZU30gTPdc3OKvH2uilUEmvElstgjydCVA9t
ELoPCKl6EbFrGlwxLGlFrtOXP/rODkCf93nCd4o+q9nMfucdpDRdlkxNC/5IkbuoCFwkWdSJ/Yjw
U0XoaK7J0s4/914ovtZJey6nNMaI06RJ1Cb2O7Z+lzZcZn2D9GlU0YLdjKj1TOmTnFasZlakudpC
vNDfxArglB8ozhXKGbN53oypUR7C2rsHW3wVUyL625HjQB+Z4uU8zt7ov8eJX0Wp1ft34eBmL67s
nBtTZe4WVm1JvjijRNnIhWZOS0+5GezmobOdLqM8FP2tLqyAXmvcQJAdpIKR1wVDhZO4B2q64k0T
s8v3sQ/21ES/tpO8L1QjnnHI4d5XB6QA2Qu7WfHCEac+k3IqHgkeiYEk+NlJuBM33rj1zm1Ngukm
Q1hUbGYU0M+JlaFxG42ZQIYFWgUKFBZEKoglkvg8z4QnjFFaabNYU0vlFrKwIAAcUuyAE+VFBIt6
d5mqH4O+Ca+aPB/unCTtPpE43hWsvyYftnbrbYvKhWjL7QopRDdUTU750E8wY9lhI+okFW6XUNoI
KEo5j7ssZz1c4YSvCPdYkbpTHCze56RYcbsjfDNuP8oJWYgdUN658+j8O4XjgfQv0tfRnzwSGnz1
WC71DJw/rY0bjNzZK4SEek+sS7UalXRJx78WW4LWkmDjONBuNv1KFhaxji/Q9LFOV2yvSNYfieur
uYS16mu9MoqN1Ef7OizJVfdBMf4AGg/VWD0xqEZNI3zrMK3k43xlIM8VIRZN0paRNJaSEUwn3f20
spMZhnXd1l0Y5OQMqndjbqrrql4UnMq8PiroH/eWtOP5IfDzrrnThOm62zDRovUKfGmexWWB0Otw
XvOelMUg4J3rZkajblPAsXAemyHB38Y2NuNf7vpjHqZVuJlyIt6uSu0YEZZtcwfTuu62dp+yj6I/
1FydPPs4pJ77YhFuhUZ2SqR/7ArW4tfQC+KtIOsguc7GMWuZwYguR/eXTJi41IjoD08xuw9ojWtA
2/KoyAR80C1RvBXhbYfFxV04DrNxprcqTx3P5FYNdnZNSnIWxZbyfxBQ7nwT9dowJ9V5yA+6kk99
EcbZKzYGHHhEttFlJOg2IHGVTiXOte+4qJOjp/At4mROjajNOv95ySexyzx2513Yl8W+J0biTXCx
vprI6tiU1MeNL8Wh4deeF6sdLlJm8nOqnephmkz3vMhsiohclls3NYkKNNPKhs+EegUODrcDgoDp
5uH+6nCI3TpOS/4K7/FTzy1yx+SCfPjazHcJZx2Xc9DC2uqGnSr9E73ecdtQuD/gaw/3XSGsNxe/
0bEqOglthJ0JzEuAH7FJD1lij0T9QgSzs8rj6+3T6WsZQuUG/3tn6zR8x4V6N/JOsB8Ii7GANR9b
s2y5SqnkGr1zoLFYO+swyWv3MtTurmUkgS55IRoDSjIS8rhKSRnkGI+1UXyBtyA3TehXRyOLbbCk
nCT15NVYl0q6YIYwiI7PbXvfxA5K/dA37gZ7mR/klB4Vo8obXdBLd7FZdtzAjXJXzmn6XUrPuYnj
LGOjbRPGWQQvFj0bv5I5k40UyEtXgqxF3c6hM82XdBDh7agTotJodR4LL3N3TKnYMPumOWfCvA8C
Atj6HqJTpFbAsc9UuG6gLHGxa4PbAgtWRKhDsTPLGDpTGdqvHxEl9tTXDC+ztAKa1L+CqSYehyQT
x9Wm2DRyfBeQgo4Bdo/TXK1wNgrPNf1iUKiUkhV0zmwo9xOyQZfyzQ3tdAdRDK9CrT/LgCIiIVp4
aQlELD/3OSQM8nlEswO4Re6itu2dh+14g0A1PmMzIDoGJjnANOFF3Jk/Aol1Xu46UM0KJ1p7DU24
5mnpfQg2hR9ZHaEYZZIU9/QfhNgqR6tgN0ox3vYD9+1ckAPUru0fHfTyFLZtuSO3D1ZcHojvU02J
lg/5eKycQW0no7Uu+QAaAQDbtyHVw9mviO0DmOafmaZs03SWuPK9lgPYQIftVyOhTgRoJwxuqde4
is01aiFnyatTreRYRAmi4ReGC4R7jtONjVrgmavUU2a0beR3g3+VekgTWr1wcWxSYlGXtc2ujG5b
j+pLaLb4ZGZ7k+bWc22w5eUjrj3pdUE0uXbwgt2v2hBIwoBbBCMK1dh9IrjZZcpdWFf1nF5nRv06
SL8/zn36CMbrh81Oup9mbkd1Iom2bKxXUlZKeuu1897DjN6KBDm0NKpnDS7wh5QVZIukDjDn0fXg
8q2lYlrjVQ/BPOD0a5Lc3A4yiL+MQjHx0OOI0yCcp4cW6jYjs4AIeoaL07R3ewSYXP5plzulBvGr
7PCBvFqk/9J2Ce7Joa4rxgXpYLASqp0niu5MG3wzLVmiKXXiLV+V9G+AIsm70XNoEpiFsUZ4Fpm5
8SwQ70g+ET7tlEjlLS6x4MS/8J+KOvhhJdaDkzdsHkGWnlfU1Xl2OVxNe/oWF5JMs8Iokp321omE
D/fMLfV5yfyCpW4+dxxJEYHqQListRcoa1raofI3vukx6HEHbnmrtRq9oxMlvcWW4OlunI4YZ48w
kr4kwXJGH02QSiaZ7CTGTRwye11Kt92BsD5Lk7CJyS78nV945Vm6tP/gCvdRzVUfTjOy2dhpr7tk
vIR5/y6qjCc+nl2G/vWldWAF05jxT7UDgN03hvRA7UIDcamMO7gyL5iY+6shNiTUNQ9xc2nXh1TI
ZJc1lXnUOcVZ56r+VCP2o3MxNCSwuO8MBsOLMgRtuBjYctrMX4qEmbM1zPYeFAlOtcH+Gruj+TgF
QLA8zdwdIXwzfXd7f3xk7wN36LkEl4L6OnctzSjM5gTVGc5N2QUGfZYss3adKIpj6NU3zlDicV5s
B2dINoXMtBGMM24QKQHmnI9muIC2y2b51ptN87oq0as103H5BjGHeYM5F8Zbg0v8zhelccw58Dry
Anx9DIq8g55CiYS9I0+35KsyWgEmYFfz/JV7FksrkdVbxmTlrpnsGAtpqr4ZmfcD6cEsN2Fq9OeW
NvRl0dBsXBCpdSQzMX0KtKvuLSt1lttVVy43k181B7qgFYD4gSAc0PTe3mwy02fUn+mtRHNE9Nky
S0D+yOccERu3JqreMXI5DI5ZPD7NifuJG4L72MYJNuB2Ho6sA4QkXc+ULgyep8Bjh09r6zERDJf6
1L4LzD5+q/TKj63iIAI9gUyhpEg3riaLS801yUlg3YBDXnGHGPQ+8boGu13mqbNTs/9svAF64SGJ
EdTSJMKMPdEL405Teeamprjhejc10oVk1HTPnXTaq7YFXrdJGz8kW1TQ45tljqeJfeEVc3Zo3zKL
Ek949E1vG7RqeVHIwTcsYwLkbRrUpC+BJryxlVTXPk9PS4LZBMC8rTMw4lJ2Ww4srLudSrgxzSgh
TWuAXdcN602IXeaVlHn/i9OlAUtb5cNRBiAhWkO3XFoDB+J3YpQj1gpbP7pKDjSfBJMywvhEwDdh
hM/lh/AiJVUAWmYMdYae2vwwFwjAI5uFtlvalRXv9xTe2uKI5gpaye1oyx8T1+sdI4LLbHCtX3A/
nyVyqa0r1XRIsri96GS0XvIVpbRFVVdRr7vmfd82sAOQYwUPvdtxnrKXNfclUR4vhpOpsw3gQm0q
Bvg33WwML4U0xC1EuflgSXTRFK+9femx8zyEhLMxpzTj8MowUuvrXGbFeeiD8dGyVomuthSrtKnZ
VjeVG4AoD3pobxjZ8Tn7E97ArSKGq9/YHerjWzr8K1Ui7OwS8481u/vBm1y+6SrHxN0l+VYX/f2S
9AQ7ka1kgbho9JNY/OScE14XAd6Zf5TYqV9js+eitnjkPtHp6FCaI3iDxZq1L8pzm/1kcOomjcNh
xiO1pdjJdiLp84M00J1A06yuulj7p3ESw06SXnUtzboGn4dv4rpBcP2JkOmBHF2dVVsUToBGOydm
OxmMiyxaeYvQPzhWBO3s+nGRB9yPTmTLgqfE6JABB/hSPtO9NTjEJvkkuN9dd0077dXA7Z92pk+X
xkgfkHSMURAmGNyZZUSJ7KsbNYTfjNEk0s+siOZI3WFrzIt5g8HBjewcW0DW2qcmNYN7XKT6NM3u
ePYgmE4bMK0EulB1KG6MEf3m7tynobqBrl9cw5P9Wgfa3I0xZqs8mN+SucJU70A2iYOctqIZV/TK
uvmZUJl470NI2UkLA7/Bg35IR9lHI+SqU9E39Gyaop4tGm3LFqGWucUfBDvIRV5uiKV7zTB+RJQK
QA07jUfCNxnjBn5DH9gMy3Jbu9ZYPmg3JU4y5bDJ3VVIQkJjcW34QLRcxjf0WIF3zU26N5HnbMJm
uXWLhf9fxJfe1vPdNNT0gcfiOeytz3bCZk3S3S5Dzr6lU/IW1h1JMAkDj2lKk21vlGJbY4DZW2aB
CcypDiAMHpaALOUGbjnyYoJ3AGLfEeJBzF3evsi+ze+9BGGYYR25WA2HkcDyL4ZmDGLB9rcFaedi
4Yaska0f5MhBjZTjrQrz9jKp9oLarpw3ogk42s21EExL4w7e+Byhf0hPLTCCa7x+747hq5sPokbH
/o8FckFY7mAFHSZm7Umlr0cpNWbh9uVjFvvfsfXfja0dtDN/Nbb+NLylP02tf/uB36fW5Hn9Q7gC
0734Q1b8z6m16YAaxOYISeQDsMRo+k8sAJMuUuAzMf9DoOyTPyaEvfIAXZ9B938EAvjwO/1JnywC
VIu2gLP9MakGVPDzsLpBIME9iqD2kLHiQiNjkvO8r7wpfK4qxz4VmmAgerCJvGIsg/JznlHMwGe9
n9u6O3aE4awCDdwbSoU7RGv6IZ1n955dtl/hx6UmRBxr6iQUtQ7MYieewMnNuqZ0CUcYCZ+4KUGm
P6oKbo+XTCOHsChj4y6smFGc4b7RaSRo1WyCH7b050wdJ1TfejwlvoKecYoJ6sgxWgft+ChHPuRH
o258OnNOajk7eNsdDnMGjtxICi5loIpHjnnJjDCprGQ1JCyACLvKqeAOlNltXFUpbTw2smiqvfip
riygLRBd4FLjXyoBG3yd8EE9BbnDBQHYSU6mLMwXTZdyQamyT5tYvYUmcRpdXyGwybibYl/I0dA2
I4JBfCMLephzjhTKBeYG2gre/TSJsb2yuCTXZpSz896mSTEaJz01NIcLCHTzozGbaqFXnhT5OmmR
ruUfLMBMCo6yaIb2aIokNtfcQwbohX4gPSTrbiQAItKWOXIt3Gun/+4I/xtGCKZSB2fW/yxkeXlD
sY267Wfu2u8/9se+AHcN0xjDgd8hpCz+P3HXfkOxfXDV/tgS2EcEkyKYHa6HHc/mLfy+MzguTggX
BxogNh8kKO/uPxCy/GwMgmNK7xDKHxsDKpY1AvHnjQFAWauMXjFiHEtUiTUS4AshfSi+kdL2X/70
wfwbH/v6y/7/LvTxYnjnVqN36ODL/NVkmLjaKf10cC6pMcvX2mmspxmU5DNWMo5kUhZwJAvfeQvH
vDv+H14aXwZ78wpudX/ZADOjMPVAx/FCMjkvjfo13I3zRCyorzzzyeYChDhCdMRiwfNAGvvXL/+z
dXD9y9EJWZhrw4DRsPnry1t2ltQAKu1LSVoVsz9jBPwkBrXIc9asL6fBcf9NxoL1s4Hw9xflUXE4
Wzwy7H/1dMo6VokMrYtr1RasVjwZFqqOdg8dMHyWA51NJ7N5cWUqoHrpoIZ3T6L5LYnBsqMWCvZB
+glRYj2q2Hi3LIvz5jFCXUMUR2FejTKm2Z8RJgQplnByClxUNvbfJFKwNn55apBkgM10Pfzk6xn2
8yMaTIGttJ9aF0D1PCsKo7cuVaH3Qa/NJwgizZUucCv89Tf2Myfgtw/PwxHrobDghcNfHhgk3X6u
3c685OZoPtGxJSPXr9MfItcUXuaiH1xHmrfMdJEFzSnOs79+/X9dmL5tBvTGYCry3Py6VsYwrKEY
apOsJE8/ZOuCofVDFNvYmrd//VK/OE0//lbbJPQDyS0v+C8u+nj2h1oIZV4cwlUegNnXxZ5cLZjz
sW337yAInbdReOvqFBhTpD+xWIzc5zpAlP3ffN3/7g8HWcRuyWmNcuKXp9ZyjCZsRQwGf2hZJA4B
j8011bcYN1ld/F0Qyb9bJGssEeuSf/x/caObMheZYY/WpeupGmlglktEKDR6Wl80V4hBHBqVfUPL
IeMpD8vFvK3GUK/aUuwiNPGX5srwRv2QIM+A9yssfBLFGO7MgdtTmkLc5bfmrDIKYeLlQ+h15f5v
vsB/s734Ft8fBDsXMfCv9v28TGIVICS7xHEu2v3idx3hjTw3eqjka9cBioBsx7438wFWNFl2ZGyB
QejnsD3iaifgPINfWR6WaaEfa8aifw86oR/++n3+u7eJkhMJJogUEFe/rGSDvsBIpJ15wRLFB/Lx
MZuyk6+miM2nlniiv3myuSX/vHd4wuWpBjiAIQ656K+vWA2JlYti7i+TtJsrd6jcN3iW6//YAPmU
sPV9Z3tM6+IsjrudGHN02xOSj8dMrcHwdj0P73Yz8qQLdgBhsAgy22HjXJ+Jj48IBB+HF4ne4XU/
+tgXTBups4Edy6JUhvCmmr+xhvMX/Ppn8ZfwPcP5dyzcqb/iDZagCP0WOOQFgiHzfjkv3Tb3jfyu
tUt6djX6gAnQ4cgs2HKBMRK3Ti7qPoR5mW/gItgimrXkup1bKGWqwd+PH2TG1OuJY6vNhAmAEbuM
9JFZIo0R6WR8okGfDFvhN023mT5gj07op9DJLcHKyHtIkBwBKxRyFVA5gawvJK2mV0Ff5dckNjS3
Y47tC11mh2MeLpDx2Zz94s5s5vKbKHpzi5KRjpFFXqvk/Y3p+4xj1zsPc1pvs4Hz+yxCF7JHa+fy
vv0gWTKFg4tCjp/Yun4akAbj+4Z8VnWZT1s79v3HEJQAkQo5DFksw2MLsc9NgEaGXjh3EVkRwVcs
ysw36qofiuOCsQPdq1IOZGSsXsYpDkzn2koU43Q5xmcBJxen12iigyDLt7tAyADWmbtD7SLzsAqE
Mmki5b2fVCVDsNBJ422QU2klmPueZcEz4qOhBGvYoJ1tsSgnO64G4c43B6yhVeO6bwjmuCbUAbvN
/+Pu3JrbNpYt/FdceQcL98tDdtURdaMty46sKNF5YcEiA+JC4k4A/PX7GwCUSUr2iQ09oA6SSqpE
aQgMenp6ulevRQiII94mrObcb/izxsqj1flcI+MKkU1EGU+BsvOGmlFYsjMrZIASKqClDNGo1rKO
ov2T3sAHChep17TEpIlf2zOQvKvbLaReTzaAShB/6GWghRlk59C1efTX6NllBlETp8fksZLl3d9K
bkM5BhzgHF478n5FHJOTTvMrRK7nlxyl4v9F3t34O9YkiJ/NZLXAUOqlV84DGk+QBjqXS14PWjfF
5irzEoO+bGs7xbBazRVYAWoAbAi+n0H0tNBTqnI1J63kXjJsP/yw3dg5vUqbDcwF99YWrk0H8A1U
atb52lrbtGgWsEOKFDV8/3OV/4MTUunth0NXgmGLTsmGPlkIFJ3kb2m1hVB77YQB+Zcmbdb2pSSL
4GdnIJsahsz0RnCdyR79xXh7SXdT+CHhkY04PFMynEd/1lLOG2vmBZsCKh0lcDdHEH3G+Aq/wSoh
b1XYTHUYxjkVKlby6GQ5b9ZEuATx2wCmC1nO7PPKqTCvjUdBMg+3uGxfB3lk2WhP7hpTd+dGRROk
LxOvIgyMN1pXEF3Nd85Dpar5It+Jbq8StlBJxw9Z+ppDegZh11nKCrXRB9cYngYjbo4TR/yBsG7+
UNInB5x3HX8IN6F6n8ISxC/FkXNTFFv8M+4M3FmkO2vvXFEKfuLRFpbT4E/go4IdREfSIj93aRtM
TqayU58htclvZHQQ35KhxsUAu7Jv6Nxybhwrru/UjvK0lUQRPpIYzr6Zo4LzwQrSjNK0nS9SR0yl
k+nKfQ7pf0nAwd2uqakHlB51lN8IO1UaGv3mc9rGImFEYe7Thio+XHlb5RbCLhRxdSLDRq1EXxzQ
RVWFEr/0OW5oUaDSbI2E3KqohQqYiB4blblXEIaiYYz1G9AOtM0XgNbrO1gf8gUpTsoYHpKjMznc
Gm4rnkvSJV8kEbtt6njpI7qvRL+1nzd3baCwC9NN8556sumqNfE9lOu82pSbqVU7WOhaZEH/im7Z
LE5Frh3UzNSM5/JtDsA4vsGMeHequFu4ENl48ji7zufckRzIBOExrcMXhhImjyCu2c2bkD7si7nq
EKXnO9rEtzF8b7M0z7hzkPFEUJCMNvVNKmUU4dsAh/qpcxHugmLRHX40Efo0gUMpEtYaHYAeWEeI
lhMqlB8ro7FvVgCr3ZUFsesV2w43mKh1sDuzpU0V0N+lzL/Ses6Xb9olpKDiVV9uyZkQBrHzwOpb
/WHrVb6InJx3lCA8DJw4Xzjgx7MLetnwbbE4qtDu7F8pjUJgQFZrZvKmb2kXt2Y8TvwBIJt5BxYN
+CRCA9wtsNnsuqrYccG7E5fTGHErAz4DDQmzYXYBgrBG4jZoyo9JhbYvWXq48aBVgRL2DHZCW7sg
rcfNzGFLPivAYfBfxXYA6fvWfRCiL3ZRpLJ/hWYINgJownDRWWZO6e3m+VsnAMtTfdf4sDpPo9CH
VbkxtFkKF9aHxBRfv64Ke0p3MuEYONvHgHLiB8fjrRLup9fpXOOt0gMKPzEbOfNQEYI6G3/+IK2a
+nPdeKYLTI31CsHV+kL1gaefewYrPsty7qS1RPqrFaA2Pi7AUIjRLxRAzmgae6mXf3bqOSzDdixe
UJDCvHepxvP0ep0pDv3Fu5qaF8fRnAa/gqBItQUvgFp56y+NHBiuFgTKvSrZnAHIZLM10dx7X6EC
jMaPKtr68fMOUmK+kzyaXkL0nipV/bl9QnYiYuScDg80nKA8aQ+8u0pKHneKxhJFNu7ex3XLZxVH
2vsy5YfU93gthYjSdvCpR13E2G6bzU7GopII8lHNXvHsOyOBV0S1JXqJVfTDypKTjJi1LNnWDrJb
SrSjbY3bWZk8RejPdTcBA6VBFom8YRRuWFa7hgYHS9tpl6A+aac2cg93hDquTz3Exjuu8swAHIHJ
wy5ImvFu5c9N7aKCZfu68Q0ABAZsJMZdnVUUWzfA/YEvZLLhIhKE1fDbzsOmljm2RqU+C2lIji8c
x64iejVM/hoVPzX9okCHhInMUWubQoGp3NJoLXxfrQbSVewpOHlCEU8cyaldQ6C9xibaCeh8kTi4
bwMVvyAcK4rQ7Dit7VJnZFuriyS7ri2/+Up7+/yP1j51kBxXtJOTYdykevjRKm1MxJahw9SNcPt+
5TUZSlutQYDYs/9JLIBP03W2za6lAFLoCGyX65nkUlqrMOuQRQHGWLk1YS+4UtKNcgtRFpMQ5pIf
T9GoVqBXNFCbnEIdKk2tVCUJAcmUv0NLmAeSqjXWR4Ea2lW94rOGQCg75+yp3Co6j4DJKfeI28Vo
j0ceK8uap+wwFnQgl3GC0ZRBjLfXfOWTQZ73D07qGLWMJHk5Leh4Au3H+kISBxFumryZbLAKYvsu
AmZJA1FHMogNiB4dT2tgIt8WOIXYy7bzy1SyHdwVWqrwf5UwxlxoacP30r9S360bPTPPEo5qaG40
BH4G1SYAgVtqjBV6O9I5KeUa1Bix0O7LVrH9+root5vVJyUP5Hi2wY3eAmrnLgy74BtoDcLaZWW+
y+4LoyQI8aTQeZCrxL/aJKCaLlkq1WcdmMiX0q7Xn1BXeFpJc2kagtu4NlA5OLMyPHsVesE/Hojo
M0vwV2p0+oTTbayxgGu2xwAdgHTa+IBuClKeDhFKYz6EQcM8+wkvNDboIbuSykC7lDc2beteSu/q
aluvZ36SBB81PVeUKbvmesbJvr7eUN2iKzNJNiDRUaB06oh4wVRrnCFBJnz0uQpGuq7zQn6fCuf/
HpQjiUjUwYipSh2CVDXaRDMpVsnCkGUr4bKYV9IXL6DWPM3WCf9NHYVJ0oxd/ZkMIPzDGh3kyAji
l9ItMc5ahHTpyq7vQo9OYOTapGkpShrtQTmMsIJKc1iqzipFz1HOuL35ziLZBIi9OqeWwZ3W7WYy
X+G3d/BHhPQUObik0Emci0Ds4QoAzYc5FF0eeCLh7GTYReGSDBAyywp8WmzW1vwD+bTsmm4W58Z3
PH1WJY5y69WG86BIRb6gvdo+B1OrzziD8V43psr+CVoCa117eKsdqOr7Ld88bf2mE4Q4R4cN86Kt
1KiRiDeTuWPfrDOApEjnkb6qaj15RDioOosL/F6WsoSKCOPx58DKpNi4NEXv3dluB3p2ytluda1S
g13qW1POaT8oWXGFBG7OCGErkboIIyVHIrEzrwE66TPL2snWjANbXQiSKTBVtDRdIXFXXtI3SNcH
msyoXYY75Z7OJlJ2hoNXIs/DlFiBxLYBfp6TxNpkYzHR9LlfkbEGLG9pswRw4G2284Q7aENmAyoY
00P+iSzZWr5E1tKyL8ymUC/55tX9KivrP2GS3d2sgH/9Cbw7PM9ZIXhnTju7SzZEAaIy14A2Gz2R
Pmctpz/hNPz+WqbV16pnSE9lohmLwCl3SwB/Wxrt6pxwu4oo3puN+kFJcvlGEWIBkZANEG2iGego
oSaQwtQLB0Zcp+8NrfZvoaG2z73A9P9aJ4X3xSTGr6flOqLeIzQKIHVpbh0tmf+5khCei9OGkegz
Q84ANB3SBrtW5iCCVFoR4HvaiTJnaz622Zn/NzXf/kHO3cK9aCs3f5TLrLlb5iXQ130JRHz6OfY3
xT39NYVfND/7Sz8e6N2yHbSrIj/F5C/EHeB+T0R36FY+qhi1t9Teyo9GiFzuuFwsf/9Nc2h/1shd
aRRLxAWVbBSjidF9LDnUh8gOo0Cnt4SETveFB1P0vUn48fN1s/nj3zl6AnexRtnXz4vMfyoOC+Mi
Q/XvJuFkiINJQB3ehLhLVSkJHD69bU7IIUICQzm9uw4t/Ucm8OMne7unh3X/tGj4HRP4/tOLEqBo
KNCM54c8nATLmOgmnNBUCbrPyX1ic2MyAecFBcBPT4I+oeGP7YGOzfY6sQRFUSaYCOUZw2zXSTfr
I5oEzYB7buhCsCYGFKCOZlrdLJAPPjIFe2Ki2QW7Y/95t/JGNAu0h4mq07/xid9fEBS+qXpTFJJf
tQXLmSg2GHRBEdhelB/GtiCMwZOgIyjCu6aG/KopOOpE1xwF4jHoF8Q1Oq8ACSm11mGWYE0g3zBN
sATdQzKrh+tBUZwJBW+V8kjH19t94ZjWg6zbuLJhs2BPYM+22B6On94yJ5YMM8pzbDA6bwAAo1ub
HWv/84b9MkD6vjPg4R1UpiF5ed0EZAGToV3EHN/Tk7Ua+OqRXYS6VDFQT3j16S0iJw1inBZSNDIf
CISDkv4gy1chg3UMA1BL5wOFQzlc/zZO0IYzSLUF4odrdDYAGOyUFvenQyNWgIyFKxrhxeHTW0BH
FaHXqfWB4fjOBrqldK/k1x2Ark94Ptp69y7+JCai4XNi0v4HGGJ0W6DQOxkcE6oToQcDsJeTlrhO
9kBbm+g6x0dd7gOB0a0BUDfyYEcoTxQsADffnw9OPQExIRproDG/HaJG5g9Rpxi6FjR5Qu1elsmu
9w7x2CM4QoVOsTlG9ZHzCD0CPG4DdwVyJgSESFjsQ1+m9dAvkjVgR+SERN6gvcbnF2gMGBoV6jCb
I8RM6ghOJnGdzIIjiPUwFQDy7cdCrHBkKwJo8OBjkk0EoAuV6z5/duIdHZvdgwwaObbns+S4ZkGl
XaMz0F/fI1kRPXy8X/cv9kiYFA2OzHBZt8bQTfuIzkloYwow46BoUSN7QtHPNo0+W3gyCzYyASgR
Abfto8Xx+QV4V4bOAm0DCJOQKjuw+EPvaDoTetNpBLDGmlHWzBboOMgWiBrJmTvk5PoV8TJeoC7J
2QLEaHuNLmpC4EAfGi+wR5AdobTgvO4XLJKqtLFpOIaxbQ49S+wgI9AUMucQW9nK66EzxRVKq2Lv
+OYwRrY5kOEamkFhKdiWboEW74PGl27RItNKvNR/PrpAoe+xGmQLujXRUV6jxbJPnZ8WGFR5QucJ
uxD1W3GNboukaUsokQ2bBZPNgS4wjczy/ikPNwdHnyCWSUSidt80oghBBdg/9PE10mWqYIXeHxJf
7grUl1Ryjf3JYXxLASMYfJbWKR0QARjWd5aCLE+ISrGTvqA1LisYvAg0zgTI6z6vdGFWR4uArCJR
osXppDszjC5OVBWIzYe6ArKHpJXp0nz9/Cha3IkiFVryRpdFoMVdHXxmgiceMnfYq3pXeGIFZBE0
yOBFeenZVY4sONCI44dagTqhfqTqAmPRXidZBMAH+EPEBPd1+dF5RJJd5uC1QJmFIiJUTX1F+cQW
CBRJu0FotC/DjG8WRAQ31Ba0iWnzpoVq76u2IIpR4FQ4THSfd9vxmHYHnX1r6CzIBIrUnOhe77z/
abhMDCFTbkCF8HmWRucXlMG2QL4d7VsO0P3R6WRFWJyvCaNUud8ix4dLU0nzdAY6IK9GpIRKFPCC
3i+ceEeQnhN6tpkoe3zHBQGpG7oWyA+oNmmSvsAo6tmHkRL5A0MRHDgAs9prfFkUzRS648MOTRwd
ySPwjskotdfxLLBCyDMI9Np+MbRfOCK/iEPvD3S/vhZII8i0zfPPySIAg2BCpgS/SD894wuXifM6
y/z1x0dj1rDpaYeKqLtY8IdLwSH5jCeQ5f2hqotJRmQEqs7ePnQpaISLtPyC63l9KbRZFGIlIDlj
WwR0nKpDrUCXKbCCR+uPDC+K8UAyoPJALOogeBhXcECL+guh5p9GpGAF0BKwNfbBwYlHsMUsgUcA
tNtZyejCZcxXYM2HbQscnRwhQgZTTXudhEgcGMgoKpA6QYPUXmNbEdSJXpDg/bQtkEOnwsCxoHeM
p7MggNsWkATVHKEVkAwcaAUkkzrJcYCY7YVZHe4LrAWTCJIQ8dta+bce4V9sHs/9MNOVHy3aThh/
mb/WC/O9X9h3Srz8vO//mC1+/w2GsmfysfYXRWNM993fGmX+cwTibBsUDj7cNywc/nn/gC+/+tWb
2v/w2l9mbva0atrHbfrbvHXX9NP8T+R+ddfuywaVb3fy+29H93nw/v+PgfPwZFxRqx08bgZt1uZ4
4LadYvjAobvJj6UX0c0mAhg68tSN/H/ibOMf3XUH9x48dhzFmbuI93cpjK9DEQ8febNZPhX+U1kc
Dd6CdIcOfr6M3MrNlocjd61Bg0fuW67exf+8Q2+oXH89nvYOYDr0Wy6ZdX9x9D7Z28X5eejIV8s4
845vuUdFDh35mhn3/f0dCkNRNKo3+x+8SgD7vOH/aKnPFu7qyACVDsY69IZncHNsYj/f32F7yx02
cvDQm4XvnngR6LDe4P3N4urYLDro2tAb/vDSN3VosMEDM0D5FDZHk9yBi4YOfROXSISeTnMH6xw6
9kfX3xx5D8qwb7G9fHSzJnI3i8PpoL4p8B7DbznP3adVmS+L4sime+TK4PH9p5XvuccNtx0eYvjQ
7AWwlB9Zdl9fHz52nvv8i5bRfo7bCKorX7/F6DGk+idDi5ro4KHjTXFi3H2dcejIt8uvGXRWx7Pd
lW2GD711j/etHk85fODq3bW7TvKVf7ytM76otLzF+O+XWb488lQkrUXq/i0G/7is/aejbazPiL/F
4I9xFu5vs7XurhQ5eOg4K1bvpm6GlvHxbtb3lb7NF5y74ena79LEQ4f/tPKPZ7yrRw0eNoyISI5P
NbAMi5zm4KGzpXfKadCmCYcO/HmJXkYTbd2TY0KfhRs6/N0qXizfzfIXe1tX9Rg6/Je4/I4h9vmz
t/mCl4YohiclMXT4e2Z/mefLo5CiR00MH7s+PlX2UM2h435PceGAiONXDu4Py2zNzrafU+Gt+nLI
0Bt+8DnZnJh3zwIwdOgfc80PnJG/lnnx7tWbB+rxBsb3l58/xZvcP4rcelD34ImBthQS/qO32eVy
fzzya5mmZw6Nl/mnPUHIa392nFwTv/EULd3sP/8FAAD//w==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95360D7D-FECF-4AC3-9A51-3D322AEACFB7}">
          <cx:tx>
            <cx:txData>
              <cx:f>_xlchart.v2.4</cx:f>
              <cx:v>Sales</cx:v>
            </cx:txData>
          </cx:tx>
          <cx:spPr>
            <a:solidFill>
              <a:schemeClr val="accent4">
                <a:lumMod val="75000"/>
              </a:schemeClr>
            </a:solidFill>
            <a:ln>
              <a:noFill/>
            </a:ln>
            <a:effectLst>
              <a:innerShdw blurRad="63500" dist="50800" dir="13500000">
                <a:prstClr val="black">
                  <a:alpha val="50000"/>
                </a:prstClr>
              </a:innerShdw>
            </a:effectLst>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3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00000000-318B-4B16-823D-23C1F961D055}">
          <cx:tx>
            <cx:txData>
              <cx:f>_xlchart.v5.12</cx:f>
              <cx:v>sales</cx:v>
            </cx:txData>
          </cx:tx>
          <cx:spPr>
            <a:effectLst>
              <a:outerShdw blurRad="50800" dist="38100" dir="8100000" algn="tr" rotWithShape="0">
                <a:prstClr val="black">
                  <a:alpha val="40000"/>
                </a:prstClr>
              </a:outerShdw>
            </a:effectLst>
          </cx:spPr>
          <cx:dataId val="0"/>
          <cx:layoutPr>
            <cx:geography cultureLanguage="en-US" cultureRegion="IN" attribution="Powered by Bing">
              <cx:geoCache provider="{E9337A44-BEBE-4D9F-B70C-5C5E7DAFC167}">
                <cx:binary>1H1tU9y41u1fSeXzNWNZL5aeeuZUjd0NDQRIQkIm+eLqEOJ3y+9vv/4uQ0NopxOYM9y61X1mDgON
kKylvffaS1vq/73u/+c6uVmXr/o0yar/ue7/fB3Udf4/f/xRXQc36bo6SMPrUlf6e31wrdM/9Pfv
4fXNH9/KdRdm/h+WSdgf18G6rG/61//5X/w1/0a/0dfrOtTZu+amHN7fVE1SV795b+dbr9bf0jBb
hFVdhtc1+fP1h5ssu6mqm5vXr26yOqyHD0N+8+frrV97/eqP+R/7qeNXCcZWN9/QlvIDySylTCnN
25f1+lWiM3/ztiHFAWXUEsS27t4n932fr1O0f9aQbge0/vatxODxULdft5puPQHeOX/96lo3WT1N
nY9Z/PP1xyysb769uqzX9U31+lVYaffuF1w9PcbHy9vn/mN78v/zv7MfYCZmP3mEz3zannrrJ3j+
KuN1Vq0xvBdDhx1IpaRJCVe3L7mNjrIOGFWEc75Bj9/3fYfOc0a0G5wfLWfY/PV+L7G5CEJ9Pzf/
3mqYecAw60TZ5k5cpHWAd6hNmX1nNfS+7ztcnhrNbkzuWs3wuFjtJR5/Jeuv63R9Py3/HhKKKReC
WZZlb9sIPJhkJqWWCTd3+7rvdGMjT49kNxwPjzBD5K83e4nI8bd18JImwg6oVKZtMbLTRAhhB4LD
RqQ5c1pPDmQ3HJtmMzCOF3sJxl9lOOrsJc2DHViKWpYk7A6OmZUQQg5gPlwJLm5d1izOP2NAu2F5
aDgD5q8vewnM+wB849Vxlayzb/d+5N87L4bJt6SlOKL97WsW521ywAkY2gTQ7WsWT547qt0Qbbee
4fT+eC9xOn1pJiYPmGS2pexNRId9PObJSsLdmQRUbYMQ7OuOBd5FmafHsxub+3YzVE7Bd/eQIbvr
JPyuyyx8Sc9mH1icCaGIeshQHiNDiDqY0heb3EeibWSeN6bd6DxuO0PI/WsvEVrcJOtuXb5khqkO
TFPawrq3DLVtOTY/YEIKRsnG+c3owHNGtBudHy1n2CyWe4nNp3UVQHCodXa/gl8g8tjIZAjltrTv
IsucF1jmAeeCSZORXbzgeWPajc/jtjOEPu2n9Rxn38L1i9I2dQC/ppi8T/AR+B87NyQ3oHSADunN
7WtmPM8Y0G5sHhrOgDneT2nG1Yku199eML+h8gDKDOcm+yGMPUaGmPyAM1tSMeNqzxnKbkx+tJyB
4l7spT87v+lefdZl/ILezDpQVFlsyvZvXzNzQawReIeL+yxI3Pd9x9KeM6Ld2PxoOcPm/PNeYuNq
SM3XdXjd1PdT9ALBBmmMzQmnlN/BMyPRNjQcKuHQrJkbe+ZodkOz1XiGjvthL9D5PdV/rDZv/eY/
3QtQBxz5i83oD9XysUtTYHJkcmhqoyGw+6VxZz0zjf7Xw9qN06z51pPsxwbAp7C61lkVviQ/g0pG
leJUbJTmGXuWCiYD4QBK2oPHe5x3PmtIu/F41HRmNZ/2UxP4dFPVr67C0g9fNgGVB9CdwaDJRmCe
UWhpIv/EXoAy7xi0OSMEzx7WL2Dafqo5VFd74eC2Ro2dznNd1sGrxTrW9QtKBQzJDhPUlAQmdfva
ZtPAB7noJJNuNGsY22Njeu6odgO13XrrifHAi73E6X5z+pX+/gr0tEm/vqi0A45tgkMTikjzOBLZ
NiKRsJTAFsPtaxaJ/umwdgO2+6/MgFu4ewncWXgdhP76ZSOVtJmtANcdJjMNW3JEKlMhV928P+Pe
zxnRbpx+tJxhc7afceoQuWr47QX9niUPOCgCEfdubU4iUEYgsVltyd0k4hkD2o3MQ8MZMIf7uUV6
dKNBHl4QGGxaQ1qzJFMbajBLiCRFwAIdZ+amvmNGHZ4xoN3APDScAXP01156syn7Xq3THProS0rX
jB4ICbFA3eerczlhymehbCtzs/WA4qktvvDcYe0GafZUM6jO97Pw4/ymXb+kb6PqgEKfZhyx5fY1
CzuECNQZcCrtTYUbTGwbo6fG8ytw7trNUdlPvn2cJGGmw+p+bl5A6zEPCGo/IBdsxIJ5zFEHhElB
udxsmM649nNGtBuZHy1n2BzvZ9S5iBNU5rxorRSkaUmRCm1kOHMWdpQNIWjiAvZmU2iGzXNGtBub
Hy1n2Fyc7mXgOdbd+gVtxjowbaBiM/Yg5jxOexQFLqYpiLl5f0ahnxrNbkzuWs3wON5PInAK195c
x8PLYUJhC5ZtScE36s4sviCtsaRt25RsuPNMun7OiHbj8qPlDJvTz3tpK+c3X8t1Fb+kvYB/oa6D
goPd2cuseB2CtSQoQUTpwd37M3t5zoh2Y/Oj5Qyb8/0sLXijm7B64a1r80Bh9k3xkHVuaziKoLad
SJQkbojbTMN51pB2o/Oo6QyeN/vp1i51AznUXZcaNO0FDYhSCGzYzrHID2n6ccCBdC0Vkk9Uh96R
65kBPX9cu4Gat5+hdbmn2to6zG5eLgIxjiM4U23ufQHVbH9BqAML0g4DdbgDaWZIZ08NZzc2m2Yz
SM7207+9xcmpakja9Yvu/OAYiFSoPNyIM+acR0OmllTKqWb0ITd9nHs+d1S7AdpuPcPp7X46urN1
ObxsafVUpwOSANvZDj+2wBEd7Ng9bGbPpLXnjGQ3Lj9azjA5W+wlbztbV9X6Omiqm7p+SYHAOkBV
LkoNoJ7dvmbEGjXvwkQ9ApSbe196V2bw7PH8Cp6tx5ljtKd2E04nQ192s3Q6+akIzhdu3BvZNiDF
DoiCSIDd0hk+zxnLL7D50XSOy37WHZ6FVTX9k+fh/ST9e2ltOupmoaT6QTmbuTbUhOAUj4XKxE0V
3Iy1PXNQv4Lo0RPNQbrcTwcHhHRTviRCOA0ibNTsboqmzXliig03SAY2uS80mIkGE0JPjejX8Ny1
nGOznzWiZzqrX7SiGjUgiCnT0d3dGhsxYT2ME0tMRQeP2dozhvILTO6fYQ7Jh700l7s6lv8HyShU
aYoDoQ87ObM8x8aOgcRGjhAbtWfm1p4/rt0wzdvP0Drfz2R02kQ8u+nD65esfWcHkAzgvtgGCXDn
x7IBMcUBwQYCbpUAaXhsQ88bzS/wefQkc2zO9tOS8EQnN2V1M9zP0r8nB8hJUd1momJ0I+nMQo+N
glIwB1xacse61czLTQg9PaZfI3Tfdo7QyV4idFHe+C963AqCGzwY9j3FZvpnlnN73AqyKY6O3K+J
u6zn6ZHsxuS+3QyPi/d7icedYPjidaHwZxQKGoo57lCZRR5Y0oFFTWRDYmYtzx3Pbmy2W88Qulzs
JUIfbvoXvQGHoCKXSgYJ+m4LZ56FovwDp30gsf3YnnsccJ4czm5kNs1mkHz4ey8h+Vivg3tn8u8D
zFRwA9kGZU+bTbVZgLm9ScLGvo4lZgTtqXHshuKu1QyJj/tJna9uyhTJwMuBwRgqBriF/80oGI5S
CWEJJcDCbl+zDPMZI9kNx0PDGSJXe4rIyx8HQcEAsaSCAHA383NdE8dFIKlx3I1z9z6Qe+yxnnNA
5RfQPDzLHJv9FDU/DRr33/n30/PvXRfD8VClBOoBNrn/3HWZwI4TFBOaG036vu87DvaMAe1G5qHh
DJhPn///BJRfX4L3cFfgYl2vl7eXDD66B+/3794+O+4+nDXdrO6d8N0t/ONvf762QHlhCQ+XF05/
ZMsudsr+j1rerKv6z9cGdkMVqnUIsVH0aUPNYa9fdTgihbfsqXwKFYfcQlHvVDEKLpFNB43+fI2V
IacKeJylx4luiZLs16+gwN2+RcD9cMzEnM5yQw83xcMlj291MiA9eJiVzfevsiZ9q8Osrv58Dbeb
3/3WNFSOP02w44HtKIL/xuiwAvPr9Xssc/wy+T+KDsKIcyNfyTD5HmhfHRlSe04ozc55NDvP7An6
L6OmLSiy9VlPScYyNvYEPVlj56Rm/iXPdO90XtC4/7wn9IETiLggh+Gugu1n8mvDG8s8zld1Fzeu
15gXVZtGjijGq3/cEfZTLWZydDddLbbdUWsnROlyzFdDFX+Pk/i7Z4TfI3z9b7rhkhEbiP+EUS2C
sQp4n688o1NLJYvCqQKRuHEf/hdTh7WK+x1sNR0gJGBMj5eDn5sp0wGeqPXS8k1vNrHjaUu+KbPo
iYea/tJs4Ul4PmUBJ6QxcjZ3dptKo1Zdvgq6LnZEM7wf/P6KGMNV3rZy8fsZhLX83BmFUAceiESX
zx7LIFzDNnW+UkUlF3aVlqtIFp6jjXBtSj91Q1ZShwxe/c+X4nSVDHREG4WUYm5eotSNlQRZvsqL
UF82ZUEdroz4yojwX79/xmnCfppQjspABHrs/NvmNnRjEzVDqNN8ZTRFuUqbfFhGluld/r6XHf4C
pYc/eoHLerxAUFzAWqNJ0Ivq+alV9ldt2mUnWfnfTd2jnmb+oovTQLcZegqSZliIPlqP2kjcZ5jX
dMHfbOoUMjqJlWGj9siyZ8tDeymXqc7TVd5aepGbrRE7Q173b0eWDkvlmXpBVEkOCxxqWpllrxdR
QtWSFiw7aQsuhNtpu1/K3m/cUmfdtR2EqWtHHj3GjZ3ksLHj74Nk9NgfSXuW25XnlPlYCcdSunB0
jl8ZAi9dmnFnuQ0ixsrui/TdUCrrU2xb+ph7kfelTdth0aU9X3n2GDt6yNRRF2E9x3YvfLcaGiN1
4qyXi7bw2XFdB9myiZNsWVt2dlkbETsx1dhdFx68PKkFxi4IeomYPu1k1UZuYMtALweWmF+jODDc
sMJ4DEuxderhoeO2zg+18vML3xr1ouaMC7elnhc5pElU7xS0VkfCK/PDwvT6ZVQ0cmGUueGmJp5u
TOG40siuXbvOLNez4VwCnI1eCoEQkNk9OayDXNduqwg9YWkbHkXlqE+JWeuFTIvwSKrUcO3EtD75
QctPe59EX3ypkyvRxeFRUdH8cyFS65OHZ88duyP55zxlzYgxtV7iBHauapfSAbbeC2aEjsHK5Krq
JD+VRpW+M4yw/uJhak6DqMgvRBN9NwkwbSJhfUpl+L2vOu+yFqM+7ibXGGDX7HRILB0flokZ+7Bt
lQRvo1D076M+ZMfw6LXrtWl41PoJdUADwsBJrCY7CX0qqcMaPzz3aa4uIuFn34WhyDnRESaxSXi2
sIxOSud22SeVz05G05NvAoEpi0NMgtcEkTuyYHDTIvc/yNHCI/l2GH9RY48QW3R64fEgShdJ3erR
1WMpkqMws8z8jDRtrhYi8Nq/Ay831NIibSXdTMfh6AgzK98YOhw/SSPjH/osTr9bdqBP8IwDSBo8
J67YKlYsIupK47LmDzTTWD+8NHnoloy3saOCoNWHTZ+qN2WfU0cpCxDUXh9zp7dyXzuGHxuuGQl1
VRUlzI6Zo+G2DCFuHJQ8qmneNg5Pujy4qjPDb48amUVr1VnGocpgR8LWxHdC1SZHVev177tStX+P
5Rgf8bypk8POKK3wMMopH5djJOPCKSu/axzRx+TrqPLqmzXCtpjhDWSRdLz62Np1/tmPGD+1hwQ+
tNcYbNkY9ESYLBwWrAsNl8RAggd+/KXwreyk9/xsWfaV5cZl9N2SgXrjEUFPMBBySPx0WBhDVXSL
IBXBuR+rftn4iTqKDCDUUIS+hsKrBbKUCx4o7zJqyyZeBHkf3GS54qssFq0ziECMbxhp/s6roT2i
qU5LRzVYCGMns5OOhd8rLyycwqhNtyLJkSr9m7op7UVQ9ZdZYa1q3X5tgiE8STNhLRsvF6cIhfa7
oIFRkgzDMknSnrV1qZZ+DDtnsvYcK7fjT5Lk46mp+sN0tBPXH/u8dtMurmInDqPQoXWCRQ2v2L8N
knxYZE2kLihI5WFhwOrjJhkWbZt7Dq2iYTmW8G5pV7dHZIq7OcNzW2m0DitDXsgu4uukr+Q72tbk
XPsd+RAxj570DVZUDIf6pVFe4prJoBdthsfn1QgzSmWhLuqs6a4ro0xKx6/gcwIWy3dElIXDzGTN
ORxlWcJ/iMCw341hHztWWQ4Lzy4yz+G0ke88HZdvSNfAk90yrUaVxVFips0iGiI4MavRC9Gh61Lr
chVWsnZRyNpdBzw7zrMkc3xVmVjBprUsw+SC5rU+DDoqAUKaX1TFxKu1pU8TkmMxdUXQhE5KmBvb
mJ3QU90iFQ1Z3nrdLgg/17EkN2YHb9VOa4SbIzmPvTo8j3jvH7ZDEMHHgUk4hlHz88jnhxWLRrfV
peVyOsIj1rp321Hoj2GPGRptL1v0pl26zKg6twHCkZOYZbnyEQ0+tLnvuVJk2Yk3Num7qoHvMXx4
j07B6OM2xZwr3RzSiBeOn7XhOfUs86siTX3aGhx8VDcXMq6SVSXM9igKtDpKlW+c4Tr5CxrS9m8j
iqqLoQ/qMy8aP4Um7T7JeJALOejwiI2Er0YVjsssKNKL3Ci9t0n82S7KdBHS4Lv2Pd9ldfgR9nxV
tqa/sqQ2loGfFm5t0vyCDZWVICz6R3DuXw2uG8eyEfRihWhohEFyVWTwvGUGj2OmknwITZJrdwSk
+Z2TFazKD0dgcIjcq3Ni0dsu4nbmtkPSN6sU9z6WR1mgHIsEeefUlYoyZ0gSOLMISV6BJRKp1CW+
GR9nXWEqR+Z26GRxmZaLoS3G0klyGqYO9YvadLjXFamTp9bHKrXSk66g6Ym2azN3tWyKE5pUzaIh
6WAlC6/otS1Oh87q0xHBJynh/1K7894XVhd2CzOOAuOIhW0anHSRom3vWKnXyhPWNjpzPNHgQhAX
XLxshDOq0v5eDVEgHdnG6U3Ohe+Q0LePe2nnxO0GVVZgN9xcFlUPvz5IOx5Cty7r+m0mbN8pI9ao
xq2kHy3rPCjZYqQNaVP4nuqLjM24dnWfXHYR7RMnJ8IHQxg8Fjq5PbQnWRLFizA3vzLZrPIoihxj
oKnDuBEcWgL2BcfRvuM8Ms4IzYxoUdtpj1htDUewU4s6OqoGp0lkvbKKpl72hbeOAx4v7c6Kl5ap
5ULbBfk7ra3+vEGMJk7vl+YiY1ZjuCqh4znM1b/2E5s0Tkwqw0nsXoFaGsZx2OMo2qHtp/BvTMB9
Mx/sBNkS65yOqYQvcjzwKm66NHXlwNuj3xNsMvHaLR6Ps7vI/aH4cOjauCR0m2FX4+izpjKTVYEA
uhBW157VfmPajizBE2pQy/OBGkHgWCN4RaxKfQqD56c1Tf3QIeqpRA17TT+PBwoBsaFQINmdJ2q+
5cMGMJ4yJVeNOZyWMXxqZ+P0RtK89waEud/PwE+Z4XQxDVJDhvtRIUmaUzL3SJKoWMtTv8uTVVuA
hGVe4yFAIRxnWaBPDTbo49/3R36i/1OHNlc4kKuweSNnmVNWguAwESdwKEVnOPASGldxZG2+iMp0
XRtaLeMqAB/ksnt7G3Y6PRJxFFgdOQxIYrhenPC1Hov2qK8Q138/PrprfJBwcawYhdtQkmbpSd6H
2pCsiVdBmrKTpq3S75oWsKmu7iozdXwGsp0kCQwpiEh93gpwTRJjxDkB0Q7xEKAy2Ym0CrkYLGSe
KBDMUjcZGn7KrFC9ycqofBOLSi3rtghzp248vvI9eGXaI3FdMjv1LiFisjWO146to/B/R9Ig9rvB
w5Fbxxv65MoMw+jLbVTMMlNJtxtjK3hiLsiExcw6CAejnM7x4A4JOVscftN5EaJXvKpFBL5tVNqp
+8h3O8r+LkLbWBmgjY6MAuuQl4q7flmjEuBB5Xt719djxeynPBsl2kJa0MsBCZbpbAT1IDqRhyRc
KeTbR9zw9WnOuqfcwE+KBXqBUIGqL5tZtj3HvAmb1hM4Ib0SDORZ+HBcWS5qt7AU8gwRa+oMEZKH
IAbp/f0DWj/PMSjKdAUrUbiKlc3T4YHErC2TLlixqvO9VcK0emN4nvqSNqDGle74cKEMrq4yNlzF
aii+GznvlvXQct/FbbFBOPnbsnaKpJF06dc56CSLyxX4t3oTQcD8VnjEq48Nr0Liejv6jUK8wedO
4bzW+VCGfrD5JJuHb//zQaf45/ajVX78cPognB/f4Y6Wu0/Q+e1v4VqKSWmv5r80jebhb2Ewm9FN
GvHWNz8J1r+QpO8+kOcXb27p1dePP4bmfjfgVnWeHPPDOv5JrZ5dZvdI557a3WvV4gCOnkLfeZCW
N1o1KuOnXSQ4Y9w9gdutJ7vbSNWoi6eoDsE1fJuLEjc6NcFBB2qhsFERnIlUuPD6n+jUlG4Z/tQj
sUyFi8sgz6BkZW52CYnKjHQxv5FYOQ3y1ZzlIMVm3objFedNHq+ZUfLqMCuGamALxH4e9K6hPfOr
n5UsM1xt9bF9ogI+NItYGVmx6lSaVGcJT3NjcHTc8/wrj+sIWochRBJR14esR27sXg/N+yTo7WQt
Jc+9a5rSQpz7IixgnSlB9pK4LOdlehFAruiyhZ/wMs4d2EqaviH2UGDIfpqS4dRKKcRUo2onNesR
pDtc03aoxk1h0IYZ1E02HQLCdM1DNUnDJhCBvPE6nUXFqk5ZwmC/bVXaq7Hy67BzxzDHneiJ6YWW
90TgnlEX9D/VEFNcd4pNXrjoudo5RlSC+ovwW0RiGoMwaiijwZT6G0V0WPYdvPGiDGqfBaBzxphn
bztGQdtdwkDD6Qmk7gy8S+uCluQc7r/Ae7+fo5/dtzn5tGmZ4yQhNj222UU3jH1Yjjxe2ZlRxty1
09SmX0QZB2W2+Kdd4XNepG0JfKIVTmRPtTqPiUzqWenQ+MJfYb0a9XHL4bVNiB9Fii+/72qbM+FT
fcBbcHsFNnlxk+xkbNtd9UFoWEFJjW/CQGpkLfzR9u3iMJGsRl9ZWQvxJeYmfO7v+52tuKlfprDL
gtoLC4cv5v3mzaBtbVD5zR9gScJpzTyp/g6YZ2W+00VhE4LA4cPNaicINCo0nnhste0U0L2NXSvc
WKQYR4XHPFL5vA0Nsw/oN8NO7IK6vDMFX99Ntx5DOzkPDaLJGY2LobmMK9McA+ydhMmTAGxzNACA
UI2dJg5xHJwAzH0bgFqEZjTEmXftqTHj5ZEu8tQbllBAKjUcDbLsgcrv5/7nh5e2FLieAbR1OjQ7
o62BHXhJNJjlNyY6+K7DgYiRxKA9XVOxZSg9Jr6UDWYd20VgluKLNocW8k4bajPvnlgIZOafMQG4
Gg+2D/eD3cmfSLSvxoirvDa+4kokOzVWfR1MZg7iGeCz05ouYiNzw7QarNzpsSuEUfHQDJrLNBfR
4GYGKbNLlQYpzLDgyGjeQwDOqq+/n7NtWsVs8BkTl1mgnh73/sJaZiYJ9ihLsxj7r31Zl1gEUHFN
TJbZd5QbTl/S1rjMrbiYjKbuJnPNwtxv/ulkgcNjO4iaKLxgFCr5bBiysKp6qIT+miXcQGSK4JOx
KdoOZj3wU+pxRLPKb/D5bmnEM8SJMk9LyCPSiAwoYUWAGDLFsyFAqywck/aU9XGu0yecJZmvMZyz
xnaSNe2bAWEhZt6ypx1EyGykXyvPEka6jOoqT5q3xVgjg3C7YigwOMNOW7ynhyLVw0LG42Bcdnnu
HVeqTMDN03FE2pgGRQZJMVOmwF5Rw00jeS+gD43ppEtMAqplRAPJTsxRJfircQh5pHjCYZApe/6R
P8BTCXysA8qQEAT4lEDMcimszKxokdp9sbnmEXdzE7XJheN5jVKlS0bbQMDyhjvvmTQM7zW33jsn
nsRbfVdTURw2HX3aoNnci4Ptg2JxsG7s8MORzJZF3MdV6gUaO+MlrKhY0iqW7AxiEx1OadUMmA7l
tcl4lQb9MNhOE5RQEV04/E6894vRM5CkQwK8Ko2mEucyFBPt6VmbQnGOGz7BoyuqsISG1ubt+7yM
4vFqTEQMIdpMkikUh5h9AKQzFeCH2CwBv5Jp3wM7yqMBX6rR9Gu5yHlFq0NhN7fid++HoE3FbfdK
+sbQOVL3Ef6EBiXCyEMjmxhPnfM0XveVyIr8ULUlaS8Z1WP9pixjD/pYkpZW6hq+l/Yrn4EyfM5k
5rGr1mwJFpktfbCntsg0iNfvfcPchU+5Fm4YQr6KlAfFGLOlQb0h84nKky8jSavSR6A27bxyOh3p
5Jg2RQdH8fse597Imi7WsQjiNk4uTNvg20GjKs0q6FLafaZjMy3GrmGT+7MqO0bwFtPW4hcvoiMW
YWc1deWfIVG0sU5/P4zpNvMto6D4pDrLRuBCGb7FwP23xzHStikMJdKrlGVpTZ1aN9y40UVQwBsF
cZWRZenZOnyLLSIfHicPuPaXvqytVju4jKZLWqe2/OI08aS47GmZyMGpOiLa97U0zNAt+NjrUywi
M3Aik3mQGJgHpQPGHphYh7oNwC6OvSiuJ8tvoURdTJ+slw8OjUvaP5Vdz/2anFSeqSDUuv1ABBTR
bD9xLLwAAm1lf2ybzAQ152VpgZq347RuGUgWWwWk67Fs+1hRfPGxgza5OpFPS5o2UWd5l14vph9a
RTiioiDMLTq5yGKssKFbJG1ehUcjH2JYnddhi26qMJAprNMmBczoCRBnnk2CAUmETXg1IIjq5Jmr
LmiWjjrKrI+yDihsq879aQC1QZvJdG/tGPU5A8bmBf1k4vCVk0sp8wKBxggIkhPS8+lHusD2zjpR
kc1WYZdM81AMnRbn0KHxW2FAp0cc/FRUh7Fhl/Qwl2VLK3dAvMDjPvFoM5aJR8OOL074wFTA2MH3
ttGqsWFnJ40ePlK/nTxVXRZYWmMyhvq6NmVsQYWvNcp7bCub4mNqaAJAepEm2K8cU0Fq/1BRo+k+
gqWWmI7OjihWH21HeJMsRDFDe8S6JJ+8WwO3uQqtvIMzrMFI0GFYeya+Q+ZIMBWpzzAVNaRYo3Z5
0kQwiUBZEb67m5/JFU73Dj2k6ztyu5mNStAFsCvb4hLJtPkT1SXdyMQgCuNDm9pQtw/v6K0VyL6N
XeTLgZ895RZm4WjqEqUrpoUaNfwL1rQ97WakQSHz3v5QNQQrpB5wHh+bSmON+WFRzjRfep2h+8qB
4DhgwpPWy0BZ4PQwS13ZJ/VbW1TSiw69mkk4Axhk+77E0S1EgNSA4dd9hkC1gc0vugxT2Scyg63A
iiY4/LifgDCikOCLGiLVvjd1qjESHmOz+ioW9ZR9/362maJ4uEdEAQ8/BQE4CXwwJFjQPLMBHawM
3+yHD0EwiMSDJBrT3PU604vOhTWyclgWQSly6ShUOUWBU5ZFWJyYSUN7jk2doDBOSz812JmXBth7
wWZ871+bYWKuOq9hAlUbmU6+sSgZy/epFik+3XkkSXfBWmL240JGmeK5W4A/Vs1h13HZnpdFgDoM
R6RmSt5QsyRqkWWlIm7U102JcqZeFiNE4KwtWe/6fdzCGNqx7IbE6Q0esehQWaRhlyKpB+a7Zk+a
rjnKVRcQD/zN8+vjOrDBzFx7TLpxRLKOpZgf9/HgNU5R5ZE4bJXt0wVPjX780AlthVcNS3xvQVlt
EXdAfqoHCJbYHFuo0Opi1+eJv8LNC/Wi0GY3nnoqM80j0hFotL5RycBc5rFO2UdspqAk4KPSZt9/
6Oue1mdGha3/94gYdvONl0KUH0e79TPt5FqToHqn+jGJj7wQms3hqBmqeByFLNsKXLscq0J+JWkk
s2+Bleu2X2CpDMWNauquM9046SoSrWovK7hcIA/giTjyUiMW54rYRhwftSK3qiS4CWRGa8xyT6gs
2dlIdYslPZKyyoN3+KCEWpjLLGN5bh9jexobjW8y3seFv4xav+7aNx33/DA89FjaNfy9l1m0OBYR
C3x5iLUiaOzk7WgirCeVDDvl+AYTRb0IvHKMhuPOr4wgPOrCFNHGjVXH4GDbPGz439poBK+OsTg6
w4MEDtpCzpscrEs59UBlLy4SKBP4Ut/90AjDBO9hG4Shu1FXrPg6NoWy2pNIlLlvrUhvGDZ2PSMe
N/ZRn0UkTRyOmi/ERZMbIR7HpxxBZd17Az4jwo1QtcD9i6HLu9x+G3lG1CWHdkwNKz+OGxRytBci
ojxUTqHUpEnYZc2D+Mr2Pc8YTxlLKsyUMRRw2Wfw2kXATw3qlXbyhoRFSJK3UdRF0lt2ERyBv9Qh
jhuW/5e4L1uOG9ey/SJGgDP5SjIzNaYly1JZfkFYtosgwAEDARL8+rvo9Olju25X9Yl+6JdSlJxK
khg29l7DZo2Qtd+SdwHkQAfSQtqgGiIFh55gnEmQjh8jyDNwvYH3ZflsW8gma406GCMbFbbDCVKH
0ALgS3D/SFkqpco9p08YqFEUBiwc4+zI2bKPWNzPAj8mw+bgaRzyPeQnbm6LvC6XecIC2EbkG6e5
1AM+Jy+PyuZ0w/ApDnQox1liKK7WsxBF5hh2+/SEMmFR+kfYr/s4j0nJgZAFNtCYimAUBUu+KYWC
Rh111yHTqpci9Lmqu4KloASw5K2yLzMfoQXBeAVsm07Mbkm43hc832+5w0zL7SnDysIVYvyTeqPB
ui+wTAf7zKc+wO/6ctiHxrkQH8URCyoM9+DwdhE844/n0TqO1RtgRIbfQZA6ZU8iTWgZ11DtAAAC
vctCjMWP1UM3U+Ircx7sD0dn/30wLFaNrn/kuGW6pfv/xSYV9zHpdPD0Y6iDy8f/NciXzwEpiMR9
HskBNxCOAXNvogMbo6Fqij0eWkXbimu1Udx25AkFeDuVVXqZqGlzM5YaKm+r2+sxLD1Nd5rM+exd
OdgJo+SiocdHIgmMTdeAOagrK0H8nvS2AzoyYo/mLVFv5WUEJ4kdhLh2eSYWdajRajmN2RJeeVvs
1Tm5TO1leWQgCjE+WdLhLw5p3u8Pv2aeYZ22od4vwxKW4Zd+UiRnz1vQJXa+wZPG+/BeFtJmvcVd
4iH3bwk7bfB34HNirC4zs/3WLwMabAu4frwnIZ6S/BCQdBT8esOrQ1Z5andEixyWzk7Y0yVvd+TD
LJjfzuWRegNpP2L5GCgj94fXUFhl7wwQ+v0LI7f/SFxb4Ec/kn07DFu63/9os5Ytz7Zv+7Y7jm2B
72UqDtv4Shifh/NtfFkrHTflnJ9+DHkJ3RNuZ+1igS/BCTDh4lx2Aue8C9WWkWdkbrxwjYTIaexq
YlqKi6eQmaBkmnsJbLMHYADIBtPE7HU+tft2tjhf8TvhbcaLo0CyuPqbuDT9Ol3NyUTA4vdl0g+u
oqYFSgtOzOLzbFYGP5A0pv15UBb/9cMCEC0lSwioSIGh6M9OzBSgwKI5rh6ydnIv2UhXVAHgxfe1
v5QI5fy4xipChCk0tKzFoR9wxA6HNRhpaa7TEkfV+kqgcEW8aftpEuLqB0jO555pfrSsR737xScG
bxqDYoJhOE7x9z2jpqLHgBm6CLq9xKyYlvlZxQtbsqv58uhr2RoMUSzXTeCJRLuY9JBtJESUm3Wy
D1+4yn3VAK/al/gFPy2MWDACoY325527LsIPjQWOz6sOUGhQdf0GXBmSWjGWFSALnw33sQw1PpGB
RcSidqk1WFcXkAUCn17Tox2VptF1S9WG74BScYfedhoZqKFKExCKJxoKlL7DgNpprGdQ26hDBwEd
PEQ3EOGBWmhFATlKE2fU48wzHpGGH1HZ7oNnu3iHCiJbCDAMvB9b/Dn6fOEpXxekZzS4WajRujuX
Md9BysniuLvPBY2z+TEBjOXpYaU88OyYLTLtTQPoAiL2KgcIlH1K2jhESY7DsMTkb0Gy4amycdiP
jSGl+3LTkQ6x+C4jyecJSHTcEWigbpYtHWj+KDa7BE8ayTRQhU2qMvuEeIv1FSxywwjwhOzPQOUY
IPijvNxRqh6qzx0LKIdpkZ+y0jMVviVrn/XnLFPS02MSTWYO/ly6kK/0gBMt7tPK9MC/g7row1y/
AJFcxPyBtIq3bU1THzNIJyG+jdXX0nVORa+GFoAmTlpYN5TQ/25GvGyJjZKpsjgdVhT7YTghp8wh
qrChxSofeBnVDr8McgdRGvi2tfnxJJe5VJIDIK7hkfH7Y30PN33v9vhX+naPJsj+983bmWH/xPgd
vaccagUIpUIS4BO+9fsHaQx0Yjigct+5ja6nElu5RbZIz9vsQ3ng2Kj7riyH/V9+LFnklIhE0PHs
/3TBw/dwGrS1XiEIzqsw0qR4sCxvl6layAj0PPEbLaPrBQpB/FEbbDscaMB+4UeCtGy+VhvB+k4I
+IczcMv9zkUH/vTTjwtBg4AjTWGpBE+Xim3s+JaLio/SJo/iErDEBWhUMOhgNQS92kFIozOdJM0A
fRuEg0xlNniyXSrxzPMCbtLddFG7p3EsWXGN3PX7bdnvGy6YBM6RiqZ23+Qy2snTZlzWfU3mdItE
V6XMjMNwYLzHbjxeBgQ48B70BNoF4HsTEwb8lkVxnxf/AHz9VtADy0F8wAqGiiLPwr/AymwGhwC8
Onpi05ThrvO2XbEblglhVkGUjZvoHYAXVrlO7ff+D9Xdr7Xdfnn0r0S38ctLSH7HWbVdp2AxOaCq
S2jkwIBxF6gDsJP+/lK/AejYTQRSLlwLkBX+m+1l/U9ipgWy44IilfzXGiFinaZaSZok7/Dumn11
lxnbJ9V2HDM8JTrBlP0Ijn9/L79CCClkZUCF8LbDIgP7iXUe/Xov1MUR4FvePqEXEcJYl4Z7Pm4g
A44P24TU+Z/G+a8XhAkewEFWlBHAxfI3XBGUKkTF0P6/V+uIg6IVOPGvcy8Q5n7s7L9/wN/VQXhC
YLdwY8HvGqEp+e9A5trzpB3nPnv/I2IsDPJgBvl07NP0uCamcBCEwx32aJfY82aw4x7PY43QEJgN
CsR/QOXCX1c6xhyl1N5WOIahCha/37VlviTBkvtYve8vm2pBXoc9vlpBEde7wnWYApZYj51Zxjgc
kFoEbL8RCNeVhZpXobI/pkM8peCOEVp8jVCv8HHsDxqeOx+jnqyXC58lL2H274f192nExIHIJuj3
Ckg2xKuzf103OHfVHK2BOzMj9si0fU+EpElH++iDwiZ4z8H/HOpKQYCg4RW8e98bLOzdlX69Xr4i
G0GXZnv+ceytLVO8IrAmpBM0/HiN1H92PUD+IbR/2BhomZ7gHP/1evFCgUS7jp8vxxKS5H02ctFj
X4xG7QfG31/wNxYKxR4UGjDZRXuL9jLDi5B+veJIZkb5KssvhAPQ/bEAo0zsSZWGjhOF11I4SPTI
kOgor3LdgxOoeiRtpp7jcc2fORwowdM/3NdFIvJv2AuvD0bzeGxaAH47tY7OML/eGSFgVvKOmZPe
IsLMIUrXXU9g0dzPTn+abQQlXU+mBTpaVgPdUO9Vc9rO4XCL8xbSoLaehAR2cxclQA/Iw0DTtp2u
PE73dDrTtRPh6msagTR6NUoNKGQ0j5JRHYbebtFck4lkZmgKnQIsu4vXcIqzh/LCyIkM5UT8jo5D
qNZ7ARdQCSmPdVkXAtXgkJBcoVTIOzheAi4Rz36kGHmAP2OVuCQGyLEhhayy74HoUiyI76O5MAi4
0xrF3X6QLy4KkJLC/ohMf4wshhtJUmbzc2z6PR0LLtmJBL2JeSOyCLeuEmYewq0ajS7Hrslk3nNb
/Qu0UDj44JW4pCLfcyBwYwvGd1PFfgznygEbQnUgYNKQxYRLDgJ1gbsh4Bu6tu7XAe0QT0Dke94/
x0hcy/ic+blM5DXPSLCX88ZpIKX+UkmVizexapiwA4BTYCg5eIKKsxku3zqwsFhAQKrQNDiNHkpV
ynw5tArbU31Ifem26QMYg52TQhZHouw8zQY0wAeIt7OkbbDOIQg4Mq3CkNdDiLTxT4/i0RQ3abYu
0acwXf1cnAF8Ufk4liUX0YGPJiCoZaHwXOcabmiw4Ydx8pjbZlmjTfuKBMAWXI3kKkyL2ieeLnei
NLPZKhDKS4d6uCw0mM2OEXOCNnle3jIyCM8amiBlHqshHwf9cQR2EtiquJBmP6KJAqPdZnfFgMjL
jyPrswgm4UumBOh6z/T8OO/HxmVp9N/zuTHvBYouXULTIiunSTaEu59oynEbkRBRtYjAlR8Qhqfi
SY5l0B+HLm1TWNza5Sn1Xcob3y301CUuvoL3Ybse9OqugEVM73OdRfVapuycd3NPgPo6/YFiUV8l
bTqZCruPvXEt+48t6aZmLUN4qYo+nk8oVwEKRSMcbJJ8mgS247jI7C5bOtnkCWOYXRLoI8/X5MCn
zr7beD+TA/Lq+VB4EvdYsdnwhUn7FIWJvNVJ0N4OzsyH1ABEhpSkvXKTLRtWLsVjLpkCMy+7r51R
tOmZbCufjGOT0lLdwIE2HD0dweOOMk3w1YUf64SP+XHBV14XqKjeYJ+0JygX6FdViv4k1rDfKl/y
9Mg4mZ5kAnS96gGymCqIp/Z5Wbficw8fGopxO3xYiqg7kGgmNwkpoTSdgiC+SwC0HfVs0JOW5/QR
8F8HxdEcl19DkDWoSEIZvncRZ91R+jE4hGaY3xuXADJAKGiMX+1NbLQXVTosBayJJWXFx85Fpb+G
hsB+MRG8bofJyhmFSjcwXzm8SehbMaf50AQ00DdDCUFBk4Qzf1xdLFDpDNNtauZQ1RSuys+EG3m3
5gm5NVm4r1Ca7ixo65abFQnpPcmFuwZ+Hdx0ImZRUyD6fQ2XJR6rbStChsJXBq+LVMs3FQRrHXXh
9tkYPkXQBEjIGjeYxCsPC1ZfQfOkbSO3Raw3mW1VW8HpAttAmCMQoyiq3RL38U1SkF7e6FXpYyRt
dJv2sFkAq31JF/+FWErPSYjt44ydG4CDBObCdXB5k/ophiR8Hs+SJfrVyxVZFQFB3ZrKCqgYRJ13
bSqrwMbJZ3DLUxVH/XiaUOpXERnmxzUcxaNhfha1mOf2WTGvPsImOESVWu1a01BLXnHcHzjTAqgZ
Nt7KtjpZocAvI8P6etwc/8wHucGjRIYXSKVVJaULH0vQANcy0kVtNaE3STcmn02RrXcciL0DcZBY
XJTOFbWBQk1p27usgNmx6kNRftYB0pKmQIbFq5Qb9QC1tzgi0MPkC29SfjWHE3uA0gbqjIXp52ga
5cnZNTxx6bLPOqbPCyrd500NW3FSMvEVV0P7zWNATmzOrT0gkfNP8NmlcAEnCpyraOeKMOeus1LI
k0ImGcLGacrncpzLtxjuyQ9c0+nNbW77ZrHAG5dP0X0CacCJ4KRo1KrmJ2SIQZUuo7sLtBGfNjKN
p7gPKbRVAITPzJMEZ9mKiER4VwDRSUV2lYNaqaUZ+UmkVj9DnRXj/l10E5IxPvIsNq9A1tRDOcLz
Evq+fBoGvd22hqvDmiPkopAduvOYkPlG22R5GA3VH3RRJF9iAUNZFSnvzokfsHmASr0L49nerjpf
rrtljScgL8V4otmQNChwofwEcFFeb7B+3VHK9OMGP+VzAfDjVW3F/AEHfosmCDq/38Jghgop6459
SdM7cNRhXM9D2TfF5scY612Px60NpgcBEP2hXSepamg7yFEvXL3K2SYtyuNtu9NlYm8hNRKo74fp
Qxtv5YCYPayHOBfFVQjWrnZyS94Vro2Brevga0AjqMjufJpsXVn7YUW22uQWoHRxJ9IYLtIDmbTo
56ovJb1bAtk+ACfpzzCvjC/9rD/jb1pAtV34YgZkMNzm/LyWHALKVIbdTTnJ6JMNqF3qni3kHmId
+9xFzil4Tvo4qUsW5rcJnXRxLMkwljcDK2QDJjbZKljAlqYotyGv+DaXrhpiOp6nAIz9rQ9UjrHO
yDLrO1U6UDXhqsPlekxguYvXJHjMx7KTdbZqOMFZKfV7uAzccABp69nt0ImpawI9ptA0UhoGp9wZ
s733xagtO+2pB2lKeNX6SWDUpqUVNwJVte7rMEfmUqeDpe4eeAc3NRxj7Ycl3yZfT6TP7iC4o2Gz
hEgRb2eU0vNL2qF+04gjWs5phsSphQ+YXrk5y2/SaCUj/7DFnkYwyK6KlPYmQrAj10UCTP+kej/q
hjmT2qcSXmPYZSI4b3WlA9r2og6Scn3qYuheqogl/ePkw2A7LSgVeU1yFZG7peTrWEcaSPx93iOc
NpC4bc0EbOqGR3NXZ2EububAr4a/632QlRusmsNI1qEB0jKIXWclo3R4N88JL+bGZzzrI0DksKQd
pgIEZW1DHw2HBP55dgfHDs+qYQRQW2/zqsYqHjyom9xycTV2STodWlB996ID0NnAYL5exS1eeddk
BWE5QC2uw2vRovVJJW2a+ypawF9nczSf4dZY83rgNDFVnogYYBpQt5cQLsuvrkRqEmvpo9M00RCG
DcciCwtptrJgqsGuQ0y2VDnL3vsgmXIkZrbwXV8jksIchckLOvR7RRBSRXZgspdV2qpwhWtqyMOc
HWS0Tml6HwYus8+gYwd6xVWRfG6d+7RtrH1umfzUljLlFcqE4WmBOuNAC6pPBIcHQZDINAisfLvt
4YU867izR8d0WUslN/j8IbSU1TCkw5Me+wwu3wzuwKJLEF/dPHyZW7od86kHEdeu9B4cYUHqEFZ+
1Ww4bJKH0rD4KYcESDedA1qD9YAFAw9Lt3xF0xDxKNVoioPJ8/bOTCP6eCgztwe7to5eA/dt8yoY
1vJ6mLhqolH1R6Fo+jQKEh7KGaY1QdPgPhJrchtJ0I5TC5swXKnt1EQRxTtCbG5P2xrBvQqbWj80
pHTKHOCbnM5QAC7ztdQLrUqzkLVWouV1khknqzIcKFSgkDTaa5Ph4Q4eMPXTRvE2XwrmWsFlzlyj
sSmXavNCn3HK4/Dv4HVrYN3uv+IW6HucOh1aVJRZbUd47XnXhp+Ana1HyG7K00TK4ZjLnD8EnOja
wcb+kYzDc8+h5WpRuB3ziPLXaYnmCTbqaXqNCdU3sGlS2Kj1you6A7x5Q2WEh24JMOpudTUk8/E7
jrLkxi1h90WwOP8kaBt+FGG83Dlwr00q1XQdA/R9AXweiT2mrbKKOVH3GaUx8lYEx30RJl8SsUvq
/Tjsp/YambfJFUF36LMOVCbg4Cm7HtOxm2qju3UGW7Sh74bKFx7WcY84UmVBx9P7XprojTE2wxve
4x4q3uesqAW+twaAhTXBvEyv4dKO8gYlvIPXPMDxfTPIaf5DompjtZBxTD7h4F3g0A+KxV0Fs8ia
WfLgqlNp9Lwz/8dwc8JWnQ/kuzRd+Zt1hcTxgMrzOFkKPdNE0/gO5Ju+lXBY9pVukdLcrcbKNxHN
a1cbAIWu6ly/fplnj72CTYk6zUrgkF8deCe49Lhzh5G7GNZi1UL01K0bknkIP78lEIHS45Cz+Tbx
qN+qAOnI3PRUBekhUANUu2Rz6cts+v41l26thYlN05NAkbNd8vAJ/FhRQteDHK7K5oX1pwVJFdoL
kHGBI5fBnK7WEqkndBjBdI7ZEga1pbuWzg8klQctHTwC0JRgEdUJGxhPhDu2LgMZMoiaCyRp+rCX
sa6mXnURcup4pNvH0dhRvIumcDENqgoqENLKbNpkrUP0VvCngER8TNC+I6YF7L2qiz/3EH4G8HEH
xcrpEZSXWMm9YFM2lTWq7TWRld3YYGyd48BNfcPAQBV9ZaHHTtDTwHk6iFtfUEA6tbEowORD7+Ax
QScRCLVLe9QWLX4+tq1IprZZsFVAhMAlFI+6cquasvnYIlcbry2zwfCn2Y3V6YFBwTSgi4ECW/ZE
SQT25CQhdZrHRvskIPyBWykwD0kAwZPl0CIDxXcQquPxvw1BmROMo+Gjb0rJ1vRjqtOIPV3g1kDu
lMHclzu4GYV0lbewHO7kOxj/ncnAPtzyr3CPkjU7QRm9Yb+p0JTdq5ULC1g1FrDLBKhsKV8yHBEI
x/OLZQAUirsZCeV6JrwkPqlta6wSpw38FGYLRx6f+Ftc2NENTdrP1o+3scXjbWiAAJ2EqSFbiXdL
6ZzKLjtkkJp28Q2xVvkJSqJuRo6D2qFVRykLjngcoAWMgI7oPoIcC6m7LBExfdkhiSqSUzfng/cS
OKoDFtrVEEXZfkkO7bgmXX+QCzQzJbCDcSruNqR+xYEGPXrCVLOjpbRVmKgyOeR+i5MTmLvhRRa2
fw6gj5mraIIpDo1asHcO0IsMXwnMwht4FsK0OEyZKVnjNJQma7VFCvThhl5W33XyN2XXugfAne4K
SG53NxEa1yLK7D0PvR8OMh4gt3IlqFwZ9E+8XJf8WiGFy6t4lD6p1nER40nPBDrEtZDLCHuNE18l
2sCgLZdOBoqeZkVimzne/HvTBcuKBCHoD8hAUSFSLtP0pLNkHho6FOtbsNHVyypsFxW+L0Qn0mbB
C1C+aDSI05XhDqXBuAUO1YjmITsgndDmysJZ7762wbojLsioo7HeBGuP8I85GhwHGxaQ10SqHGtK
kglmYU/MVWim/LV3fQLAMqdRO9UAFLsUFWruzXkoMmIbtOCz80eIFyB8qLSETq6GKkM5JEhhBGUQ
wK1zi8obrQEU8vD7FZQZGsbFIj/kIutvghbuXwPpNOwRUMfJAeKLyFvTFGNaglQKZnaC8wATk69t
UMVQx10p2SteWwBmbxskB1gbtHy0AZnwnJs8ZqFcHzwmu0lKWpQHDnXEtwDyI4CHXLZ3AcKw+YTi
cmGPOR/0nnXFUXeFDCa70Umedm8IkbE/xS7h76clpvcQOrZfWx1i5ItlWyE4oxbIyIYWJJXsyPJc
rKl9WHTP8Aiw1+3e+mFCNM0H2A1EWr4PAR/mTcmn5ToEaNE1C9QtfyxxAn9jKkxyNSacQ2Co0yf0
dpqOczSSj5k2YVXmUBIy3W/Q2JvNV3Aw+TO8nlHXRNY42LL6ERL3snOlu27RrQxhftwg6GzpsuJ2
0c0I4gZUw7Uccx8dwfGAKSUxDI9N62KH0BvAsdBVs8whEIxbo5AUjN7cx1bauxZNhYqGpK3Mj5Ay
yA/Lms/QDc8jnhJ8fv4p0axoqwEJ+DsV7BmvQaOusUJO7Tu4nGkJQYlQHWtwoHNopwCXPGwDEIBq
y6TMDsJBItfEZOgOm1rxN20KQRyEH4NsXCz/XAyaYEXUrPUyp/41R7Rwt+s8atn0yhXvTapni8ul
qUJB0AEFGqLpPu5pdFuwXuQQ+lA/VDqk5W0QsOjN9524WQNpHqC24zVUXNFn+FrsCKYgL33dpYbr
OkdHHt/YxXNT9Rp9Vg6WdUWP+Kvj/paHkU+Pc7akLwFFp58zkCsRAwyYBo8GIUP42pXQLFQDpBTn
CRoRgs4WqUdRUEbwJShK0uEwhJx9EOmqlxrnJrI65OcNi7Uq9nHL3i3xAhg6jiZ6Lvoh/qigk2gr
Z/vX2AzTRz1PU8XwDu73OTSRkDq1Dku+169tsJAWudUa1AEyj3ttYdAxwF0+ja0NrjXHpm50J/J3
s52nmzlVcGvoXNwBF8ivAkqKFyDGXY5l0GZvMtriw5oQ895pH10LvDIqqrkrlj1bIwPELyMgntyY
4srEbMyarQyQOA1duZ7GNHL9e7h4u0YD3Go0lnpSqzi1B6Qv4e3oJwZ13xKig5VfP5Z0DitpLIH5
Eb1AhqKnf0IYTJokTebnAun+KUxo+DZBQ/6R4E/SKlgxcBDtf4RrprhfQdOfpJux6wr7GRLj+UFa
4mlVzBMJsQ+2B3Szgfteh8lwwnmgR5QZJm6KHPIS/PXdoiL9BwfY0RQrChWFnpxbtbJwegmKPnni
LE6GOgGqfy3liJ6EFbSSIo6/eAv0Xx+EBB6k33BAicE1YLHhQ/qIihZN/d7rxExJ+m7mTCHKG/Th
g7pIK/iyQfOvng8KXAMowwltcCCG8Sd0itnlT/FE1pldE8sGvl1Diu3nZ9qtS/olHZNJXPGpGOak
pokmc9AULk0WjeAloEeBMxYKB16GXUYaSOfCDWljQdAIRotMk/Xa+hUoZpVFa3pMknEpPqF50Iyg
oqTo0fhlyVNG0C/FjVAaNIHP2haSlAQqKQiKkcZDF+Xh0camgRA9SSHmZHL6RlTgc9OAkoTU7mDk
4gWanWxdK6D3QYuiXQaONahAg7S83Yh6dHExo4Tp4jXT+mUqFup4Ayq1QN0H00+38jPnk0FXD7Pg
VQjhgcjYGvVmxeZCX+Fb0I8JLfwSpGTVJhkiwxWF0ZGXNRDr/UmSrCVlf2Lt6nL1hw3aLUrRsakQ
+Deo2fNsvQ1mg4L5lntD+6xe0QAjd8e/p+d+5ZLBGkIrQUAd7p5XUJW/d2IBVFbMBDr/b+hVuLuA
3EUNEqejBqVscpZYiLccWQNYFToOiu4fbuBXIni/AVDqsLmiMw1YQpBCv5KDXerhImq7/Ku43MBw
0WgMouyx4oIJvNiFKf2Pujn8d00Yfu7B8L9q+fB/183hl/bLP3dzSNEp8KfF8Zd2DvVnmPRRpnSg
uv/dy+HyVz+aOYQhXogXwztDdkNyipez/Vfj4TDCCybwLsPd1PHdfAYv0b8bD5MQHO7+qjD48sGL
/1fjYbzmLY3xhXlBCugZoGr4Txo6/MaBf2f5YejBfstjAnNPsi+2n5QxM2T0Ulm7nscFvTQd+gCj
XUIM0TL6oS3uMQtSf8NXN4oDQT+p13lK3LNIzAoFVjmqP34avf+Pu+YvOo3vGodyt+nD54ImsRiR
n+8mGb0UJbPuHKkxRJ++DU3hbD6hoF/dDA2xWxL7mjuJDot6KGZVQ5aEowAS5zzB6ZmPX8t5Ju/w
HQyJbd+Hz5ByFOHJZyn9FkJhvf7DXox2VcJPTP13lQQ8KpDWQEtGiu9dXH4av6QDNAEJ4HyGh6Bt
0SB1659dglPjOOd+SmEmXkPedDlq4C3PkBp5QeLTgHM4BCQ0zV/ZakxYd+jd0gCKnlANDYyAK9Op
gLh44uxBWCDLKHBMA1KkfDFM3cI1ka5oURdk951mbjj9/Tz8GuL2RYEQQ3JMRIa1AcPTr9OQ+wAF
jOzNGVbh8mVqizCqErQRkpUc7fqwrLp8kjTsP/79ZX8NbCkBDAkRSB7Ddw4nPd4m8etlAXa1iTTt
eB4L9NiDJtyeQeBDZU/Zy99faQ+RP8/afqUSlqpdYQVX0f4+qp/XmUTLnE0BWz+Drk0+wxSk+xOd
Cx9VQrIDUZAr1zHxxVSDiFuGf1o0v7X2wYNioUQpWnSgGzGiw2+XhyiswwECxiZXIoW53KafRb/f
A4wK5oACYKo8wdSfll4tIOPElH8DggCPSemTuzUDBlDHCwe6z8GwPwM1juKGFd5/kwH6ZZEAtEOd
goLTV2mcbfafhDN/nSjIjxA20LwDZjichb8OH8lsOqYpRWM4S4fPHRJndK4LxDwmVezh371B30Tx
Blk6uNZNQb6LQ72rUYbkf875tk21Z22OFIy7bx1En19dKln+Tw2i0r9MMnxzWET7K5Vgd0rz3Vv2
09bMdNERKLjje55A6VcWzVyy7bQ7msrj7CyaBIOueHSDTy36YrAcwNV4MpGWpz6RaCTaq+G9RFea
tcr7pf1j4cN07Q0SK5kq+QyerEBDwJHWduJowAm0BKUR5WY8LzIwKKSQc7dtWKKv3gapTB05NlyB
T+nfR7x9aMGPrVVvc3WeqfowR0MQN5mL9haAPkJsQMPcrSJLwe96lhavlAC9ZVkR3m1If8p6IQxZ
LNZ8dx0UGsXR4outCZc0aDa+fpEGXKSFIBaV4zDnR2qUvUY/kOiDYujfc6J5EHbVxgR9K2FhA4Q5
quCTHcCjS8Cv11B8y+tQ/T/2zmvJcSTbsl+EMmjxOAQ1GVpl5AssKgWkQzocDnz9LESJ21V3utt6
HmfuQ1mpjCAJAu7Hz9l77aj6nqvW57l3RPmUR4kONora8dwn/RjPXAeqeTu6Y16gd9Ss3d6ytKV2
FeJABnYTdp9Y2VmyE4PT0xWN7rKEQfEW4bI8stXYU4xtwae2D6ovWpjZxe6j9smjI3UYo8KwkcSK
5SP0m343mLpY9qoM071BUf1Ba336iQSq9WIES+a4qVNbpXsti4aHY5p2c6rGcN83SQZ51xHHmj+K
zNOFcutDcWYwNxQARYNkQtrVeHrZuLJKYkcataBhU+7SVRD4MDmWu82HHrVMwZ0k946couGgnUBf
fRoIVYKMsZNCbJjGMOz6niWZbS/vw2TotXkQ9SzlzTd7FoV0enqZ49iat7KUaIpoTnXLAfmUTNCh
5EgRCrtqnkz4B6didhygx3wHCQMZyK98Xcw2t3WSsB/Kqpy6HcSA1Iz7SlrJXdaZsHiP5RxM2RYS
XCSv/iAd7qgpaayVNMpeuPeNrEjuFI8OzK8ubDn3Ww7Ag31d5X20oeim5bLTTCdiI4msiPNAggob
sVmCRyOLYHfspyqoxG5IqAr2Xp2KJQ4XjxWztkum+iLrjQq5wpwO93TDUDc3aR7+NEYV5ObWbGyJ
+CYcw1uPCWByrp1ABl4R13rolvk4mKxuDKvSLECgPqil24PBrPP9XPliPprDINrYs2kAxIH25urQ
Y08DJ+m79pvRisXa0g4uxZa/TOOO8YiBGkLW9VshRCROTh/JalcifX5cRukwXKeVZl2yKRuCmuGa
nclD0qu2fmIzds6cbOxyP7a8g10jq3TZhZZeOJAUczvdiBD9zM7gUelRZlnjuYfaVW3TxEnHbYCW
sd3kwUB9UsNkWn5wyIx85ieS2RJG3aw7WWbuHqnkSz9GvNQ527zJk+0yJgCPOYC3EU6+qXBjB/n1
QiOiWIyLmVTu3moTFARBFgXtzgI/0pyy3JrSXRm5GWAA/tzGimhfcPukyFI1xOQFQl9ufO05r894
RniO7FtrgVqSgx91Ded5riZ7vPXbCPRnzbn2xhtrtqQUySM/ENFEd/bYKq36nUlInZ07rGZ6P0ze
kl9wdstnt7C9D08nNERDi5sXiwk6t93gL8CsaVCuBGwHS3vM0XAHuq97r6aJyqJIC/XEsW36te0z
h8kIuLtdCCeJGW2Y8Hu8qsFYWvfKumX25LgPg/SsZ0syYdhMPt7VWGLH0ztMTEV+7BnhMUoP6Fne
5UYQvdZmt96cRdENh6AasuFez64MY7Ob+G6yqeaNNWgurAs7WPTK4Zq7W7BK9lvYfLo5ySFK7PsC
InT5aId15J60W0zjjdRyLT6zWd97peHrXTMJXrppFuCM2hZyQRgSrB9+fesT6xPvi8bSrevVfIqx
w4OyycqmXOKoVDw6bZWW+UON65Kh6UhVkPL/WFNtWWd3neXO9DqcNjP5uvF1jzfCyOgb5ubYMSZE
Ae/swNuio+PfGWrziVhAGJKsdbKsxStjk+iM1jmHOEs7mfuC6fPHVDMDYJZRzI+O1OZwSSlzi0vT
osB9CtktDkNtWrddlHbvcDT8bjXH5fa5CdNovABKoWc190HHcBOJ9aG1uazr6H7+RhaHd6/HgbZu
B/SofJt8kQ5HxqXiJ8asdQ3Juyrbcg4AUJijRhv2LTCaNwNQ/V5MbUr72GWZm/spe8xRPV6YSRXe
1rN7G8dI5blsR5kdvfYAedJdZdc8JouRONHJrRur+yFYkOcz4Ss8GyhduEcKjwHLnpGL2rHJTN3F
6kfbj5Ookoqd1lEmpXdXfIViHj0bM2X6eYlkb31H1jYPQOasQKGasflVWlirGGqCLXZq+Vqm2KBh
gwFaKXmj54Bhghq6TRgMR1fQ1Dgu0ypyZB49LIe2Kpvmpva1e4UW7qLy6GqhLikO3iwOvUFkz1Qi
w3cT/SpKxyAf1KbMhok28aTCjl1g7p4qBvz5F6tZnFBtEOOU80sr0VLwyxAA7TL80+nZSNrp1yw1
DYVrcvDLUw5T80EPxLMcembo+S5fRm7S3JaFc6/LavFuhd+ug/pWmf6Na2UoEGeqm2E3oStAkhvW
+TpRDARrxzBUO0s7ut+qCkHOYcH8zlt1dRps54QhRJy0jMXfaJ2CEc967jV2uuiVe10M9zUMeRZY
u43wjYkMgYMe3zEGT6G1KUsVvHhM8qfthLbZRWpVgS/oEoBGbO7c0bs2d/g2OTjM+po7smyuQd9m
zj2qlMo/4dJn3pRrbaQ3ZW+0kL0HxnsbqrFR3lRVwvvvceLthywsM2SvpnmaOxCZSESQLwNHyQIi
ZhHV/0edlP+HuZj/tJPCiS7iOPen/+C/tVLWgNnjh2jBvvU//rGb8vtP/t5OCcxffMwPFi0TrCx/
tlJWLqbHwOSPnghpTH+2UrxfHHC9dHICCjX8Pxy2EMD/Hu/kcy7AQOwESJht0/lPWil/6wQQ1hPw
i6AMhiadGdw2fz1uuGwAaYc85ljWXhY7iw+430//zcH1byev314koqOwxljxN/uvL0J+gIELPFyO
Y8noWAcDg6VAYQ0vXbn7h+v/f2jG/NUz5X2+lMtlCbCI4eb5u0+pIWwEc6KzHCkGJQY/9GBEqEGB
JqKFEVAuj8LqjYNePHcTwY7/Ny//3y4nTQXeRBRgduFL+zsizK6W0GO97I5FPT3bIngLmXb960/I
TfGPXYA1dYuWHF2OyOR7w2f914vZ98Y8monVHT1retae8zpEFpA822K4tnQ//vWL0Zv97y/n2maI
OYjmncsi+9eXgzbv+joa2A0mpzunpbBAzEeGQJuXiHOl3BcX1hpj1vQTS+80BarxKgJXLz7R9UOT
5JvA5kgJYDosT+MUgLlXjYrYyT/x98MnCt/urBYjOID8Hj/oyS6E86tdTIcUOfnP2kWSs1mn2a8M
KFqmS9EotqVRO7cZdNStk5UOPpNZv85F0l9zP51S5ldBn20Zz4tnn/H/Wz4HED5E7zww6PTuPFmX
j75nFBvl9mIzpjK9HVWNfFZEyXal6G/oOWFD5kh74vx2M7Jd7x0hfrpB9djk7jd/CR+Q7It4Ah5y
bk39NSWChJco/J3h8TuFUyzbsl26Q9mt4Sa1tWXEN/3oswinRpHdtSSobXNywHauLcbd1Ez+rdYo
wCPDT8526rxy4k3OaM+hNw8BlblSPxyiXshVGfLtbBXFLV7x9Fn6bhXjWY6Rf+GtIO9goxllHBcs
rrsCzOVNPXjxmBG+koTzdPFSk6Pi1ENKiNNpTqOTDItR7/MmiJ67gMlrFnpWbId5cG3NojAvNRA7
a19rFHIvbh0Yb1mp+jvqFX5PqLX93FilulR9Ph5Nx6O+63spkPB62SURXX/TVKa3Y1ssKZFQyWLe
Ke67Bv1mMYEIU/No7xWAm1cGS4DGVQd+l3ptfB9zs+NUbs7W1QBM+pxnHSkPOVz+fy79bZe6vxf9
cE2i2flN/uuOTnnEHWfdsO37R1FzL3xqgDlmMS4UzntW9t5MLMmYYnhw9NEd8ugBCERxAAve33wK
gtc8EhuY3s3fRcGNTx91A06Cg6n28sN/KYOxOfn3HKj2yM4aAckiYLRupV+LscxO/NibVukZOUa3
1e300M7lS2HRmDJUQSaDqNVFUv1scrSoDGDT6cFIJutgYwg/WvBSkeRL9+TROLnMaEQQAeL5uKM5
FNrc0bZPCkeSmg9O0s0fSKnMuOKhuaq0MC4y9e2Do5Gg+BXIk20hOBiXSRdsO7Pj1dISQR4yNMNZ
4cfJPmmzmel1mLyHnDgwJqTRAQ7LdNGkMMRBg+DYj4zsMCiTYqkUxobwu5RyBE2+8Eo4KH41nRc7
s646csJ9Uvh0aZsG80+ZY/oPsg8ncd4ia5nBfkvzMdezebSV8zVA0s0QNH0qG9PdWBh+N06+nCEw
jLFKyn6zuIYEk6bKbYfbIfaXAvhP1z4UXVJt6275nqfhEG4ys5w3YZKqE+2ccWcZ5oOex73UTXos
DBRSTdROh4UoEjy0fvfSW0YgNgMtEcARPYFEduN8DKpasYToBwa9JzrJefa8NkJ8UvY15zc13I9G
63ywboenXEyo7C0cB5qCf0d7n2/Ic9vlNqlKaW+cpJ1fGiusrixIy8nSSBYQQL33DRUzzFzkU2HS
xKjo8ZmY2TVF8J6xAWwEYh65SVPK0kpY9e0gwlOl7JeSLvzGTqw6TsP+7PYhfTVOFtukNMKbNCl/
JCjF4wWBaIAl/wNnXvtrMTrqrnURkxOYxLPHkuDf5XOhr3Caq5Mv7P7ogHXZNtMyffn0YVAN8cpm
VMxzXPk8QBuj1sVPWl/VmzV15jMhY+6DsxQIvyrgRxh5ETNg0HY4ymZy59fcX5b29XcwDcZd2dUV
l7kmBSkoXj0icY7Is5oq7vpqjC1Xu3HBSGpXhV11GJfAvVZOPnUcKhd1J4bQOMJ+8+OuC74FloMh
QhH0s0VGW5zCIgyeqwGLRe3lKNFtd44DNedHmj42mqwog/jQkIKhR+/oSc+7ww5IWIKRpl9Db0cq
xnyoZiw1g8r0i8XKtcW1Fu65SNWzE6ZW7GGPwTUjS/vJ7ZCjTUK8ybl0v2rlZ7d+7y9vA4JUDKhT
ji+3729Hq5X7kv75Xs5BcXRLlKCVz02GAvZnXQ6U+kD19n6aDCfiYaaTgje3WZXxpLhgllwzXew1
3+Vzq/+fIv/fhLXSZV+Lnn9e5J+a6eMfa/vff+D32j4yf7EAPwAWdJ2Awvf3fNbI/4XmHXwCO1gB
cFgO/qu2/4xuZWSE4oEOX7jO4v+o7c1fHB+PzlqIMyxdf+oPsP/vte+/ymdFufLX4m2NJPHoidog
uWCt0ev6a/HG5iBVHeTh2ewEMgNsZNuptMtH7XjldzYX4oCg6wXk4q3bF6C28tZxRP9eFP7QbpJg
MO7x+bOKZ+2s7l0wGa/lYifupeN8+i2TeZGe8OZ0SZzUo2PEHSLh/YjgaZfoKnidPTk9jH3rDBua
/VVypgKsvis1e1fVjeFrppuC1RuVk9hIyl7Eso0WmJSnUxa5OdRzVe1QvnQEr0G0Iw1JOP53zlnV
j9oMTmlVLbdIH9WbzDv3sUyMcdmOxIX9RNQo7lLj0y2SAXgEnPG+oB/+cFn93zjxMNiYh+yn4Tjs
2FHqoSzudXCPwp4nXM/OcF94qb5Zgt6ioOvd+ScaV+MBMv7ElFOJ9FYZNgJ+tw18IsNCxhJT47hX
OytKLCDYxSIKsDH7WNq0PqIXHXaeSrJ3Ooypjp1QhIch4LBEsehXT7OVZXejN57InWIvwpGUHtIl
Cs8M49TBbGgfbhch/CeRpURzLRhPg83MsqQ3jWWPC+242krJKGqi77Nl6pbUpT4w46xS48WPenCd
Sdmd6dAWu2IA9Y0ytfHjqtPRpUdNjltt9msW9DbEb9VE8OZwDT2qQHTHdM5ozxvm8GtmJKSWRbmo
mhilavvUVZM8Iwj4TEfg4kQVtiWDeKQ7K0gCcwPvtbjLCWViP/UC9aWiQt/4I13Mi5U1DHmyZdYI
/dMgOnMaRkOeiqnYVUNNYYlbKsYa0kFxRdW9dSedNRszH+RZcjTINn6m0/tQtj8Hfgs1p1w63EUh
SyjGoYqR3gSFEILZIr/VPSXzMUnC6pVipDgpB8c4wJXCIXrNVx/wi0K8er3a0j709pHhoM0snM7Z
W03kYOagS323MC4sXjuzTLR6WIyQ/WlnLYaUh8BS+eM0B9m9wPNpVd/5du3JjTM6Rlxb7daZMVxN
zMlNfsu0QyQoU7toKyz8l5Yr1fvEmfEUzpb9koa8BmMvQkLRXQ6aBmDNMZNWsaXqY1Jb7Z5UCrGh
L0x8JofE8yzdcj9Qb/F4r9acpo/btMRyU1v9Bv5+wwiqFbRSrQQgHQWQEUh7l+toxBfg0NwurYsN
ofAGnVqw0Y0LMTE6VgjZr0uLwQ9IPGgts56Pvu647iOEBcGRaU62ddhzB2K/N/EINbO/HYbRiZ0+
ifaAauTZFr3Y5cUcnCgzp+tIrNyWo2J56LxxlJtGLN3FZ8R3totRPILvdms03r538ItaPhrR8LBk
PJhlU/wExfGy+kn9Kiy/h33jbguSP/HGF8OzQUzubYU8NB5qJKSEcFlPvVuyaoWCwiIaXPz9foGo
ec0UKhjvMd1zqRLG8t5x69eIIE+iCXmwUSEdC5k++n6d7USDL51RaR0XuYm4Sw9VeOwXX8S69Ner
3UzPpuNkW1PNEcQwd9nZlU+0kV3Yj36LlJjlqSQRtfdOdCvEzgcprglcGsYbLyrJR9PUWLPwljen
ct0vgcBKxSEE3GabZedglMEzkKTx0k5+pVmkBtaUoGHt2ORMsb+ZYJFbnvx0uVvNAcxC0+J+Ib/p
R5m24bFZ4BCPRlRcMU8Q0ZgOqd4n9jLGEvFkDMcrxY1cdrdiJCw1QJhyKXv7w0QWwskhV3tGIssG
LbRkDKpMuMVclIepyspdsjh1FftpxdW2nYIHNTSi6Fuez2wioQN2hy9B6pipaX1Ftz3cFUM4fVeQ
DnZM35YD4WrmzgxbDh1ugP1hCMUXYGThPfEeLQdSvv4vReghGR6NW6/U9Z2lRo67OLufSYWufhLS
It8Z1rpPAX6Fh67L0h14XXNfte54oxYZngrTxRPKcafccRiqWHSzfHzK4YWfw2xwPhw640eQhNOV
UI36JrTa4Qjn1LobwAnGWnYjT9U0P6WW4BQlGDzforeXVxOKOuaaKjmaGQNAVQxUxm7Iklmld1Y0
FMecJO97oxwDDCQK1mDKmr91CmlT2MlsAfPaoj0tC3Gb21XyksGtJesAIvrXObfxHKGiz682+ujj
YCc42RdL/ypAyMYLBe+zoxw7bpMC1X1V5TLdBN3w0qWTfV0yUAfL1KiUctIsuN+67BEDuvVkp8qm
w1+025mZLxCYWWZvbbcKkRef6E16NORCras9O7r+yMqO4jZzA4aQvqV3GMlpLNjugnADoCCy5wc5
zvgW096xpPxidtjAbEg5E6CHL8hwqvrY6KDP31zPTmpJlos/shOVZljcLU2mGJE5o9iNlt9tZ0dp
WuJga7+HUvm7pMT2D1+NJRjJq6U2/epfg9E5HiYTC7/W3SFngEwUap6c+Cqr7VjX1YPTznLr1cF5
TI122/l9Hv9PfVzLXM7/rj4mH+Vflcf/C4h/U/+1Qv78kT+0hGb0i8nxjBr09172n0XyKjMkgsX/
jboU0Rz/s0h2gl/M9ad+Uwv+1jb/vUh2CI2Cm0JrHg0SdO/wP6mR4Sn/vUYOEdmww9NJ5/1QLf+1
RhYdCnJW9AkEagsbBVnHJAWBrKHnNyYDRRWSKVB0gVzGQwnjU5hvED5QApdMRQeavK6k2bmKbu1d
RRZeO9ENUSQUhE+5j0OC4LWxqHOLQelELbB3ycUQ2IyimabDNBkYVyCICXXCd8RKy/OOI0C2N3U1
FzVM1TxkesZaeSXIW58bg7P/iZTo+WZ2k+SZMqUFaeJ/Ic1OHXj4gxXNDD7ZK9prIRA6i0KP1sbz
SvuZ+OeljvMMfCCF5zpHhrwe7WjsMq2q+oUsUr/y9eOCbezDbCkaSTIZ1A1ZKwzmUBlMFA2sxAs4
jdSsDrUmP1mT90b+cNTk9ArSLriNIknu5zCb8L4Ngx6Sz6N5kH1JJLOxpnNkwi2PbdJP+2LpgwWz
Tc0vxoiS0ClSibqzvaR+l9NsPU6EOqlDIwuQxsPAysb+gA11SOdlM5QkoxZep75ICvTXZOF8HPdp
1+qTbkDEYXPy+KBY1Eb7C3E3HTBli7xn26fdSrNy56dtZ20Gq79OTWOtyBMINig5UAyywngnqvbg
lSaHvtqf4pn8U0iTfYpq1KqvAY+P1KajA2p/ym+IM05i/1OUowoZwCNcpTrep2yHNB4kPOihAHwj
5DkC5su2uIAR+9ir7mdaFUDQmxADzfYqDMK1iUjIWvVCQZKbHwvItX3p8TTSpcv7HfqW+UOsQtw9
4GCURxwTnqy6zy6gqqsvzapQSkxlTXFrpBK+OtPUrd0Hd/RcUDWt+ia0hPCAEa2vDdZPCVTKpr6f
VaoZw/bRnV61Ut2qmhpX/RQZ00ipmlVVBbUdSIeXjdV3EzXKCTacfZKrEouEuOQrTwPyLAjQ0a+J
UJyO5kGq8pDKzn5Oqnw8Tb0I9hhlOQVEdTI84a35Zq46MLUqwkjaQRzGE5CfmgAVVzx/ysfSVUnG
gYlc3lVdFiICPaghY2ZFlrNFc31Vog2forQBeRoUmf62C83l10qKZIuqZH4d81Yck09pm2HQwdq0
q+JNrdq3udH1beeBjN7IT3GcrfIk9lbFnJUlzYvPhGMzGRFtPtx5b7JbkSf4c6rHclXeDQsADjzj
B9mAueqDxCWBnDL0wWNEEc+fAr6GGFmyTTwSDC+f7sTRk+0dzbRoT/gZp1qrnE9dROiRXrFlSs/R
pk7ktwLJDeqbaYo9vOnHlUqNedn+0NP8BhfVi+syjfQ2Uow8aII6nOY5/LRd1o7+/cTQHBHHBizq
OPf/FyL7/x9Hww4SVPo2/7xr9Jr3af43jf3vP/THVNj7xXbJCWAkzFDPpr/x58YYOr9AE3dXv8an
+t5hLPu7yN6JfnE9z7VMk/EfQmeT/eyPjdFHZO+j9AnWzCWQ4f9R94jW6F93RjpTbLHIesm2Ae5m
hnzef5SihsqnPT+n1jEExcT9pJowxu+JcrGeO7gpuLPq5Otchx5m5zDNXsyxJWbbdBpSPtLx1mn8
nOaJQgsVcMfv+sCjxJ9TQFF+XT039YxQnsbaqUvkM4ZQDa9r7D5Mpy17fFtc4JehN+pXW1KktnDA
EOjZQCfYHejYZuSBurP2Pn5TSuHc9z6c1ucP2b4bvUriVX6UOtAvzDGE/hERFxwU53xwp1uWvV0v
kHSluriYRdmGB5/4iWdskaksgLmM7u1IIoG1tbPGeDZcr5XoGGsFV43k2ID27GYQ9Jy2OF30rUVa
BQ6zLPxalVVoX1jqQi5LY69I/Cm9Fi2b/1j6HJdM22nAU0yTt+e44sKNLn91xVJfUphbGy9c3K3H
2fVLjyJ351kJewxdwrhKnOnVthE7iYZt4MQZMj8w0W7vk2gxYe0nmXsytTLeMd3n23HQ+gW8WbYt
84JeCNqWLnhth1zJGL8RUpulX9jl8LOb3T6J0lWXuLjSvsPvjjTF8HzrGTcgEwIY8wtFwdS+u6kb
Xkkjsp5BMa1XubS4FlkTWc9RucreZnuynpmwwxyrWo9fL50KT0DfSCDLBJTgj5cDyi+HDpHYhZ5C
RRdmEcWQ0XfMniaykxE2VbYTf/4jsZ0o4JKWHvqmo8ZnF8gEPwMGuGQqWUNktkHViNhjdX8tXFzJ
sTf62MtRBoJkoldmbVPtRa9hU6Ip+7QFWKPBmakPGUCvfT3rGUI1H+PzEDwxxFql1pFzcjLpfbQa
p9iBdlXP7FkPyyWq6dFs8Og1FwbaCOAIpuMDBetFsTvgqxdZLlV2NsKZNzBZHf2bIC24upQ1LcJB
wdgkTRRKTw9ucIHVL6hcPICAbG8hQqBSHUiLSU9yTSbd4KOQ33GfGXFermpEF7RgzhVnLHIgsBmB
XGMwSVEQKMCoYNCFjrLR/vrhw0WuojIbXVTcT5r/ssCiPBFKjgxQr1aNZZDt+2c2sGsgnoZoZZv3
Ya786+crAo4hFlAZvnOCj8S92SnIvwxr0+R16kuEiGTTIZZyJ4KPDn1vuR8m5sEwdhmNXnyzb987
20JT1WEzRS1aeO5DWpCWVDpd1pxyJycmfo2WJ93EXiXEqVPxseaVg0Q2of/mymI2Xj/fJZTyMT1W
MziumGYYb9Zrfe4ygwj0W2Li6vWcPwA7AzXD94wBslue5IREcQ9MiK+U6KL1moDmHG7lHDWXyB+a
y9w3/HsEXavY4GEFoGSAWT6UjcENEYmOrshUsUIFRdejhTOteU9ka/VzWUgT2RQ+1R9jP5TPGIeN
UByaUU3NJbCEHuOsLXWsg1JO6Pft5Tgs/vSILl7fK0S47w53mgOtEv879ylEyk3kYjuQ4Rg3rUcA
lkfqqaKUIVV7FHXqxHM/BLe+GSSXIpqjV75MP0M0HFiPBVADoHf90L5LdxwAQRa2flLcxYdiCsV+
ATgemyr1HsZcDt8Kw7GcTYXl67WKKv0U+oaIA7vnxrb7qefDcAGuvukafDqxZkUvjVdDDsVlDlcl
AmoKHzJVKGxQKR0nph/fAHQjmbVAJMB2I9aHxWEo3VOaFu7JQXUHm0dnCdlVASsISDfFC4rpbrI8
d0cQgE2GBz1/xAIJLS7Rw6N0gPkfmirMsrhnx3ig8Vk/Vqqhz6XKqmg2QZnZpL0swR7J8fzDDYRz
TnqZHzEIW99R8hM8l4462Jssgdeu9/MfTqen59Hz5lMrUOHNBcV6kxsvyDD718x2IbV3JSCaKgrz
A0An2BHaIEkElAL/Tdd7MxTzrk7N5QedrpInYKqGC3qfgEqtCIAuCGYM73NZDBdwVFTW9Get07j0
5Q35DwhAJ2gFOG4l0s08WYIrqKNbSN3iB3qfDJQ7pzG6f3M3n2ugDfQ0jUdLGLbemZ5Fb7cM1WBd
K5yn3cPiOtlJmdGBngnxNcpR26Er25tpJOCmNMbkniAfVhOS/oioasdHuIFfnHSi0idLZEkPHOOc
a1vWpv2SYP19hcLSPwG+uM881T0SlYECn5bjIxLx4KkOcDZXo5bhXYeS7Eg6arsGp5hfKCw1NLHw
eUFt8DYiSAbVRwTnAZocfBS+t6o9qn4FOjnTEWytiMfWvh+gX2580WZMdYlx4wC2VPGcICF6GOB6
77QNnaQCIgFawun1JsNa3e7oStcm2TbZ9BVwuwAM5o5esTfFOIrj3FVMiw3LhWHhdE0calM+2+Sg
vOcEJw5shY55NxZU5Wjs25PyHe7qySm+arb3y1SN4y1tya8rsuCmBXggN9akWz8OKMCvyMGLLSYD
+2mODPcy68J6gJcpfyoA6l/nKG26Dy3NSj3kfp+kF9kvJfOpso5RDnyxYcE/ZOQkbUv89RtKQX1V
EupchelVBT7Io8Ex7lDMoCogfmSGdCF+VHLS127J4Vlhnn2A7KLew9xPmJIgKYnayLvT4wRAqqwz
0W1osrS3gZGUN2bS2fU2w0jz4JaAJQN3BKsjmBkptFzndhD113zEue017UuCr+Ncmv0rIXUKpDv3
6VCY75adnsjOGa4GEJsv08SogGduJuYyGSwQKFl2GVI3vXMAzd6MQX9E/So3ZWDDzjQxWNGpblEJ
T5l0+YQhUqLMdXAZtDZASBgyt77LrWLm2RVoZnO0K+stoRm8STFMbCDUuHE9yRJnYlVtrVZxH9it
u8u0T8SREyXLNnVp1dQ+W/g+whaoN7bdOg9h6vr3BIvIpwYvEht9rXBug6yNy0XvGX2oG+h6HMHH
9MVHWHSpeyPfWnASY9ATzH5wxDzlRaPgN1F+7G2ydrb48QuQWnijMWXQVeUwmzHsIfF1X+K3ezb7
Xl1A5ZpvRs8PKoJjyAUP1DHXA/I/0IIPjjSh89Twb7bShpTqMPt4zDxRqXiuh2k3NnXOPGxqrPPo
FuNDvvrm+4SpkCzCa1Om84s5VAmMPzG+ZmP2pcCwACfUCikoUBC9qHallgxasuMOztlvicDUZooD
MsrCvT/6fA+yLyYYccKM8L4EgNH22OM9ngQBS7PlrA9ea2R3rLIIUkQgqkOLsu21jfjgqtX9U1I0
wR4XbVLs2A6nY1ggQkPsV6KqQQ+ie+sxS/yaaW+RudtlTodL484uSEXat6Ab3WY/2bZ2CDiM9E0g
NICsgPXme9GN/s8QJNcuL31vOWbYTb61QdAdox5jT7WWVjTbaHmruUPuYwlUMavMLjc6MhswrcR4
c8abCfj3NpkrGaMgU8SkBfaFRru6XYawdV7Y38obCTUiU7GItLgvsMvEQ+k1jyNURf+xYva3xB6B
ERslC8qCenJ/LS3bJAIQPgEPkEktWPpWeZeyyaYQtK4oNobdPJaRjgvy6h4GyoAbu2pbVt7ZSZnr
qLrZLg4KGMAA7+loNY8LBhmwc2m278pxvnqD5912ddaB/eo6Yzs2HjSRppIXbXXzAeG6vrc8OTxn
kzgDw7604aK3XWR3yF+a4RsiBJPWQ9efLeUlhz4NXynUpn0woG8PevehUDPKeE+VJTxSLdLqzNR0
svY55Nd5M7kQU3Hl1U0BTsVfHkegeL/qkgREbh+aNBhoSRByanDItZMs1xKSpfg2Kz3cG9G83BEd
1ec7SAje+Csj2ecWaFMZbNACYt47CIPF7X+zd2bLcSPXFv0idGDIBJCPt2YW51GkXhAUKWGex8TX
3wVSsiW2rXa/d4TtcEtkowpATufsvTaydndfR453U1rZpwpyWnRaZLUXnDmF+Ux5rTqfiBhaxT7v
wkk6xgHPmVRsLDVJ5N3g6JTmpzjn/zXjqiEs+6pE9LaTMXgzSoqyGj/NkaAx7TR+6F2FdlVfsfpR
kmIFHQ8/neT/g8j4owQX5a30wYQ4KLopGX8UTYdq7LUdsq/1mkacQNRRZ+Am7btZe+2raqx4//vr
SQruv2h+lSkcy6fbT8osPRP5QUAN3gcvuNmWB8jUCnwWW/eWifk5NfBdb+yyf4kymA8X4eD3zgkS
TfAf69Yyovw8kQmGJ4OBvXXrQjSXb7ae3HBn8L22pR6GqMNCnyIkWAmc62zbSOZ8NUPMzhzoKW7f
2q5B+beeUnJKsQE+waOTz6Ucxu6WnqRsdzPt6bFdMHeO+IwYr0qRB04c2EJIdOz1Q84iONusu9xz
iNEhKviVV6b45s9DceuokB09SDh+3rXN6glu/TShdZs8Y5k7TQ5YlhHQc2/7dgdDu2n3flg2B70A
7i9FCetw30QWTqbW8sunt7Nw7tbWX6RxLNWOn9zXKGg86QoqNWihIb59DBJN2SEH7uIKkno5L8s4
WWz+VsZx7fdP+4MD+P1CCIPYBgjiYD6+XX7DCa7OuFAWZTziyseM2BU1z4exB4+Y/DaOS+XEIWRm
lX36u1f3TXRJCksA8qE/hVxXBqRnhNRk3ySVfeeOo7/Bq6jZP2YNXT2Dq7qdxyHAGHOObb+/uLWo
yX+9ycAjbBMwgbU46j9+9xGjU1AGTXlogU7jIBrDXhCuRNW4oNGaw8gm8GRRH5ToVyv2qGZT9Bz8
itDLlshn6+7tA/0jivurph/VxZ8e3Z+ML/+XPX95zn9t+r39yvfapk9jj/waens/fC//rm36fwhC
VjiaYl6w+N+fapuSpp8nPcUrCGOADJt/1zbNP2ymP8UL6TLVMfn+na7fn8aydJe0FxZue0mr+Aij
SayK454jjAPyZpGs0KjgTVGifX97gMeEX8v/sE78adrmMthrIEjS76Aiu4z0n7z8s9U2Gs+ewfGf
SlMKomsDytC/zMfByP9i6PxpTZJL7c2BhuKQiyTkB6kfzyJp1eAEB41o6dJ0m+Hc5dR4FLNJ8dTN
2V7+9MD/w5ejsvJxsNI4RQOMwlX4FivTMph/+npT2sraQpx9iDVnHlSrZXdWNj0nO7qUpVz7alQP
QGQce2f2IN/AOWaJ3rvwXgs0QGFPa2wxTPRTATyLif2gmGDoFanG/FJMcQNmulX0n1Caj+ww9rmr
7TUZecURIFl+TbVV7TOj6e6tzi2OBMKjjsIedxHoLr4QYYKq3QmLaI8RPT+Jw5bY3a7Nr21S176y
kMwPUSqaB68Kz81ex9vRy/AeA/o+zLaTngvB/LSOEqe/RvOff5udubycIVjc22acrArk9jskFgUg
t3yAp1CMB7MMyLGfa3vvDyZ5MwRfb61oqlZY+VtKQ1150VQ+/SVc1c9mFhpIAxeUcMMWpdYwq6jx
qcBFT2OXL6hi8jN3ziew9HPUr3D+4ntvfLEz4T08xamhxnQzRQ2z8crTbPjaJ8XmQbdnUVElO6/w
8FKPAe/52oxKOMemkxdf+sarnhIyTT8lqDZuFHSqaD2arXpNfEJ6sWA3mMpzW5cpKSXxtGsGHy2V
SarFlzSicLSOC5Fdctb1YX1D5Drz+rE/1dBFH3zNMX7pTm4AEvPuJTNYf0Hx7zJ2OBtMsbkOJqrY
EZl1rNZm80Qg9bArOarvaDcYqKxIM35t8jzaR0X0olmENiGBYKeh8nvwk7OM8N9yc6IiyM7pwM2f
wGkY11SZZiR2hM+tEHunkJUH01iq34FJVY+UNTeWJwH4nsMwFu3W0XF6ZiZh/0rZr2OHTzFoO4ez
W1CJitWRW9BSZ3Bf6i5bj+B4L4qllE219tV0phFKnjgNjG7C7Rneqxb2Wx1U2d6ofGhj8JzX7TQW
2CaEuSbU1115VXdKlYmT0NSF6G8QwjwjAg74Ye+zE/RwUEpXQ8V365tgzOwzF7+3nDCar3x0xLza
jJ5J2sO5s+jWE2v4OuWesZMYeM6JMJ+/YGLQNB0r+aUiQ+ESFz0hT3PX3dSyMyh9+zd1reJtL+dH
o2+cC3vGkEBdor0wYJtsR+WOt2gSUGpaatjpXFwXY/7Jc4LSPsRwpAeOj7C99Uvhxmh9AkgkACmo
ESfZSvuVnVBQTjhxhXlKQKTd63Sts9qdz3y2e9NJpsxQQ2IAsW6uAgMI2kPajtT+cJz37RhyI8p6
0+uhTe4EUZ1hl62IIfSH8c5DrLRVVuuF1A3gpkJ4IMxpJQFHrFTnF8V+HGbXe5wMQSgyCWE2lGV/
bM1NnBna37UcUmuBq6sjITMd5/BmSOUSn1zFQ3jh1sDnkSI2xXgVQmn2HdrzdRudqsAYCHYgHFM+
2RVqVFKkCuoemKYmZT8kaCjkDgGt9F69KeJBRWzLjWOqq7BvbtMcuy7QQNWmT4as0ls15LiCzOWU
X+aePAxmlz14gTaWTEI74BDWu85RTkNprsZ5QA8hjUjtJbSHI/E9NWXISR5obZuINFMNITKf6bzQ
n6K62tbLH3uBG9xq3Y+cBwvITYVVVDt47c5JmZF2s+oBVRF4lImTqjWLIyA/te3yHkVIXgdIPQyf
8nUtBHs7zJnWzqJIjiokphFVqW5dtKaP0YMeDE8gUJ+h/C+yUqO4nVuCzVeyMHrAmcOYX0+OqL4K
l34RHyRGtUD842mlVY48G9lgtG30WJ74ZqYuMxm7zxnF9mjlgM0G+eLl18aYLigv0mOLtUFEb8TN
6PJvGLWzB8fspqssTdyZuIa8vKUYxkaxpUVqMXmkbs+4zTb/7AL/F+kXLmbnt9qvi6/D8+svu8Dv
v/JD+4XAi60c+7Z3VtzicP5ukGDv9a+etrCXfR+tZpdjPPVk66ee9rIlZBu1tJ/ZQEnizv6GI4Jt
5q97FjzV3nIZG2eEoiyCweKXPQvlSLBwTeWce4u4R49CnmjHMpqVnMF98nLXixGvPALgQhsEjWHY
mixiW+CPeI/stkaGteiJZDSnF7DlkdvUZPaINQWHSW76RYnkDAJN0qJOYrJHnP8mWVIDISCralEy
TW+iJgivFpWWtnwqFs3TTKFrYuFfpFDpmywK3c24ixetlNcklM3fBFTeoqVyFR9xVUXJlK7B8IsE
QKYzXUHv9NxdBG81PChhzf1mQWVi8Mpa2LA6TV9rz6gvSZMZIC8BP7oMAuLYiDYI+O45DGSA9xN4
1pNSN2LezVZP2DMlff7WaWVlH+ny6ytS1mt9EpKqRAhirifj6PMBS7oALH2rss5z59r2q/JaiSS8
mZN0uMQpAN/Fywg1jnKf6NhFrJaMjXcgdqWo6aOW0OUX0fBV4/dpsSHHc0ID56T2fVdV4LcwrgRm
2dWHwJJxv8/BQjve3qdkFO5QmpqzuZlgKhfkBBT+dOF4c15Y604PBs1yq+yJtQjryF0nzEoFXECI
ukY2fWqrjIMAKwKlJ1wCFpxlGQfDdJHWVPshQL3xhaoybPJd9cYd6t8hRMzOEIkC6Hy74R1UJNs3
bFENMYh+AeCKaMNqt8CNzHZE72MT4BxsatEOy4uD436eEpKnjCkhPybN3TEbjt07ZsnS79SlBsnb
OOerdLTH1noM3xFN0zuwqRvf8E3yHeb0z4T3v0x4VKs4xPx3Uc//Nelz0T63v9jB3n7nx7lXYfuS
Lip5wrltH0nrvyY8JYBAuArNjngX9XAo/aHpQbjDr9jofTiQvvvIfmh6nD+QpdKNhffAuRiZ0N+Z
/1C2/zr/WRb/NtNZBLcWKiIKWr/Of3Vc036wezzDmU/KlSSZsym6YT8H0XSEzALvxSgTUnXGUb8S
H0eTMhUkMfhU+G7Ksidrtq2MZ1haZCBIoS4oGTp3Liw5FOSVW2zCVngXGI/aG50M8V2OVH5PymJ8
koeu9bmsAjLME4Q4FAe2nYaky5YvQXm/iCziBEjjqu2r+cWsUmQPQUi2XTDhrSS6Mz0CfC5OA89h
JsZS5sDiPi+lHa+BjcEITvKI+ncLrSjOUYVQ4nQ2thF6RyLYsWgG2XRZVsziVearM92GQ0L8y2Rf
T0avyM5LzXNLx+a5JmV6QOvk1Dvat9kel074aMGlugBVc4VrtT8PbOsOOHy5sVzI5UVN9gans8r5
BkdwQddpTnD4dex1kzcd+ZMWruWlQ45kAj56g/5xLzOzeh1R3u6cxklXdYz4Af1Lel+LBFjRlIlk
Tw8nOai2Y9YUI8kunmZGw+/1qfTjAIR2NF53ZTy/KD3qR2ILnGu60pgadNJcuE4yXUuXm2NCbN9h
hu1PiWqov+ROP21Iz/B21ZANmJdSvkaIDUukRXYYijdyo+hfDeXg4Zd67ajq1C7QHAXGtO2x6K9S
4sE2rQzO87TKAfkZJ9DOU2a7ktPY0NT7uh7ktxDoPN3bLiaQSYx7F+PEiZ1H+ZU1ezOaVSNJjxHE
Y2OLURiXi9DJQ6hj9eTVbr5F4VyR+8KppBrG+k4FIj6fTdc8Z2NPiAVHmPgT1sX2LOnN7FaUotrn
sFnVaqxL8yBxHyarNHOca2ry8XkYspxpz6MJwhnNu4FOhLOg6GqKm60znJF4aF6phnelDDs3WCez
yF4Wp9NF4LqY7KfeOXU7Tnh55cZPve/Fj3UVWRdFWMlraOGIIeBpXTDpO6f2KJfg8DK8xKDe3iWz
o9Ykb2YnudHjNwuWNJ5C+hd2XdlPhbLc8zoU8I0sGuUJai2wEaTT7EYRycusGk/taKSFiujnYJgd
LPiwe456HyednlJra1eB91w741dZT/lJqCsyu/AU4coMxM5jxdpor7AfHJG+6BGz49oIhf3k+cVd
OTjzQ9tWmpyDwrwuI1xPAMcJuJfkfSHLRWh4EQ0WGIjRcOtn2EzJlRfiDVkJNlcvIKyjfTHwS3gS
s3uwlWA9HANhMvqm0yTkIY6Ogyi8J1fJF1l+6zlt94Xa89CsutS668riBPmAeyzBqxeEKa85xuUY
mbIkvXYsK7uRQXZwNSZDN5iLE8jm9HIrlvKeyRKor4oxVuXBTseklHotx/EAG/oNpxvxdSY3Ze3Q
O1rP0bKtqWT66JENeu8VlXFd2TQQeaCYFJsoJQSPlf/KaCYggW59WlPxSNZK7SRWw33QkqIGMz0j
Fex6CILhEQQDiSKuY10nZugcCtzn7RptwnBRmEPz4nTERlBr2BC55O2JmoHxlqE7Q1Lt+I+dp2vI
lOacoRDzANAU9Ekv57ZM98bUwbXTWgL1HOh0sxsc0eMEetsXc4sxoOx7f6PUcB/OmrJlliqiCFC8
M821NMJU1ZinaNqrc4SV5tayjMfEThsfUAAa5zhTHB3dmpJEU2D+NOJPnOvNk8wkIwC1eL2yk7T8
krnRfBqUkbqWJG2c4Iaa8hXwi+467ox043nFWuJqeHYTb9onJopOs6WBvK5IUboYfBATPsYxFEB+
5m7JFVQPilXjYiZO9BO1q/gsn4fPau7cAyvivCblYLhASRDzKo3JWZu4Bbs2Q53lvWiuuiSozxNz
rB+MIM4ItMqrLVTIcGcpknJgSVRb2dbOpxSE3cEFC71tAr9kC5zYX4GF0BCWqnoWTr0sLiQZPkZs
6O5RdqKzoY6hdk6iQpACmNoQuoJCs4LoyrI4cBKCBAY5rKdbs+fWF5GcN1p3FdQH2z9FOcvmd8rK
6NLxkpEXDZk9whC0AZWJ4EyHTr+na9udpGqu7rOe6FarSrY4rOerlOPCthoGCnK6M2cSRQwQtNiN
dy7SqAsLQdQRQkj6mUiAdDNShFwNtJnOY4b4aRvY1YGi+oTKp27UU+q68SYvRvMxC6jEMjNFJ0Fn
bzSW9KsZZM1LJTzzWHU+cSsEQ15acZGdSGEEO2p37XWmR/8+BDOxs8zavI2GmMSawQsMQt4Md+dE
XnPR6PpLgSIGy2HP9N833YzEcxIhONHRorVN0cRujVOJmAgsRdHEgLYJP5EwQKyiJ/sTwod5vXgC
WPuTJESFxUZklfTk7K0LR3XXdVhnhxIxaYz70UsxwbUNmTUAqOtvilC6kyGL6E9Oo3EWk3lHZmB+
NeAlPHSyfyK4iMJpueSHoELpv6Sd+0Q/9tkM+m9eNj/55XRTWERRGPNYcb06P2mIJNk2dYxsM6yO
cHy9u6FK7YcUGs0LJ8fpUxPwi0MBqPHZjTXulSO2WqCFx6pu66Hb45OBH3POVousikVpCaAitstO
kEiEqmWypUeIx9T7V3VXa/exdYNvPYHrPk6MkQdHIcWmXE17YB2U5r7X7Hr2OSEG53FVG+VTxQTK
3ksNG2sKUnQCOsyPvgHmrR0Te8MmLz214PEe+yb2niRU28+oA7GABlOUnaKqsJo7YmmiYI8LNaOQ
MrUjoUSrsJPJqw+/27iXdTBJ6tNIn6nYE894UnuxsykMU+8bVRa7wW0/UXej4T6F2cbE0UMRUHwi
I2A8uHHlrQEM9Bf85LRTmcd2Eu1r3IizXtlUqk0DkngKi+uBaCrjwF7kvpijbBtxLj+yghi3kRGH
5NpmFuIbS1/gUEEPx9M8zh018igen0Wq9LFRrrFqESTurWLSJPws2y1ntvuVkk5zGscnabBLPVdv
hjLoDmQbi3VaI+Jr6SShKhPX+YzwJqmN8GRG4X1CPG1wbHI7PnZmeAblJAP9aFUIT12CFkOv/tw7
boaCTOp9XA8xATQIMUEAo2GPs3I7BqLCeo9Zd9XBCVxLHvOhNyubwr6d76UZmN9ET17GukorTOz4
txzr1fUL1//Umn3htS+9WCja90FN5Fe3BiiJrf69QfNP7/Ivepc229rfNi+vvhZFqzPCEX+NQPj+
iz/sGZzXeE8tMPnvBy9Oht9rV775hyQc26JBbQO1Q0D7r6McpSz+aKlXIT5e8Bs/lbLUHwD7bJfZ
2WIKwV7xd45yAIN+PcqBuqOwRhvV5EBpEYbw4ShHME8755WpD9IrUhKDlqgnWmwjxf2FIblVdoLE
MM+B9ezGzq0Vk3TTnAi/tMwdIHl8iqhGDAVZrMskGd1yGWYpFOBGvZBlE1yOrqtPc4gSG4Rhk7Wa
cwp0K/Q8LS0IjcKLRFISVh2UJltv1pgkcJVZ9hb517w3LLt8aFrdHHVSRxcWeoOtZ8zzfWAbDmp1
4hG3jTJZFaMyr2+JaJmKg1kr9uQWWNhn6MPsBVIikwEzuQ6QTbNS6SbvJ6xcUYEGdY6/GpYVvoyz
EZ8D1/YeSZdO+o0ylDhjpacobXmMtxVtTISWvQztbWmM8kr5YXY6OAo6RRl15wMOqb0VJJgNzIDk
8bIbpi24X7RSqPeHxQIWridwHivUD6x8MJnx41e0loZMOvd+w20GFZVyCTsyjwWq+i25LuJgs7ps
bcWdF7GwjiPxwFed4bi7jrbeNVvA8irp/Qa8OMVPtGVpcYQXWa0Tfw7W6RjhkFO2SdC9n58XnhWa
Wwp8mMUbmHKwp1FEUe3szvpSPGLn724tIEr+3gfAACEIFTsSM5hw++Vo+DBlqb2D9eRzhgkTMp/m
IDgHtoat3jHTdU4y7bmUHNs9t/Qxj7uBPDrkOZGDRFdM5NaNN1wt1TrWH1HvRWheiR520rotbYej
cdsDN6nC+yZ3pkvO9HIN2mQL5rgjuDc1wD5jjXOKKTuSFBWcqSoprqUJH5WG1qd4FO4Gule60XjU
dgUVyVvNJmFLSzA/4PtGK2+h4UyT5Cboa3S8RuttgkmMJ6Fb7tPE8be5wB6H6LXc4ATNmXNZDA4J
Cc+73s3Tb2ocXwDTGLtSEH5MtyazbnjJ8QviKD/BPsguN1Oo2BF0b1LSJTZuIa9L3ra15alT4GqY
9P3a3RhR+zjndKBmBEq7CI3DSmqfT9lGck0iOJamnhxm/JbGoyD29aTKovpGIgjEsSvV0fMXvIcR
sf+wCDPNiDG7cIaa94bXdmSHji62AtG96gvSq8AYBIgz3V4C8ZbTDaehZV8as2zsXZHjzrr3qWzE
OyiQnO9W0poFPZBkjMLIxz47ZS40GIPu6a1tp3K8lRgNYV/KOo2sB0vwLqAuT+JTtzG9685HXP1p
EnPeIW1KMmdXKHYG8ARizfWH+AJmpv1JORVtqiyxmmHdBE60+GlLQz7CdSuSk7FcMjeycsZIOSXm
LMghLFHG3sJwFuMtcUs91tEwhFdygX52SJ6I62zmYgOJpsAOHElSmnTF6WAztPbEzNbHYfiUW3GY
rZPIink+Rpnzeo6lhk1C0lgYEUAw8fV9OCzhJksK39/WuQPp+qA7Xzwt3fnuxUuVlbI3tGbVD+jZ
ySAjLtOBylEEaUeyQUFcPOSIUhrFKjLh298Vae9qoNvotNZ219gBAwskwj/l1v+l3MoSuQBa/3u9
deHrnn8lALr8ueL6/dd+9JhMSqSmwEipgAQtiN1/rdOYI/8wpYNZBWQqqpil2/Oj5LrwBVg9lY/S
DI/jTxCuN74AdRf2ZGSg2ohb/s46LZdl+CdJm0ks6gKkpdhK80qhHfxQcU1ENo9hkZw1Nvv/Z0pV
0DEL4XFSMMmKLgAjjqzF+hA7ZZsbJ8vokc2axjIUDepSe44g+rWBzs8BxsQSjoBimE+nwvW+4gTz
NjFJP81cHwqIjikuJmJ2tLg1UPj6KOCHHmF8+5p5YPFXpg4h525pGSQRIqHY6LzrAd8Swd2V2xHj
fUvmbNCt3XHozKcMg0uskVsbePcaFCRFfoypSawn34PuOOTkCqZUf2Q6RWfuO/IgsgllZ2eBXAQe
gvUOR0jeSAntGzXBT/ABIOV9ByoU1RteoSWI3jyFrp/229msXwAmNTuvrvSVtLPCW8+auOWt72pj
/lyB/or/AVy/J3v9xVaZeHOGxH8ff4i+y+b59ZfR9/47/xp8tG4Xjh27YDKB2C5/GHwuA5MRpDju
/lvnJyyaGjZ7Y7qoFgPWpsn8o9/h/kHwDWxLlybJsrlVf2fwvQ2unwef7/ns3nH2+lwO2tUHBZ7J
gdoMDAIo8OnXiaJuxALWPzaDEkVzTMzcow6R0neJkj0VRFRCZw6I/3ELBFhIr1vBtWKNPC6Jrqlz
XmA5NEmIJx02NFHw+8gj2n2fJt0U7FM/lnGMqWscqETM/GnQHwK8t0rcm6il6xl8Rc/+NTqzvo+d
cRlI0TKkyLenpnF0PLE4GN8HHqqMwXyy30Zk+T48kxrOgbP1RTh615zie4ZxHHfQIxSceTYoNm4+
IjAwQ2Z9MxsaYRh6GfhrJbEp/xww/6dRYwGm+d2oQRzbpr+oIt5/48eYsdUfICHhoPseSYyQHn+M
GdJz/xDC5KVH4k82m8vh8ft65QG9QQ1uwgTwpSPfyOLfh4zkr6TJu+2wngnOnX/rXLmQ5X9ar5aP
Y+F5RkhN2ZqIv488HN8bdJ5Dhv0amXOVfENiFzjUskccqd2m6xJbPyQLSH3Xaicj3rXVUr5MQVYV
Z1bJa2bvKkNgRKYCYyAhLBSHKgpzWRpN942ZG1RFcHi6s0sIJvwTg6bBUIth7WQ9IdqbOOmJQGHN
riBchWZljPdR1+M/yNAsdv5GgIYFIj/3lJ73ThvGNaJBFIZkWsKAA0+8K2ByVfEak1ZQGOufHuR/
EL1avx66hasQxS/Jg/wXsqb98e6UrUsIVDvLr1U7DooRF3oRQGCkfShGAUkqLjlRY82/LQgqfSc8
m+Be3G/ILhskWWM43f/+Iy26mV8emALhD4JUsMcA/sDG5dcNxmL3zcu2CV8pEsv0vBLEnR5nsYRk
7CPDjZEXMM1FFg2xiHBywqinCndOYlZl+lxOrYax59EJTo5oHOn8bOcgRDsyZxOPYtt1c4RQtnGX
9p87p7V7Mc+pxY8xQyIAhjjd9p56n1r+q3L6100TFWluMvM1QnAKLS5j4dfvFEQpsT9pVnw1R7Jf
byUe1vKGE305X/3+7jGifr55XGhBpArFKuVz8/zl5v6kYdZIzxQMtOCVtjzJM9sqC1IBQ9lkhBO9
kojLsS0l3EMMOJlBmwMe6nCDALFIvv3+k7DmffwktOsdk72i41FC+lDOsbB9EpeVuK9DiwXkQlY6
IbWtIWHNc44hBlTp/t2bzJpNweZtmfW4Cx++u2GFhldmnvOS9eCt9abWlQGwcqD6oMe/uNbyEv57
IV4eKBOXoCLGC491yvvwQG26DpRCpf06WWEbi69kYXkRrYqq573DPbvc4ozDPzal39/WP71J6GgR
ZPAf25dMuh92AE6TtY1K0vaFWN3en1eokPzhhhpUzN39/aU+COKXL4knDPeKi1OLydv8cEMTKFLp
SJ7Ta5sJmXsHoueK+8yGTgvB0wuDsLqc1ByY+VkZ04MzYcJG6fyQQPavnBWtqWDCRom1U13D9+TQ
so5QEWRn6RA2NPb7UYi8Ofz+Q//pwcgFoka2A0/HtN72gz8PAEsRqTXZZvFS0OTgUzSGSpNvA8Im
+ViWuVs6GwhOZRf81c3684NRPBW6V2wFBSyVD9NWYFjmVDXS+DJLSoWESXkIu9o1PeuIoEjLyYjK
OzBMUu9ZRxlUiU3dNOTsIeyY7OEuzueRYKnIn+buC+0DNndO4dr6VOZatP7mL+6S/3F48gE9wj6X
XeTC6vn4bNnVVU3eN+WXyI8pJK8SH+zCVetODS/VrJE3D3vVVq17YThBzGhqC3KtkV67WjNZqlSE
+oUXME++4SLjzrD8iXSGqmMRKfntfQIWQcXsQjshpGEUKmLJ10MORQJYada1PJ0CizjLMExY6rOr
KA+WKZqjXsQFbeLz/GvyCbvpadbLFmIFjzngXtgJmLiaeJDYJTjbFrVkfNfRiK20ckWSf3VHSlbW
Cr5zO18x/JV8LGJInQ8N1Eg+I71LhfuTZp71SA47tbttT2lpfpg7xxvu0Hy4w02b8CfjKipAMFDF
idySZ2ZH08ilIfbGKVkPTmUw0JHpl3wZms5JBO4sKii1rZa2Fj/pWjEVJaIUvDZ393KYou66G72F
ZKchpjIFtw26Qr1NQsWljXhU/Di2jOVqBgII98JRKTFtNIDkksU91PF5JgqfWHOrnYrTiIzw/thP
/cS7NPmYzfQmHmJLn4JXiFgszaBb1szaDwDYHiofz4gNbauoUiLP37+ATAB5jqvCM5WbbEyOGNxQ
aRa8fjB7l0ksy1Eb5FsSreBrbGOvQtK3bqs0aX78O2rafM3WiQNalWteuXKcVk40S+5B78SaS8OB
ZXLUTsl3ooCw3FWRpiN3TvpVzw+MYxelR4x5PRZYK1LLFR3DY9emqwCO3arSXs3XY6JfXpdSdaxa
DimZvDRJ4Cb5TdFJtIi7xMH9464qmdiMqaFQircmtJuMZ+ZM1Oi/ERxjBd6OxLzUd44Gyaj6Bab4
wD0sJ7IqsOAyMVrBrZ9RpEk2s9f72XiCG3wAGxPOxbJ3S6zJ4e80kKblSySqcqfz2iGSMaQwv1QS
SYoZmAW2zexgkdqWdrC8v41TC/4JcX7tDEfVgjFINqUuBUOhp/bLP4G481i7IAd0fCTNt+cPxz5Z
PgsWeOxma4hbDEHt1ylvCuBTCvQcupyFapPH/rJv47iVxhctx1n5iHeZf1grR3t8rESo5R7XQ84d
7GkFcDtnuD38mzK2gCDZuklwf0JAw7yiy9Z6uKv8gv+tyXdgAHv0EN0Lto4zuwwxxoxzctrmZfJY
wvSek9ppliEt8ECVm4aaEk9Ctuwbi1VXWc5wh0SN0x3dEq9q9WGYzDbJz4dMLAfCuoGUla1RKvfL
W+3E8RJ4j/jAkofJz2DwUEm+U5GMl4ayL7xlZoqyiGxS18RHkmLCJfyZJjO6Fd5t8u1CBArzldR6
4vX3W/R6Ygs0kmw6Ngpj6V64tAvogEY4GRCVuEHixJelFcUBLRI0x8tsFQ/atHa0xFp0uHFrLuWk
qalBRJH907bGeJoiw+YzBgZIx5cajm4J0Ku1Cr5MQQM1LG8h8QSiuCjbUk0+1hlqyNmWiZjpZtth
Ldb1Oqz6Uikq1q6PNiyw3S46BICJF6i9nzLNui8zbEERLZOt5jsrlNMzKo8mmqIoPEvLqLe8i46c
o+XliZNlSvEAUNbVDsnG8l6a/dTyDgVOXKfhaTmXM39X20PfEO8oHabKti64S5s85XkgpDINq68v
2pEwqGSXFHXPUyqInWUtKHVOv2OtanOZBfulyc+sE1dBN+zMrhr5SY4w6AkhNqAwPvVTc1hcYBAJ
eJEiuBZMT5WYXO5fFxnMDgN3kbFg2V3LCzXUjaPLRXpSa3nqE5coaIrDJwxPI8SOXFpYkE5RH+DJ
Ya3XlccqnweyYuSh1FoWWZTINa/j5Mq4JG0WHiPzg/YjQ1xOpm6g5jNFSXGoyGjkK/llU0Lyz+1l
i2Xi39AvNEs4jXw/hzDrLzdnJCygVPsUE1yttmGUjJAB+mSeG2opPpjkOhiLYCvMPqhvg3riy9Oh
y5jtBz1SD4RtNBrcpTKPPAZ20s9spw8+5nbu4PfXOo/H5e+0KB1e3Dkm6gvLcmks031LjMz8YBm8
lagxvUYBE2AnGpqMTyOkHLoWfiA9azVGFjQVO2ba3bQqbToaWLOl3c/o8+HkmPmU3SlcBgnvEDKS
+gjpdSCzoxz66qUiJdU4bcLcEOcBn5QAnaKK68+40VzgnV5RZq8CtlkDzc3Nm+eRaFIA88pAXAM8
qcMrQ353BYI2IfWgWtfCAfi2Axrno9atowDxj5ubuXXmZCyr8OS6wVrXPKOGSX4iyjBhFR4aAhDD
KR2WLf3cjBrdnqczJJIVEWLdExbsXsDx7LQI4duKFMqHymxNc6xSfP+A9zRALNFFrGQZfLhsnOeN
irPZbBaQOGYhjEjoX90uPR9NYlB2g/JCXJ5s0Oa7MMGbxMKHWfzY4kryV45AeLVGDKtKYgDCrlUb
Ymw9asVgOhpKVFl48Gyn26DgHNGgqcI099ZoRTbZQ5NVdKsONU8MVtyRxlWFnVbc922N9WBvVp6u
/p+982iOG0nT8F/Z2DsmACTsYS8FoAydSIqkKF0QoiTCeyBhfv0+Sap3JGqXvXOfS3dIpKqAtJ95
TRf5jb4sd7AIxHipDWOt3VqaNWwPY82q3tm94/T3mysTJJLK0cF08QDEI9mWnS7d1gn9ZSsxmc5G
fFs3NL0r7I8QwDLTwO23ofOejCr36u/gdhq5AAAc1w4aqS0w5Z7ctnERQx/sUT+Mcd3ZXjgBCSqd
Q1xphXPlG9haFgfptIS16Y8UIQ1E94PGK3AVCg17XDfMYwQ+mMlVb/Iy+fXP6Ftf0X1BCTepGuA7
c4OnQKbQdiiG38+r3bZW2MZzH0viKT0hRlmlaxONxcDm2n2PiRLrv9ZQFISAJlDr5VrxOUjY3B2e
X9y1XOBsh9Ry1AlXgVTnKMm0FcnGfb5iIg6YTwzt7J1vXaIRkiJoKrl6oGLm3DJjTV8dyBud6DHe
T3aj4hR8xlXm4ObGxtOulqyg6k5dlTmPiInhXXYwWjrmOEhp6CqH7dTZHJP2MBDZe7jStubBMm2i
4FkndsMpeZ1bzrIcOz0OvVibFQRTAC7XI2nUziYgvJglIVFtkvFrp2qqUAbYEZeg+oZOToX5wglB
E5M7eoYaTmgyr/7IALW1q25Or5sXnrRPUpfvnlyUFbaPEkAfP2tif+HD9LxBum83oG7F82Nap87J
AjM4fgWohc8T1aCBjP4rojUqXkUpntPGHKfeeZrnrm72jpm7NWZPueRahNiiYqm6dVXIguSNGiNA
sc5oPNPfXgs/RHpPTngjGTV1A1ikSGSivaz3NsPPGb6qEOml3OMMlbqlft5gdGMZR/rpqmLh+IDq
650hUOPX8Iawcr85rFlF0lHiD0Dg6nGv8ATToKUsn79GYuvYQrupRRCS+lCd8okNHMrKCgujXj3A
DlqplmKmEwfc2tUS249lD27x7HUauTAN44H0bxrvPJBmvLHIa4M5mgbohVBqk0LO6fU253rsf5YF
fto4L7UOJiAnOmqOvNtcU0Wxxtaq4lPfQyNITy1eFHyWPkLgnnezuapE3nM6FktFvc5YgmzWe3cM
rcIkSknMWEXzsmn73j7qbTJI73obU7PJLpzY1XmedUNyCVKw6HVeVRYEmXhGWWqLYFOnCl41ojTI
FUrwEl9zA7u0x6yDvYyvcTzBqDh0plsSZyevt2sqZcKlCQKSQDXAYoYo0BHIehzl6Kj1iBh1TmSt
MwL5M0JwwHcC/l79NlFJv13PpedyXRopz2UGKSBMngVuY6KCedGqp33dHsVoMy/lNDdMaj9w8FUX
YhEy+SJhgcGotw0XZBwMT9ZCGWQrMUG+t3pLrd2yNv36skITTmK9Ug4eZuB8AKDdsKS1ztxOmqz4
rnrreQVdiVJSrDBUaA26gpQP55as/yp7tOQwSiumduRwgVQnLqzZGIt6F9sm66zSTZUEAsImY9ON
RU0IrhyElySezPO42tt6LtCGWs9RhVgXeVhMTLe/ytRYGJT4NfIZEl0SawyNBzrxgIUJsljRz4zY
22qfwGBJEp3sq046wZ8SchZMdzVNW74JOXXbNQh9XQ9E2qakIzLtk0E7ek4rpjtnK8WkBdpsMP5Q
b1XSDTRMRWH9Yqgk30Vqkr9M2ob1EQ9xwqyNFQXdJlw8DX/1rJdAo/f4OzXQmwlCOAM2oyNlBFjZ
1ijkkD+wnBybr6e0F2/qqGw5k51j69oLPOfaXVj6+JkZUK3XwiOOet16tSxVaFVqFYKpu7VrSlAk
o5TohaL/Nqv6EQ7Sq1qSru7N9QcdEZ0az+hkUxm37WsjAzkbrtriZMtJe+nAYid4pbWaHOK0XqYb
Z3G34eQB9SqP3mCSU3CxaRbxAVwbydHp4P/Mx/jW2HNW5V2tIlGzNjnFg/k1a1wKYLLpqcsl1umX
BPyTEwxUrswy8hOpssDXxKKMN/XQzbbMaxKwy1ZovKO3kfFawO9Z6CRJCB0Ec1qD+MR6fVKPjjs7
N2G0YKU3jpG21FZx6bYUR/hFEGjbNcqF6sAamUak9dGoyLIagdRs2OgMpKIuvgrM3vjA9fXk8JdB
BbqVgUFb8Tc1rv+lZoSSiQ8uAW4XbdA39UBA2qDI/HJ+WuJR5ZlAgsrUDjULrUIfnlPP+/7NV76t
qlGmgotgI1ME5sEjcHpTz24hUugjmga2M6vuzevSKD1NVXbfr4n9+VUgGRWTVjWMaE29qayaadJu
kurEU2ahvEnk6VhCEhRyWHN2vf9dL9XAX+vHgC2Fawgbjhx4jj+6UoOuhPBRzXhaRDWRyExphbh2
YI9WyjbEoNvgLtychkNjqkFYUESRZeeVQTua5N1UIVRnwyflVWfP68n8s/dR90AYCJFce+BOQIJh
5k/vP/4fQ4W8MSopPqhs0nFTVz//pcuw9HE10rG1v44Z2EY0BPRepYVcrqRQ73/VH2tOUBj2aQXR
CTIt7229mzAqM/GDaL+i+4c9wTFevXx+gHOltogTA/X/uyX3toWC9AsgWRNTYroJ5h8qN303CC+h
fv8VrWh1Ro0Lm+16yjjZbxMTacw1jH3ifYKJlT//KFGr6z9w2kFTev/d3w4zXVNANhRpaZPCI3+7
ImdUU+XsJ+ILNQlSxzVNqVJ5yKBwAr7/TW9H2bTp89OIxWPapYP0tnhdEBgCH8qNL8itumgKtqVK
zTGIEFzyqamixve/8HcbZpomgCUoO9PktRU06e0KQgVy4zBZ+y99TZ8I5CxaYBxzHIor8xr3XQk+
N81wa/MDt7BTbsb3H0ABon7r4BBqCVMp36HS6/Lqb08WK8EnonXrL10KjKiO6GVhb0XVI/Xzw2vY
IvtUhcaoqKnz+2dRXLNHVfKq8AnlXphfB6dCm4cxovS/sosbyxdkC1vp1VwJQzE33hB6YkSRYocd
58hp7c62uizxCW5Q9ExjkKMoRnA6EYuM7kTxyECYA4tNyGd1jiNxkZkj0nOyw06iKTQVWw3AUjks
tN50yWIGQPfMGfISxDbuINQV37Z9y2O5rwX6gdCeU7MoTBU05d74EvGZhgqW47xSvG19QHWH8liS
91QmTblIVWSpC8qy7w//HwvOtVCLcUDR+MDf/ljaE5lFqunb+rlJO0HMmrSjSoEgUqkI4GfJ+v2v
VOf3r0euOmoBr9Gj8cAC/CGVQKNsRZXPmz/7MHeZwSnzneLS9lyz0K4gjfEEoLj9iSRqMWIVFGoY
2PCX7z/G2zfHnR4lOgM2GK9N4/3NJVqjWjgzl+nnoqH8eZZBqa3uTSjx/YU5jP+SyJ+FBgW4OkGl
yBEe/cq3QouOoSdZ2g7DF4mm9fZgY7PFssjzVkVW77+X+WZL8+meCwsACQA6b0Lob14smRe9LGtp
3tfDqHthTPlyTPYJZVQyXajQ3A47Gt4V/3Mp2LAuFzCQDyRrNpy+lrIuJRhSHtW/b2cUNakjbJYK
1LOEDCV1OQS+pU2eqrLWoqkygIcrAptQeo4qEyNSw29LzRC8nFbY3EWgclWnCHySOq9JCArA0RpO
3Gu5rxs9sV6Bd//fPj9jAIcCJKBJB1L82TG1Qa0DE5+W+6nK1c0cN7QqkKKZGzLn98dbeWb8up7V
nHJ4OQAuHK5F8Vb6Y24QDG0NK77zrOblu4AhO1eFRPSbq4mjniPotfeOHZ/KBOulVlXSn3/q5aQq
BEDiGVzbAsatGhply0lnVkNMRUEr8knbLga2Kt6EGM0U82EVEwkTXlEx6XGGjSFpyc/GH90i1UTS
ytxk72z41PAz2VRqwjc751vQ7SYcdl9LEzj5qBqvZqdqJsFeY1m4cyUHfxOOfaYKyz9baOxI1m5O
z4N7L46pcojdamBm1/zNfev9fieAm8UhBA09AEuA9XQ8Qn6PazreQHp6G38rpXAf8x4nq71Je/To
FF5rUeNPx31i4TK6ehjRh60V18cKU4IHEOzoadXeVNM0TQQ24yvSXU46dvcx+etwXS6DTIPUk8hP
+fkNfu36N9laQ7tzerDzAb0c5wNit815iinoJTdSupGtp3iAa0iGf9roI0sU4VGU3LWoT1khVcPi
ASjgSHKA+uwcDH5/bXErFXur1BCEWTEAHdu1i+iJlw8Yy1lnZWnSJcjbkXJeA8k0h39ffgE1YSMB
ngCMn7ZON0L84d07k/v5a5s2ho3xlJNSwkiG4WDmNb4irpgeMiFScFC6ZiFvQt3uczH54HK1tv/o
WMNAWARcEK+ufE+bYIWnSL8ID4HZz5Cdtip5hj5vNM6+pGCT5vmnyXMcqubxVITj3Dd3kOgpiVmI
vlLt06wAsvyNNa76k7mOwxcDf4/7dLKxJlhwryzcIYusbM3O399kvx/WLAjayhxmNqGCZRIovFkQ
DeUfF2W/+jvztVz7uP8VkVPi38W06c79+1/2+4Z+/TIXoJy65onh3kYkiKES2vV+/R1fhAqM0KLf
IXllDruqKi6lJSbyv6SpbmgRIif1/nf/sfJfXhOsDi0bDvG3OLDJHvwG8cDqOwahJK6ixPBhXwkD
4Nv7X/TySf+8hl/eEuUjgAfgYrmQ3yaRi1kVJjZZ6XdjbtgzwuS62DUkPAiTpyVaBmYV32boKKDv
V9owwoVss/IgM9uBoTwC+wKs53zond4/q7XOvee+HYiTpnJ8qCqCF3Osq3ZnjoZ1Axmjfq4gCV3A
kgcabiqyR06eujMgjaGRXiQfROWzjjW3cqjeFPTijNmnsNb76/dccRnzbur3RmLrX/VlFMHG/P1N
LPQGhMeQqDCAMIhxQTLDfBsSwLUaFgutwe/WpAY/zUR6EE1eHpdt+VobfvlZYHkaTmZC06PrNeeI
9BlikO/PjK0W828zAwFPZXWAAQGOgbL//fQziriifZC635OJxgHlNGyBFtwG/RA2/jaG0kKE3a3G
ZdplWlvR7WmqY0Pd6lK2DkRp9B61D5BXrKPYVgpn8La+VBBS7KAvtMtsrd0LxEgOtajEHTXQ8kOj
MWk7h8bYGmzjQtslb4Y4cFtfKWSTfKMakT2vTp4hgNRiZUKl+JglTfuhskfEl5p4mJ7WMp3AI5vF
jVaj6bhzFmPeC3OE3ib6LLmbSz+FGdjpvEC6GD5K6LiJKRcUxBRc7sSPlq15F1m6Wp8MqtoI0BcF
FJr3B/d3WBJTzNii10EM6pDNuqbaf79kzBMlYebdjb93mWVfaZ3IH9oMeZWw6Gr9ypiVkN773/hG
e/jlK4kNSHGApgPBe4sVh2dZ9hVX54+8za0zymaoWcXTqp1TqMz3NCJGTno76b+3Qi8fsmQZL7LM
12806Yv9+8/yhtupnoVQk+PT9NCYQTbozev3c2UPXlLXP5KFBgN5exN/afBskmFXrfau082CCkfV
gPkebWqFYZ469jEFDhtSJ/F9XAg1lMH7xnEfs7GUqvRLCb3WhvSycLLh2AmMqxzURE6J7SbWrnF9
c94Nq4FFctLiqLHrEdMOkOCz24PGsOzzYtQuQfRLfmF2sYgZ0vV6XWaus9zO2n2C1wOORHA4Lira
vESUolJWtF1ZAymB4BJJmp4PtiQ1JRYZPo7mUp+gaYp+17vAZViJtIsCh6rftfCzmpYriDp41gt9
pdEpywSuodtezq2PIkOTYQwVMH6NcQKcMvcH3UnMT2PfZI9IkY7P1ouZ7iBzpA3fn50/zx/XIk8A
cQ1gjvl5eyQLk05osczFD1gMOh7us58/gfJY6RoyZeRU7vdtmLCHr7WnVSIpAHpU4pr9N4/xO1L7
ZcGiD07YLECuWtQGft8jIKWGatjc8keMMO4UvkyIs01peZGVzrjXYR7cdehj71cHs8cWfbnPqdfL
lnWy/RTK/j8D+TcFuteHQblKB20JVfkPxO5WTbNs0Jv7kbi68xFBleHWLDUthJafnXMvTldT2Y1n
rVVXp3IRBj4MEC52aMIt15mbegCS61leZNoknkHOd/bO67Li498M2R8hA/sK+DxbHMw0SeWbIZNV
vFZ+Z00/qHp3yT2RhT0EVBLxvB7QbzEdiXX6PGyOF3q93Tynm+4iRoHoxnzAtGl4sP0yudDdubg3
MRihQ8ItsMf1tWS4k9wNrI527+tE/5vIf7e2P/7rP79+r7IanSWSlG/jrzw/4QAZ+2WC/1Ah//Rj
GP/jfzVafP2XfzH53X/QKHTYJ4ieETGozPAvJr/5D8C6KJX/wkT6ybiw9H+QmapTGP1uMGSqlP4X
Scn9Bze+g2YlKav1wtP4F0QpqRv+FkhQrKdmS82ByppBOPFHNTFZgTTVeZKehsqdzhuvtsFOwdo7
FwjxhqUFXmpXTMK4hWiP/Ry3sY6qRFgqD5Yi7TUcguLJ3fej33/0PX7HF6X/kHljeYBhmOwEABkc
ExccXuBCY/ayKN+Xgc5jv5/yKVaWJxbWMJSVSxuMIZGj9NcitJWLDOirsxqYAk5+awIlA/3Ge6Me
/HgniVgCCnCPcKsfqM9jT2PFw3pPHrsFvBJ+aVIDTkZ39SZR1jY0t7m2F2V4M8Z0j4NNi7tbe+0y
PPs2HHjhIGOT02g3WdzmKDAv+XwE/NdcbjMB0qIsdjZltpMr2524XcUeX7T02vQHNNMAuykEC34s
kVmhipMpAx9AvVjypPNafUxSG0t5ZfWTD/zY1bH/8Y3svsEjaZeAobn0rHXvgbQNNKBZ9KmUlTpg
9fFjgXjlNTKP4ia2BF5DjaN8hxp6W1TA6P2F/hT7O6gzFoJcmBU5NHhCnrlANxOfJavxq52puS7m
X+LTVBTtEY2hC9eC6k0F90OCEcYIfle3ytClfBxYNppfdZls1sUIczrG4MBRTe5t3NFJOPpUuu+t
YcWhps02I9Ik+BkrX2nC9kNtMx/2dLF55nHM9c+ZsnSalLlTEY8PMc3zM3/u79ditYBV6PUXRT49
M9LWRTnMS0O7WKPEGG1Y1ElyO1hwyUIJT+DSy6vuqnzxmvJLYE27FvjSh2QanOtCaDHEeFd+RoTI
vKE9mUegN5aLdWt/jC+OVrUCuMRdlqiG/3C2wJ3pc0cEdJeWi1LZYpWo6eHljtWHIcbHZGhQmhrd
4pS+OGrNL+5ay4vTVp8kwxfgLdNzRpvxBh8xoCG0fD8WoJmpkNQTljpD5wSjrBiyua36y0l5ey3W
dKW1phaZs/6Dm+iLO89gESu77k4yxxqszDAJg5pgDCGQESyGk3S627SpCXIZl5HTxXiMcddN1VG3
lPdY7DR1Seg/z1/wm2z00FixGI4GrRtQB88xMNuY5ch2R1DA9SB1+LZKI12ZnrUd/quwhdb4RuKJ
NtvG523wP+s9wRdtRfxS9aoFAp+1fmC5addjdsyKwdXJ+WRjuZbE7Q/dnBCPplbbRj3xytEupfQ+
pKXVwrzygLaitnNMOHNu+QSsS8WQXg1ddg47bT4BqqqIpBwrXYIpGWbzcvCVN5wXL30STH37uSJx
mW57ZSPX68M+V8ZyUlnM9cpsboW6FQ4SA7oJJzqMntJT8eJOZ24mighTbFSImE1rfg7PP0d0dcD6
E2hkY18OtogjVzQpEWBsRF2L4o/jEi8YLSI5JNZEueN2DtdXOwIVS2FX4kYUOyZg1XjFu1Nf5z2W
4Rn2V2XxSGUURey8m8+9zN1b9Vjt2ng1MCwaLCr4fW7foDJSRK1TYJeJCG3gycIiV626s7wQtAgw
tjlIEuNAGlVyOUt7ZgRAJt51sKpONiagl4s+ag9zgrNaeT7pRRJWJfqxOxIsL1qIdvd5e+6syyPy
K04ISMg8Ab/fIpvfOi9tvbk0StFlO8S3ULnsYMrpoT3BzjkVjsSjy+27G+H34s6zvTSguOOFqDhR
qKKtvR5ijFHcwC+L4vOW+9POWtz5HBpfjiiJxHjWA/Mnp3TZkX/2exgKyGFv8qrckvUZHSjJTwF6
p3YCEs7N2gnP2OGbFTtd6LigHXapUxthY+rTKa5WME+4sBBGTl+4WBzkY0p5rLcO7UI4WBo9vnae
QZWQrX4za26biIh5uID25+9lYnxMyOCP5E9wunW3Dfrayw+lSz6FUdRxaD19R7/XA+2AaD1YX3kE
dq6f9NU1gtgv0pMzW5DNyI9QXZz1HTc2Ou6tbl5MaEdDfXczHALLW+CUVAKHxD2onMCj7pYpja2p
wT/Pw46x5eyd0XoLKSF1p843Kmr5KBiG+iKue6MJtGYxgYexRS/TNsmuMh2IcVG2qJ9twK/QFjXO
aILE+3nqzpeq6hCDXgZ0UXuglVU7R3lZYtspBAL2k5We+s1/8gBykVT13zsfHZipmJ+qypoi3ViN
CCWL+8bo05PXDwl8Hhw1q9i7kkZ8Ow61uBKVCepzkvYNiXy177XhKlnz20kftJs5za8xCPDOEO0y
2Y3lVeJW235xCp+rMaPgsnPk4OxtpNPAPvkJFQU5IR6Dbey9VawvEvOzdduhpuGcbfm4TpfroCdN
hIuu0e/MFwGNUReUUncW+B89cmpv06M0JgH+WGW6rz3S7EKQI6Pyt4WZTfEIsUel2YEUZVlakTsa
xnps7eyj7faqqC3BRtPQK60rWWDtG+BejFYcGnDNTjcwvlwbY7F3SOZ1H0zaO2nY5v32SbTT8qkC
zHnmjrlxPnX1cOhWbX5hwyxOYKyFPNOdYuboL2vGQKbjca30LTKonh8VgPDrmntAd5spP5MQv2Ab
mG51621TdgZydghpFUTwKuf9ilTZ986ctMMwIg00wA8AIdgBVuvHHB+MmuMVRBgDVKyU+FI9SR6s
NW7BNiKSgjTdQNBR0fbN+s2Sob7ZEyDNyZh33G5U6FEmFec9dI00Gs2+NQYAx5Pv0SuWOoBH7rad
t6boTQ7uhEtvgYTaCt4PdUNvkNPpxTmvTAvtpIGRIfBDfZy2o7D8D4atOWPQjFuX7QsbPHXj+Vsf
pmJCSwfp6c+DjVoKsth6DlW8725zP5+HnU9CRpru24cBvtm+p7J13DApwTiwWKS+A93tYrnVr+Mn
bOb9MEZZ5gLga2XvSib/cROZtXcG+yBGpHh22TZOqzLKE/z7LCZFFxK/X22WO0A3SSQWrbqyqEkl
KgLqyqCi33hCD0n/FMcUmig2xCm6OcIr9u1q1bjeFqMOlmocHzm8t0gwSOe4TD9ZShdwhaRV7ZhR
/OHKAqOqnY/zNvz3KV93/WSbwYi4UhtYTlp9qGlfGoFTpFM02ullC6h678/VeDFPrn1yUq9V8oOe
fTNAoaGXbdflwcJTMvKZtDMPcLEMy9pavy9onX7xibnvzdVxz2MLyhIVFeki9E1oFsaJkfiXlW6L
wFzdx7ESw6c1xp7KSWxrX2pbEpiLrZ96HDf6AMFj57NCBdKD8Nr+mMHw5C4x/UvscdYfphZj0tpl
xlfO0+wsmzUjWjvLeQTJPaxB0VduvNdwTPBC5CNNFP0qnBzrUdwiASYigD/I+a1uERVW5h+wOZwi
fCXkOcjn+Qrd4/l2cOFtkG7jWGhj5tEUbfp1pcuEBGjTWHsja0bIQEaL6RuCjmhDIWEn6CNFmpM6
e1NS3wD0tVzgKL5dATdvP0JacO2A8zx/bkZjuAO7XT4mBhY3mHbk/hnqmvEZrrH6Gd2ibg9CoTvX
gWzeiG2ccZ9pm5OJ8EekgQhAtMtqI6qfBrG/7kS2HWOLjAMtlhBlVe9np7UPeanVp0UnFm8BWN01
mBPvNfQlR5DTKNz3dG2U72MOQuqcQ0KGbEA2iytNAhZOPoHFfJBquEcWykdyfbGULJS7ZKN8Jgs4
ZucUHPGerPSOAAo/yvTFmtIFQRRlyq9Sjs383XkxsaTDtFxK08TaclYuly9J7b/z/7/J/yl8mtS8
/m95knOoQG/E2F//yc/EH8l124Meb+vI71gQGoAu/Uz8qeYiDQTdBt08ejiW8sv6n8T/n4m+UiOB
tkYhFqo0Zdh/yXUM97PfE31lqEcfGWQQakUQpl7Kvr9Utbt49MiqFoe2fas8cSkLzKFjzOvcKfh1
S2/SNbd4mjEEEE181WA4TzfA1rXeD+FaWsbHsumg+Z0NgyP6hf2Cqyqyrwo8EExCIi3EGbu1V0WK
0oO7r3qJLtrVCJWN0HA13ZlsFEU3gAbjUFbOhbS64VuRzDejlblInXFGB1bquHS9fX/dD10Stua2
ftQ8iGsX4KYz+Ci+UeucFQgM4q1u9IN+UQMZtcmr9Z6qLRig4Qj4buquc8RHPvYd+O6h3ARm3gNE
qIAUXoXKdU9Zsln9RyTxrIavWJ0tIjE0cQNzXR0o64pPt2gy7wNVf+dz57pzqPnN/CWjlHy9kR3u
m2nFkArc0bjLpbnQGROp5u3GRmsPxVaVJ5ho6Reuq+7RHITZ0MjK/G+N730rl/XK03syCCBD64n/
xJdycsQHVFz0I5IyRjTmSrtb6KjJSeF3NBJrwnF87ilqzIlExLB1yeybCe5TSSxNiGXAOa21rbqe
jGl4WEhuTiZuN4dtc9cbfzDXM83P8XldM8zFac5r2TEt8+w768G+wSpDwv0iEPqQVij5LbZDuNws
xsUcj/VdurkAir0Ja7rNcgO5JCmGp95oXlq2ND9pYIKtndOZ4kNjoeLot2UTVFRuT7Bbt/NytFcZ
QmucIsOsp0hLpQndiBBAzGI7Iji/NMqCe/uirVW7p2GvHWA2bScrNdHjr0z3lOLK+HHT1/hq0rrm
otGQszlYqMxgRL050jCIxCD5OLTBfv5/LExLppeabbbtBFXgRW+n+6m+03IX1WcVAttlE7qvAj1m
r916moEwNT2DEslaRLJiQ//27xP1/yO4RkT7bkEVIlr949uYfZt+K8S+/rO/qqnGPwCh0fmAi+Uo
xSfqoj8PVVdQaLVdHbEH4MeUTTlv/zpUX45baMyAgF/lVP/nkKXQiruFg+yFDbUO04x/6ZClTfj7
IYsuKuLB9Ic51zn59bfdYZsQzQfmJI9NnRgQ0DMkh2EHUEwaH1enePLocu/aZhujelr8ACupYbcs
a3HmGUUb6KN350mvOIOIV1wuU3khPYtTVXNQ7O/FDsVUdKlz6QfrZC0ka+Qflqj0ECFpgRxB5+9b
X4M4DMQqoKl208IqDlnEsJEsr4iMzl12icF3oicsgxzEQqAjvR2iUfEoS/9ugnG569oGtK6dPzla
q4cc1BSADaSiG+n2p1b2j4aXtsAnpdjlhExRFbsPIJNuc2E8SSzN+bftY9lkz3TkMZ1r3CwAwntj
pKBszJr3cdpljPS+e3RQToBn6tacBbxenZDULaixhVJzcRL2TkkN0D4eGBqJIQ7BJuikvHgGBLjs
HIehhI4xhHrHh5aSIbCwxOMVGAbdO1XZMIQxx/2OoJHaSmshgx8D0Zgg4BxzC8fGpkRb2ukcflpY
N7M3jZH6l7mFhVnmTxjLmcpjYGUI2lKMkT0a203SlDc+Er8RtRXmBAA3tZCOx5+FGU0dDyQo9ZCN
JffFgFprDB09RKj6ea27huZnbwaUkVBXLzBypmicfItLzWAc/DtkPcZI1CVsUfQJAkhuTPDoedDr
JI4euT/cxV5c4E2JUQRo0W3fbvp2nD1GTwx86Wy7J4rwdy+LJOtWLBi4ZMPWZR0Yq7ipJHW5Xvfv
Zs+QgVnwHzKHG5nxUEleWCfBbb83IPmETVKRA/ujGclWraKR39V99yobjAKa5GBGlItz2sPOwjCx
sKayQiADN3HW8zMEGZJtk0cv5+wJZRbmfuNPeUy7XhpaHc6jh+IG3ChKOYwSxztiEW67Xerd4HNZ
948v810lHi1cHAOCceZ94e36ig3D1HconU1YY53pRvLMJmdVo2MGQInV6bkslUbthaQb1/sy5Y/Q
n56EwYOw89CZb6HbTwwX1aO7dWPm5459wjUfn820ni9T3BoQBhkeXaSLIPAzw1RH8GVnN74MRt2y
KWaNX22L6qnCWTSKdbc7QzzEjlBOheRUDPHZis/GbTXkbUAjL9/N2LIGAv7dHsYycsUw5Sj3Wgyp
LnmGJB3OvUFbDoljwrHt4gyfu82MCpdNiYvGRTZTGcCthVWGvx0Yrbq49Ew2KqGCHnoSkXOY9GVE
zfMZn8zsRqb21cv2ElQUj7oxmdFC4wCjd49mwqSqIfCsQotC3FmS6vVh0UWhmI1sw4I2/Mvc0oVX
JJ8aqcVYHSEsgZoSciBmxuZllW9use0huvkHHBWKaIVQuAcDWIawitvgZQGoFc4Wv8nw+j6IlWPM
l+xva/O348s0jxOZ/NizjLDdGSOZG/FXhHu0o53yqnBqQKZNhnaMfcHpZWdPaNozBUbxTGENIJ9g
9+ioTgWor/qBWRvxGQXt+sKltnZlL/bBm/MnuNaI6LlzfREXZhGhHU8nddMp9drs02azjYuVquTe
dVhkdSXqC23w+XYY9py9FWkBh4Ox4RWyWAdIHQOc84UPM2ZJeCucwKWOFUL4G3adOfSn2QGs6dbS
C5es0rFptUWkIWIWuHQ6onhm6l7YqPFk3qTgUaBt1euhHTlMSNNRgO547VjyCAilsItg+x7R2uM/
bilezybTX9C7VJtWZo7EZkW747PTa7tnSfS2dWOuyvs2Jji1sS7h2plZTN3S7mlGMX8NJmuAbuqL
xbGWq8lFsdiyGZqVHfAy1miLFmFR8ZGTwbxSpygiaxmHUAOsT/hpkzuUWnxt4nQQQoQpKeN3z53L
X1dTjt6HEt3NOE8srcz2Rt9/A4toAwkxkqDp3IeqsZqo0NJrbZ6uXAXZE/jNnq3ZgsOkVg6lgd8n
RUGg14j/1ouGzPBWbl8Ku6yoqRMROBHNR8ph0PnzJzNvFor5uU94rpt3dlKUIWDyNr9ck2GiqqEz
hUKP0UumekJQmusdJewmG6/TxIKoghJMiUsRpEaZBys1IZR+/X6IcBJpKep0nXbWxtNXbWya7zgf
f7MyvZl2iViKZ68TGvpyNOa2IeD4n49j3Td7vyoQAdj1oIkC6ozs+dySWphwFYUwnOJLKLybti8F
VL2rwgSTcKrROKuOkLNH7RFtDBmkGBmXF3HqC4p/PS2roFuLLruyJdpDUYLfpXZbI7p9hkDB3S+5
7fUrsOw/6qm6bjKwnf/1nwqb8E+4GV1iVyF26RUDKnE8Stb8/JfksfQ1c7Oafjq62YpBw5Y+I6nj
cQR5d8hhUOFEvjKwsr/lXr1JWl+/11I5MLwT9w+cur9aJlTpdjoa88thxx4UWfG9ngE6oCT3/P5b
/tELV28JSsMxUQvT/xBkQypXs7Ktno7lygL5b/bOY0tuI1vXr3LWnUML3gzuBEifWS7LsKomWMUi
C94EbABPfz8kqW6q+rZ0NNekuyV2MpEAImLvf/9mqQS8LFTWkUKg6z9NwP+mCYAwtGgR/jus8mXC
H72M/kjFuHzmdwdLlVhPy9Adgu7QtWkLNeJ3XEXD25URE2aUsCoMh8f7ewdAkieoC0wKPCxtoBDe
7598iqUDWBpqFWEfpIqlpfgbfIpP9f/CQIKVaXgW+jdQnyXB9Nd1AnqiJVYoxuu++Ba1+SrOv/5y
N/4/C/GPwg3ApE9fsCyYXxZiI/G9rCVf4KY2FX/h995bMlwnHsXitz//qovg5JdFv2BPbN8wEkH0
sZBWPxGqJ60FWMHj5yq18mmxnC0UHVB0gqsBBdB6xQUnclF54AGiblXIz8qMqa81JeVBNUBYi2+V
qFwnYk5vxpSO27CJ1C35Of33xFXdpDj1DYCQeVTtet7nuBqEzYObqgixTaUKHybRbVI9sQ4tk5jb
lME+CVWkMpUdZzuls2s0FrEPA140mFOAknREUBQizu6Fp0dDE9hA+g7ebZXLuCTB3L6lctIPjVYn
jxiW9cc8FD0Oz8OUj5tiSHKjODpk1KwsaQMua3jWvyoVWc+ZEoHDgHY0gergzXljKlSqR6wLYuUe
UUZilmuE71j8417zw5HXudjz/rNr/G92DUSr7p/uGldvzZS/lbzgP0x099/+7//5+aHfkQN2ABIP
VHBPE4zg13BMx/uN7EvkSxYee6z/f28bBqkpS48CwxHQFBktQO3PbcNwfsPdmXYBWZwJ0ZI/+hvb
xudjjr6O843FzamDKOkCK/yyqku1T5sCO8YdNaE1k3Bu4tQho+mxWGIaosiygj9f25/2KX4vpykz
bCaPKmqzz0rdDp51R5ky7aRMmztVoc60CSLc/vm3ALn8oWrgW4DAYb2ZFvD1f3DlOwteo7BiSQ6C
SLajLsVdVpHbkCxDFpyayFlvm3FlilQ5t6PzV+60qFP/4wI0Gz4opiourpgo4f+4W/Y92p9hcrpd
ldu53Mgxnjd4f6o73FVccrLi5iBT2bTbKXQKDdqGEZKRWSf0jS1Kk/sKC9PIZ4ObrtpxyfqmWsx9
dx4zZrfYh5E0gWEx9sEKJAdZEyDnW7DQcNx0p+mDzjM7G6mbrWa8U3YxSGkQovE+FDaQcEh7vg2H
AiVPHZG6S0O7yN8g/dKlCak9AIDV181IWqEuB3nbGT2dqd3Wby7cB5Vh5zB9xDjtb4YyH57ynq6B
HXnpRJDrNWECyE8cRkmylFq9oqKrX0hx4YOjTLxTK5aWgaSVszcgE1gNUByqPbeqLAJmZ3yWXBjT
2LKP8jNVZ2n350R/mCrKPkcSPmeJuTyhnsXaP4/03K+dpLmrEGPh++8wLk87x/VbEv2uZkMmu1At
xhXulM0B1yFx1xZdeJh7R25toeX7S48L9Wp4whd9eBLpbN/zdPT13GLlX+pWHvSEnr1PqOeDyAGK
SMZywp05rF56vCVrUKtS3dkjrSR87BAvkdIjXQuIG5hg+kDQOD0ioZ0eJ7VpvxAz455wgDb3Iuq0
hz6f2y9pR0soq4r4v4LzYgVUTs6hWdDh+zYNItkGEJ3aOsyxmxhI8yEh71zb8eL9FhHurFcNnBb+
MVpc2EBTdGKlFUnFWpq9eJeYzD26SkcflvT5vqJnv56celyhusLxriX8oFyrNlmddQtO0pFssHJg
62zJBczOEU3uxnZjcW1yAAU5dhbfmUDTC3VdtilyVWXT0KrXRIrhKfSq+coTA3+VEdNKQvPwNckv
9kaFVFGA/sBWhHVzAQFNj98CdQ0gzoOaNGQZr+KAhdd3XCkmzHp08yYyeRK0oK6PEyVcJ8Uwi1Ve
99zXLKrfnJxGS45hihxaKvBtqzgMz7YainfLU+ercoynR30syFnEc4rUSJFtlKzsvqmprT0kJqEq
cQS2oync2zbiOS4Wfsi7eUXzUg7fp4ZfP1/gMjHzJEy7mramxvtPLnn9QqsWHvI2exlJAjrESVPA
avzAiwXJUqIU6CHbsNCZIFivqj4xjIGx+hRhzRBDC8iSra5WeHub+SsuisP3zsR9rabk2fP9QyBj
HhTssG5DXlp9g/mVeePB1rjpMal6KKGVvfSWXb3iccLbuoAgBLVUrwYBFVBFFeteuhPu90rqQkcr
x+qNFIy2DNCTwN1oCJW6/Dg3ZhG0Vauc5VSXxLQn6Xw1ulP7pW6V7Dwx2AayIis90DpQDZkTym6P
arLrcDHTcI+UydaSSfNe5zhY8NZm1DVQO8QzmgjvRE3lGGtbN8R1Z+uRq39xf8TRDJdsmqTpzZcE
Qh6RNYMxlxBKulmhpFHVEaIO1CvrMEZGb56NhcsjFlaPhgdtUKHiwN5psXgUYrY3vIdQgTodb59F
OsHW1JfX+CMSTscbRvef3XYLnwh3qLNi9ddmURcbN3asu7mx2DsdaRDCF92HVnhd0CqTO8wiwuIr
3iPdfGwtEx5THkJtMqeviQu7wBz6b1msEwVcRu+g4nD6ZjvC7LyvT1UxjOvcGmSAYU73DcmCWEdJ
e5QLqyofG+0gF6aVBukkyB0rWkULD8tcGFmKVw94xc/hwU7dg5LVYpXkokSl74Viz2h3CbmSZiDU
yPKLJBsqv8jzj6ieO5AFq3S2fWtOmNWUZ8gECaRgxTtiOFtftXY6buyYBSvSQjsmUyjXcHJIB1wY
aLo2wEVbWGnFwk8DBXLX1ajoQW1Q6w9YDW9jFVYbanT1OOKoueuhvBkL943Wpz1pF0Kczr1/by80
Obg5UOaKC30uyjvYbjUkRca+r+XCsutbHbPLhXkXjZ62oi5ggGYtzLwJip5Rjf02utD2OMDdzXDh
8jHpXKdI48/GQvTDaqndRBf2H0yhlN5AvroWOOloZPJY4rK/+O9nL96FQ2hLe9p6WN6OzAQAfL2F
bgh12WBcb4g7qjN3A7cVXmJ94ShObCIx5B6aC79mXV2ZC6FxXKiN8AX1vS5rgNA4ZlW16wgUEL4e
b+DUadYBjY58nEcjBTgvBmxEy92Yo1BUqoPW2PNbvZAr9amYH+q0rqJAaz1EfJaHgVs43SYLM3OA
ZXTICuTENg5vvO4wODGlg65jGuads/A7qwvVM0I15au1uxG4Vq0VL5/9caGF0iKmz44d0TwspFFz
oY9iGKlsRJxXfh8Vd7mmcJYn6rhPEtTHPpDfKlIi7yl3I22bJ7zx9kJVdQcZrj3SH6+w2zITPxuV
M/I+91oT83SY0NbgsWh5sbkWNuQ2kzjLGJL9yZMMRWHEjw16KDxMVgWuNVc1Kpx9HReOCBI4zsec
oIWXPnUm03eskfxqnQHoMZ6izGVMlKrfa2LN8xXerbZcqak67HEA8bACVJotkKD1MuZ9kqww3EtP
Zhe174WR2oSat+ZA8ohWosl88bC/2o0xrkg+Id4twJ5E/0xa6PC1SiFEdvm41AW1uJOyW8YyA6Jj
dyiSoyJzcg7CyUkdn7UO19EYmpMn2soMGtmSrzdWVrKTpRu2QYqN682E89pujsv6q167Shs09USO
KQZcpIJTIuFJzTmUa/MutdryhFbYYnOuu2+EmxPTGo16lW3UrKXJxHtw+ihzAPOaNJMz6QULnzWj
THBC+ESrC2rsxEkRgNNaN3OSKGelqmt+LtLQTZ8lGbZTkESCgiIvXpm2rL/Kup/rNYRYca3NnM6Q
+cXhR/ElEgLeSThsv8H7TxmJWKjBfbS9OaaJE3RuylD7XmaCsmwpGMu1PjA9SGM93+PtX57yBpjf
VNtxxUiCzbhJwVCLWhchlN6Ww90rKnDCyEMWDjv+JiqoNErLrq+j+XIVnng2FFyr/FCIZVOei+kD
D5hlIuZQnnhCaLdsg+U3xlzVgPsxkDOJ9myVERuRfxlmTEu2d6wp/VOcqDw7TShuGajw2rcRgrEj
Y1B+fz+MqyjiLK8otl4YyRPpMS3lLzPUF6eT+V4nANs3IlN7cAs5fbgTylKIzSRXp4lH7trYkkVu
hSpEstrI9xmBh3d/3sN8kmZiuc64eRk40y/BnlnwoT8iLjo+nFhTdLtI0cUh9GgAKIeJohZwKe7y
paKZDYIjBx7MK5GT7qocS25231l/1dBon2HYH6NvZsxo3bkc7xP601dGVdSp6HZmQuUfILizbhyb
EV3UMbaaTApCHHHqdRehgHfQn69TyO67uateIwJJzgoBxIfWGKYj3lziue9N82aADfI4UnFv/uLG
0Rx/6v4wCyKTYAl6YBz/+WIx8smcQTHanYKwwR/gKt5jDW4FqpbGNwrWwyuOIl4wbeCNzzqwY5Vz
6pCVsnpL62XaYlIE/flFXQbwv2BaPE18OBjPLxeFzPdz4xv1gnckidodVoNA8finhYwGenGaR2XY
Nk0fr9ia5/VkGBw8YU8FldY0rw45mT5eotk5HU1xMHJ7RmNgVd/Quzt3rh3Vayw9Z8ykm0r4orOU
1Z9fOR5S/3E/HSgPgBc01Yi2PusHrV4xaiKz8WZHkRxMEOnTtSggSlWTZHdKynGF2bjzgXJ+2CU4
Gm/INnhz0/rLWEZksFuUSwrSglWPeOZqaHTzZajr8iqZiXNW1cJ41U2Ccq7qqC6HYxPHLhbqDPpU
MPFNIlnQBVsJfMTEulE14s8bWVCv5oV3ooCcN6U0pqNJcvKqEf3I/JgdRjd75UyChH2vWM70gX5L
tRYSgKkwr2aPtU2bunes8n3fs4HFxFHTSCNJCswo4/8E14g3BDtjduJLrS5RAtyVCHvZU7ylbM8o
6D0Uy76pJva9aWT1WpchJDScdk6kfFODakAO0RAPT/gRwi/3yHV7bYw+sw9dDjH1hPFzxE1Kkogj
qe0k8qEsVgM8cBjM7wzMvI0msPROac0VP6jUn6rQ1PxWGISDO5g3RvuMkobsz+VfhBT04UqF/Yt5
ZIK70UC+uqsfUfO13xjZSQjCjC/OjRqn5QoeMr84IupyLdmECSKRlPKO1FRfmSjyaafVHd03WyxU
kC9qSqvJYNMKWkupmqCAHn8lm0VTEpv11ynts02TdMm2H6iu1GzkjZw7GgpIw/1Tl+SvTkP/OEut
fnGRACSrZgI+vtw7Lxvd5DDP3HwOHeXcpLqx1zg47jJjSLZhxkQ8cBHz77Ekqd7kpFRv5qShAtdz
XWcqx/M00Krc0om6p0mo2LSONP12XrZfyoJeRkrN2KuS3ahbejvcu3Jg6w4uskniz+ADw/YbbY7I
SG9TupbSYWofJc5dYTT902V0DfBbvVltk2xVkw6r1uieV005cwJ0ldZ+0VMAJSHy+rpzkPb6oclu
gikysypQamQaptk5SAFm1sgSh41SReMPITOLd7LEuSvFjOkt3aFvMafelTFnInEJoHL6yJGDTTtH
6IWYYU1wCfJCF88Ef7onbQRmaevYO0Wwlw/J5DAth6jHtKzASEHVLRyXy+HJxdTBx9892boLAoQB
QX1dZOBD5CSBEIzl/EEMbDSvE3fGqMUmbF469deu72i3VSu60RYOTTHGaBEwYg1KXJPuLlctTQ8Q
Cxt7XowqX54BWW57bVmqctnfVQIcVjVgyaslZL+RDexjopjgLWBuCzKyNK+JVGngY2mKO7VseDJV
SilyOYvrMsJwAaxnQlLl8qpS9ILrGBAvAFb5dbkzHefInq7kALp2eQ11CQTD6y3UneyV6cqMQDwM
Yp/uLogPWSLEWI2LywAREnjo0AXnpZbACKSgyrFSOvWhbQUXeICxNrfBXBB7AEdu/QLkzYk7bbIa
QGiM4w8Ms6armeVG5DyZ9aFPKhf+yhHolVrL7CxqUxY+BbBHn0JJ1leOvBX9ADhHGsWMuYCaI5zi
F2EJpgPizCzByhuB4EI7Bv7DVjvAGKla48AMnAFwN67LghUTycK60WFp31PwqA3A19B+6dIGRHA2
M4FywQQos7pRvBPrrK9bFVoK829wG6Iu9vg4LH2jybZGRx+ikgSpgZSqIiIjPTMoiU9BEKID9oiZ
LQ5NSLK94DeXQ1JmYLdlFZt7RVW+q6Q7Uy47Co8vLyiWRKtmmx+vJkajG2gF+b6sEP6oWl6eoHvB
PmEGfHK7Vjwjz5h3Gm4Otd8vtfJIfsrNYNJpBZHasbkrevutyr3qVZIMhGxWeKfRYZ+txphbGFui
eVfLhZeRZb22bmmf1i1W/ghCWdPL+yyaZRtuw6o9MtoHkfQSh5o3a/g4hyi++5CNH+IF9aYuWU4B
GrRXzeWVMOe+/daLsHrDJD66cfoa2KhZ3h8EBztaHcBIm58TLujXpbx1PRDSKCuzczHiko9vDzsS
VMCHy9kAS6I59Cgtb2D5LLgTIOqgWOYN9igWR8XouZCtKEOYtOsPF+6OVzCKtysqYZN2OIjtVHuo
baP1k54HiY9Ovp9ytTzNBswTS6eILZZngB9k/dK2I6wzgm0ozkfCynUzGp6mkTIZO273pFa5/qAU
JZst+9hzhULjJbbz8AB+gaB0gQQxRDH3rl6Hhwg+8CqVlJ8tuwmUJ6XNNhHmgxtRSYqTjmanYGFv
kYiBglYYHAaTOlSvua4AUI9gxgTA0Cp0FM6GLcaVDriMMdPy8ly2WelwN0COpmMDqfcLXf1Uw+Mu
ln6ilaBQjSFvG0CbRyjT807Bln8KBryzbhyV7S0eWEeZhxxFxYGCHs/gXVPU8CxH8DI9l0Wyxy5V
HMY6B0Rctko08QslyshuUBBnS/TzEjit4I8tPM6HGMiENdmATpedM13hs6A9GMLpvztlKLcdl+6X
FHhGkHj0RHCQ669t0VByiHaGjo0qFWu0JL7RsZIcBou7NjuKsdfdmKWC+fYIAkIQeElg5jNVSWrC
FZtIEMzVyqNugR4JlYrwA38UlBPoFKkgp2FaDT0PfHKz+SrTgdQv/3hZmGRccMQQx9G8WyNnKvI0
c1/in3MrdWXaFHGabCvc4dYIm8Qhciw2GZzFohvY3TMx31YyX5FXSEc2OtNGttlHb86VvY5bGtgL
UOy09auJbOc8LlXAJAUtGaz5fguQwC8e906OkL0nh3rGYB4iP8VsB6CyhvvGl2VV7x66sKv8S7n6
j27kr3QjuB/TIf53gsO+/Ja8lW+/Tiq1H5/5Oal0zd8weHExAYKw8IPF8JPf4Lq/UfrTSNH/wYK2
f5lUkmrrkDLNVI/O0MQUjIHfvyeVzD2ZK9qwIjwo0n8rUto0PzEQYDZTOfO3eZYBKYfx6B/74V5v
42Qmy2UfGrNcGSLP36w0hDPVw7XCEGsedCq5dpqx3l5OoCyCyGjjknw121RjgabhyxaqyfDN6bXi
Zg5l+eqp6VT5EabqCdbUSrGSVdhtinIuXwsrpGZEenPTJCNGBOnQGFeElrgzNLYCO+7WI+gisd17
p8nycyP74UYd3oqqIR6ojbMn9sHmpaJAVxj0o9jcZpQCb23eFdIn0WGaMQvCqH8lvZIUdoOsvEWq
LbKvsZIxyzKaZb+b9Aa5iD4le0wpZeuHeI9eRZMMjQ12UbO5shrdNdegAajqG8NLNULaUmMrOH1w
nSDZ/mSkzuCuiXRKHF8pc+wHMiWr3usWrKii/rzu24mmwwB3i7x2fHeLoXwxu4TR1+BGHIpjJu6m
Oo3e9JhyG2sFMGfRA7HDl7SxGAhk4o4EAsnq1iKDx/NHVy5qD+qrbS6T7No1SPIxcwPW8NStprba
w3YlpltkfTCUfePbJkFleuLcalBwdT81CsZWueYbsnBvSbGs97jhd/fGNLZ4qrQEAYyTQYNRU8WV
THQOVhc5qxQ27dHFDzfcz60mDgOJTshGI8sjuMcSzslF0FEGBMHkTySJ9Pe9mSEJRLY6+302aM+J
k4XPnVLLfT1aYl2WnnIaZz31cfG1cW3HPGKU4XyaI63/QkxYLQLLKxqEKo04xq47fDBYIYcmmjqF
0zE3l/qlzNcQVonUKUdPADpoznCVI4bXEKX22ZuY0nwdtVJYW4iKFZYZ6di+pmisGfcBhLFTCiO6
LV2v1JgmT8k5rjPjiw4v5M6bLb4N8VVzT7uEtbaIzaOmI7L1476Kd4oBIupPVb3Su0HsxknDnBrz
qcAuUvnC4KI5QN71vo/NiCmKrRZ4YmkQIJP1CMh69lJ7Rq3ZkevwnEaGfRub5OP5g0uoho9nQvZu
EgvAGDKGzhqpMDA9qyOTp9DKB55j9jhq+JQ4Mm2vWm2KD06jD95aq0bBaLg0V4pNqbzida0eXEOo
N1HTwS5WBH+uVbiuisHsqV9Anq7pyKoErk3BKn+WTCOYkOZkBZrcHgl2UR9APVX+qwLxxdlUesOU
2ueW+Cw1P5GpI0nSgSfUQfgdUZqFw0w9MMHdmQ6xFac7Mdq3mptytpnOHFC4RIAujXfPwMsZ1i2S
iJcw9CZfy8k3WTm96bUBw4EqwEzCuu/xmKRCSbQu6PC5D+IyUa/NupCnjtZ6C8+AqD8qt4AhZ7Qm
IiVb41POq8h6OYetxE8rGYb8UYajUZzsvlPTWyehdPBWZj336r05t2NBHQ/Oal3rgJq7sW+eTGSZ
d0rmMsyjJBr3RjMcCPqxr4CBmy2eN/oqJ55wixB7uoOMpBM7lQu0C1a0Z8SX342N0ZzzMZWBmaXJ
JjQ8TA1qHiR0Oh+NUgJ+Gl8jBsB2rSMPrEtOQ3qosSbe94Yitr0TEkCU6C92GFtk2ymHNNX9niwj
nzQHBiQwpAIpWvMpZm6xD9umCjRuC3ERbnuTqOaL19fRapwx/mDArlylsxbuomW3nnr1S6l1NUTZ
kIc8fWva4djN3MOwU4/4vXe4KHiZulHb+FEaTAPztHpyncnZF279TpxkvpaJfkbZjZy7y58io7mx
xzS97UT5bC5qAPpJWKXqplCrezDzwi+kQ6SDSp+tjtmw0qE3ZBRitbtzYi0LJhsjj35ohePPsX2F
WLk9NEZ77NKQQEfPHbbYEZorrYUc6+MUqq4cfB0OTeSYCT+vnl9iZgZXUHPRko8ajOrePNo87ZMa
NTps7r48q9RRW8xclK0J/zbopmq+JuEqxQ2n0phoJVZ9J6bJOxszEvAVLpf5XabI8cb2mm9OFauH
LIm044zh11pp0RMEtSW1ZZsV0AlcXr8HjOgRKGsW/DRMFdYzhmqryI6m6xyA259ArR5JTesDupH2
GszyzoI8zJLIUDIOQ3tdNFkRNEVe3A95GN5Zemj6Zg9n3arUiR57OJJ+Pa6ohuO3XIZvcauKO712
xltdevKYNK1xthOvvCfApQg6wz60TkHf3PPqpIr6hfw/4VsK/xGncvFa4kr1zHkf5dCeXcWDN0dx
vDGm2dv0tPAfdhuW1/O4bvu5P42daeCywxT0mj1GOaVd4ujkfhbibOWoAgTBM0dczQy0MHqNUryN
3808Z215VYsuJOvPvIT5NbFa+W1qhZZvl7azTuy5XWmaeuuYgHEdXdK+mA3jNncNEr36qb6xRu3V
Ghp7LTQluy88NOZoNTHnI7Fxg81MpvFmxBmo1aAuCIpTbuA4IB0lsHgLcMO0abA9coTGaVe6idzb
HUckkX32XoFyrf2Adf+pk/+iTiZRD3z7v5fJq+/52/jWfP+1Tv7xmV8JfR6OVwRGMp6hHv0XD9ix
UAlCzMNHCH/EX8tkCH0g/9TAZEGjFYTb+u8y2f3NNPFoU21M2bA2/HuEPhJC/gOtZ/qNsZpKsbwU
65/Is1mKOEqbPbGb7Cl+pmwq65VdGzidyrmoAuk0RbepxXSbV+TZBXmMukp1PJInVfwuh6REfGbM
GjQx3AP8sswwffDU8bvsbGWR+aSBGxq0yFFHUaIoLDX4KwqAjIEH1IbxHqQ2Q40A6THd8LmJQHWI
s+5/0JzgZlznKXAUmiYEZA5ZseaSK9Ac8AbN0Aah8lGwG/DBR4RveIyIqSVxUi5Y1Yq00i26XU2n
OrbrPcSwcE+Gancuvcg8IMF+TR2hPCd5gRAF9bRvCllue0i5a4YLhs9wp76ZJROfQrZ3VLffLCXj
RxJY6BO5dwfpP9t4bNqryTIUbHPKDuep7KNujGT0Va8j7QzH8rWFA9lGFx1pmDPfjqj4zjak6idO
d9VBp/N7HbWR5j6EQ3+lEernx1jIjgI1uUQNgokHlh+6i10IllEnqHwn062fcTkju1Hr5IFt+hWl
3d6mqfZzw7jDhuVVLOQGp6ruCQSeX8iJV1fQrOIVruM9zQDqLlJ/Al7BB4mFQ+iAsWahvVwC5D6L
v9oT0tgS8qbeGJmibLohq+4jupgnPN3MJ00aiKMWCaCI6C6YH8iF5MUurBYf7VzfqjawdGgqh6XE
eavIan2oiZ/CiTgE+GBEtB7Bh27zkWRTd3Z9EHtxM5E39Wxm7oPdJtW2kqCHnI8RKWSZA2vJ03ae
sN11k7uPKPgVzk1jfIzMMDqYRdU6aJXa4k73wv5dUUVTBo5QjTvQNuO6SARGL6MeS1SKsZjXeVze
G4om1zj7N/FKr4wzzZa3ad2wXOFDzlRk4Y2ky8QkJuQiGAopvG1zmaZEtaahFKIZTDULmNwd7IpC
S/bHZQRLDmWjWI8O6UxHs7DVV5MfvmqnDsUX/VCyIhS2qjaa24QNTcsERWYSVrevUiAgi+Dk6UMp
rVnZug3YzcfkOeNVrjcYEUdkOSEFS4yG0jKC15Bq9/8AIv8b7ranGWx9f7LR/zTf/J/q438YEfTF
1+QP4MiPz/++6eOJwfAfdYcL+/UHV/snOOLgi6kBi7CrUxUv+/6/1B+Gi8QDywjGpigaTMfmj34H
R9zfIF2TLYOlJnNhbDH+Do37wgX443QZfptJXrWOqQcwzadNfwLa0OJJqjtinoMi+sgx2QZA3MOe
WFgBO3i7h1aFxxP2z1rGzma0fzEmXjT1n6buKl9tawb5KdiDXigEv1DJK2sxb2PMuquaSb0OzefJ
q08tnU5ZAIMD0KidWPwZsOgy8/CqrqN0y8C8XI/6i4nIeI5RdirRlTorflK5mw5/ttrRrkVsE7li
DT66upUyAOCr9fsyTSEk1+9LXNmz15Q5y/I/J5NSlIlSOxOVh8tfq6wny9uZVcdMPcrsE1rXcvJn
tUM1p1CIQvQDg5iM8gkQ1W94J3bSdklujyjgjWNEfQngMd+ZHSEMbg6K6ypXLGhmJp3RMmM4mUp/
x87TM0VdJsVed2d7L5qhrHFoe5tbroAlTatv4M7kBIXwfDWO132VrwZJGd1nZ6mED6kYm3XWFuuh
q185r9QtNnS3Uesc0cp/nanGuzQLhD3mW8a+rj92Xe4bZfleSFPdZqkLG0Ud30sTLqHdtyfcRnGu
wry+tlu+jPFaZkC4SaMfdP5/qsi/qCJ1TVtoJf99d7lK3gmeeit/LSN/fuh3uFX/DWkCGQ4IPzyK
RpuS8OeW4qm/mTDdPThAlo1hz6+WEu5v1HVICzD2taGULJbUP7cUoFiw0X/ZUBBe9Le2lE9wK6Uo
SxkYGExXxfL/c9iDkAp01bzVjiVjO0zOBxAnuWusZSKPWttGNxBPRXVKM00ZHxNCCfdQNeKaEaRX
W29OMpS6tkK+ZQz4MwIlTQ2EdBxXjtESFeZD5MIrDJc7VBC/3OnbH9ver5pRbsGvOxF4JxfscmtV
l2g0aEB/BIrdFo/BsJmbIxQGedZiEmCtkREg1mUqY5QJ//g//0JjQdo/fSX1NhZdFtNKm6cJCv6r
Ok5BwVVjmBrRznunqnOUNMgHTbO3qQkhUgXDU8ROa1TYeaOgDgt6c3BMbE77IdwQp6BV+9BB/eHP
g8NdKe2wx2Wos+WtWyYwqCtcO27jZTqZ61o3b8mUqY5puyR9RkkJMRBH7sYm9kEU+BrLHn4jNjPc
a8Ue5DmfoYkhkSaKr6yr1k+Fy1d5cThQpjtU39g3hBTVo02IYWDzRERQdG3fb0Jw6qvJTvSHBpGE
CEhcst4aA0b9ZCpes567WrtuXFBuKrUEbAuqwhitteXK1ZhUdUhNkf6gaUoyUx23/La2gXJHmo28
jeyRy5B64lKzWXr9og9jhhd+pYv4BhchrsijDt9Pi1PfY4OgZ058oUDa0vH4a496RYTc9ZxhzI+R
6GTXzzqgWnzompb3DxXkHCg6VsjnuSkZbxo4+X2pcd5VXkl+4M4lLbmdUHYrWe2bGnFLMIDkz0Fo
w1/yc7LNYWH2GVcHpIo8RZJ7g8EfBhnxQjVpgYSbcmFWwjjGdDYrrbd0jMKnfrK9p6Fv+DgT/KZY
icS+i23EHoHaCm5SQk47biRm17XPMZqOemfOalEQKJ8ZfWAlBrclUXKmgpIaer6f5orHOpAEqB2j
2cMtcV4eibPcHA/DeJ5fbVRHTyiTBl28w85qHobxKo7G+U5x1Vj6qWTxLnxGF5IKOOW6bSYWYe5p
XGVjO6OzqgbiSlEiRKvcElis6qOcHuD4ddeK5UnOrjSE/4HVI1KCtLOupimyn5SBI3oc6vwWgIgJ
ARaeu0rJTTcgkdF5W+KOv9SGSrg4zgXkFo3wA4dx6NwgTkfueJGH2XTQpW3BfiKP4UmxRdvd6cms
2FTVDq/N0Djc3jEp7OZG7aRlbForYpARFL0wtJlD341nA/TfVPT3sZA8uwSjwfED74G+XjwHi/Sj
lqM8Y4PAuJ9QBbwgI96Rlmkz2UD4LD6gquLx5JkibOwmRp4tFKacdE2nYkoy6CwuJy1ZlFldjeGm
VZW6fW5BEc9UhiwEBZsquUv0Wre3GVPbo4V2APBStsTWDSkMpTTU5a1pWGKHM+0kT0ZJpCf9XM+3
2GQIzL7GavPWCOO4LwAJsEh6q6mOZZzpzUM2z4rypBDSLU7IQZWGGApY2Zt8Mth+Z8IlvMfEVIvs
HA4pVD0I0gL3BsPYz4PJBjFPBfcSg0nupVRHSBaeF3EjarixuzB3UamZ7CrxoRYI64LLi5xJhQdX
wSpvVvawLIquYUzvyxGCGpt5pT8kvYLmCEFv/P/YO5PmuJE02/6VtrdHGybHsOhNjIzgPEiitIFR
KRLz5I7BgV/fB8ysslSQj7SsdS9KlpVKEhGAw4fvu/dc71EXQW9fZxFSCqQvFj0m3xmtqwT+CZ7Z
ouSaRh5nxMNEscx+SEsif1uJHouEg5U3/yaZISzyi6JZyOu6rCq2YiRORSQhsqGVUBgsfhM6xexI
EZZn3hXSuso6fF7fAuCY+bPwK9vmEDlxht2WsGvs65L1Zwbc1qNgO0QVB240uzWc+0NCmKNcERY9
E76WxiYmphk1RRoHV0SPh49i6KN1PVv3/hDrcW2Vdf8FG5qxRTOabBgYau30AOzhzkc4zKI0X5Up
SVX0MSexSfxSnFGC9UbMallrpN/ixO3Vzm2ER42lbiaoLySpHZomML8q0dhriEo/jArEWlchhcjB
W67SZNTBmZXb8c9CRf6zjp0Ik4msrrvCu+hH2U7bvJD61qv9+IdwhmpLscXdoHN37kggr35YblLu
7MqMycyZ4ZmanS9vwnjK136TU6qwwa9epk1cfLEzRa6HqbrdbHSUYQat10tO7HYox+aaWPfyQmB7
2S5F11um9eYHTObkfnCLm9E3dcZRWrm7dmr1Ehtf7Ye0TikweMWXsXRVvJNdheSdBWxT5O18LIww
3+GghDPXjtUiq/KZ9ganfmDRaR4rUTbJJptVBZbNrL8lnrfc2hItHEcqmiee3+urxsO6EKcDJezI
Vy+p9OWmQF18Zs9ZvBvRB14JttHuJjEFO389sR3YKBpR560q631QtHCfs8KhJZloexcL6zaL6mZv
6qTfSL7jI/KgZmSVGrxDhfNqgDDj91dt50b3IZl3e4NG2E4Yobc2qMsEu2nyvCsj6dpzJuzpzKyq
6QDNNDzMXT5uJyXlukPMuW5BhKP+Ut7DkA7zL9MssnNOkvM51Yuw+OR09mYzhwUZoKpvMRnBYwxO
eudtXTpBViDe0R3sVYL5irU5OixCr5U7bBX1OZnN8uzjfdGy6/nbqZSNGKoAIYA+stMlNm/ZNf3t
SOhGM3mMowiPLYKY7/jtmBiazmaP8fF1FrjB6XUQyntsl20KqObJ7mtIsIOpENiqmy87DBoczNmL
plLoiAnjn18MWQMyeDbIGLRPbiXUFmXEbAKPRFHStVq0bwqt1Nogb2L78aXebmSpESDLZC9ONfdN
GGkbh35jaNM7Ot5kXVWLpkqMSFdV0NXnykeF/I+vZ3EOsRgmFPPEaZAd2Ue8tkUpjjPCga9/LkFV
AkZzLSrFbkSlE7f342uelA0YI3w5oAssKpyo32zWCfZwSfDoqN56FbsrHx1hyrYkYgWuNClveC75
qbVREmNDiyxj+fj4A7wdpORGiwW6AhbXfgObqCu3NaHpe8e+T+XZOCLL0qTOfZIR+O5VfAs/gkeR
5o2GvojsEWqW8o4xhe0zSBVorYNp/ORmvncVDpSBENgeePFOxqYHu6mlou0dsSgFGw/28Br55H8w
TMTSAAESzcPDzP/7a52TH4CYrRZHG/b8Hg4pg2KYsNFvp6izrrpGD/MnR7q38xdzOrMJX8t1+KeT
L1alQzSNhecewXN4jxbCyeNsDmxF+qIOtxV6VXvlqZkh8vHgeDuzoFxaInT4tkiYTr8q8WCpOTfC
xjvO2x0Rw3zekVuwmTMUwh9f6p2vyODwPQ5xAayY08nSxxfKpUobdeOipyut+nxWXfMdFQkz9nKC
08uo+fii730/7xUGbFKfQ1j1+6Mc0Fw7SehZx8Jr5VlVus6hMINkz0Hn0zf9JC2L5tZigoFSgrQr
JEzbPBk3dRLIwGQ+Oc5SIYjMrFKMK7plxV0zzPKKLEO6+NHENlmP7OuIbp3U1dDiP9y5WCA4XNTi
CRm4+mUhQ2TXOVdFchPkXlN8clveTryYIhwfmC9SMwo0y3v2t4WrSsVIdBzmY7t0uFAaIaHNtMF6
SWAKQw0e4mdrpfX23SUijbeK5RluBG3E368ZF9RLIta4o0FXTW514HB+6HAk/gqkxZKZNNEy3rOU
kiipYt+Rkc5k86WhvmuVDfmsJZGx3bFLQmeJOyLZfDxU3rsnzJTI8CyyxN4QRs0W4sMQ8NaXc8Cm
2xTZD4vg5KMCHZaiSzU/K+O8GZvoBpe3gVIOQxRr8+83pE3Vsumf5uPgRu6TwoGCHK6tGKa64TT+
8bd772LUjaAIUeRnOTi5WDATkRi34XTUsdY3WYV3HScNpxxhNpySPr7Ym0e9KCJpCFgmbBems5O3
rswNq1GROR29SHCwRMTByOJF5JT48YXsE+vWK3l2CfQiPYXGBHWx3+9h4SSp9pBesIOQiboxOcMh
7AhUl3+JjHpW5w0RP3LrxojwExJiNCcS3yGohXDgg65bfZekOXUCY+SwtFYEcn6ffSnPgB1SyqLq
5ezMYql+jGj5ZjR88XTTVRiFP8v9e/t8kJcudCvWNQRtpznWaQXLwC+VOtozHJARDuU5TpR0H5vT
P951IShkDADsomDrO6dzPhZGuxs08nxpeg6S94zv39ZETRi2rs/dSn9aPzzZA9EYYj6EYMWf6ADe
PKVqJkO3BZd49FrtPnuePRwBnIdfXwsink9A5aadC/Gl1tr+ZKazT4eIy5U9+jb0jpD9shNyfh8i
9GK6lL5mdrQgNpTzxswCL6eHj8fTsRe9Y/ATM17uboZaWeqKLCreQEfG6RkSLHw5tp1NdyZR5iUu
7KVe00p/OVj0kn9+VblLSL4Zbm0rvfG7CQLrUI+pOCOkLc8oXAZOfSsyNX+Vy/AiG5rdw9TByjoO
cmoAT3pK34hRUxpTUU7dj0xqFvq0HdB8BjHKmkthGrncmFZe3o5UG66k1xl77abeTT1ZxryvEf1g
cO/gKABKtc0LytJmRfqI6MNVApD3ostRe6z9opkxEE4t2Ug4X+CxptYa04roEX5ZCTJOxG2pIGgJ
uyBIDWfOqpp3htC1GdueVVi/RhnkFMWNjPcl1M1SDMXMntwMpIbGW99o5/rg1ZQo92hFo+SM8EVO
RVU787dz6/+1+RzyiMpLCP0M7VLDu5ZU8M1eqJYDMMitmKb1akJhkR/iwNB3DdKO5MYp66K+IAVl
6G6Vo3ggqK54u2urbPK7GmCvtZF9Z7U7y/T0XW7awUXseXV+5zeW+qWVybcAWyDmZ8erevdStkTL
rH1y+rCAmyk/yFcXTwKb8XzfWLQ+t7mduRfDYsynogE/gUZTR2KM1+Ah3FAHoXLVzQmF8KCcPDDv
TsRv7InmtH7Oo1MdWp31xr2uyQ5etzmC3U1oVi4lnKRwlH1NOqbo7qzUSBTxLjmFV5QmuMysyccu
b8A/OwyDJNpjg+0EnXVTYfPybKZwgUi3OVbVwEHC9sfUv3AHUKkHBOQY2jttDekVARrUtJBPqHmv
4c3Z5AGhOAEbZ2pJrLaQ8ERTUoMvqyTw7CsjlawNr/sAavaMPkxnlBoS4tCSI1ohbKgRhZCgpdpW
65ewm6ObYB70zZ8lOFH0fBgnAbHkZrZ4SqOELADVq5HAs9fXyrOZW0j/cg6kp2fBUyVSSm+jmKwH
S1tJilgClsja7lymcekJRlEbeJzMkkJwX2211MydbAk8TtFT7nRKHf7P1gyKoadIOMtGAkwu9bja
d59KK1sqsZLy/KrJOP5g/6QC/7r8+V5PkTGhduVfCJ9+xCongDHb4Ts31XkJCGjel41Bp6EgSGQ8
uMDDnF2G1ia9VVXLB7FAActdA5b4rpqtVv/ote8YCFp8ked3Adrc/lLoAuBUllXuugcdNT0HBp2M
bRa0tns7WQ1V4GRib4ykxhr9kvWYNkBSr8hnWsaKSzeHGC+sRP43NuZ5F5Mo3WHJJ9RuaKCCRNFc
Ups3CpEdC6mo1k8FRUm8W9UcUJKAuE020qs8mAp5twT+zMCWxz9X/P/rk37SJ0URuZwp/v990l1R
y/TXb8KLv37mX21S87/5FaYA/eXhKmWF/HebNPAJK7W9JSPettg3/4276QDkNJcJyOEDmCAU2Pj8
1Sa1yUdh08UGzOS0xfb+H7VJT5dudqhgF11LgPFbNlonW7l41OYcNHV/ZtvUsWkghLyHro0Z1+2d
EJSAkBXewx5va5hwcPzbvbp52+k82RWxYrM5XlAH1E8o3JxaYtqWbtAw624/9vaw9afS21qpXWzw
epRn/8GlyEJFC+jSET7lF0gno59Jovoe3Ve6p4g7rohVxD8WWO1/8K24lQtrwOKhn/ZvZ0vnhGK5
HeYRLOnamdvN0rdYd9rvDx9/qxNQ4OsNXE4z7PwZFG8KJnro+rwQ3MAwJct0mOzbSpJypAdvg+c4
W6MTNlZtFOX0Sdz6nx0D/ro4BPJlFNPtPznxdRTZIqfpur1Ru97KynSyrSy3/aSu8HaMCHC1ts95
A87Wm3OligMk2W3U7yWwSRJT7YoEaqFbbA1ZU356kDopY/Cl6ELybtloXBkmp0RJ0Q7ovq0OfNOE
aSrJ5TNwiZcAJAgCt/Lci8C5fvwMlzPM36q/r1cE7GVTFbI4Up0KXqMkz0b2kP2eMymudBYGHhZY
g4+vcnL8/fMq6JqwxZtAyJ3lNv+tJOCS61nlHHL2DmDHlWMYF9hDryfgk7TTWDU+vtp7d9H+29VO
hgYnubiN2S/sgwGjQFRjZR9AyTZZ3pAuEILhzvOfH1/y9CDw+g0Dn8MvHnpYoKdT2ZTkXjCOvHZW
4rnXbu3imTCXQPd6Ds7QNrDHau/8YQrWbQFRwoNqcGyAvPSxrPcDcKltr+1xhZeo+UNrxzhMFOxX
dtS197OcFtc8qCsaP59MTKeFk+VzOyBWoeUIqshvRlygSCyoO16jdMTQRUdjzH2yTcSwNQz4L8RG
0HUIcD473L0t9l/3hzljv++toLnyaR4SxxeTLAi45JMXXLwzNClu0yrgDRf8b/n7vw2aDIdgPoui
2+su2dp4ZDZUS/WaPRsN+DZWX3QKUcUcPRo+dTFXR11l8gJo4JCjUEZbOxAIlbsgq9qpgkdkwX0C
KQF9kYM26jRbkt4+Gwc0ELg5yDTYjL5AwEvgwdd+TA08iAEOCidt1xJy8I5yxJLqJAM0YfrY5RJL
lUG4bxcJCBOFOE/c/Es/BpDg3YkThkNrC2BJSpZCd12HeK3blODLCS/fimNwdEFSo/mNTvOwZ89o
ILCdXvLJuevo5q5CDI1nnZd01/zm6pPKxtsXhCI3GwPeejf0qNz/fmeBWopeoILbp2T7GnmfrCE7
H6xUP/RzhMe4xyv98fvx7hWpQVMcWgSbp/XZUOqB7lze7WUUHSyF59KK/wgr90I6bF7z0Hv8+Hpv
521AQcw2Vmhhen1T/lJxOFQ8m26fTUWzsgd3PMT16GwDW06fLLhvhyn1IRuqOeV1SlKn6qW4R1k+
DjWrYDCI89porUM99v4nN/DdqwA+YptC0ZR7+PsjK83IKLuRG2h40qTE5IfGWd/Gwc3H9806qXkx
H/BtqFIi/vItoplOrpOnxmx5ROPutbbqDWyWbOfpMt54ighnstp9thQMfDjF8VEG36Qd72s3Tz+b
lpa6ye/LEvQph24PNR0aCO5JRbFta3dOB1/tXV34GCrDYheNWbdzxy4N1g60x4NV6XArzfq5qEf/
Lu+yEeihOVyW8+wcRV5/1s2w3/1MdIJxhjghe9aTZSV2DcOIEkftq7ivDqYU29DEDTlXXXsVKcLK
Eh/FTCF4lQvERNd9k05rLzXtTRhUxJVVxXMBGPoKTdRmnscffWbY6zbtmvupIsi1wTR8xsl4PFZT
cWWY3WdV2ve/AHAFjOgYafDR/D6GIkuG5LWP3NRkuoul3+z60Y2/JMxia4QrGcGtlkn+m9exYsny
OCXzE+HYD0p64aFvomitARZuE7AKtzXanofAnZ9nEVVHJyB6ZWziiXikzGCt6AqARm3zyZJgLY/9
zbD42zc4GZ2ESvOBaWzsJyOLj9EcVkd4bdUG59umSyWTfI9tJsvMg1Nj6VColz55D513RwH9Tlo+
Ac3e09c9mJhLJtGrfYZMAdhKEYifbKtufFehSAlNICuD/ubbVvKHQqzQD/E6q22MJovLcojVzjZV
vZFUUFdjasGf9O2+WSdckPA+0qPcLLaep8qymCr9e59QH4EeZOMZIfI7tEnWIMwLQ1jF2VzXTyRE
3XvIItaI0/p1M4bqM+b4261bgJyHvEt2CB6N+5NbTmMKXzctm32bFd+qaO8PoJuM2UywdJOJ8/H0
8860Dfkb5S77en7xKSxN0UkmdsVSe4TuL2EaRKza+HZcPX9Wpw7ejiSutPQnwclBgj95mdso7inv
CUaSjB9yy4m/UYWkflROnCbEBDV6ZXoG0dkgjj4ZQu+sheDsSepEIczZ/LQd28Vpa0cZHZ/en76T
70lGd3tnutFL4Xc/OfJ6nyxQp/6GZU5HCA1Q3aJYTZH65BECLlU6TRmyHMOrO7BoV/YUOZupwr3m
DPOzGZUP1BD1Jp4aNjcu0UqDiikJs1v5+Pm+O5hog7GyvJIyTqb1lDqjSAbe3zGou43Z+JjMoCwg
IIPkipP85ePLvbNoerQZloBAzt5v+h5emOVx2WseMuXefdxYEe7XIPnkjPju/aWtR2t2ub2vFI/f
NqrKimvLbdSeM7Jcg3xNNkOVhYSsBcZhVGDoYsz4G2NqcXlF4DKpBuCvHozzefY+myPfHsoDj8aL
zaGc7sSbpvQ49WJOFD0IZyAAiTprvFNyvoR3ExNAbxnrRpXVPvG7JcW5Nz95ga333mB2Q9xs9u2B
ezrWOoiitlOZcj8hnfvZ+Di/VkBsu2uVWqJEJF173rru+QUrYyLpbTV4bSHomzRYfsvWJ7IZkfl4
OSQOOU921xH+KmKhfn08Mt75mGTLeQTaIlxBsnPy+hP4mk4CGvLe05HcQecZtq6iS8VePv3klrxz
KQCgdO1N4mqC4LT2k2aWaujqtHsK2uWLC0rkdq6SUpJ7Z/4HX2tBZdKtXEpqb2Y1CvhoygO33Qsb
rD8dQQ/MpB+dZ7KjivjvQuM7xbN3JjGuRFmELaJPUWt59f52OCNyOM7qnitBCY1BBFTNfRm3sLFM
RZtIl1iJcDh8Mn28eys5X7ugXS2wyCdPLY7NCty9aPeTDTquFHrEX1Ta0Mxs9cmlaIy+XSHYaUDg
WfQWRIaczJpB7tZ9TOV977nQ0nbeRFsN7LI7zhtRRiioPansjceevFi3zjBCh+5kr7czdfrytgwE
L1fqUGOE3AAzxW4Gau6yyoMexBWMrBXxtclTPQrjMkcsBI47KWjSK0B6mGr5Ss7aXxIPNuGAO343
IrKZznH2h/sU9DkkbVcm0FLyhBZAb9OdKlyIBDuEIdrbOqgr7UcE9Gn57GUUSxDjc4JJzmnNwk6V
aS6TL6qorWkh94Vin6RW6W4Ns7GQKGht7BVQF3UlSqLJLt0ObP6tR7BQteP/G8TujFLlhEe6YV5t
qnxw48vAr4S/oYtVw1IRbXE/IOuMjrIyaswbqCZXE6AGiXMi/VoqtAsr3bt1dvBjhMzroK9p4E+E
F8TbspkqeZENHCeJJQ0bfFtKjQunYxCTRmo/ReZ5aSACoO5QNvamKcWyuUqBPD35KqJe4kedXs8B
4Wf3wLsMf193KptuRqIC7qvUld12MtrQvzNr4Kbbfhri/sAmVu/aQIcpUXmx16zcJp7hIQG13Fck
pNbbIlrKf6YBXHjVKhF8yZK2WMNSBYig3GTAH9s0gpy//pY6764fRPMtauziscBHcNdVaHAj4DFn
MEKLBY523RfTrmrVTgPpvIt8iqhuEm/zGakSVFcwEGGO/68fjsB/x7XdqKcs91xU35CPwPw5OxQ2
v1w07FuceQTXudLfe8CXtyHt270bzjXgc3dewVCLz5Xb6J9+R8PLRT27qvzhaW49QXaAxiegJ9CZ
xVcib7YeNoKbhc2ztcwqvcmdkf4sHczzoCySS2fkeXBagPmURl/17Ii9MKzbNEVxgzElOgBbztc6
y3s2FZiQC1aJjVL+fJsXmsgQF132PAn+yK9zqksAPeQxpzm/mc283eoOmkSGu2ad+3l5PjrJBs9x
cEOwyV1pJHprjUGyIzBwXk94izeRPdn7ma3rXRQXzQ/yHskWT3wiVLvW22izky/EZlRroxuaTUDB
eo8LXBxkEc6rhT93cEyALGry8VHr4YhreQcmxNrlYnoszb59rNLoDF3WfdpPj0hisVyaIYW6Pnos
PSOWvIFlcBh6iBSDAUCabN2HPAwW+h+cVi+uA0I9oSGCSZ9XxCnMm4Rzw10qjeGmjWVwp3rsmKOj
LjribADJYtOhzf+MZLQ5C5wuPQMxUqIuA5Dkqq4HlDPOVLjygbSHCRYm+QYOR3PblKj2iSrvHvIa
T8fKZvB8KyEm6I1Paxw6YMckkeHK/I4BP79CNp5SHkFHH+TWwezjaWvUXY13fQ7O+QfQtrwQ2wj6
/KQukFvGo/o+JdJXLWCtyB0haCtbfsfCsENeFIDhtfnMe9+w6z80toDmzMkLu9+UgfRhi9X4gC8M
guSzVe4HEq79NAjjSHnWhMxVt+mZlNypVZdXxWaGo/WQUNW/sYvMfojKKk8PY+bJrQhT8OsjiQME
NsOeAvmiSQ9R5k+iS9hPUt9tCL0xi3NA+fKPTgWxRyZmXOPKwBx0obUCOIxE4CWkuI9hCDMeh+8l
chlxjP5Cn6l8kQ2CWhhcyvpRwXzYcEQT12Flo8MOIVGqRE37jh3LQzC52fdB8XswBOlt3QEbn7Hw
rF/7xrYLRpEq3EJDWCJ/uqFnJCQEwz8mcdD+0TZuvsMn0j6iq0jPMglq5+BocKGQddQ3UbfQdPx6
pCsfCcJt+lnxcrySIHMTVCL6A7HGGuMc+nYJnqGETEg7iuAdHOWhPCsbmvSrLgVXudCS520gUhJJ
wniJZaxNlyyAktbgoamSYhmDxniMwyy5N8ukWNW+7O2d4nYaXwm15CtieQgTDIgzH5VMha+Drfvx
MoYid50GSCxrE6xxTfDxhQux6NA4YN9fGcVDZwMJZSfSHr0mSa6BdEEGpTG5pXAmFnRV620rbFq7
uYeEOdbaLfe+TwYd4T2DD4UnEde8RFDQI54uRfgl3yGE90lq8E8JqfrWnaX1oFLud5rl036egGAG
CTfVkO50bjA0bxshm59iOWGuK29uhk3ewnHkzqZnQoM79QxsgpaE6NiQcH0xDwpw7dTIxwFzA14m
H9bwIh6hx51wW9uqBOe5cPD7sFO/wlGJa3dujXE11GF8rVOBZWf0ynL6NWdEXWlW4NGBQ08HPZou
LJblZjOGuIoNEl9aYAYLWTro+4iIgBqvVYMR5joVdfSFvKL4CttG/cOLiYvu8EAtIThzZMETYxMp
EBsBkw9II5Am4QZGDwm85Mu7IZjPwIDDWsVEKzhLwnVjGvF1DzgC6msg2IFXwFquXZCAB5lHaIO6
kCLOJs1h04N55j94zRCK47HocJTQrl3NvOeUsQBETxNF68AfgA3HrlhH0QS6GEE6o7xPmp6eiy3u
0zIZvmIjBwE81nzIQpgoGDrZPDlZ4t0b4dwSREXe0PXklYA3lVvJx6Kd9U3gqf6ruTCA0+Vxg/ML
LgT5wnftAsPFiz/tQt9H5sMmI7l2FXctyJLpxoyN6cWca2i72gVFTtE+urMJbz20ZgLg2Rn5jfWM
dscy9ZdXxvc8DtA5ZklJfGuUyfTiN5T51lEP3XxFvUVhwAXIhXPGQBDFTD6Xxjo14Ia6CUcuvI64
Ew/lMIBYTnpG0my0kqnXcxlpzFnJdZFntUWexFzfGE5GEZcAQ541SslkOJAWAuk1VN1LjYIVfqpZ
Zuu2HNsXg5iNr68E5mFU1jP56T1EqiWVjdlifqntrCEz0a7wJMlM9M920MMgjXD/nRlNw23xWMnV
HiiXBSuQLe/DbBfGXdjhp019b3hG497eAtum8N+SmtQNZI5pAhtvrS6Ir0mVQRIbErKcqsA5MI9h
2JsC3u/KiLtvLdgU81aiimSOr/NSHGqUxy/sqP1LzsTRrukjySRGQBp1087paQg7wY8ZF8ZVVDbx
fiiK4cz1Sh4Ny+aFQ6h2j645Tm88VzW7Bmz2F9kM0WqJr4Wmx7+CvdhsoqFxfgInFHjCkD817gTo
ytEwXIYFCQWxekVH093kneQ97JxyurNKFEhsQkbcd1n01S5id10Y9X0XupeDvyTVmiY8+E6iGurD
7Ir0i6PZJ8MxKxukOCr3rs2xxJPnY+H1nJn2upkal9ozmuuKPIt7L7LrQ6hT0FNdWuJJrGg2tmgH
DyLtjsM0FZuUd/PSjEd5UcV+RXQ3viq2+mwBkcuvKKE+hSJpD7lfoTGrB+fXULjHNjUtprSAPxzS
kCrPImu7c89xO7rf2G8TnWPq+mc4Ln2mutslVJYP4JZ9umXEm5xhoZy+wXaM71CQjztfN2deXbQb
eNUpdEfy7YNxfqL+V37PSxg3rDncJNtwYyZ6Tjhrf5rcBJNurg65YTqrITLM67x0iaKG3neekNu0
YYc63rjom/ZOlqn7vjWQa41hfNcrLtKLyL/pTTSAFKbhLfiokkP0Yl891RVnaep/1WTIAcBfaLdk
PFOJW3gydToml2TiYSW07IVdav1MzGjcDYFh7jtc2Zsg7Z3NSCAf1d6kW+GBDrcxNrJzNhfut8wV
+wq25o7XiQm4Rim5ij3ANWERhi8DoXbfdONaV2EZzqgWSvehSXSGiTJ0d4K56xyOX/HVEr5/Ow08
JTEo3e589oUr2cl4i965eZ5pNZH1FHfpFazC6D6tCAqHt1Q1TGu4+gn2ytSaoEG5poGwCmdwQr3v
saF34+wpmzQR7mBGurwt4MCBXaunTN8Cx//WEYSG97XdpYtYEigQRt8IA13piuhLkddsM9xhlzMF
ZuCZuvQuMOVM5LcTnCtsMuvITMirWeyQjhTXZSPqep2MoUXTopgP01QPl54wWHZKlGO8cF51bGKd
XRcZemqirmbUflJWHEsLI+M1ooc2XIbgRB9L2/X2SIErlhyNYrXFfSGByRr6Joyc9mKimM2pzh/w
dYK3y2Gjp+Yd4R5Hmfn6LBo6+Kgqvyx4yueqghSi3LqgOTp2K8K0uwvqvhOulOwMy3n4GNIz5Zzz
JPHyr0uI5WuEnaTJ+2gLV8PQWY96cuWhtv2f1uw9R8R5/GDHWvwoMCoyaSnji18IY+cMfbzt/L68
nTx2LMVERt0KHtEMCj5KGrZD+mywCZU9GsRoIdv1TeWf+WQDssYQYHdtkCMFYmDy62vKN6Aabfy5
ZEJBHCVG10LXXwKPvrXboLz1cHwVq3RiAs2SsftVKNv8SYRS8quNcKusbYNf2KICOAqZ1feTC9Tq
UbLj4bmlHHJKnHGsEgZC6qIJWFGQxH5ntaR2NqO97Cn681d1hJud/TEn07xM3GOca/WrzOvuF+LI
RXc+9eVL7lZUFdTcRT9MlVk/c8i+0ap2AQmoVkc/7FxyCHej1CAeao7UL0M0IA/teQghTeWiui9a
zcSgEj3WOz/uhnrnhiMVjV4nDI/E7tng4H+r7xPArII9Zh39gJPIz4SNRofpZ2EuNm5lMowqZ+qA
ois+5TaD7QZmB5WWzyFGc9GMXF51ns6i49xoVgOm5hFqZrxj88pvno0A5IA7Un7cJG44GXtjWrYA
HR1STN+aYJMsMd1qQ6AWm9Yi8nhKxsxSty50H/0Y5JDAs+nxfoDHFOWL3fdcFTs8SvHRdcIff95M
MRhxD93fsdL1rCAMrH1r1vWK80S9J5Y2Xjutp/I1tSBuvWO51b1AP1aR/pVR7kFZkHLAzHV+1lhU
ga4xl2lrR16BOJ9QWd5D1ciB87v0WxdWLd8v9wX1ENmYeXauUDEM+3JC+HEZDt3wMnjURle9LZrk
EsRC8pBPg72v+qr6VmJcvc39sI3Wix36YUwaNYHica3o2u350mf2gDGZUrvLp06riIfnTboy6P/V
gIp5Jry71P6TaUNdhrs4GB3//VzhFko5vaSrPxEgalDPaaayYh/2sqWBEQLw2mNxtPW6MHl/ViOP
k/gN6n/HEUwz7I66Y0cnErfJ4EFLiihQIoCNrlCCS151bAT8rMH6BZHARI5aBT2yKnvWc3GdDI5J
YBNbyAJrercq0AZ+sTKyRfHEmkd60ngOy965LeNAX6BlSr/OczJ+GW1g/6/1zv/ToH6iQUWJZlH7
/XdpePPUPf0V13z1VD7/z/+7eh7/6/gs1fP0G63nzx/7FwDMAQBGw4teG9qFP7Wm/wKAif8W/Bu0
RyYMMGg+/+Z/QeRBAODjsBAkydOxpsT8lwrVAQ3Gr6MHC8wJ1Rrl+38Q40z7+/dSL866pTsEM4gC
oe9ap6YVu4VE4vRCntEqSx1s+w71QTTl+Tl1KHGuTTQ69zQhomNtpkl/gPPY3SYNoYH7PLOWjTc5
fuTL5CEkl6h3SKCCumg3mpYLPN70NhyUuffzCrd92GbrWRvjFYGzibOxpih60HYlHr1qeCqsiV5R
UT6gORT3XV7Pt0qGDzW4r3VRNbm7qgmWILnFIsQGVel8SQef802QBdad8mpn1TWd+RiCeoDEYaT2
XVWN+VHJodtS6aSa2vCDI8GoW0ib+qpk6d5YhmXdRbNtbEsQGi/UdJgwYVOzBRzKWR4gcDA9uOhK
n5wB+Mk8qnA9L7qq1xv16q6UfvKT55/iKlgWxdEa5EHkcg72NCVDai9lj84qc9e+0/ODSozUzm1i
aRc4JZuvb0M2t/G6KgLzkWDj+dJrhnBNTxPktEkuRjcqeRiMnqtb6OxWVcbRT6VdCNqk5lCxFD0E
9LKU/Ak6bvOZzIJ+sXDExve+JxM66ACDkAjsWBcyUKG5H2mhf2V9plJI8dd6lGyByGfUJr+tKBN9
HTSF8cJsEq6100ZHMraSX0ahoCYgoNm/fj61fCpGNgXnjD8PdtHxMF6TZXzPr8adKXsImpSXCREi
8yStucmKCNYt1KE+Wfldal/EgYWlY9V35Pxc4GFIEogiFqni7Iyls0sEAJe9Q40PumIE3o2jbn6c
3fowSJcmXpcN/Y4Sj/1ISkfg7axmCsw9Q2UJEykZC0GTH7NewX6v7ZQTpqLDRT4XMdlkJn2VkH3u
4U5Nj22T/C9757EcuZKl6VcZ6z2uAQ696A1EaKqgSnIDy0wyoYVDA0/fH3izpuvWWNlU7WudSRUR
cD/nl8B8le4+ZVgVd4kuYKJxK+unipSRMz26yWu2NJgDyBU6Kw1vtmMBR3t5b0IYb3qLDPAzNFfR
VXs844aXm5KsUsvtLW/OmvVtrSZQGaNz90Uh9F8Te3jjsx6WNdkU2OaDWGQpGaKZ2ie3eVHzvVw6
hXeQhmISvkFAdApj2NZ2Rlle3l0jitRoQmND0UlRoiZDjW5K8LyZwK3J2Wu9q+3aItHp2Xbyfeng
PvFyyp+LYGZBc/a5pnaPZAx/ox9ruJQmqdnOvFDTNsopIdx+VcjvIOGjjOnjwsFnWTv6nSIf9UID
JE52fgwuTWTO4LR361rU9521lg+dolu7aVnKe4pDtNNAUZinCQmzARxwWBHYhOgS1lNiSAbEHFjI
nwpTf541S/VMNDpMJi01LNM8DZ5BKgNlr7i4MRNF+a7CXxei2dwaDaMMZH7qlL1s9O5moMHgDutr
fq6UybzvzViEFKgRdqfatGZ5MXlBmUcItHEp8MIMAfp7+9vIoHITaejxljbLPquePKeFt35tYFwq
3G8TZuMaqmnJMDb5Kl8Db+AyPStZO1cHxMnyUboqvXYTs1rIwqyz/eTV+jybixquGSnoo960mM6b
mogic9kLycQW6nSRIcaNQaTCipwqSlSKnrI2cj1CsqhMCls4KDSG60kNRosCyilq6oeEoJlXl79f
xzazztmRYjy7C6yVRP4hyhJfWWj+JoLIyXuv3FxAnirBTMjTAH+xK+CSthDJk2UTuw970+a+oFTr
PJISSBNOy6CsZgKCTrcaOkjdcaa9N678aSm/4wOTYZsugrFb2rdkv4L2M9AwPwoAXneaM2i7qujp
qHHW9h4/W36yK7wL9MWsD8IaOZU6a4jevk4Wmffg0HOZn4qaJ5R9FgHW11NEN5H5OJOl/UJHLWkE
isqxOop65NRYuGHa2qr2M606gLeFMHgcJnHVzO0H9Qm4E6MbvwkR7BRSq0RMeai83OqWa3u57dq8
XoK6Jou3G6r1hmYe88/Ehv+MS/+fcUn7M0Dln49L+88adydkOw9S2i/Hj//+r99f87+WHdzGuG94
AnBvGzrKpd+zkmP+YXFsMinZPHbYO/inqm775L//a1PU/204Uv9AH0oGAhEWNgJK8e/MRkSm/ONs
tIV0b9GIMO6Q/dbGyf8d0e+Kmn7e2ikOuhO/TdyCXt+xtjGdfasU67EdlUO10WROqX0DAdJ2A5VH
HUxav1FqgKDiqE/lcuw2wq3SJvPobiQcMadNgKGz8vvRbX8tEaaReqPt6o3AUzYqDwWeelW+6L2N
6NMLaMjGSWlaUKo5HGL7SuC2cz+tKSnOfUk5KvZOKJYNYZcy7BQhgmUjF+EAfTmWd0snTGSWEJAZ
TCTGx/WBmc4ManuyMUVOwxMOxtzfCmKOyUZnGvCa1CuYe2o8Xi2jTD2xkZ846ZKbfiNEs40aVTeS
VCP4LzQ34hTkMzRgUonZ94aNWl02krWEba0HguFGpAJBu1Gx6UbK5hs9q29EbVNIEJWNvG03Gnfa
CN3JgFTCJ/7Rb2SvsdG+6UYAgwF9FwBuG6t5YrEudwQ60yu2EccUR9KSAZc8baRyCbvcwzJDSt1F
G+08KHI+NDoU5sxxeHU3erofIaqRMe9Kd3ogQ7u85sw4l7Rw2sHLEADm4ODFTdvo8RQKZ2Qpo7Dr
2wDATsskGT56p/S+rleMjE08to9SV6JHYXCsGPkCBKCUDNdxb0mWtCa9beti+ha5bJf4etyXudRz
mufrAZ6rhiRMRpeCoCkHEkZe+WBPE2shRnkoQzGah153mjc7zVjoM3ssXiqyA8/UE7h7VRTarVF9
ASRagZ4gVpv2Are2Fa3q9Humrhg04Hnolk40FaHnETfiWqvVSSoroJ50Klt6aUFPt6fVZXpL2G19
XtCH7MRkZ++2AI4J5iiuQiQ20UsmQDwcfLnhXKb1I7Ft2q1ubU73LTMTdDB7b5qIwdLVbDb8NF+1
XZkpc9jDy94v5IHeMviR6jvExhx2acf7R1fJQacZGLsmbpmglZhPpaozrcIK/mgHbM6Krg+ZHzMg
HvCP8H+Scb7nBVR8eHyc4y6KzieoNTwRPd8SiekyBGpFvgAG0+LFpCo9P5jdyB9PpOJytYstOKis
SfzEbgcgRyAxM9XC+9A4Bd+QXPVEhkWbVuEylgvjU4mtmudvn1rokHCMQBBEMxk9np3QF9JoVXq7
SJwuqVzHvTbozac5A79HQ00a2vabZZiZKKcfNL49SWP2Q7wmMCpma1q+HiXOgzFvTKLSl7+Yxw2m
0Gp46jKDckuLlDA/3f7wL1wfyVv/bM8l/5EBRxzNkUMkwNW0hKrb4a6YjOz965NGdj4/bcUdMHjY
q81zOhNDRfRKfTc1LrAQWBaUMHzUC+iWeJ2qTfbRl4b90JpU+NV5RCYqEFjQtoC4Ih7IIcVyz6k3
GNVJKTcJqYimZldMZf/R0zB+W6m1dUet7HKWxIReIyICrhN9ImHCJzL3VteM3l0BrTiZZQIbR7PW
SRkdfqK9bP7gOFEe6xWTyGoBEsoY8LommT38erfKqawf03jBmdzlUdX7GqYV2j955RbbMC+a7IzI
sxyKCtAi8O2HCR2gXcx86hmdSGR23hwYUl/IOvW7bL3tKqY1Cg4GpWMLBdoczfq9Sh2mR2vxXedG
9AM0SHyfjCpFBn1yKLP2F8laZ1cHwO0BECthX+dOB2xN9r21vsRtRxwl1u6LhR4Crt0M805hP15q
3xFVfe25xwZP6NjQtFSzroBFz52WabcWGYRBrjlxYNmN7ms2ZpG0XG7T2WV4zQLaKE96ZUf3Wq/M
d9pMjZNTxyyVE02ne8z5jLvuaIRLk8NBIcM7UBTU+L2TyyRQWu2jilkVpPiUFeFEkrLHc7YOXViJ
UjvqwvzZaj19IuYDRCr9Q+OgA+PF0ZvCutUpzs9lwJm3Vl25KxhdEQ9X+KZKfQngGbY+xpYG4IaQ
gMcBeMOn/mH9KEcTdAu50ibT3DX9/FhlAw1Mdg5v0ie+yc6zr1NL281yiLxsWnIssNqztYBxgvFR
ZbaUR5VEjANJAvQ8OwNFsVVOvpc7gN6vzU6p6zepDgisqpq0hly1Ty0ffMQelhqYY/SmaqUkFExi
C19+6UtzbVLH/kwFlKExSfXdhuMMiK146vF/fF8WRQ951kl3pDHdp34XvQa6gJPhRob0xnXlPNDH
4hBnqw7WRyKyv0LGudGjLLuPZOmjUCVl6hbt2YTnlcrIniZIoS5etbZDSPVcdak167bgzH/gY9WG
qhVp9zqVYeEkhopQ9kHJCN7Lm8Do8MB3mmg+O6IFwrUUR3KUc09vmu/EWYlAst0HmTZ+o+CNco6a
294FesU3M/zEyfomE32vLjJ6ntiUPXJXKXqGDvZrAyFea5jP0VKpvsVjCBBdxd8cmnT9qiMuE3Xn
ZXLgDxgSnA9W6PFqA0k/02W9zRAkviHAspbT1Efkh48icmbAnOw5swc4hs4oP8mgzD6hF4uT25a2
V8VdFNSjAoNjGdMu7/jauNRDuovUW5KF6wciplFlJ5LJSt+EtE3r3DZjM71X6lK8T0LTb60ea63J
hOW1VroG7NX4Hcs+hWxPKpMUU+RJrmfNWXwZUZZop05E2kzJ3mrRT0QTnRPLUuWRiF/IHVbuLK11
/FyHX+ZNrFXW81hhB86GC9J0mjW1itLAWpqN8Ix14hqch/q2djT7ZCCLDCNplmHUyeiFDbO/Qsel
Wbh2sqrQFVTKbR875pFJId9rai3DdC4in9KL2gjZWn5VpRB3Whn3zxO9gYcmseWrJam5pKS4CkDR
oQJsauwUo0l95OnHvGQKg3RXTmrNAdawZR9qZP1+0/YZ0pglQiakOfxaBapRo/hhdwTAd2003eXs
VDdtVLU7AizbvRSo4Ycpj3xmhpsZESN+n30sqHCltfAta1ua4LJqRO83yZamkVwjX7QrdqWh9j5Y
obFfa1q9qYPetyiAPDFQBGIW3Xi/AsZ4OQkw3Fyjc7dMiCNl1k3Iu3LlTe/dW61qus/JThlArKXf
uY0V74aC6i5aokkYbtM0GFr6pfCfiU3yceUGre8qe0Zh4Q6L16mT+aI3836e5jgA/3okL8S+pcJL
89DjZHsMJXuyrTq/0Ig0Gev4U87LXu+58kZKZsMxzQjhV+f5lI5a5w9ZFx0nGV3SWF6p+zIDO3Iy
sqSt+RxlmH1QgihJroWw4Fc353TVzvagWOlmi04Krdnn5ZTFD7qVyYBHuJtiFFCTMRLqrCgxV0Is
VcgBYqOWr4yUZT7OzL8r1bsDeGoWl7lJ3Gc2BrNDOR+Kx3zOiD0fh6EOSitFLN7FY7L8THIH4YZn
6VEtaKcrX6EeHhTVHemhdDeGbJgeI3tdQ21Zu9s4M2tqekzjBh7mm1z1NFwb65q6tcLa3VNGg8gr
KFwzu5N2Y/7oZrpxM1GtP7RO62+mkrDsVBs/23hBu2SK8cYZRz2g18g4GTPbD0xHdw8vJihXtuQ1
ZlQJBYhwsCj2O8kAkSfLIfs+9fGCeKQ1dO57MjQUGhLjTFX9XHaVP44AWBF0DFcl6Www/fSmO+6T
uwXLmrlxJrJ38mBRPmxBC44hy/aWlCG/qI2fCYEhSBhS97TEq1WFwNNbRSKM0w8VbvXDzs3sMpEY
yxzfGQedrt5jm7mPKh5klbQc0CCkhX1+XNfIIbB6NZaLgVjxoSnK9bVo1eKmS8qfLKCUeNZC0tw3
UXF8JsyoDtIq+SnLkltfkeWHPVrbmRX1/W4Avdq1GpWejC9WKBBqXPvIXX1moKueZuadnq1xB0hW
6CfVcGVgLytP2lBNL9YwDWfwLbqZi9HBn7v0xV1eSbrLV2LefqCfVWMvytJ5V2qkgHEPtgh0WA1r
5oDCdT7o1eDgGGNTuyLNcF57rG9vq17SDZGgWUPNoBsKR77tVoB6U/UEBgb2uOkgo00R2XEwho62
HtNNLdlsusl6U1Cmm5aSQHktsL4ElmaVpGhwsqmGFa75CMUMJdmXGLPadJlwnJtGs/8t2WR63hSc
8596Tn3TdkKqjb+STe9pb8rPdtOAzohB800V2m36UEQIl7wdSvYstKMWKc338aYn1Tdlab5pTNdN
bWpuutN2U6BmmxaVX+yZxS+iUy+pd0qGYrX4Eq/+hyT7V9pySETZ3On/HPUhDKlP/k/wHbbzL9DP
7y/8Df241h/gK1i1NMC9LUANLOY39KOpxh8q9l9oNFCdrZns/0I/hktaC+Zj/plcQYgsUKHfUJBh
/vGV4YL35M9yNO3fwYKwrPwFCzIIYze+3Pi4F4nE+3+8gAZcQmfNtris2NriFfs4Za2MMILO8qW7
UXoyrZrSZhIeHTOTHujW+qaIwtJ8kWqHjlChS8TvHi7sP7t4kTUZIWt3U8fVAV/CcHIkUfpG4Vrn
eqiURxK7Gr+uYuWM61fzGqO0HjkC5ufMcXt25jpTKP+TNOp2maR6oUP4T+T4TpDST8kqz/U+ky4e
fr6Givv4kKeQ5zp9acDvQKIyAt6RdzOGTPKKVXQ6jXaQHRwHNh5UT4V10gxCA4bcDZJYfgymNqG7
BxUuxzbz8a4vN8xHFDf0KuYE9WfCFUj8H701UZZpu0Vd1z0qXgQjsdhTYlW9UjyehV2zkRUFLvi5
vWtzxlzS3Prvrej1XWGXDoJXgqb10uLnl1rn8UpRm0iL7WHphvRqxwmXoKatByTIMGD1EjEaNiMI
S3bXLi7wTJevIUGzYOeUoXiG2jDBq6ZO5eV2JOOJQ6RadNRd2jeJ5kbQL+XVVcsJA5S9d8vhQAVA
Tl+yQAXtEhlm0AYSiEjdK/iZcOotL2Y/Apb32x/R5D2aVGwlxTLEfgsKFhJm/6NkENfnuTw1WFrO
dDQuPmNlWK/2jsqPZseaXQUDYxj9wrbtSdM6uJELbsjU6eR0HqVrpLwselp7ujqYYVc3NAcN87xD
N+WSsA6qKCAmnmy4pWOnOWNAMzJ1kbNm7gQx6EE3q0ZQsfmzlMT7eQA5kxj4Q1cDlkH3dUbhd+Tm
Qm+ApDgYupZcniLeJzr+fVc2MigKAusz+VR31oszr5cMFIg0EcvYKbTUhpq6Jnu7Kb+vCH8yvA37
rI5af8oYjFWXRlcp3E9jVbIAlNMM+Ew8wSB61sRHAgn8g0tm9G6IoR1ETKp4TgjSyEXjG11BCWxv
HqXItPcFjYift915VvIfLEVzOCdOE2ZpthzMCj/hulaOhwbNRdzBwGXHDblqqzGEGL1nn2x0yRLd
flO6vgxye44Cq+pwRxPVt9cc3sFaR+5mwfJSYps9t8KKbyqV4Hvd+RG7nUqspy19s7GUJ3LeSsZD
KzECu0jTKyoVh+0I2irLGXyb1G2f1Gp2Ao321utqOwbWj/UGoKrYURAMehgl1m7NYUEI3rHDatbQ
SgpFvU+tdg3VNS9D8loTfzDp3016nax/uviOGtJfP42d8SBEfOzNUZxRl+CpFEnzvHmOdgPFioEg
b823YncK2IgkAtAN1DAz9XmJDBVsAqlNOUqE+Elj++6waqhK8+oxV/TlPmoG9aT1HbsbzkFu8ol2
w9BqHIpE+tLyh4IGdH3pEOdbLduQApvvWsqlwjq7r3Ni6438R4r8lwQ4pziO0kb16IxKYK+8ns3a
mRThIvDDMPcLrRmJxIhvTgxcJOJa/aPqpMehGq2TQxmGZ7TmlbQfidlEp8XZnVGdE+EcGMZMFbN0
fw59cU1Rb0XacF8MdB2oZNvul1T5LI112RUtUfi9fUkn/n9nV/sJ/xpqm6pCvKW0PorgJgB077yE
wANPM9Lvso4nL3bWx64WtExsEcZFbitAKQOwkuowyMIg42CTfKRiq71ZhL0bSvHdlTr1Xil007jV
OUeCqJrSdnFVKcxiWkaWpPwcu2Ly7HWJbtG6sYEXmnaKnIJmDzDdkDZwqrZ79vvJLZ1Doqt3dSHe
Lau7ZLGRHTtzfiG4AGFqapETtujWEUNS9eS64yttRVPQNPanlUyTP0aACwj/noQ2nG2jb28bR5xS
4gxo2K2LmwKLCPbU+4IS7SDSE8enJvxX2w4q4DBQmbkO9d4wSG0hjiULJZEDl4V06b0xtw5IQeQe
CpSYnZ68uwsz+WIsFItXlAZbGa3uYpG73im2tYWfWK3rEz3c6T3S4UumcQlRVzbDTLo8z1pMRsJg
0ilRmo9sUElg9TI9L7I7YjJgKh2xjcT9QJlOwvVCB6/1VuTztykahgNNzR/1IOiPjItkN4h+2s/V
rOzI3TJ9uxxdGi7GezW2E08axvaLTzcNdaF+b8Jcl9G1ztY6nKwUlClF52EZyOkT5XVwKdiUyvyh
pyz4ejEMR4d4ac6aFNV3FFkHzt/0lBCCsI9Rw4eTo5iEDzrUIwM97FPYkl1sT/pOFAB2s9Fo+9jO
XqeRPQPl3tPSd+cul61HW90vXWnsU1EV0Y7WUtxRDagXsa1OqBmlenIaEK+a1nRG2jratVZbB5Oz
rHr1o0D61T9TiRB1OZ9ZrHzVYUbMbGy6aElc0UsfjaXNo4hEj71R8ukrnTsCg92pAaEW+faQ1Vlp
dvpBCpxEEMMN4otnfZgq3co9HOM4h0Kzqzm9cfutKBBhIURkXlHI2Vb7Vo9zRehQq48dBbCM+Y5t
okspiNuk3qVp17a9+c94/S+N1zjDGEX/+Xh9U1f99+qvk/WfX/N7sv4anxm2yXtANYafFbPv3yZr
zWKyhhChEU4jnk/g8/1Nqv45WfNPwkJZzfT9d5O1gTgNBzJGe1wElmX8e5P1V/TK3wWbbFSmpSF3
Qx7nbK0O/2CnbtY6F5hnkju7aTgcCqUkfnNKhOmb0sqXg025VbWj8yjBd0lB002Mh8Mv0jj56OiL
rT07LnmwaauS8zFZZQmf1tnWz7UVMAXA9/ixsdVeapm3xWu6EpRXd6v6kenxjDYFdGXgttTsJSgV
Dp49xpb62e57G2ukdMfxNOtpO8EAAikkfT4zFopi8fLFym8ayGxfGyKC8Rblog5Lk3o0gpFXllUr
gOzSvo+EbbH1J8XRGGd18Rf0ap9kRQ0mMVmxsWNHTUQYTZWZ0PSYpDcFKcfHoRhs/FsDyq+6JPkO
9ml+GKWyF9kg2Dpc+BlKeROlICunjOvtt1rW7HU2WRt0KKdgoCoqcbW0PVBL3mroe3MtwkdXF9lM
vCSi+B6TBuZoURdt569KBEHn8c7zKqvroN2nIjVPeH26+67BfnieNNv8ySuynPPOzaL2iQCH9di3
wNLG2W7jOQ+zdttUJmtu9q0DGBYKgt1u6swoUqM42MWC6bzaWZvDUYPgxQ2qHwAvEvLC4XAanKRn
XHDU2Kw+oJPGxDwl+ZAlI5rqdhbjUStzzR3PFKhk3IYeoiHX+Yoytu0maIRpvI260K5sQ/N9IV0O
c7eym+yXSxIBRLuK3OiWHEOz1B7tMtJ2FiXvKPiJQ7G/4bWGN5ClO14Quucnkoy5mW2MYYm/FEN2
TA230mkczh80rQao35TDCG+nOzzuo6emacbHcs7rAMoFZ5vgmmfuq0O8+7j70jTf51iStLQBALIG
g2uWuZWrt00qUpP6+OQ4vW2wb/Bq+yJzooNKs0kPCb6YxxIl5m511+57LZrip+gl3lM37ywT5ARL
XO8wUnBnZi24WueCdcOj4huICyw8LC4Hoxrek8zAfLCC998rvIImV0wTv8etoZ7jzIBJn01lP+oI
yG1+3E1h6c0eXc78UNW9tk+m3MnuUFbbpFU4yLNyoeZnocUS947oxoBGheo4Tqp5y+2UCW9mRboQ
q72eqmhVucrUJSBx7Tu/I2SVWkIdFpj7Evz2wWBYF8Qf9NrNefSetIQqIdIb9w3+wZD8xOo0aHbz
DLl0a1a2+bB9su8irVMDtLVVaEntZs3shVLppvcdvTEpf2oE2k29UX/h9WeqMvP4W4z/99xKg24t
xG2HrsDrvqRWvM+yMd9TtBJ5kWy6DzERI9JYrftI9pUJxuqIi5PbL6tQ7yqdjdtWIuuSr6N5aVKp
HLD9TK+mrDfpXD5PF/L5xFuJZZ+gAFr4YtA4Vb8CpQyhBqPyS7Edyjp6Xo1dvmb9kZn2J5kirt+m
EQ0syrBQ+JozmzzSwD4nvrDH+qfhLPGTmRmxit2sNX/0JS6/Clkj36NRjnSxUQVGn6QnByyCk2rV
mMtl6TtZloW0u807vYqdw2xSjDs1KLO8AXJkh1iORdse+vSsucnwhIhqA1TH/AnDD+b2rL46Yrm4
Exy1mTMFKnbCOuro0j45hAO4nmsUzsdsVcm9WzjpYYzq6sNOVTcoVPrxvIagZCtcavaQRdWOkZVd
+7Jl/dTHmXCoxXzUlLoh53NaxMFlm/bBVZ8dNaMGdDZjRl9bprcZRRdePaj6e10wrpfJoLBHaEYW
zGSCvJnOxM6tNeu1JsYAmWI7veYJwVSmntU3jGQ5JRz2/BNv0hiOQu9/xSgdfHSa5EkUCalvhtC/
gXeXd6uWunfj7Kz3SwVoTr92fy/atjlHyqQ+2hqLk9/JNpe7uu5ilnOpfneaoQ0MCKErGGTd+8uU
6FQVDopnaH38a14pOK7Gyn7T8aIrwcpHC/x9KvykX0YLZ0UyBVXNye/QGO7ZzmjdCLnGPk8k6pdY
E8/Ax83ZmczkVLttcy81eO1eqiOvrJssnyRj9I/mGKOxJmMpwT6yFKSha13pRzPlhJo2iiN5mstA
lKv8LMtUD7W5dj0CbusbNKqZD+PSXmhbnB4KVNKQEe6NpIsML8eSJtFRt5T8JlGJ7YVqyrAXjeIp
64rmxm6c5VGdNNZ7BYXp1XDn/jA6/Xys5yhFuI1jHgY4Ve/asclfS7eWr7FTtfcVRM9Lk0fpeZgp
f0smZ33GhbwA2NQQN+24hBFZBsRRVRTnGfy1NUOuUPsjHi6EfbE9PFNBC5uaEkEWKKmJR9U06hCr
q3ovOzvWQxsJ16maFKP3y3wiRiRbyhwFBQ5spzZ0Xsd++mbMDLDmmFj7ZS7HbXaO1tPGx/8UfH/F
ryN0TjQwTb6Vqe7rsprdQTVWLnoHBVgBIdOlO6gZ62KnTfNE1AYmf4U8K0b0yEmNwJnmyyDrdkcu
G9ba/wzH/8pwTLKQxjT7z4fj48f3pP6L3vDPr/jbaKyR9k0I99YVsxW4MMn+72hs/yF0ui3I0rXY
Xv6lwVijtZ1kHjyr+DroH9L/HciZzru/QM4maaGqzsHICIODisq4f0gMY1yTAwH61i0WIuUYR9Us
zxV2VIIOHPzxYCz0nDEbn2Ya6IvHNW1M9weBzp8J8XSPhp3rpq/V+hPNYvMrcEZ6NnUbTKQQDt7G
hpLMEkNm59aBgt6gvzKNxJwY8TTJZ7WSEXr7MS308oy3o9ujHsmyW5uEcuQ6snB2uMWrYxktiH6z
gd7fRYuDqiyMgIRNc0eojhAhPY8PeeP2rZepU3Sh7Jhqd1b2/WKNEiS6nT7Q+b4bZY+qALjtrZhq
e682afPelrnqw6tb+MO773qbgZaRyoHAxRZtcl6XZD4gqjZ2bDDKLaaICMe5Pe4ScnUBzFr6BMaW
zXbQynFndgUUk0in7E5JEvFKqcaWs94EBL82fpcm6nUh5fPaD+CyhIe9FmbqouGelzuwBX3fMHDP
s2OFIxN8pI/lg5FRzGwMrbhFw98eB4RwPjhUeim38d3cBnlXKb67vTQhqjGYgyHmZ1nmGABqZfzR
5XZ0XChW2OWVVnyWBSDDuq0GGIUcalC7tj64Iv0ctvUBA+n8zcT9UXlxSjGh3FYMWRbOuxADKYl2
lvDa1K9lWr5KhR9dyYYoqmQaCdlTzBDRQR0SVWqDZNrsR/ZEvQVWjxGdOUVQ5aO9zmT/YZltjtsn
8lnSfrHDeoweHPVjfkBFJ1PwMpts9Xq0g+prU1JH+gVJdNqk+hagztXItfx+Wbr1LpoS1QeHlZdE
FwryGXU2+SkAeoQWGHsjKzCOlIqePk5WV1yo7FwuCcT9jXARMlHzMd1PrWx3VdfNP3vHKCpPU/Xe
H3Kl+cXEkyHpnwxtX9rZdEEekDLVVN2l/1oIZ2uKP5KvLbHBAk6qeEVd89DYZw2lW+2l/dbnXS2q
xy28Fl5bCUpdpDW6ACrd8KLPyzABly+CMJFcwlOqdhqIOBl347aX5l8ral0K9zyWJVKy/utQR03Q
bjL4Syr5pWxpNaduXbrnGE629MZcJL9qdKOh4xTuwd4uC/iCD2s1ye5MkiyjPzjGN94qE6PzCrat
EyOys7cLBzFkjvnDPjfbRVQ6OGSL2FR/jJZW7OCXrJ/5dmOtX5eXtd1jTBFsBtvd5m63HOUYNqGG
TrQbeiI6/Gq7CuuvW9HZLkiqe6YmKCMlCRcSte7t7RbF6sB9ahEy2s862zBO2WsBJkD76TS8EExS
Mx1WRJ1lUc7M4sYp3hgc7mbpOkydLn+SVcP8e6Jw4Y0gKLx1u9O1dQQZ7aMlTLcbf9zu/nGSGoYf
FWOru/CWUJN6k2wzgmUxb0RO+0SflHV19eHQVvp6N8FW+/Vsn8yBxxpVs5iPaVQiLJms+p5kNCXU
viYSZxtO8m1MKbeBRWyjS7oNMYqFcGyYWkaur/Gmombpcc6k8F3kKvrcqDdoHpBvMQ/FBpPRss1I
HJ7qbTdwhyPkTPxqG6NGVbpBrE/qcZXaBzpv67YxZHUU28hVdoPlpdsYhimeYZg3ed9uAxrdcE+K
TZsveILePyLwWT5LtcE9odjLgRoc48FeJMLrdpv0UL8kvpaa+d4e5iZIIw5yVaz9GVPe/FwVKgW6
TRX71jY5UkuiICrmIHK3uTIiXeJNr9XksGwTpzIXpAcbNCqh1TOtNy7B9WC4rvKpUTfszdvkSgT7
8Cuj6uvWMNP62kl4TDhIDwJf/R6vZRxKrSgCTBkjUfMdsHpDpNubWOP+0pbFtUORe6IgsPL1bXAm
b6K/X7dhetrGanUbsDvWDOn1Q7RSI2a1+9KAsUAd4QRdDp812InxGW+qQgoifw6oOP2cM7PwonxK
fDpslEuioMGrG3N6bb5G/m34t7Y1oNdr6420S54NjCzkUkFKUFI1U8fD0tBs6wOBSMZ7vq0UzrZc
aFFV7Ve11r5PFIvCeqzPSFciX2wriTlabCcqvX6PaarNxMiszrF0i+vKNsP0oHpuq2tWmKvbtlNh
6gzsdHyYgAFeldkk9HIowfi3/SgruqXyFBlPLxAJ8uRuS1TsbPsUH0f3wLlJmkOvXjrKfK7rOtwP
tLzBqxLqRPRO7pt89p6yRZRbepTHI7FtgBq5LiuF0q6jXHOUy+i02hrCUI9inzw350CZ2/+wd2ZL
ciLZFv2hS5kDzvRKzBE5p5RS5guWUkrM4IAzfv1dqKqrJXVdldV97odua7NOBREMjp9z9l6738e+
LnbwmsqN8KMrHNj5oQYyc1plufTr4X+MChYJDxRt9bW0pAOPlRNxEjisqLyKCRXnVRSNr2zl1cEY
hHtZ6AB/Nr2i+MRUxbhxuva+s2nqw597L2YJDz6IGkQ3tndqNYFafu/1u8bxhvdE6vRnsBuv2Vr/
JhmwziZP10AA9Nn9sg4rJiPuzikaIkwFsXzo4qq+W1baE/0jZ4B1fA/rxHqmFz9eQV7AH4SsePhg
pqlxpD5wrkpFPBltrH29luxICFC+ySccqDIUAN12hFhGtA+H4l3gx+rQa7+5hSVhbiYG4XvRRF98
BOpM1ZLkgLYSvQ+qt2MHcf8qkXK8qLWlMAQdFVI31Fu1ABaRrrN8hQH4LiGHfGPlmfdIgePstZnj
EwB/FLqZfT2wqu5UYr5EHZKVspaQoVR9VQAABaoyXREYLd8Xa9ujWRsgpC0Pa2BqsE/X9khLc4+p
TNq+oJBBPhWQMUrW/HDyRiYxTAheRsy1SOFpscTIpPJVsVTQeTF6B8X8TLqBt7ZlggDVQB4Xl0lf
vBqWPOTKcriRBUhasMwAM4RXvM8Mt3pkU4W37lvbx1k7QOm3ZlC99oXg9asbgDL7cu0X+WvnCNgT
bMS1m0TLqdyLxIqvPEh8u5b+5TFGsYRKlDbXHWJKmrayQPLrU0DPWebQGBxfOpO1FgyXow5Iy5Zb
hQOBWr01z/XSVnuK/emVsSctr27tfkXfGmF5ETdV6K6KAadeps9VnqgXF3OmWPtmZUzaOl/ka9mX
zT5DI1dv5spoT3Mn/E2Z5cYRT1nubrwmL8mXk3l1rSYLL0AuXfx9ZYO9TsZvQHIsYA5YgTeli4/f
CQTWgTy7Zd+70ako9qPlLnuBXw+/cGSel7UdyEtYbRPfF8fINsRXhC5OqNe+Ya+R1NeuJu9tbSiy
9Wh3wKDvHTBydkgVj+ww6lbbiQVGgEv9AiQ6PlpTFO28by1KJPA5do6+26CX77bN733MtaXZJKIN
9mZPcZsu4t5TvJBCVPAZFDltfp6UV9xCvGRBGKwC50Fu7aNqYaT36E9RnyH/GPyk/pz2JZ0o/IRF
UL7zpoRQv3Pk+Gl+0ZMf1O9GOhioWfTbZBhzGFTslMOsBaZnM0c1vWFTwUbYQq/Lve2cxBTqtAcR
yuA2+kJGXfI2BnxD9gjOR/5N/WIAadvP1qBOiFinNjQHsPGwotJzP/jNdaP4a1QJ9bPNk2fnc7vn
iKBEA8RzPfLEQ+o5qg5jNVVvbSTM6zqd/BP51QtPMBqcG6933y3w08IGx8WbLAjVDBdvocHjBOPq
vG0fWty/DKfRyxilKu/FmDCkxFaBADgZ+6MstL+uBvOWXR8NeckWxhq7MozjND+6LcoCr3Csi6g6
sC+CsM4U+M8OM8K0ddy5tAms5ngiVzVZHoP80MH3mMBKoiFC422Q3ieKfCM4cw8jiNRNWuj5eXSi
2zgjbyQURTA9YuCIt0MWp8w2+0Vczyq2NpnGTdnaBWPzzvHdHtCH8m993sIYsNDVQ4QBwxV2RKGe
pzLL3sV+oZ81W09qpm64maslfiydpdv768mOyiQ7GIGm+nKsksiMaBhbaCfTsHN7JU5z1jWPUVQK
jcmaP+0xdZzyrq0edBxAiGzM5qlNWvOjCWrrY1XHT1HpiStpMVTEPiCMo20paGkVLtqwH8TFC0r1
CHaOfk4Uqcq7hrIi76ukefUWeu+hWqYYanaCf9UHR5lu0iWWAK+AndzmxVx8yLDjvvezMTr4VmDG
m7k3LXrXg36PeHB8G4A2bhQyGjgjsaLnFlf7rEW4uJ1aYh5bVzvoyRtG2IykG2tL+Mr4aWHXhxzD
cEAP1NN813h+niCvKdKHNgZ0JZoFFwt4MmvX+Ya5szzYt7i4UgZSS3blJEN6Ku3AuwHEQwE7udxM
wvhU+PXynli9iA6z6fLjMCTUO+Hk84ecpYIkPLrpG/ray60x1yjcSSI4aGsoHqp1n2Qv3Fftgszf
bASZABZ5qgRB4yRC1XusssiEWwWgm/pz3ciaTnvl2Gyu00qsOJoFr9yM6gw4Dijh5mOtR7+8NfOs
s6FGuhRj9BjZvaPeRivQJy5SaxhN7vJm4BMY78wAZ4KbYANJq8GYP2jydad3y2hgOgoNTcGr73rR
EZdMrIpneSoM7HYaL5yS1odhGTcJdqfOrPEI/E8phy6RWFlulng6RIbXvMNaPD191/75C3Szydjy
+xQFAuMJ7XIISGFXRnfH+QmjrJppzArbBEFhdM7WCKwE4S3p8VN5MnxsXPGLVdqHIbPOdu7sDdnu
ncTc+V50rfqFTi/4gsE4BEsGQfEfZmr//t1cS5hQ+QlU+Tn0pzSHphLkvd8o1d54ir1idEyHm1+f
gdWz+v20dT0BuFnho6+TX+/nE+BkeqLoHcabFOXi+h/XKPaVV++/Hea/Jui/MUHbcNV/KYf9kHaf
a9JWq+/bkn/8qz/akr77my9cC0LUvwWvf0zsA+s3Empc0sQwR0sihb7Twnq/Cd8m149OofwGjfm3
Ftb6jVgJ4secNQ6IDBf5TxqT6yPy7zsIJSytTYKzLPL10Onixub//84VbZmCmayTuBc4V+2xLU0y
U01oRMs8EwFKQK2DWuHPnu1fPLR/dUDyubB/m9T/eLF/PGDOr1aWKp0LkwrUdQM55bAxpju38Jsj
mx/zHz0iv/9ATOScrwA6j2/91HcNMpemKLActsSJ+0r+B77WVb7YYVk9/Pqn/bgcfTsUl5przUoE
BOhnlHxLdHbc56a84Bkh19Uj5MTRNHJD14rNG70swZMHZuemjZzp4deH/nEh+P3QputwN/gCSBYc
oR8uI7nbwyywYVw6knhPlY9/iIlF5W/LIf7bcL+fspW+HY070AwsxyWaEXb+j0ebUNyW3pTKy1gT
IBd6qhUDxCxBRPqgPVqaDFVVci6nCTvnjKe3+yhNxnLbCVERlVsV/E1yxX/+fFdwM7l0g+HRgJf7
8QtlZkJjE0AREzXJzw1QDB8Ig+a//n/HAiXl2KhB6L/Ln26oOLNFkYCRvNjdaN700gAZq8vpoc+g
Kv/6qq7n8ceHEykPGhqH4YHDWv8TuZ9EpRb5Si8vQ5SAM+qQIlrwIX99kL86dyxCa7yYMFmlfrqY
Ysikp60CM07e1ZfMH9hJ+64yNuaS46X+9cF+Cj5abx1X2Ja3BrgQn/iN/PD9eoO21cSZY9qXzEpz
sqEHjmlGBnZrdCvq2W9y5xXvIQ8pWLuHGU0J2KbIPv3N12AW9B9nlinRN82TQCr10w0TWSYqJRcH
0uTrdXdQmWvAJ9hWZXTcoQ35rbs8t9iRzUsPTu/bw+soLOisIO3x19/mr64AQDFyatcrja7rx7s3
xyYAOQUVNz726UEINmbjGm0vFWPlf34o9no+CiheLURe/HioSfltTYSHfUkdTm8QxDyy8L5Z6n2X
K/Hrg/241LN8M01lVxKA2+Bw/3H7QjGFzdoo0OgErS9gvFr1XNkFlqURCOQK+vf/5l7+eUfIIVcg
LxI4UB8MA3/eEKl8Ia8IyfZZRC3Mbh+gKSbJbnpwRwLSEYRwXW0HIHPiQ2NPYx4pEhbrCyJoIsP9
1G2OiPnhp60riJb5quZdLKz2UUKe3DY1gSj8+iQ5316x/37K1yxBHLUe7wxySGyXV+OP1wRQUyYh
R8gzWnm6Kwv4HWzTSGDNDoJwLcp5ijeY5NoaeGymZtJ9+bD7tjWKcocpju8I7ZoLGTmxfsMORulO
cx+CfLLwXFmNwcorGLlhEDZH1NBmHABiSPzpoXBxksO812+tgMDp0fFst10Gh320suZZD1598WNp
wzrlBIZzTvQE3AWjxS9pBU9kuhvZJqEpaB7NjvYZCm2s0dsySKAuAFmI4MT1KRjjomo4hs+Zdjuw
1k1DTFgoBzCIoFaVedMl6HhRm5nqea49vRwMMtHc86hsGA46LmkmtSbx6jkS4rc8K5pnT0GxP5dm
Oj+YPrsWw9IYqtfuTPpizgGXjAGVm0NR88foCcwi957O3VcYj9ztEhbj62wG3Ru9qfUNPQzOaznn
1megodYRzXvzQPFYHpwRxwDECzmErL8DnpPA4Q1jIn57h8KCh/Qb3IGRCUMGyRmNgGkAQE0PkW13
b22n0f/UlvlOLxbnh4arh6AN46g1kAWkAsl1Kt0xeDKntnvLy9iy0Cdp5CRdRGnrz2uGpwJjxahh
tk9BVPEpZUYUPAE5MEIoydZeKG/Uijc1bGcXwOxcJm12BMQBMWtGTEdQRuJKRnTAqbxzsm5MjIzs
UwzTwRWIqJXQPGMNBJ4BFMSpgI9QLXPX5LZwXj0352zSzEOLBZBixte5BhSc1bpeGoMHP7OTQ1Mc
rMniy+AIw/tAf5hw2BpJI3dwvGahLD7AaaOEoDoTAYBcHYL6iD1S8r7RecQswKxs7uUhM4KnTkR8
rK+BcUwGgBFlrlA7ZJz5tJ/xboCLq4hy3gByWa4XNNeINNPSeR0wdL+6SR9gq0V5WGyd2WwfY3ux
jiQVxh5zP1e+VMNQvfOXdL4umqHYNrhjSTwxCtPfm6lozylj0VOMwJFPIX16M1ZLDXaki1zK2IUB
FaTXKg891Cc3PpXgpZRJrULGwRhXnA65uGNI2pHLTIKGcHZ9nSh1ZqAAFYN7MgkX0VX3WnV+xbSt
L7/UIES/EkJYnxwLKnIAIr/azLDLJ2akrEybpWDhGgXeo1Abs/pIe6Ht9p0zu5+nxTO3na5AD3TY
MveEHXljGBDauDWzujoMNb72IBvMcVMtXfISrwZ8+nvqenYZLTbVHF3MWZPr5HejS6RGqfcz+Usg
+kegFLKMZ6ZIcnmp6GDvHMciScYcuIx+5KxTnLF6YZTm6W01JN02FyB/1s0oGrSpgY3YtqWxa9gD
hmhnESX64E9ZmKIQpEP00MPPOJGorE5ZC0WCPML5SwSceZcYqXGPY6v8mBLKg1MCZ4iqUK5nzdqg
z9tXT0uejxT5VUQra9MPLUQaBSO5RUEgp0Sw/GOmhpPX2gnOVg93vMaXjBSaWarr+TFhud2kGO7C
0zxaNiqMLfZedJZRxIFw70Vb2TOI8WuMcoVGtLTUs7Gzyrp/r3KXVMih6vYYfOZNlYjPhdfVH2ki
QdELCF/pDHw8TLrEAc50ec9baQGSwvJ+5Uo0lioWXFEPUOBVjV/3Tuhe3RWd5qY2XHZkr3OkzRsD
KH4XdsCd8JspbWUXd4rYYDNZ082G1Va/xa1gQaqXwHyHTY9bVugheGoZLMY7v58cscMsiKJ4HfYN
YcnQbcElZtTPDCXQ1U6NARW9aI+6C3gf+/DNU0Qlsr4QubF+mjmp7pCnmiWI1ZiNmapZbSfqKAb3
bOHcYQHRo0gdo6vkIKOYJMlAjpmrZ4XXmq+G2rELc+wRzxYWQvZzCQN5067RKodm0qnyxcnwgX2d
FQb4bvDAbJAgCLwERs6X0sdjhlLRcD6QwhScGJt0x4LWLdlSU5zCuDSz5FM36NdMEePoMFyKN3Sa
m+5jsRi98ZguIECPvpX4N3gdIYcWab7DYdMcGYUs+9mv1PsliOnU4hod3w9OWz64sfpqFcvHCfTT
ba4tfWRdBZyCxoXxVa+sN+Rj8Rsy4PExZgim7njiMdngNQpCiW2EHKIkzefVQumdXSfFmDmNhSo3
ncs6vsn7Lh6POpjERTb1fN102n5wlyk1QpQyvRm6XAUiNLETPBkV/ozdZOriempbebukAIUbU/YP
ZYq2pGWA8FkORkFmy2J/qgN3uGi03FboRBZufLIO0g2U7CQc+2UMEPsWLBcBtDDM0/I8j8OnSBnj
I05+pNB9L67bNHZe8tFlzgFyMuBdie0xbNC33wRyTq/bCdC3EYz4MRNyQF+Z2KtL6dnBrkqd/gL6
0YhCqbuyPZgseXsmej0+IhREEcq+yJv2SVEhZMqVOg5M/x8VesQrMffLvUYqiN01Hp/7Qjf9TnSd
TM9TSo73xq8FIH4/goZ4406CgB7krd2RKte4oqdavxcpHoENKdBoYizDEwweuXluRt7wX+nGgZXE
WnqYeBFeqqwriy3yERC0tUl5kbC4HXIZgchW7CwMeCfecB9bw4gAO4scxX1ZtM/5pCEWzoWDJNhi
GbXFHGgI7gNZOlZJlBJw29q61pj+MQQEDcAOv0Ahk7P6fqktcIn7wMC2FysYTFISM2cX7nLsei99
6EqzeQ/HpnvyC4y0w4QudckmxsIe4xopksRESJJ5W5vxWboxoyV5E6XmPaQFU7HIQN61lZyqu2Gh
TkFT6bUbQlfSW/yJ03vRjsY16Q2MG1K7sfe+YbeQW1Tl7JFWOsgvrJRw1J5792vEYOODIrPpMzMK
7210Nf4qoVyGUl1hAtrO6sJDLg+Z6uuilyaF27XMmLm0+uokU3zXZaXNWy7t9HkVPBN/UFfNNpnS
Zg7R8rabnLfzrVGM2c4CkaO3QcyePV5WhbVIaprYTi+1f8l71KCG9IaPiTvXBPfES3YrGIaJkGlC
cUvPHo92BW39PjFsrlpBA0kSFzQCC3+C9DVF8vcK9r+90L/phdKHWFNs/2z1/Qc/+1QUKRbR7vtW
6B//6F+tUI/OJYGpvulAiUOJyef9qxVq/oZE0vXXTGraShSn/9ZoWvxf1Eb49Gnt0OhGWclY7xss
0v1tTX0nizJwrZUl8I8Qke631s33lRgIZ5YpZgpAK1FPBquG87tmaOqmSNnMLjlPDZQ7VPU1OmJg
UxfVeMje5smU7AiyAJdjQ9LPmrGJThBEAGyjjvfrsTVLwqX9Gr/9sniS99hQLyMPqJjuIWeV8mBi
azDu8yBrPzTkMDgb0l9gYs/R6l0Y8F2gGij9JiwilBthX4oFSCIxo1c0Mj0GfWO7nBZz0ZJlqaZK
KPD+7AYzw1VgjzVhbV2kIKngJPwUZLP3+RswTfsBCR8L1oowUWxkNrNPt3prIrqzrgJLoy8PSvd6
lADwyqF/6Ejm2nsdYcIhQ21hM+Q000eVZfM9+yp908ZW+bDS/6qdN9UGCmt/ivEMOiJG+ZKph8Jh
peXjG9Rh9XyMRzc4W2xeL4ygDiydiOKTOq33TgUjz+oS4MF6tHJzOzlkhEjcWh+KADROarfFI84h
dxck8iUm0OfWqedgS1Kcfddb2WqomuU2Ma27hD4vpYvr7QwsIOGkjOLO9ozixq7GB0cw33eKgrQr
NXnJZ/Jt1EF6pB2i5ssvZsnbIHWn5mFoGXCFfZLG14zg5c2Y0LBA1rT0V2LcYbCsbyLVll+zwQ32
Qy5n9uDkuMet1z1YbvDZiaDHmBExL66RNCHFLhpcZ/kQQOAMW9SaG1U452GsgQWRwPaYtZ39YE/B
dLGVN96lnSDeK08+UYInr07tjlsGaBdkevPW6UGx4+yUbF6VcT/UU/kI8rfcVHnR3Vh2nmzYH7ab
KMjv2yLTN8aU95uUJ/Y91BXeyJ013cxk8G3V5Fj0EPimBlE6WzFE8bvF98iOoAdPGkdW1aiOqizD
FqWUebGTRpxn0b8V/P1t3Mvi3hsqykP4osGDR8rgvW9RIC9tlCFFJmvyRhrIOzPFdC0n0OfARqx6
EBZ3tOf2+srKpbzMhRWq1pZ7ZAyQMyYIG2giYXobWidY1dizkyqH68GGlr1tKDQOiBjivdH0F9cO
urNI3Oth6BpCRNwKa2ztZ5hjJmbQFbhg5uXkVU2C4Lk+AurpLvrJYDoGL+yBzFyxj7yLHIjOAOkF
lazP7hKbV5Iunkxq7m1QyAfmsMWOXvrnTnneqcxqGA4J2ehW91J6cABoJeh5U6bWxZEo8UDwXYr5
zYjBXdUmkepLLz7IPgDMNwfRUY2DcT3SIN1FvYq3mZDPLIbdLcOQaW+gEN4UeeycsE3LJ0lAF8mT
wKDLqCX0A1iWC4TBY3wdkpLyTMhTs+s9dlgFUFBEAOdFp1e61LikNbU6zMoqok4CrhsyFSi36Fqp
NkaV7vMxmzaSsfADvdjiXvlOfCIJnShEFCon2rfTfTkVy4FmCXmkDC8PSz6517IdCMixR5DaMsq3
iDHH+1HqJzYsxtFoZucGAW9S8YDVnRwFLECDAmrbmGiE7uZotMsrKAE3GIU+1U3t7Fx3gc/OhHwv
LbYwiZ9Gd7Ptp7dwp14rqVCugWxnC2G+QqjH3Zi0Qr90LT+ZUD+1bVVhXeKiomFmOdzSIi5w7cuC
WXdS3M0su2Eysd4VdUtUkFfNL0sfgFyPWJ+HnnsQ5sCM830i0qlMRfPYtAAMhUt8nV+VtzWgTkJM
A2b0d7ETwVBU6EMOKA0YfBfOIIigyeqTynFHMTDXxbZWVfCgM++rqtGyxhYRKWPiF0SA+SY4NOIi
/RDTaUkTT6Ylxdmm7h2Ez2pt9Zlr04/KuNzPv+9ZqPnXHUzy+35mHip9LiFZ9LxbjOZzbmQ15jiZ
kcw7JQiUbvPWryHc1pN/zHvEYFcTjaX7iRf2o90C+Maqz62Ham9wPnaY7c7JAugmpGLAeMbdz36y
b2I0qUbkSXIVlPfQkPWKYALW1Rkujn9u5sjY6yCr4mPU6NOc2vFtUvTFI7F8the2A+G0SY6pahMs
Y/KswOPjzJLl0cTc++ozuKL48KFKwSXW8iq2W6oKTyqkgcvYR6dBofoZ7WEYQmDDcLpY2r9WuaQb
Tvz8eK2HrrubJ6vBJEjoSxsuwOagsTmwiUM5Lf0HEdnNa9OK9Jl3Miha8DDXIOTKW7Ivgq9iSnoy
S4vIfjCIpPlg5MVyUwrvxDQNyX5pu28OiBVcyYnd9GHvDODGAkQfDs2gktV207F/mLfUyqvVglIB
HwR161M/zM4VMr3izchEBgStt6wudFU63pM14D7xHoEmhAZ832P3wH5ERy7agN1L4lPLfv1zjsJD
shjFsAbzaribPAQggIgS4y7N3E5R7ZftMwmn+Q3d8zjmLtbSoxgtFxjUTf6Glyp/AOf1WIAHsNDQ
VNEJ8X4J+jLhYVW1bm6XhvCHDUEP/kwnE3H1brYCca2KZHx2xnn8EvlJ80JLf9hXRobYx4gDitmp
mY1za2bDXeWw3oR21xqfpZi725k4rSi0Ccw79h7pkkfPGNVLEE8VM78l6k/K1DYo5zRj0x94Zfah
wTslQ7+2NbY6BnYki9kN3EdVnHjmCODpLaHwVEvUTnzzYGd7rXiOAh1JSkuRT4yLDefQFzJ9iAIl
Doj6vU2FfBvUgy/xmNkJ4lfHHFDb55Z3NY+6OZuJdreukmI7D30HV5IbzisUwHy/lXjLQEuSYKl3
JC+T9GB2iiq409sOV9BVYQwQyjzgadsJOM+p82RbhWVRUQq2mUY4GfedueknOj/5bKlqBzlqbkiL
bJYvxEzb1xGF6ta23E8yToL3XlKB3o+7em8ngFa3LPFRGc5DDrZvDHJWREwq4pR6wrsOFum90I0o
jipRsG6t2Fnwhduz/ckb8cxo+sNPAeDDNPRLes/I37CBUH7Wx9if+J/50uf+kQC0+cHPo2bYTFZi
vg7BQMRb5agXlEr63gmgWW6yyRLPtAfqaBeLsedeEl0fgpA234IGjf0uKt3YOMOCiz4CgKveQ/Z0
OwyoyXTpu35GY2MYtMdamkB0AvJTFud3+M7Tj03l3cTzABK9HEACGXA2eoT2sw7upQ7ETQ9/bxsH
JZYMB4T3rVuwN/TN2Ds0EP1U6LSD/BR4iwX8ifSYp0rO+IKzckRoaxr07PCWp7TYiji+oXm27EYS
3U8W9tLDIh29XZRd7Hsh+isTN4Tbt+WXJLN6AtB7F9JKhgw3HEAFb3NXt+9jHFqfXAmkY6gFScNc
zWVFcMr+OrEmvOlss5i2RA7ytrTFZU1osszeFJjGKkSIA1QPaAZLC5QSchUSmC5T8Q6xYHIQqWNQ
H0T9VYu+HUVq7lLftmWwiQV7xHLEMU4SZ7ev2qY/+mnQ0OCy4vxj5+NRDfHQoIhOUofmmFKWu8Mh
slxyw1TnESvcFb+wuLJIFfkcLamGoq41ZXAz7OPArk5NEcMUypcPasbeszEts32N7ca7s5sGowCd
k98HrP+tkv+uSkaOw/zu/66Sr1/T6ssPJfLv/+KPEtmlorUxtTI+W6thJ2Aa/0eJ7JlIguB6BI5p
EpngMUX+F96DuhqYnuX/icf7s0KW9m84Dz1geshCGHRT0v6DgKkfB9WO9D0mlYx04ePZARrGn6QC
c4D7EqPJApkWm/LOma9BCHx3Nv5CHvSfh0ARReADcgS+svOzPCga+wImNWlJDP1ZwaCB4bDwXU7p
n+f8/3GU9Vt8V+i3UUBHMeEoXvXSGS/19EU7fzOK/rsf8pMix0trWdUDh6Ct6Yn7Od02y6df/wqT
uTZf9IeOhY8OXXqeRQ9PwtD46Yp0haGyeGCI6xhV+7n2XKrUVIzWzhs5tBPlxYMtiHcWRR+d7U70
+6mzp52bTTC2pmE8pKptn0h8sU22DV22bbV3z4Z6cLaQ+DFiwGLeQ4ITW1tPA6VaRCoohRzhLeBf
3825P4Ve5hHz5xJvzaDkpfShC/t+tytqczj2FKQOSxk1TGC62xzYwHWh4FXnTV+HLuj7Cwyy7JSI
wrsIf3GfjdIjZy9x5uRakLx6KejpbRZhdIyEHFrbMXtn0q3YcfN6669I7lves9gV20Ql6KXJtnat
0jtHKfxpuiDDtvOW8iCt7krmln4/VbO8hzxlHozeo2eOFfUEowkAfG/KPV6lhrmVMq99wRATswak
K2saHmwkPgeZ+/rKW7IZ9B8MhXCg2XgdkeV6rDNceHHdJ/dRNoyfA13O98Ni0y91o8nbeEPG8dLl
y1i50ccEuEDGjLxY3rujC8twXMwvbTsRtu50Un81GqZXVH+FfsIzijlwcrW8HwbBB60n2JFo4GeH
OVpJeMHGnR13W6pIsweNbE2LHXtIBFZDbfh++SZwtAfzLTNuIJB90fBdMA3o/i1bpvdysb4EbHqf
J4tARdkb6UeYODgT5oZT0iaNeahG+WXRdRtg6G+WY9YIeOKF4iI4REk99YLPKye+RzZ5+bkMnO4p
JccSdkrjXUpe9teqHCNEF6156LsxuYcpnJ3iyiZMuiWNeESMfagti+EYeKJ4EzC72ZFdJUiXK/z4
7DBMPxItyQGsxd00TaYPdMjyY+ZkwyPBcv2jVhF/jN6dG8NPnfsiJnAXCXl+pt9I69wA1Dkgwrz1
A04nVlACNMpWkdvG2nmjwc9kJ3KSyr0qGHuz5U3p3/RtZD7IPorv5zgVj1kFWihE5u7cWkycDgkc
mIMp2+hTRCuRfbJlRDfWGFDe5ThrSbsyKwqyKJK3c4LFhHAKd0MNwMRFtc1VY3gmMc7LcHJhZN9F
NK8PnUrsOw9o+NUoHYT1DfMQL+loBFBvHvukcclCbhnp9/1UTBumetEnPbGNDtRI/JTNsOtQz4n/
VWa5/5U2BEFfRjdeWuabn5JAmLu4b6QZrhrCndHpgMZisJ6PSOTulkjQtwKwWrbphqnYJbESaDrM
+Qh13bpieyXfCXRCIBx8hCTMkM2D71UtAgk5fvStaHiB2Jbci7IRxyEFlUqndELPj3fODktp+p9N
kl3PUKPLGyq28bXFx3xd9XFwO+ETeVcEGldsh+B+R/fVuYwWIR82sU8MS1r/jo1a9Tqj3r8HejHd
TVmibyaMjFfm5M3XgIycSw5a+WA2DKXVrN1HRTsB3da8HJvR8IeNIywO0Jjr4lVYbH3bRYBXJqM5
Zw7ius42ZZ6xH6JRfJXwiIhBLOqEvsCQvTmL2x0pProdbuHuwK3hbCc3cPYK3t9B19Dut51KO/qX
idz1QjZQjdyFONm6Sd4tVglqHmMan+mAjQRl7GFG9KrlzLeNIfzVy3nO5wachTVvCmZ/zSZzK0wK
TpkFJ58dw77OMnfLZjk4OZj895Cc6x1dD+PQJnkKoc/FJAIqJ1v27BL0TsxtezJasaY5Nv68j5LI
2BHpGIGvwm4CXlBzHiaMVaGFAumuKtrm09hozTI25PcQuH3cXvjjNavACwUqXJXB8460GIcvnqiW
vRX7zsWqTJCMgCMhyBiZeiVRyfykvQqAbRGk0deO2LunuaNtGJgiP3/7c6tynUf6K3i1JmBf4eJ4
4+3IqOuW2lTvBh8xyo57eOHsop6RJvKf8NshGeWSHOmiNtn0VK8dXD8tPuW57j6AQui2g5Pwp7K1
jV2auvM1/YGM9nJsPchqip4zVBpPQ1qWB2LgSfZzlmiXLuByM0OUm7ERAaFwPayoun/1A1uffA96
Lgom/E5+lItjNq56IkgmN4TOc/qqhJjA1gzSazefhmvTwCUTzmY9HWsjmK0QGa59ai0bWrzwh/KM
WWdCNoI/rN/C4iINslrDpsXEDBA/lftoTp34qLthuU8hp8LGXqMuHeVXB290EcAsquewaT5G52mB
am62PYmMXmO8o400jhTUXHqfcHE0BXYLd8xO3gKTv86LzH0sW9e5RGYdHGIQw1sCQCgpIEP4B3aj
LS0uI38agzQ4VFXjPgaNSwaibIONr3V1iNdMUEDcTCsDAEPf9EPjmr+JoDPY1EFnU6O4051Ng/CV
WA46p4ob3I0kIY/c0RsE03pHxkD1BSh+f7I60b0DJ4kSKvbjOzcx4lud9QGdQypFV5KtmLaqOvit
7X7UbEj/l70zaZJTybLwX2mrPWWAAw5t1psYicgxcpS0wZQpiXme+fX9kfWqSxkZndGqdW+eWQ1P
LgjHh3vP+U6DUkyHOtGT/rOsMfxtdY+Q7qaJp8OkqN3PLvOUx3SurQDAhzZkK9Zfv1PcDN6vUeUv
O8Dj2qgGyinS9JQH34tZZDCd7bGct2vFHMKvWVvb8Gw7irJqaz6LdjSeu2qOYDeL8ZqdytoEZaCs
RoypK6UwAldS9L+aoJHeccvN1nqVpWuugAPJj7z1hjScVV7b9o0eqxs1y3I2vjq6wH+rUbQOcioY
E+1XJuJmMHM8U2WQrTMHH206NmJdlCkW1kql1+BJZ9y3+pjceFyR4acFRAy8zWXEVdPBUQwE39w3
LiY7HK5lnXnrNJFIo4ymKxemmcU3ahmlO8pn1hfH87pt46mGCfOUzZBOEz//VE5X6ICnK60kHNXv
HYGfcIwDlkBNu0OV81LF43DNogCzGH7BjaymCbMYyZqLsS7GJ8r9Jq2gidYuytl6I7WYOooD6aON
ZXRDm4K0ZqHHe6PFBBD1aDE12cOZ5lpMVkHN1k2VpNnKMlcEDe9Uxiuuq4hSbI2SEHtTt3Mqn66a
Z9TFFVjTTFtmMssfWrh5m5YFhzNQJusLzdAb0PWEp1QtEet+kExXY8+FufSsfiN0DXsjnlzloVZV
yNDYkDkxGwKURseyofoIGBb4nggYqkMzWtkdHsK51b9ttCx5UlumU4pacC+cUHtRfWO8MtKyXhl9
r76Mjq23i4FIV9rXxO0GNR9miPp6Pw39dKhIut9bPWwkuxkrkAXYI7GLdUW5SBFwEE3X5ax0sMWm
g2oNfPOkm5Lg4PEfHgwM52iovKC7bBv0lx7/19tIaJTRiVfy3FqLjG2oimkHdQ52BErW+YluZDDo
Swx9wbU2hTrw4zC9p6hBjIYdZeCrAmXbmDl0F2GO+rcxG2384ll5L7rZZhaHyoXvdbeIESWkOeyz
faT8tMtGbkgM/yLaRFsk1CgveYwYVFjOymn6dbWx7aqHyQU3HFlVB0Dcay7wyFUkmpeAkzkhBvti
wlffIAzVizBHHGClrzJTXuvJvEFTCIN16NP53Fbu7ID+nJzChz4PpiVSL99ltcLsrXRL4Jlkq3jQ
n8m1+QLWuFo20Rw3GxLjArSJymksqoakoQbRmVlA/JYFz5sVJhmkrY7Mwi6yq6HAH5YFPjFJpKNZ
iAEhrIqu3WL+Qz7XktwWDxqY17HFNwkBIb8vDEsn/ItKTr1I9eAiiKziNiPm5ws8dDR++ph+rZWi
fS06ac3MMWNYJeTZ7qgdT3janXhrJEHrEkVCLxkvnXFr2NV0G/lWdV9gQl13KUXW5TBUCK4my1oP
EiyOV2FlJ44w2nRlzJUcA8bej7SRTLCG/m81pTDgFOFOcWI61arPwVoUG0RhcXxRZy8c77WvgN7s
K81pG3VZ6TBAujKiAqeTYXfrTWO+a0by6MhIIX3Phuynp1AtyDtRgjnOhV+RDDnzhUD2coaCTSNE
wSY6ZCZpEy0Qs69WNWehD1qgX0MZbr4i4JV7rJTZszfKOUUka8WTOu+QlpYWiD/swB2yrL0IQtu4
CtK6ec4aYbrI3fp9YvrdBab6+LUxIo9yGHJsIHKNd9vBLv+R1lJdAlExvqNMy3U+Eai8Wqwbl4Qa
YMpUuGBTbM0M7ro17L4Rzv+jyCRSfw+92iLsuuA6V8afcSftL3ouZ/b5RHfXT6YZOkQOD6j2BWe8
ia0wAHmwaOmIrqyxYiWLksil40mH2ZIqPy+77X7kVkHpU0wESdtoBIppVYfpg5KEX4YMFJrPKr+g
cGPjPgVrHWvFMzRFQTEywVCLFKJsVyYn4y2yrvQhj9P8spkSfVdVHkeptZ+Oni/o5hV2S9uz7pXU
5bpkKT+JFmmxR1fmTmst+4kYk7n139pbbjE96qjQe0yE0lyyKdItq6ro+4Ag7zEq4/JL0dIj3xYK
0tlF6JWQLrvcxNQaU+HmMtVkBwPPZbasMWJ/Q2eO47Kt+mjf6e1PH7U1rRNbuxwcO7sQnGxfs0K1
EDjQzAQ5dz3lXYKOQSjJtonRVvf8VJdxR3ttBtU315h7/GvCk61FZCRRDV/HLK8q36J3UUX6Hd//
j4ZO2AJ9EIQfnKj4bL0G+kFet7exSpHBgCT9NNBYZ+OS2lrLUu9QI118gdL8zQDt+M0Yh/up1Wtj
Iy1oLErWa+QrTKzshTLDv+emliP7ZhkEZYV4ALvT0qPejbBY3UwdmXsmM95VQM5tg8CSNLQtvOQ4
kuUuSB3uppHuv5gjBmNYLjnQQsUnnmqQD1x12E+od3+bjdOrwnee0Uv2FyqGrS1/CpTZoWzujdD4
IQmtvOnyZnzxJw9WETHARKeIMbpyaLBt6ZXzxoA1b0s/ohumOLwU4cln2QXGQ9hBL4rakA+2cpD+
ZZypxgDNgkkDpRGBfssd5GnWud4MxWTty9KiG9g31rpIMu977qCRT6reprUrIuR2Hq0HE9jNgkz1
wR1qmiZ+12d3KIppYunKIU3TZtfYY3rwQO7eSjpYKyuy9GtwN+KX5kPPyCNC06o2xNsMueUmM4fg
MjFj4GZF5AC7oWmktF8jYDdwWOttynK7Rh0D8aUZ1IPntZab9EW7zImT344dcd8NK+4CxGyxhp+u
bqukffBbpA6DVK298PNx2/TVN6KQpBtB/Vj2HARpz0nFxb7dXXKUk/segfN17Zcx5988+9USQx6u
kqZ4EWVUfK2RoJdcAcogfsnVKFIvtKL1sJl50YpqCcJ6v9YfWl0ZxiX+Y9O5DhPUMWR9lDAEBFFb
yOuyYeJqFlTOdTZWyUOWOvSQzNHZBuSOrApKWA+WXv8cBqhm6sRRpSoFYa9T/0o0W7o3Ex0RrWly
SSq7kbZnHO1SJMZrrhMu2bDRnu/f/CJT6yn1ORsbXu6jLW2TFeWO11onHztXxxloxv5Ksq3bDhbq
aVZu+sRmpR44Q80JpJSJlNbWXg0n6S+MHDGtVQoKKTFSPd/T3M5RvF+BJcxbU1X0Qz04v8rBUJ58
Pr1Hci+rYAVlHLKYU5HMQLOUuFQgQVvVGVqQ+7DY4GJ0dJWoAHxeCP1YBaVVifvZwV+m2TTw3pdz
rYF4j06xK7c3qN91CsW4kHztNC233MfTMzbPD5Vdex7N0QSOw5mYfVRzlYDkOCfJyh1zRE9qzT9C
7JDrxC+S1ecPdmooTUeJZqPHMj/4GtXaglkyaDxYYPsP+ITYMlDyXyHxjs8482Zt2/tKMvwEHXWe
ARyKEY/eIcAKEKOCobIqay/jpJnBFxFHTibvovSHdJuD+PjTIjmvUtcEtHBMjvigjwZFPqfpCgol
d0T6sgDjwC5dUbLjTvqXbvN1+E//Z36i5A9n/cPz8UHTwpCGasFAfz9HYhb/qSiUyqWvDico8cAd
KCVZcLFORRNpWHlbjBoVxGQKrlpcH2fe7zwrjt+vLgT9G3SPwNaPZs3oG0Wgxn7t2impuRy6KGSU
/ePn82V+iONBhM7ERMNIr0jq7x9y0NguGkdHzA9RmppBwCnCl8K7TnR1wtOtg2ZDkLQmRaLafD70
qflDH9vUVYfmjTZ3wX5vqTimMWi0RwGU9/G4LoTZoM2YC8FSUWcRl88JDDunt/582HmGfHhiQ+Vs
zi+LtU+8H1bUDknLyARdWUYJIUPdo+VQ8vMR0y8cyfz9fLhTH6RgjcHcDdxeE0cv2K9KVVMwZbmy
bswHWuNbLv8DzVipnllljpyyNNv4NhCj6gY3cBaaY1eoM01//ZbW1Pav9dvcHL32x9AwNxV02FeU
lNWtZU/q94BmsNsAAPw3Jq1wbAuF+Qwj+PDRSNHgmlKJcJK+cTDxMV0VPkvsn79UfsK5fYXLUH9r
cv3WjTMQabdGytLztgp0iPyWqCgGoE1Rceb3O/UVGm/QBEFVHhDR++lCOkDWjaSguPg/AN71+TfL
zr99/jjnxjha1GjR6xYbdeVqenM1wcIz7PTw+RAnJwfzT+PHYXp8sAw7TgRZWic1u+DseuW3qr4n
355GGTyFL4HCCkMQsHrjE+qxQmCs7hD7nVvRPn56YqavCFtg8/1oHDfMohVK7kBt0JD9NXljLXst
LhHNRIT7Fk62+vyhP75XxsPxAkzFxFB8/O2VXKvssRClmxLPfmFY40EGmjxzlPj4geMKxx5tUtqd
lepHH7jjE4NYoTp1w8Zvl3UBxTAvOnBn9DI+f5wTI/EQwGsMSzOFIY+mCZy5EMiGnbssbaQ8KvUF
aqaHooqePh/nxM+kSUghGr8VK9cbmPi3rwvYYSwIkszdiZyvKvmu2Pg34mwZlt7+85H0j3useDfU
0R5LjcpCKMRQbedQuM8MVGw94RuLgbxT3FHZ9DianMeII/GqVWlQ3Ver0vuKKVpZY5Bt1hHd361e
U0ZLoV6lNI6meG/aUbFvxAA2uQ+mKy/hHgiRU5A1T7eIexWpCnoTNXvZJcN1n7dUsMfWSpaU2Qgf
IU34zIPOKOmjXYcdnL4eXnxTE+bxZocJVBEOFn0XQ2Xz7CDNvAZrdgdmKfyeTq3ctwn8pyrxvlZD
7G8ksVD0rIEfW+k6NOnMamURL/X2MYVUuWyI2sryFNWVfUXu+gRBMC7XdYz3qAyRVnoETekQcvMO
laUu90qktMvByA2X3na/ahpbXzJOtKKEJy9jAy1DBKmR1NE8wFmDe1T6w8rgCYmI93WFe+NUqy+S
mJIzm9aJuUbgoIaCgz2LI/98SPhtrnlkknH6GHkvkVJfdpojdvzqA4HaVZQvBk/07udT7uOBB1Sq
NAzTcHQV5NbR51rmRtfBuYSubDfGjnprui79qrmEXdhsPRt+aUDp9cEIHf+cb//jFOA0N+Ne0OJ8
vHMQnNspQWtlLmWu8Utn9dq3kn7Pg6lZ0c8/fkgEHqxG1Dpmney8MP72VumLct8c28wlrJGuSKfR
xKMTRHp0lFU7q45xINQ02Mc5uMP582WKcxVcApIwecn60bkOoGRL2SnL3BpE6bbsswefFD2E9mP1
x8cAY16kNFA9XK9AGLx/TGpAtZ9rUeLqtv08jrOlzibNp0qE+ONpynEDwRTCKG4f6jFxoZh5tn7X
JugKWhwWFoVXEd30vWltKDz9+PzX+7jOG6rgwXSw73SRj7ctcAlFZiQlj2WmwlWKMcvpIdLTqZNZ
TPj5YB8/QAbjaMPRwKShfbx9lWhDAqtNeTLFeAiE8lxO9o9oEA9+b505g8zf8vuTN0NxLbV4NLaX
Y5QIBr8Q4CZCDFEkKHWztZObCcrajuTerNtTpjx3Gj09IrAsZGzzR3e8vaAVR/7OiKXW7WOn+J6D
QRAzdxicXbIIWv2PsELzEdxQOXiLt1MHIx7NSLPm3kGOaOwqbbvHCeUaRnwTWuqZYT4ebOZhuBri
zOf0cVxQ6Gx1CFFGx26n6AoU6czYFQM74udT4+NSySiaymEDCBYxBEcf8qDoA5YeLXYrQUWLSs8y
idpfMrMO5H3SULenpRjP0U30jzslo7JwwDcBnQqh6f1H7aVT43Dti13HHKmCJw5luAxMy9Xg0KUn
7hN3++hgBVJyAwcTpMWCtpcqt82AVTyhj7zpORZNo1neOW0cr/yi4HAwHwtAdZoXyOKsR0fvLddv
avPMGn/yh7Gd+fKj2Q6cvfd/eSQJQUJnAwU2PrB1NDrRXhmoc37+w5xaIEx0lZSUAJF9OHKmRsk2
4ueJmzUS+0zeuWqsPdiyOXdqOfHBmqAjUFVaFuCuo5/CBICQFWXGQjSQohsrXrAbLHXYfP40p1Yg
BMeU4Wwu5by743em6oPfKjHioRpGqWSbGsy2Wdd18gJq6s9P0dwZTc1gy8AbCnfj/XB2E1odgquY
u6P3Y353VWgd0sp7/vypTn08IDot2BDUbz4weoY6znAy8vEkoWnfxqNGi80zf9BsyTeVb9qvmPsj
giKs+sxWdWrNQxFrcK6mUvbh0kPpVA2E0cWu7+s3TaZ8nyJ/U0RPRTTds1yfGe3UhOfag5cWHJX9
oUiW8IzSKurYLXx44qllykOvR8rq85f5RqM73jp4iZIIN7ICkS+9/9GcVh9ak5K7a7e9+kReB1Hu
KI4XXiS6hN6c7B8jzc6Xbd50N+WYxdcmPtdtgM9hPY0FKch+RNpHCUs86W30GG0bnbvdaiffPJE0
85cJSOr44FOBaSZ7N2W3GQzaBE35XWtmyLSwawwa9nM7UJ2QRUATIxPhU9x39c5z8m8Big7C9Jp9
0cNfp4rkALFWwKUGPMfnL/LEt0ZPmyOoxLY8nw/fv8dE8ncIB47bAGp+FJPWYNJHTOkl6FfG75+P
deJ1aG8aYwgvFIiPjzE6oWuqAcDJnTzth0rBYZWa6nfC8jIXfEm0plTenDlhnPjoNI2OHScadqwP
Zf2uSrB5+TmPF5lfsOQqS+KrEvoY1bQQBNQ+llVfrlBjdO6fP6umUcWkIsUB8XilNOY4vcquc5e7
2nVp9RVV6eRANd5fBLH/hHva//NzGwPOZQAdczxL2ftfkm+lb2pQIK6i+uVy1DpUCZloDj0kOje1
uEh//oQn9hzG4wwl2Ng4LB59gbhKjSAkU8IdOp/OhQG0Sy3zcgXvSf47QzmqI2wM99T5jzaEQpJu
m+J7dDUnz27NpATLLBvrImw17czydWqOipkxiA9hrvTr799ihyQum6gMuHXaPrRB/tM0AQ/jmcen
VR5s0qX/+HLEAuaoum5qOu2T4w9QG+i16fWUuRNZGQtV9ncV3HsQbdaZgU4szJTUCbYXVJ6xccy/
529XwGLqUYB5XAEJinn2h2FrT+XDmSkh+DOOVuV3YxzNCfjPcWSQZ+Yi6NcWWIlIvDFr805vSRj0
kp7cH8xhC7OvilVtRf5j3lcSsRC92tYmzKLXWtSQWUinF57dGnOWhttrTNxQNNV+MozgoGMPxPzV
eV+9Qs22aY04i9vtuEQG6+0C06ZJoUIwMbUKrS78Au1uclLEVhksPCIka9y/HZxGLlCDfxORo7FB
fApVKyY/MsDZv9WqetwluMauOxGkVx1RC66NsS7M43rJG443KbUi/FQIBV3Eieki76cCS3ZgIhaO
SZI04OX0IckLn7/eU3OTXVxqzJM5H/doblplXTajxdxEJvy9HJrvdlDcGELZiDRf45rN/43PjjM3
hz3K9zSEjsYzgzErBYkrblMGc83pGr7Crm+yM4fXjyU/OL50DSn8USOwnKNhjCEOwICTWo2I/FAU
YYVm0H4t40ea0FcIUpatqZNJmp25MonT41Kl5Y1yuT6+VzhFWkJ5MamJ5ONEzKiKS6gylANGF0z7
aGa445Rm6q2buCtXSYZIEAYBC3lJsIaJyt+MemUn1BbzdWNkSw9hKBOu2NLvpIPtRC/YSLmoD0gB
Yzn5K6D5FrUXOa18zbuHYFAv7cksF3ETGRgFp8JfR/x9Vk1S/MTzod1GNi76YujLDY4u/vt0MpdB
3URrqUj9qRTmuZ/i1JoOVVWTDm04fpD5lf22RoRqbaZZ3GWuCjyM7tJi7NVtrDXdmZl1ai36bZzj
g1FXdGmSO33m2maiQj6z2mUaBOvPP5dTRxtLSG6rOv026xgxrJZ6kZeYbV2aTviJTZLqVf05jwM0
9fV4xnR2cjDqldxZHNxtx5cIq2IxykDMob+zUm6i07Yzig0KULTUzTkE7qmFwKLsz26BZe/D4TcZ
RwHLocncKqoOei0tUE7jM7HNP5sQzUJgnXmT2ql5Mfe8ucAiIZDHHrGpLhLeL+e0aEgCXF46ScYT
QVk6tfhVLpTANYqyWQ6FI+5C1SNXysfU4OdhdmX7drwhcmx8lFiCsGd4vjGdmU4n/3osiJSRqN86
xwtjP3i1gtk7dfuy+Ckc/ynQu/tEoCP5fEadHEfa3BS5/s6WufefR02oQYBxNnW5iRZUcwhiH5V+
lbfVmY301LGV4hSiDXX+hzz6DkXv4OBAewlRzwVvh8S1zw5Vbu4jW7tJ8vIhTZwzhYpTE/i3IY8P
rNFkABoy1dRV+mHrt/lPMnwRt1v7Kj8XOSBOzd+ZWk8tWtIRPv78iZUwSO2QKcuMPn5rguJXHzrW
soOeuaR8S1Z2oYRLEq6zdVjOXgNFm5WZFaI/p6ufgQMGz145UwN0HAu42vAZBU11709kV9pZkixT
r7Y3g+ztJ9tk1VxYGcG/WKOH1RTPpc1c/6X2RMLJHDpooX6LCIFBilOsG458od31sBNEuG7TUYct
p5ls9rp5ZjadegvO7NSlxMG8Pe7OJ1B3QZgVnPyITYeBpgF5Mp7N4o1r/9yEY39mwFM/8ezMQigj
KbYev/aCxMyx5DDkhqWjoItrq2IzcftdCd8jALSeNemffzBv2omjAyGKGSJToZpQRjveY31lJLfL
TlLXSidnSVCOdW8EGgFAhDxfBHmSPBV6aq8iA+Xkm13ADsDnpO3UrBskfVul71Guf/6XOvHeOWzM
FmgHY+CHK69jjXba6CJxY8c31kE1WsTAcWwco7x+JrF+ctFFvnw+pnaiiIkqgarPvGrLD3dffzCn
wuv4ouvJQ8oqSMdCkCo2tVfVBGZZYsFMQTlpJmui7QmYpyeD88LQVp//RcSJNWz2hSPHgKxGo01/
v4ZBF/GttAlTfMuRoDUy+xpCkUwHtNWZecGbkTtC480LLFb1wk8oImsgd8l0AcB624te3Yyjp34J
DA7eRFerXzgWZ+TpMKVwTMUbRH0EQrbBzxExNkt2tzasKCC0XjFWlZI1bmCVEuZMK1e2f6Hnsbgn
s3a44bPFhAYVYnoO7NbZJ6r8qs7Zb5+/gFPPTwcMD7qcO/THhSPKbUTuNYLnT+LhPkCW5pKvFj6H
wB02fz4Uwmu0BrjR2TbmU9BvpymaTmWZztuSk4tgVZT27OYbinjvBIn//PlYb7/b8Zc2V38Ft1e2
wePrf6ZYSdunIZeDzvTsBZhjUMHTRCQquWPdKpOJdqHBy71tBhJldF3xD3qjgOaEB7MtMvX/8Q3/
8fP/lEGN1oKy+P+gBD5ADi/4Y9rXeHxHcPjHv/RPyCG50VTykfpKSl46M/gvfoPt/J3lY+6hAhac
FSas8H8BHITzd8xIjoacQMwNZZUjw78Qh9AWZiHY3D6EiGD9CcDhDZ/wbqKhA5m3bgp4ABw+7CLC
EkFlT56/p4ncgAzkWnfoNX/aiB7PVVhC4ezUl4hjxK4oDZK4otx27rq8a1hX024rSq3cquTiqWcK
HBQR+aDe/9V4OCJhqLLrBofBoxIYmvLRjHXb2smOvLcbx4nVG4AAoIJJgzbjhdbm96FmKMY6rLxF
41MvVoqO2L7Bab0fNje8Q03vq6zWxShT+TwVin8NTgsZvxHU2lfuKI1VQWQsJjT8lmKvEuy26k1K
sFqtrAyrUWy3j71pZSB5homoJb0Bcyg3oE0/BmPnu/mgpBF8K4pY0NPqZFwZkoDMhRJnzt6uWm2d
62O0HirnoWQRhRXs9La4xb3ePjp5kWDIKNNuQbsr8RdtH5Uv6Ziqd4YnclolBqFuyzBAq72wsQFp
WJH1IEH4kifxJkS2liyiVpCehjom7v0eUoz3NHizBTicqj02ABz2rahfQzWobpwUJ5EVYYPz832R
W/WDzEK8ds4wbmXdNuQQBt1+UDplFcqprPDrRtZ1aYjxMvODjRISKUpLVcvvFMP5qooIzycY45wz
WBJ8IT2jkAv8kf2V4ufKARYDnDsZjPW6D7vh0pfTvdr6yU01tiEuPiT4sCstDRtErBjEi5LJ6BRB
jZmGvNplK9TQulPtuLjriPHkBGint2Y3SXJi4YTFVyD9avEYsbniJVLCm2kq18bo6ZsSsTrcayS8
WQDoZrAKc0vUWLYpZBPES63idlojAaDVKDV3EF6xpseoLMSklutBhRduTE2/1ErfOvDWywuyk3FO
yETd+5T+9vPddB9oauKvvExNvhSNVj/kMo9+lT0hMZCcleIeJPkEZ1IfLgXn2R++DKwNcKVynZY8
faV3DQDzDud1iEgOd0NnbKayH+BExUXwPWbaU8+uhiXrPlgz0NB3qiTUywGqeGH2NV0OBCxbPHfJ
mthV6MY9OcUTvqi7oEHI26rQnv0qDJjSFYDvTd/FNVpA4GNfTP6QOSMYU4XttGsSEbXvuh8FRGSO
408swN4V25yxsrGWcQ80uh7PXGR9rfVxgiWJwm6nd1ZUrfJejAHOWlB6+IFwHSykiVt/oZep1GfG
B64eFDrjCmCHP2HS9pQHEzuzxDKUNDtnqLQLpzBB/w28xx2FlAqvnJYEl35sZRdg7Hh78BbIZugi
rA0dodijbkaLzPaMV3hPPamLKDcfpr7ILp2EeEjSA8v4yjQjbyNy9E66Hc5fV2CXcJkSA3trZyUC
mWfj9AeZQWDayji3djGkJyfopxfZTcPa62tj51jok7CMO6AENXKSWQn7r10w2tWisC2yxVN/yrQV
ZcZ4dsVm/QjnsJIwD6SDRQt4IIGCFNy7a5HCLsTmQ0EPKy76M61rgvRyTrXAkTZ23S73rdyEL5aU
ZAkTegrSNLeqRRfS4asToz9YVYfDesogsIByrJMbgw9jCyiD4gcisFzZVDCtEXZWk3VtsRxccFBJ
QjiXSfrkNVl5F7aiydfYIgCQlX15qZRNXq+kKNWb0I7yB5nrSrLS2tBYqTn/u8UcJc5VG4N9N5nV
Va8HwW2o9/FjkWpEJZik6PpjC0ey6MkAAKjuLMw6jl+JDlEykCMh5lOA0tZtHY6J8mWOZYBbUZbO
nS7wLa2lShAzGZ6VVW0MNXV+VpMo96hg+q8+yc4QMrXujlJV6Q45hh/FUkibbPPAVeENqIQ3BsZF
4HTRRvZddW+KnNOYp1nBgfoRZaEuDe/kOKSaW1e1f0sJvYCmOzYxyHYQGt/yEUb+wgAYaG4rIlPW
ntXG34MSQje4OKz7De5fMka13gxArNnwaOOxCW6UoVHildkBe8Td2XS/WN+dO8yP/aaUBPNaisMQ
vqNOl8AYxSYaRbSrYh35bW9C6FTIw41k7H0BOKjxDyYd6zwfeYzpfDGqOdzSlhCVJeG+Ohg2s5SX
mm86/oIoliDGXKKVe2foQ/CIDdzThgyst58N71lwkaoVWr5W8JCdJtd1YL1GQu1X8w2doINBPIVg
SHdRIeWtQwYCo6avOr5uJqIZi5tBKS4jj6V/MpNLf7S916HOd44EeUcg97D0tVRZ2Sr2qqIwousR
08vWyJWCf2Ea9JuMDx2WTAhjHVaxutT1lqZggEmwrfhHaKvKN8wA5aHSxXBhmKWRIKgNsq+G6XSv
+Lfqi5iwkFUFXHE7n0teEiXOX5mlJp7GUYYsHZHs7PUYeMFlTTg5RjZbVBfCLocaU10gBfQ3OMvr
dlTAAPdp5YjNWCkhtP2pVZ+sCHLBurTK+AWmsB8DrSJqc+Ebvu6Rlq6gSGmAcgwLXIX996x+q9jG
YUfVulOrryFg4ieOcPxchC0bUXejqEZ8N6rWfYzrdRtFKagdYVRyWmZ1IK7qEFT6QuPgdePFqHg4
YuXfxtxrNk2rYARtVH4vArrxuCM4y74JGKf8mWH3Q8e9vYaEbsybaJVe2WWtXWIVZTke6nFa4mLH
Zsm5Swc/apPvuqDAFX8nCg5fMZ5HvJrCwJHtFFSZyNtc8NXhBhAQeonGSFB6rpW8TO/6AHwzKJHx
gCo5vMdMD915BhXi5p2hz21d3/lOz2ZN7OZVYCIgxc+v65ch3gtz5Qx1XS97I4SsaqYGkaMkua+8
GTTdR0P5YmPhRKQ6Kc5eGsB+OGCaerUGneusR21qYBfPAGv7jWXtzFjr5o1wXYQJbOBBmST4pSjq
LkttAv5H/A/l9+qNk83xpHrW3+jZ3RtJu2XTP/DVQgJQmQMe+jOw211UsRPQvMpKNy55n+QuwD5h
azU4f+WJsO+HGeOdvxG9jRnuTe+KhTZw5rjr3EqiqwqsAm0qT6bXEWyUp0p3yjtN9PJb6dnRNrdQ
mOKHjwFhEl0GFVGW2basKxChip/iMQ60iS2jlEG7DdNCu9UhoKZ7uwgd6Mmy+OVkKkKYREWXX9h0
sVD/dgreztZSV0NbBqK5sGAC5H91Ef+fyneWyqfbdDv/92vdZd6Gdfg9QxPxj3vi7sd//Y37+Pxv
/fNeZ/99rnr+K6uT2ss/4fXG37FiE3BGPZTG3puC6583O/h7tBVUREMIGBwqhf9zs9P5A7npU8qg
dczFz9H+5GYnjroydPOh4NL9Ic5Tg15/XOXHa9+3eahVO5OJS1EuUrQ7NYDmYXdhscnLyCbcvJDq
S61I70EGDvidNPP2Cild+5r9fykTCTdGtTKCMObyUKdROLI5rz/YRcrpISiAc+dq4yy1IBputExp
f0aVjtU78JMnQy+b9RuvhrnuXeWqQTh2pstuNbtZl5qvVv22SWd4YJla923WDn+mhuENGGAW5h7H
LARHsvO+YhNxWOOiWhQ7jprDreVBkOHM4lDnaubn4u/92xS5/cfV9D8wo97S6Wjq//rbUTHqbTzE
QRgmkZ3RhTy6sOrgBAY/jotdr1SQSvwEo3ZPPc6D2fP5SEdFz3kklF9k6Gnc3PGDHj3Z1JK+zu6e
7HpibVY6yzcnSVPZkm8U3hP2bmzHIPLuPh/0xOOhOQPCiKePaarO//tvBbBI1es+5fS5ay3WQwSj
4OfpwUlz1Q6z1vzPR0MNRiMKi4r1QdvrO3YfZmmU7DS1N+OrrEqnDdnGWn/TJs6ZBs2xe2p+nwhS
54YJlcS5lPr+0bBkJEEaq+GuDIZELAUxMKSAlSn9ByrIi2AMhpuW6/xlX8edS8ZCU6zDGof8nz4z
4mJkKgbST/55LC9OtFqOacuJsURiz0ZbjyASfM97cCwg4mcG+ziHiIqeT8OzhwAJyZH6s+KiLJrK
isAyT9Mht6t61Sh8wcCF42A3viFuZAY45cy4H6cR8FFrFlNZFiWxY/NC7Ed96FuIIzPc6xzK+TV7
0dL5ycI2+rOxQKPy5ztzHY2fF2XcUc3WCJVe6wIn3IXc5yEpjJKEebUaL/yxF4+f/3hH6+3bWKh+
eJWEjxtIat/PoShtuKNwdttBmOu1Vc5pYZ+EojtX8z8ui83PZKJmcsiinqer/n4cbEx1ZeVDuPNU
s4s4zXCfWBhjpi+8Tpj3QUhe22KoGiA1EwUkb81NK7j6/FmP5s78rESgsdCRwEIX5HjucDmLw9Js
+Dt0M7BA60rqDZPiX3liTPc5IDgEQWI8s56/vcLfK4IMi7eHB8diyB56rAHofIvT3X+zd2Y7jiNb
lv0iJjgPQKEeRIpySS757BEeL4R7ZDjnyWic7Otr0TNvoTO7773VQD/2SwKBjNBAkWZ29tlnr8TL
jxnTi99AUNYnfAnrtSua7CCsriGyQiP06csN5IVkx67TcXab5XcS3XtB2E5Qn8qkSW5SXauJBE34
D5NJ/8am+H/6nA4/DOOknA4wuf/t0SodK5mVp2k3ePzdj3UdbRHCQ6TMguqCM508dcSytdA84CTt
XF70iQyvndUkyXEsW/scyCBheMm3roHmDl7sTuAwyY0JvOnwr3/J//2u3ZpmDIijtVIr/v2j6kGD
EEC2zLEOSPUKS5LCS2qXQe7/9fv87annjmFMiZ+MKmTrgv99b8w1k4uiDfmxnVuCyaD0bSat1jlX
g+08/ev3+vty/vVmHjNY7I4OWvnfu9+rj03Nxgl77FvBgICfTJFOQinzDV4ZQ3pJQ2w469kYF494
2SY9UNLIf3NhGVTansS/3q4+9jyml5gLtPg4f9tVKtFpJk9GcuONs1iPXmWymMJ4s7pjOnbqQbNc
/cPJiMLL85FssbXL6JbnOeyGnVvrznmAdHwKxnG9J9qG+LCBBBIR9pUEz2CWtbpU2RYllvfmo6qs
5HMi/PMVgx0EzEoQ6xP0gnCpfiFnsSabcRI6C+5Qz+ajMxIu6GZEekpgqbcZKerwLLt8mzYhjmxN
E7qJFYLTXQ1m470C2PuhNI5xA/NKahcsTfJZ+5rTnRp8V2rXTF3C7KNhD0ilGU1ey9sMexpJZPqu
6U37HSis8ZPDlfUyWxaxZksyQa4eGPX+rCZpw4iVi5XtB7/ILqnFk207LC2GmPIPkk5TAvNS5xNl
mdHGhphbjXJM91OMeUE6xpBf7MNs6xyGGm8Zfve90YQW2Hvwo2fhP2JD4H7j6U/LuGwD3h6Oifbg
47bZNJXRe1MkkEULPeQLWa3mfqDQZZzesQAC5PMw77wtHZDO33phn6le+34lwXK7vETHyb0J7vGB
SeSsPLXAR7NjYqSudTIhk1wgANbMuqqsQGn+Wq1GYz0LqbahOWPRfjRtyR3Z6ouhQ/WlYQ0Al2u3
On4+hELXs2cbtPq3kexODM+p3txvLIOGNjuvM2d5dnEl/Jih98ji0/FhMR8q1vQQKBKFd0C3naci
tawXv5kEYzU4Xk61ZeYfFVmbsSFa+x2ZacMik2gFwy2v1YMzI3SFshTLvT71y12+2lNG2KiR/6gY
gDouytiwODp4FWu7D+uNNOWPxUxoT8YIRqQWgwOMUbcqbqaKe8mrpbqk84ozIaH0WndfoZa1o9E4
2sgj0ZgRFhgWfAFUYFIAiXfiBtvrQ9a9Z0QO0GvxuXud0l7uRZItzBRnVAyu02rPblZywb4S91Kt
Iv7Gp++uEOoWctXuWq3qY0AsBtgp1e6JtHXCVWvFA8jG/Kj7ojnTPLHDvK7yiNwd/WJYBFWOve4S
c+Akz6n09q2NPti7TblBUsuQxH/vrlaQTYkgDfsmWcjzL6w33+ex65ho1ttV0gYarUjXFvia1Hyh
4TYk0S2gnvCxVWXIVTVfg3y6y9OGwEkjiImXsmI8Eu2Jfh3dFo3MrrIG0tjXfK2q9EWYlWUFuIJk
IOKqaHs59pug53RJ6/xOLDBlpslaomn1YaTSX46dPn9xE8aMCWM0zzgSQn0snbCTzXwog1oPS2UQ
nKZ0Nwo6vFx5kD1CZP4IOvO9Gwm4LbTailbXpsuA5nTUdP872VAJE+pWV8GkxVcIv8j8sQGrFXOI
u8nMr5lLFFJpu8/TlJzbxku/yw4WQ0bQ1imrahZgezsj1eZ6dXPLukg19A9GXg0nbXLKSCn3liyw
1e92dg31KCi3RSQdfpFC3d0QqAonp0mmBEhRahUno7WJzky01LsdnYoP1Fa2paP3murFUbYVL3PF
aIiczOAsDaO/46BkZ9GMBzcqPb16EfA0XpAs56e1dTg/tEPnp7tuUusFr6e10S682C4lo5N1Lo5L
5S5HxOKaN+UUTRqZ/ug78/zozeu6t9Q47rf9xyFOt5tw2JHYeT9IREGPJ6060rLkKGCWREOLlbPI
lpnelI1LOLju5SxFzYwkSWzhzksD76YrKH1G7j+m3NYmDpRuH8YZQ2JIZHV9N+jyFd5xHxk02q42
850AdSoiHCPpwqKI6WnWZ40ZnrgpSudeh00Su96YfpNFOp+tcYlknsynYh51uTP9OfhhFcuQ7JwG
Kkw4sU4em0BkJ6vn3E6nCaOWIhGt25HRJYvIq7SHahXevl7F96b1nRgG5fQ22o3/KXEDr7i1DPPZ
rB3vG0mXgTroTq6F6zgvG8eO81iz9DedUsF10XoXUhmdKjIau1CTvXdDBR3cBItBuHlnjOJXh4Ny
383FeuqldfGIj70EiQC2ZQfGLTpywxGm8Q5EuQcPVdKTCZhYiUXxX2Q2MoUwnuEIoz7IKjjxowZP
zKKpiE14w0Zqkw09WR8ePKmhGvTNEPltb0a+yy3gFk23I17POcwe2DDXlxNu9tx+KdehvWfYkFTr
xCiOSdGbF65gHllkrPVTYhwmx+HGDpqLi3wQJnVgQtqunBvUfes2SNNhJwi8fEqc3ogglLaHSldd
XKnBfx83GgsLTR9OA00+ondbkM/EE5LGPDVmtSPuA2MPPszXRl+s66j77Z2uEo79gdVC6B2YCd+v
JdOUu7yYqkNVNt6bU7qIOLB3z4vm+G1EKnl1XIko/iUpx2+lNY8P0tYWf2d1ePRgqDbs6XYwi02Z
dK5U7N2hrIGgJZPRnipw0TxdEKTnoq7uO9eRd/6wLDdWP8CLzaEp14sSx9lvtB1GA//cAuK8FGPj
H+x0qj/Khu7JnoiQ/huRT33sukX5GTh1noSdR0sWpzZaUlGJV28g8J6X3gtG/Ss678qkiZCo6V2n
JUEGrAY/Ou1wGrG56qBYs8bZopXB0CZrHuot3XhnzPdlbf6ctaCL8rEjjxJ/BHhhwtIutO/aD48R
opNaGHTzyS67R4BVh9VZwT/7pbzHBTV8FMTenooel1PFIiDKFBY68Yyl80ISNGmzP13Su+wdCaRL
9plpax/KfKgyHmzZUCZJ7bN3M7JFnc685rMzvpDPPn3YIvff0jEAKtQ0AS25RVc+wrezkttbhygi
eJJdez3RbwXhWLvTt1Ua+RU4QR8Rak7matFvncu5NEJOURgezNXDg96japh9AruqWiw+lVxu7KbQ
L/YMJLYiWQJfg7mudViNI8MqLE6EWRpFv9wYySxPhqi7MZJMN7KcrSp9IlicZPLFMcejEyxsIwbq
EPclqnyYDkp7zqtAJ3a15XdjUzhY+jYAp3IST6mNtu5IFTVazVUQfv6D8EpuZRQl/ZJ5ndnsPLrf
N8yBJa9wDax3zey0TxPrx23ir+mz06giNFpedrGX4MUA0r0zR0f8SDo75zhJbjcd+BcOxtj9E1dn
SKt/dK3XlJ4tnjSWVxyS3FT1q+40OlHc2qM3EcRdkMAeMvsd2zQcd6IB5meXer1bOJxEnpdlEOlF
SnNomzCx7DYMlvyjrMysCbHwu0ydy5atMmWgVjPj0Z1/wVMLSGQK7LCnaRCXuAnDsnZP5lA7AOon
g9y/kSRIAuqY0tYiL+F21oFxnFenPozKeFdYlEmNH/0DA27lrq7X6mDLfHnqXTMLzdFPL0UzfWod
bYZeQTp2p8k85Qi7+wE165QLBm4CHXnAXAgLtDoxHrpsS0mXRrCjxmfX4SBE+nJr74cg7+OaybNb
XS7FbWksh9JNtxjJDOj9uriRnJe7GVsSsLnFvXEEsb96PfmUJl1UjcADiFBK7hdjoEdbFWTLyuGX
FBrR9JuL3nBzuuB98EOsWh0LJjfPskM7UDQ+inkAiaq9564NYCRbOaeQj1gPp1rr3+Za3Y1lcpKt
+9KJ5MKSi2BU5fRFhPos+vQVfsyjZzaHjtM0qMrqPdDzGVQhIqUngw/D0QeQEOkYBZrhvLRVDsuy
NT+WwOBgBWEm8jPzWLmkARMsQlJmhwPBI7o0dX/WEzPoZo2qvXM0KoJ0HsdvylI/lyk/usWI6cSr
8jlcgzX9phNawUCb8Am0FvS+VmJcYW5aB0Ptp56Y12nB6SyzW6d/IQN+xBjUB/tsyJ88ItFuwLSU
oein8btmCn+/zBitJmqY23EU4KKWYnvMV/3kWLn3neD7hoZS7/rRkM3imPcu8uhcbOWEF2TLoZ0N
jtB4FGxSIl11KydHE3FWL48Oozu/6y7s2ZPWVQg6RPgOvn4wJ3O2znS/t2HtHsPBfWWK7fXMvize
V0TnGeECr9gxxVwa0H4vaf+iatqF3OnAcmNjSOE7l5yHbjyLaM2rHCUwr0FrC6iHAaKpO8yUnF/x
8aOZvPlpCReAqHjubqz4GxLBpxAhrwOiqOm3lEUptz2hlSwv6ExbTwP2c/L2lfaTbPhsIGcE7uZq
ufbsca9+n6wXzXaoknNCueXau/q10Jx82hM+oB5I/GRZImjWChtjq06MfJl+Fcqc7wp3hZ1lwBow
UlGeMpL139JaQ+RObQ9Cx+DIvcs0WYfehTGubQG2XGQ2bSVvIEnkzpxu+EbWFkeHSiOOjcR/ceRs
z0trbqPts5YCnfYsFjvP8Kiv6BD/cKvajHLB8W9nZ929I1RYGlNz/OIVbLCVo1kS5JIPFunimYMo
MFDk+6OHRrB1ar7eb+psbb/iHDkmLuAL6oTpwABv/f3rrwR+bT7qLmV/62HFJp5B3QAvg9BQQyMm
T54EdtpfZIoqjj1/gCJ81bhPQcnFxC5MsmUm+/hLKO6qhTbKgt1+LNGNqzrv9F2eEwytBXzEOpuB
JiggAW7tDN/aXPIF8oKflnVE4cobmejLK+N7PYIQ4eyLXzVhoPEonGa5LxfOu0rLdGKqR3IhunVl
GEXne9nAlJ87h7Kvn7KuDZ216A8c1ajtxxEAeTSVyUxss0IVQbxkMRgNqhMdfCu5QA4hZIle19z/
utJugzbtGJ7X8oNOfmrm++ocCDGYO4N8ZSSZnmY94eQKtEY5z/Zt1Uv96mAIObcFIe9EkSNeJcRO
fN13Wg4BgzgD8AcKzztgYfWQycGlTFq07fNlXfKp0TxGFKHMeqjG7ZpU0BqwiKoHfqvl2noTlw2R
MrSNTl2+2BjtJsUNY6MuHtDUuy+Df9vmKnZt7gBp67x2MG0vuKEFUhPfdpBNftRV+Huk1zEQ0Xj6
91rnn+BAEEev2f5vK7laBsgQcHkWvJSJF9pj8AqcCDgKfnDDsYuolCXxQgP3fQat6dbw0FmhxlHw
G5qZfCrDRlQquJssxYtC2m3fkRIbyHKNOb1Igkpvv2ATU5a070mmL/crXrdup2U8wrY10pucZXJK
OqN9L70BU1i/kPG/DlOl4xqoEuOR4oBv2GARHXdJmpacgLeUqqDJzVvqFvFNBtvlrfWqPI0tl2ka
WvORXN+CkxYf3BxAFdSq7t6BTfLWyzhMp0quyZFhFW7I0deGdwVNMdVR5GTPvwtEXp5ZfD9GZ5jC
zMgpPWT3s8EbHoIw8Q/DJABoMWZ+kDLhYV94ApNxDf6AUEgxyX3auuvFQgIHdsRwq5jxshICoAzw
VaZx11huQoyvxSeXVD5O1LAcHnSyJoYdbVE/cra7YO6Q5pzOQVJg7GQKoU1RE86knpxcT+kfqQ5g
hVakBs8263imW+EkUUt1igOQ9TGwuVIpnMZnRUHw6SUdXziQ2z0o9JU7z+mSEyazOuEcQEam5o1+
5PkeZZ9PDPYv36VODikwlu9f0d7L5NOFGjiQC6RU5hszjhXsjMAtb41haq7ZLMdnaGP+791kJ595
u+AedmDWklXGzmTnzD6ujkcydtBwB0wBUW8F8Ddm+QRU2shrEbijisj/9Q/5+f8bHf6N0WHLmEKW
/udGh0veNL+GVv7F6PDnv/qH0SH4zUbIZkewA4vkEZ3O1j+MDt5vpEzQ4fA5i28Odt7rHwzC4Ddm
+7FrkeNLFgXN1f82OtjWb1ukMJ3rLZiWbGHn/8boYBjm34R2wiYxW5CUs00LYhT/6gf8L51pi4en
ZmZXPze61mY9PEt42dFi0OjJpbF0+xJMYYuPDzUjZoUxSLLupEXAduWhNqocTCdoksuyJnbQwpUo
1LdFVbbNqZJMrmgejI/UN9OXehm9kO6l822ybXkh01zeI1BoSZy3BRkQLXl7qJz8z3Byl6A7aEVG
vpIsmrNXLIoqGBiZkNaHNtvJetaHnhIbD4O8nYrAbl6sMhm920H1Ssek5c4Y7+za2tBshKuhxyyk
zvMIBhys1TqQVIatN7KEboVY38Y3YjHmbNmNKOuX0sodBQKWsfa45Ld9YiqsdikCkZuZTEryFyMD
TJtmRIWEAmnAPdrMCP3OXF7/5NqjCdtWZgdzKaCABeseblceQqPPMaZPpnkozPx5La3y3gVZW9zw
V6zL6hVJHaHj54CMaC7vBOrzXhra+4Jsu/N1MK1HMXhaqJrA2hMNuLHQfRxjKvN6Z69sbXhEXncu
U+Ase0OOnnEcMfa2Z6mC5FXVvvfUbZKskKvpH0UiLQ3fXudUWx8J1iwQjOL7NIuMtAGTUotpca4B
x/CeVPiTiyOMgsPjWo41ScgmOqaOsXOdzxxSUx+3VpftvdxVj32T2mBkE1BTN6XhMtAtmOAz5cxg
GScklskVZc9O+iL21yS5sdEyv3eK9id+bU09B5VX2QwlzF5+Y6OZVq8EiIzNS0qHjNJsbGxqxD1B
68EwHMyxWPXhmKUOplQ8Dw6Qc4pokfLLUdE7TK/v68EOzb6zr7CTZozqCSQSVtFjPikYCInLto8e
UpbtzMyAQ5VqY6sJSfiXTIVJfNlbRCW8AMec9xX8gFAsqKuN5j2Xi0N0i0lPSlycjfGiMKWCq9y0
xJ5xfVAkC8RIr2zixi2HF8C+DwtzIjvB28SpWuAOTusbPg2OtF6exMm0PumgGoDTMQau3L647WsN
a5tjl7FMevMUMDm2Kwdj2A8aHuaaBgcFaNXGs9/mZ61a1VHveTRNtzJfAGf9aCR6dg8FeAfnTQtt
QvljZGUpKYTwS+Cz/BCtqE4C2OGZYNgRCbkm3bRbD5C3wsHuRop6TLCl1kd5rTVh2mu4/jsD5zsk
gF+O6r97i8Hun7Tdzu11mly2KP2QjJs5CsY1vYVPwEaVEwnQk7Ukcw3cFgYr9G4Hg6EojHs+fXEu
nBWvcrJgtDUsCz9F1a0UlxYXh4ftBj8kmnNnbUdLifWpxwfhPPVW9Qiq8FYZySEQox7CNnzOXTgf
+oB1Mp0fKc2PjaJM8PV1nxZc/ZSUUH+yX4a+P/jrcimADuDjHZdYdBXYtEQhDCb2q2sRYADwYaAf
U/2qbJ3aqpmBzgGYeco1hrp7wwgD+M27Xjosgrl/sTcMWVETLM2px6AWM+0HAGfNvl5EE3rBNHNv
dcyY8nu45LPWaIRZAKZYVD+Vx6xajwXuBKiI5FNBujpJn8U1C2RxM/pMz/FUGA9p1j9MAD02qjzM
nOa6UES+V9tqVo6J1+18HLln2Mb2Y2727qntGFDiBxNxt3TBG1Ss71BAJ9h9yydjD7R3vIHZjryv
QMdsESJaEpxGsPT7gWX9AVFzK9rc4FgW3mPiigdqax3sk4ccyYCTFwIfk99YV8bInLxk2nWWLK6w
oamvZCkPOj9UrLf9eHVSJ3u0liW4iEV/VEKTSIwAfVKaPEUw3mE8j+E9MJqy9fmppx4pBFhdEJCS
US/iwuIc6yDJvmd2fi2tjN0BFvtSGhy3C/lcNaUbm7VKnuZyvnRaL8IFis6LpxUvThrkOzDk74MK
vrupeUT4QuY1xo4gkwrbqjnHBNwcW7c4BGbB0a7o7atppP1h9sXPhoPonvpy2Ka1nzuyDLmBSwq5
Gv742eln/ZoZ1uMYdLfVkL26JRgjs1JoJTaU7aHb43D/gRA8hJbNsMu2lnaaf+8P1mHIi+Vx4acD
UzcRWsQy6v8ok9T4XpFnHgnL41HT6FnhAaSamZBDyhNtcxk7dMnPWJH8HY4gUIekZmVhuVb+oVpG
dcxaecP88GnKk/IgKz3HYK/B2540Cn/s9ioJvJ0/2wHZLQSH/4SHJVmw6RVfV5olD1kNG1x5or9U
49Z6mCfkqMLJPghVxCNtjrdLjum9masXw55uGuBtAa2fyCqCYG8K+QTX9drnXv1zWhqCZdfv+Aiq
/cT3QbRoy5AJ7fw8rdYRmdSI7SyhSZ1SYF8XOFITegbiGK5+4+zkThqvmrXuhjG13uh/dOB4DYhQ
mgD9t8db2YCbsZr7VJsG8F0ic0PJvtblxGvQmyoivGxd3IzdeGumTRLmptndBKOe0+fQXjJt3rbn
mXa5yzSc71xn3TNftaZq7vS0mwj9XSs7zRFBi/GxKTT/GAylOi2T9WIz/PRBOg4AraQGbhpDYbQ2
oqJBXJJtt+t0wz5r7icZ/Ky16d7IvDykcS8fB6e5nxtNC/sS7ssKyqVc8m/bkT6GLNKeeuV+8we7
el5yNAbNkHuDr0eRWPU/WF7tm9lYk/dCGWI/E5RwJNjZ3BftlB3cygXzBhcrrEubLztMb1u7ZE8t
pl3SaS5fu0Dic5gG/9MlQS4akdN3TmZV763vrU/ejI5bjv6bVTpdWPu19+rBCos0RGF6slnx3KQI
wMusb2PbVEeWtTAqYG8PET9YsbMWq4ypHFmQAz5eKoYa8/rvnSg/Vl3zHoOgmb5Zw0S3ZcyulV46
9GbZsr2iM+rQz0nVClUn7M11Vp0HpdqbYhxR44YmvRhmdSPLpAw1EqD34xi0j4g0PU02PxsfAO34
N8pz+2+aCm7gOCzPmK3sGLok4MVAlfltI+Xvfen/ZHWuGHxzgwhI7fiSF8bZbRCeu0CsEb38fJ90
LhsEsQwRs/IUtY6po1m3hXltLOKNkM/624LRiV0lh/W2tmm6za2x4PHtf+ITMEIIs7lx33WT8cQC
OSx7izETbCpyztCjm3SI7dou2bwGrXljatQ6p+7qxDQb8ld9FtYatn5Fn1OzVwvWp2V8NJXjfjAn
BHFSbZjMJEMeZPxrr0auuUkuKGMoPsfjejp5o9J2+ahHjcUkBYXKNtvQCBDWzDlFNSePMKO8T5li
S4x6zs5inL24rKf0CdyZFMaFg1ZYN9OrCNTRNeff28R1D31Hek8tu2UP1tc9JsiIO7U4wY5N8sCv
dnIKG7AeukFUtUxkLvb4A6+KDE3SlqHEJRYwrjbZCVy49Mjam8z+6hF2KAa+Ud1YksjbTBTTqQHD
nQjrWmSF9ZLbMACqzvXPeVa354JxMCKFgqdVMeI2AZhiNt8+6MbHWGUcmIqkJQY9eUGQrHcV7chE
s5nRyDpStxyx8+EjnIS7NnuvJwuj4b6rBeMwTLIbYas1XZjbE2Ik04W0Dp2dTVmPXA93R5XZjzkg
G5sDfgxrW2NArXtZ2qbdY2qi6ZTXZ8LS14jsxRr3JEfDSmqQ8VKvY0+s2mPb2o8BqYYHN7V+Vs34
0narc6e5KCk1dYopnZXee2PTqZZRZ6+IpB3TZJoAHc5QiPnK/B6evaquXxYJU4uuFlvdyqBKYQCd
Y9A1LECqljuzaIGCQfau+26J24EzXd4m+e+lMCKAvwA/c+5ylA9mqIjwchc/efGM6rbPRvsq7ECG
Y998cvgdGN0Z9kah2jDTGLNc7OluyYaM6IyxfhF2AevJHtO4t5tgb+PT4NDtAyrRigonD4vLOpd1
HOhOf3X95EMfBElQJLkfkDyXh371tDgYXCMkKYNTj9EFd3pXXJtlHa+m3oZ1CxZPDaKkf6KvV5p4
J41gVqSh1gq9aZp2OIPnW9/yfm+pNypDezN99Z527sEzhvGWMnflYpTxXKlj4pfTXmnaoco+Nb9H
xnYHHSWm6G76UtwTFX+m+cjymPU+A0y5Hncd5e1kCutgyelgto6xs4riDNeEDbTQT3rpvzheRnxF
rt4Xb/yZjCkad8n901oPo7x4bfLSTgr06tKkPzT8beFI61jmipEky7tVgf/d79pIBEF7KNkcd8Bc
u2uSMB6qNTotert7KAiBC7Wh0EM5qoFutp/q1zKho4OH9H6EleHjelkUW0KR8HXZCfqdrnVZTIrV
cBTcwT9Wkf2yypl7JGH0MrPMAWXMrsi2ypz6rWoLQtTy3KgJCjVxtSytVXHAa4UXmZloHmZp0lfR
lp5mm1seilxLRdiZQs/CtpTdmzkbeUjzxaHI6fqXefSZUJ2y6cipumQiLmsOdtDYMWa49DzroxsD
SXpeBaF/RNzcBXih7ptcMz6dfBjPKsvdE21QcWNW66ZTJmvszLZ4tpt1s5ib79TwxQV9lgI/1Rlm
Tif6/W16ay2MtCFiOxciz/CiqYXJOJxQEW0O0NSercWScIFIYM1IrKY5TPQlo3TRKKqY/97lg9yA
YqtGvxL6h03IM9Zra88ceXLnGtIlOGP98Osx2NWm9+6lFVeMQy0cbvKhwD0d6XXQzpqnK2auzYWX
eezFwQ8GWPKox6AcFXU2oWk7DccgoaK55OWHYIaXTpEFKI7btZ5jgjqIPFsAoS1LEWctE7+cG49e
3RSY3uop3oI39qzmQA9rp9lXZX4oCMSjmPIfx0KzD5TCKC7WUrxNZQDCLmEq/8JWzS40Uy1c1yE4
kwvkM0Nd2JEJhR3ALANYE+VHa5j92VtpSrppld8MJcRHgTl6BylaP8uyl6ehtT57NV7InsZ3Q21h
qvxqsLrvgbTX94XgZ2w3CGFQmnujquZQmzVj59LciMre186zXTAhC766bOtL6nqvBCUMzBcbPUla
3P6YFuLG0A8gK9A4pUMtQyZfPJZ0DjWfabc8l79U2z24rbysHXxczEGRSq09KsOGDLUwguBW3c1E
EZgJNiLXGkI9W1iVHT25IX8HCkDZORxa1tPMkxoy/5swky9ZIwlQJCl7+pi84iP3HGJo+/tFtssR
L56Jd7A/s0S/EmrTxPa47Cm1uJMNaE1yoq/P06BflTGaB/xtyCiKTdeWoKw74xEbM/N7415Nbhn2
vdEEFDqq+dbbGrLJPM9+bFbGM2vnown0nm+EPl5+AXf9OUwF5aDUdCZIu92IIhAZST6fMp/GjWM3
H9iTg4ci1fghfQfaQJ9F7mKpF9+w75nbl+Q9GWZkDXosB4fuGeRKAnlaR4vcylt3FDjFc51kv3yj
vw7KPJe++24ZZtxV79Kgwy79TzEB49D9fN0T6Qztvg6ivmhCo+iKSPXTZyfJsmQS9UfWa9m+t80N
A6OFpQlrtFI+WonCixE1DVoAg34cW4qECKriXmQs0OEwCncJOwbG7uqR1rzGmZ4+REorc54oyqd+
FfwldvJuKtHn9a7fN8PSiCiT3m7u3XNXG2ehO6FbMFAIq7UaY1SclET9EQinMryeHXrtx1ta7MCF
BrMKdiQG0Q+u+uTeZ1WTONoM4dBahVTt7xZO5PJZs916iGuyLtZYaCXeHsvIkNqwl/AU1r055nGB
rYr+fMM1cpIOzWHUVv12JB7nYygXr5S3iREMKBa7LxH6/7Vef/jVXt/rX8N/bC/8k8MF61wm//Ov
fxz++DNUuC295S9/2H9lwDyMv8T6+GsABP2f//EHP277m//T//k/S5IxSSphlOOfK/HXXx/ifSj/
KsT/8Y/+FOID5zeLkTYbHX6bAbG31/tTiGe25TfGDbe8c3T1TVH/bx2egUMdhhahnxwdiJlBvf8z
SgZKzT++75/TbVyqf8rPQ+P5q7+dnr6jM1vIcJ3+FXz2t+kaGucaGMlsurVqFUzZBbOFafLMW3Zf
rM3t5OX22tUolDx/2cgJZZuRnZ8dX7jHQcnkqar9BO84H/8ijMK9M8Xg3i4FCRWcCbUuNDFM4eyx
BIU+1qHv9lDXV+FDdouwco4xvaz8ai4+ghFSJIfuSZn7jog9OsOOdZUpJhtAbH2sT8SHlCXWaUkE
2WPQuCzI+ZqWr6i688nW0GaZmXGb73o/J69ErGvmrvfb4LEiY/xRmPLV9Ut1HDBscxDz0nu3d9Sj
blTicUkt4ibISrlTiVz22mxJ+JuB4vhglbQBjGUPGxYxMy/76nlEJHn3vBqe1NAytW0rF39Z3w33
MNeyb31djjhfWtLMrXQy4yDzjCfP6bNHZ3Ghn+o2YGRNb5Zbkc7mLVPhL7iWIevRNUGKsSfLDHWr
U8+kFpWhbiwfJTkeVPEEgPwXe2e2GzmSZdtf6R9ggEbj+OqzuyR3yaVQSPFCKBQRnAfjaOTX30VV
5a3MyOqsLvR9uUABlQUkIKXLOZjZOWfvtQ+mMSS3KkEGuiRct18ZWROyq7iHn/MsLc7+CGPD6OL5
1BSMlVYxYLNNPiBZSsuMSiwNjeTeClpyEvPowkaf7phqoNaNHZZNNwgO5liNuD/JiywNVGmxKFwc
D8U4PU6d6neZRtyCKtW6+FQoh8lS5Z2nzPHWbsvpgNtWvqW2rE7U2t0jpMFcc9Ywsi1TRho6TUzL
H5hGfzcLZe6U8IxNGeblg9GZ8rGb7O6VQVT+c0LC/WQNPWLuTJcLzsc4o5bZRY7ZvXCtkJkrXQb3
qvWLF9kkw06Q8r0pO8vcjmU270fTMZgfNPq7Gtv2AjKhuk11p9eBHADFpjw4TDCNIHin99xjyGgE
vT5jhkmzhqiZgUgr44eyHcxs5Qaq206kXjCirjjltPFMZWa/4d73b0oO5XtmaPXZbkS07kuTbc6a
e7Cwkd7BtSGZcYA9flsDS4b0XPsHE4LJj7SM0nuTQDWeqWi+ZE4K3SJ1QuOdY7qPyiJq0Xap0aUf
6HtOf1MmrsckkWB1zCUYjQrSalMjd144IZtfUBXpWxe8Evrstr9LPEbOq6pWw0NjRPOrymtoiUZe
65vaSaKnwM6cy4JUafw62g+DV96Dmu2u1hBb28yR3cQECjAjzySQH4eGKQ7KjiGDiwYaZCitohEY
hBseqT3CIxgsdABT2uYrGtGc1UOtdA9gPSyeWUbq+6nM50MZKXM79IWzTZC63YGhQb/eDzXEfZX4
24ZZ1gX4QnRpYtvauMqVX3MkiDjjKDa/tGHsRSvt99Oj62YS+XmZEzaSivjgkFB26uehXIiS3hiu
B0M5w66sJ/OShpLOuOGUWXE2qFKePVGqmr21Cuu1rVTISpIQ4T0X1fccE6K/6t1C38nZIxU8yRzS
ltNpIBB3aNtgmwoHEgFaM72RiUgJBUgRte80uzEdU7/WD1Zuii8N2vp+zXGpqdUuhwxj6jswVr5O
uHFR0Wtrh/woKhbszOT6EbOgvjUfQ85xk/s58oq6uxLo3A8MFwre9hMKQiZS686nn19v7MHKxscm
1ZH/bqO8QrsYAzcanc/FkI6w/PyagntHwE2Xfp+8uhbZnhFA07Bxsbn9v97h75L3pmqrn90f9/SP
feofG/7/T+cAlIZspP/9OeAuadvlf7Cxfw8fIAZg+b3fZvL+J7b8ZbhPttPfB++/zeTFJ5czAofY
fxwCFm7kb/w48xOoTA85pGXDhfYc/985BDDo/+MhgKOIg8FWgC2GIEe0z3JI+N3snbGwcjLcBUeY
HoiUIpRzhtVyRkZzg46lQ8bVKUfQ1BQdBalQE2LEobJKwOrV9HkOe6VWVdRaTM8zUhVWgZjQl2Sh
hc8nsbMNEsX6da6zBqZVmyb9fBMm3tRzRq6trSSd8S7wsAfxV1LsTMhSs/MQl8MPL/Vlv1aEKu6a
WCKsYWtxr2pJoG1S/Dr+OOr72ePvrWUMAg3FygnzB5IcDKPlLX8muhS0RvUbyX7zDm5Dtil7Qx6n
HgHkyo1temuHfKqjvnkU4dwD/qDbIugVYYD8PkQycndj4NHlMocwSrZFH+mGkjM2nNfYDCYMugHt
t/im6mTmy9VIb2u8V5aHltCL/DE6wyWL/V1Fukx0xQLl7lA5FSy8CVARqqqW+dUGnZx0jmDw+MlI
4BB90U1Wo7zDvrSKjIyOnzvFVDAh7nIMdaOPSWctMtBrLCiFG5qeu2La/a1ABXUZvKkC6TADj2q9
ibWOuZH/Mve6M6iORs0GqXBXuPOm499WlTk0706qhrNH+6hdZ2YkD7krBf04q9qMYTi8NPkDHs18
XzQFziqQOiwnu7oZsKkMuUvdSXdA2apGZZ9ZPDAol1cYHKu1MQXhw+BO+jNFbfZiLtABD0/iWoIA
R02fOT+MUqdXv+0IpA602qCYx0NVioTg+UC+phCpViPxKwDtmvKY4Fc52SFxR0Lk1zhPs4dBd6z7
HsYhZE5qb4jRpREANS6YoOM1Q4NgNWi/OZUIrwWpQhtNt/yYRW6xNceuuPHMvN22+L3W8ZzkdMbQ
+ylDxPtIV8G7G3HiozncpPeD4aq3aKAMpxkwmedg8ikUu1QYJ3jp/BY8KvOhwQK3H5Wan6WVP6VG
bb26boT61rKz9wW4wymUl8oepb2jtLePES1uhtW6ODZy/BGCSX6bmSJuA3AB02qIo+6NUd82nRPC
Z+PRXmX1eDPYsXPJszbfyWEGVghhoDo0kZ0dq0C4d2HliVeNsPwsvHKkfTOiy0uz/IhHNKDbV7VP
bV9FFzk61QGAlMSDOOlzDivpUES1A/Q/Fme25vRFlXH6yh3N91r38qav5vzQl2V9zuBTv9dR54br
sIk8ROpyvsdQPtDgVMwik1oMq7D2PboLHQYLw2B8bkid3BG1LB+wQLmQzxZXYK6bkDG+nySnkib0
pWc4cTs0MvmiW1MPAI9G867OhgSRbqae+qwfHwHb1ieJT2hr6CR4ZbKZPjeD292Q4o5+kqF1ejJn
b8YdWcRgB03M2BCuoZXMZrQx08DfNWpwfjpDo/ZQHKYvOrXwGQc4pTIKns4J73JQXhtCJEz0eouU
pYw46NSo+k0S1ANJk8ruv/flCOgvI4HLJMJjVcJRY77XDvAbS29nIZjESOmqb3XIGY7KJNnlNiYW
t7THh7SiBR0TlXGoml4+hNM4vcB7md+dUAwPXJDwgvsMnbo3CZwpY7HhPemw3On0MOZ2uscu46pV
0VfZZ1Ia8j23nbfFWOIJvKz+Lg3UB7NfMEnQoSm3YHVtbIhNd++hTLaYUk4uKgUQXLitrZ+zFSOn
AFjV8yjT1GT48FTrbLiLw+K+ZmZ4tioresG9le9n4IA7LSdjWJlTYt65SYaLC63p2UBF8zDpARCE
IAXutqpEvg9yfclVD61J8KKe+j6yNzPD3gKDf0cDKxMRPEvai5HvJmsuRnnXK8Y2nmSpYfJ5Y7hO
erKULR7dCaHL2uwM3KXKnd7jdNT0jQ0fT1XfpukB4ob6hmqIQ1WKgF9nwTYkVu5rykn9mIPo2ytQ
Uk+iScFieZ13tpjLYVxRM9y2KVOf2xLXgna8RYhaG2911SPXEmK85gl2K0Q5rXdbjuP0HQcqYeRZ
pJxDWTrjCVDUsA9bQU5J12Adzq1y5ydKPY+Yx+71Yj7ChDvvZaLjB3a2+tVdnEp+V3o/pyTrED10
LWVJEH1nEpFu7WRmptbV5KH4/c2kW2fjLYYoo1q8UcFik/JFhmPKbPPhDU6PALpnjbDj3NnAEhHb
6pl8mW5bofc8wl3Hi+UstqzSFmoHuV198aPSdbd2FRXfZBT5+3IxdfWLvWtYjF75YvmK8X4hWMXd
M1nsb0zWuvyMbDm4pHgM7rLFOdaTrER4n9HdhZ2BLoX64jzmHl3loey/0IVw0ZguNrT2w5LWLu60
Omr9W7Bi0w9T9nm/CvqE7TpYLG352BlPcey4ryohEE1/eN8YGeGDY9GuXVqN2OM6E6McmiZ5JuKA
0FZiwDf4hjFCpIu5zvvw2fUfnjtE1WpdCGK8dOX5b9lizjMT+Wb3bQXttHQe/cXDB/1H3o5dYLMM
TtY9cHaMC2F5t9zAk8ql2M9dvx6mMtkEi0ew97v0GFmVpLItq/sqsuRnb3EV6sVfqFTl7I0P02GA
/RAKqYVPK0GaX8EPQNeAS9GJ7PcubrAuUqPOG0yhwaOgGER80lqY4hvx5HwYHws05/fZhx3SGjTO
yMUjiXW8Wo+mvPU/DJTu4qVUJqNS29WnoLP8rUgMRecmwXxpTIyEIZh6B0Qo9bpdXJplOLX39ZzX
5N/V6pDGlgVQlUHA7CCzGD/MnqFovC+cBawnTY+EytCR3k+/MPrXYvGKhln9giUWDEYaPIA8bVO+
n9lx7hjxmVofltO0S+PTuPhQ3Q9LKmR6eL8evo/3pG4KhSYL/6qFkdWp2N6ID4p4NCERFIvfNVyc
r2i4i5v+ww6LCMZLN/LDJosqsT/LqFc0wBv8k01xGRBv1utw8diy35W7YfHdMvWcdkYivINV5f7l
w7cB5Aar7oLnWBspg22Fk7cHt4KaLMPd6wkotUcnj8SaJzu/Hz+cwNjRcQV7ZsXxdWgnMhez8eo2
QGzHWY5H15zKC9MIhEq5xO+AnN9jxDnHTCIza5+ZLCuIYDlMA6xAjEbHYnwcQNF+NrMq/2xbnAFt
hIP2GsmJutRZF9zM2ZIxHTnh0fRq9KSIxiWax4odjNFxeEz6gakNTaz0lHZILZHViKTniBlUB3rA
eK7l3x3YWTfRKFlJ5d+GAyZt3fkNInZUXK7RyjuGpdMZJIJgHppE6y5SWL3Lcd5GHPxfZqbdKX7w
aDGG9zjEy4ThY45nvMg88TUhsJx5B1kPKkTWCC7AfRGL3XwyPCwUYyw3ajGj13J+o9ZnhAG9YbGr
Y3ZwN/liYW8VKo1qsbWbwOnpCNKMoUS4wWdSbHPSqbgtctcvxng61v1G5hxujDy5DNAL71p89GIx
1OvFWg/FK99ki92+Xoz3DLDQBBSMCdBJ16vKs8sT6jWJDsffxYt5H/HBJV7s/PLD2e9rTP6A05qd
8NCEzQsCIFxgAPOCBajgA3gLKGBekAGTYWkGkIgTwcPugwUsoBfEQL3ABkoevzeDyBAwW+FTgaHk
UBvhdGKQbd7FC7BgiEAXzAvEwGjBGWD883dT283r+oNzYPfwCKouOpcLBSHI0unimHw5woi2ydwV
1Al10zEUpEH5u6r1n9DQFrrJH+knwM4l/HobyM2fY23ikDFC0vvJMS1ayjpDe8gUMLMCiuwz99E2
S/VOKIRfsmWb2eavP5z69k8fDpfIgm0DK0kEv8CYUHSjiJjr5Ch01bzPaVPegpSML34WZNe//qg/
E3SoZ3CAi6X6pZv2y0clKKJdHRd8VE0/E6ol/q5VOUXVj7/+nD9lAtD0Jw7QXlIeTHqhv4YSZdU0
oUj1oiOO5WkX+419dOkGbfMy6e5Vk2XB7RDEqOMmu3irvYiKepwjmLVhvBTX6GvK7V//SX++xYvi
3hYeKRjUtL8m6AAMIOCDKuNIP3W+M4tm2ssUudHKzoNJbMwobt51P3CfBY6Zj8/+T//oXzo6gIz9
7jb9KZFg6R+RUfRr82j5pd+aR8EnmEQB0ZJ/DCRgvsSMiHgXnuJ/zI/MTy6aQl4mzyd1k7bSP1pJ
LqMl26JBIIRJHCs8rl/mR381T2Kj/+NLC6ONvYuXiGamJGH1V0ZUI9xU9SqKTzM9T7XKc3hfHcjf
0GKQ69rDqxkV3tlwnOoKIac8L84LpjSFKdZl0Kdb4SXmY9pl87RtLJ1dINEw6nCNElW31+x1kMhT
V/Z4riFgqo3jMznivQhsxAQZerEpduKbIR+rWzPCcrKqrPy2pnVy79FV3xdmEO9DLwR5nHGKxZNq
hJuWpWw/J3FzxGLi3vXtMrIHzWisZT9hgChG37rxdDV+xfU9sWd6YQResB/2qbEoUMoqvBJrRq4C
qDp97LFlZ3P1hrzUZ5wGuWKFTL9j+x+j7YilZJeF2r2MoabvK9wAUizWOvOIftI+MH0z3kc29p/e
ApaFJ+wfKygiPyJthWodL+DZJK77fSdlc7VbG+hHxmhvNbErFGsM/T9Ss0Lp6KTzCtW6RI83Re4Z
4lB009az8U6FDehW1JV1NmZVHqdEvQw0Xq7paLn7LPaHz3HddY9B0GmkasbcfLND2C9Ml6Gk9w7a
JfoZaY8kOpix3pVHFJMePgwsyoQ9BpmHAkw0b2rSY0/TY/ziYvzjIpf5N6Zc3SGYk24nqMDeZ7PP
bxOzuRhz5JyypqtPTTjPN3WYk0fkeO3O035rbRr0azFlZm813M8oe0E9ybCGq9TzXyNDijaazG8m
4QFjqQqXL6oDxBoi7G9F4hiH1DHjvVZh/lSVdvwl6xL2ZrqCEimYrqptQXEpEJQ6JrweDLXM+Xj2
sD4wp+rtYG4JLTYXtrcYwl08szjmEWaP9djipcxnyWEOgML4M0ktRkm1liV2x7wlKTCNGay4jGJs
ZGW3UVPBKZknuD+NX9zVnZHeWoYU1JCw8A0OFRN6B07A0XNI68KlIorsb0qPNgih2kE/lqOoq2oy
wUioirwN4iH0PH4pznPhBA9RCM0fRvS2jsGWkG6xcRvnzAhleC89mR3NBhnymGL+2AxtP6H5jPXN
POMa2KVBV34OqjR8MQrchiccHirdkvAgGKBB11rFJkPXAQJ+uB2mTLx2tGoRB5WqfxB9qaABmNY6
qEkiyBANI32auunajl7uH2xEXuBRfE6jiTW1q6CQ9CGw5sZU7KGQz3Iw4xtlxvY3hGOEPtIJxc3p
NbSa6qj0v6ae6d2RnjGZdPWy4GlG7Y4GHNMS3io07/mGUrLa+XFZvDlRHHym6fzNMMd649aNvBO9
O/1w6garVCtEVW5DPyxf0gipyjpvUhQadBia185DKrjC/1Qf/bDqNgikOWt39M5vY0ujfeyaB3qf
AS2UhPcZNQehvuzgWz+v5zXSK6rSYUlGt+tkY+Ok2M5jp05ZJbwT5AJvPcs49bkONG6qvmdFQ1Lr
rQGYmPuBMAiGb4azrxKTfBIj6EJ7a3uN+WqRo4erisV0sEzmnkFZJCm1bZ0fo0mqM6Lqno57Jbsr
GA6bC+sV6ZcsSdWE+gfHBItZ2B/DSGNf8I2x/kqDuCYXwqA6U2YQgQkyp/Zit43xXjkeppFWpAO1
L1yBNJvjYFVR2TV4aexhB6JefXXHafyh8nh8nexS3EmKt2Lbja0Pm8KZmnAdhFJxlg7CbONbdYHQ
dSQJ1jJGAFpm/Rhlbb3hGDdiGGiIlcsztXFL72TXU7dhike3OQbeOkQg8lNSUbaVsNVem8UThXq/
bxtO/QlnGjSwTUJcrZFNJeaXwd0qU8/fZzkQVTsIV5GE2NPmreLBWuWmn1404/6hv7FzMGBEyDRj
nXyZjQid3ERBkJkv/pRRpSP4ZSrRvYDta9NLqGlPWos6QKRjuIOb1lzdIjev7qIiYFlET7AoCzjG
P6N3Kq+KzLdrL9rQWkEUC5/HRZUgPwQKJf3YU7yoFvwPAUO7aBn8pC7vzV4X98g0aMwsmgd64/Y5
iDDloNVESv8hjhDsdmtdTMm5X7QTaPeQUchFUZEGDMapjkk+/RBctIv2YvyQYYhFkaEWbQY2L4to
jRLBRrNoN+xFxZEueg40QUg74kXlIWdjupRG1BfY8lV1SyswPBN0Uz/iXPKOEV/8HYPHfBynxtnr
RROgQzV/hVOlmYcqYNCRyCdkRxPSXPx/W9UB7srQEQ+bPhHzjdXN3hHmHVLaMb1Xed+sHGXJS1hh
AGSRzcIr7LjF/YKmRFdRtSYA2uNd62E0zV6yX67nU1Mt1vR0pituG94+VY1xybJhQBhpjVg0gzn+
HnZ2ckg0Kr9VozSQC+QD02min/pgZaCrgykIjoPo2+cmrIp7evvDgffJnTAXVg1CZw8/SjtGAxzW
aTI3mEBjVJEyUA+jNAsGLKkM1j6jum3sJOYBlpAN4wTG4uwF+tiyMSar2hrPZeC/m1USvItWWhUx
G456SZCGfzXHMDu2lVHvSxkbPpU7Sw2PX8wmbedYt6VpegQFpdk9jprxK7EPQNk64b5aVeJfrKnk
zYuXRZOESivZz+PozNsGEU/1WE7BS2KVESt2TDDxjWpVL9Zm6QOdGSiHXxMjzB4dxF/q3m0YaILK
CxQ2G+brDlkyKDRuLRddMCYEUZqA2oDt1YvvkytfWfP02AB11IH0p52MoavVgeut47JkJACX7GEW
Fl66DhpYAS3FiF+cWjrJm+Xyiq8nKzOdbTPikMTe4S5ytjshNKX7voqyxOxPPLIW+A5vKOlNvKlw
fuXYq79g/yvf00FbzwHe0iegwPVJqeRJld60LaQqjp5qkRT0Q7H2Kn118/mVBfCnncRvaee+AvLs
v8kKsA5KQ/y+rdO/euRkH1zPz++VyLejXRi33ByL9OE6Yx7QqZ9ydgaaNbXKaLDj6kiwMiT5oaEX
8CCdMZvWWEJimJQN5pYn3+0JSCA//CGGlgYgoBqdwlj9p3r6n+S5WRjYxV9VT+cf43+9QoX9w+j9
b7/09+rJE59Q0VlLBCCD9L/VSn8fvXvBJ49CyYZSTKCv8yHQ+80O73wiq82H7+16YhHj/aOMss3/
jR3+186H/9EloPGCNi/w/wT0FQPyedOMquPgM/xdZ2XkXCR71fkDHfK7S/NPWjy/zv6Xz0L7QenP
yQUNwC+A26E1KQN8UR49OXKMhCJ0Tlngnske8W8ZYwb/Zr+Bz7MpOC2ObDaNB/8XrnKzeLpr8meQ
jYuM7oZZg67AVy/OnbblsYT1JbdS++JpdBPr6a+/7C/Vqc2HL+Bywve4e8iLf/myyjBbXbXMkecG
2xUZmq2LP2Pwb8kxwfcYzsFzaJn/6iv/k0vscLUkYu7lWfu1xdKRD96MvseAtyDDgKS17vvAIY7G
ZwKYLjKnf/sDXYQmRF7ziQHKgV/bWSm4UvRCTXCIjbC68ZZ58xR3+M99aXyV4eC+/vVlFX+6rp5j
SsR8CDS4uDDx/iggmVphzlGoh0NfaQBnPTkN1hLnBgEGT2dZgIpMxNnPic/xKB6uTF7L57KuvRF3
ewbQDduvd4UHACGmGZwe3y45crdCB/oFM++/eAoc75/8vYgpeffpfAS87L/8vSVd2gjYe39wAHbZ
TwZRwiGk5pzDV1Qtw2tFahRI0ngi06/tHPHEOzhdDXwFBwtQsXtKWl8e6SY7b5FsG+huIN1dorSt
6qaYfXHW2MLI3TKtvNgiQhDnArdegbvSmQW98xYZDSEdyMfhm/o7xHribDSe0Wx7Jgs3tTHpK84O
fR8mQZgDgR8q55sPrXWipJv1gMtUWelNIx1CMVgl3A0RyVlwSM3B+IIpPAivwOoaHjlQluT6eO1E
pB/011iIHzylGq+JSNCxMikCPfSgy2m8Lc04ZzLtMFAcOOxbSzJhgLq24D3VQ6vvDWa190EG7m/N
ka9+7VMLWQ9m76M7sEmu9TDUr34hh3uT/laxDhQOR7BP6SKca5w3vzH1FYs/ulSIOvWrRFJ4NRBb
PDkd2JpkTpw3J3AsoFlToF8xUaBBcm1RtVxZR197u+GbMnYnDJrIWEUtlITPWKmyZtP7o/OW91xH
f4Z4Fja2eOoDbtrsq+B5VLPz5hquviYRMj6F8IFQKXwfPvw/I4aoPYT6+rdnFYA3oqNYJiM6ygwS
dZ5WSz/U4cta00CMejsO+bw2oGPHp8CDtnzMlKFA9rsWrqFtxxDnSzyMwbNfs55uuqz3NGxVm+eE
w4z9VrV+/RpHNS+/KoLbYGqCZ7g+KbPlMuHJ0BneBBv9CZaBidsv60rfU4vU42ZwLS4pb3f9igmH
+XlUZbPaDT30SgYpQh77OE2WlKXlu452gCIzqprDx/W3dceBsvfJWM48bxP4BjJrVQbm+eNnupCK
vpjMlHVjjg8G3/Uh9rphM0ZBsOtVywMcL6+HC02rPkCXC8MbpA5mvYBNeyw0mlxRaOqC6JQOYH2P
BBxgyLlTbounxS8ySz8yEzFBW4QV9PBdnqJxwfXML0ACFOZxFB0YxxWNuTI+wc1KjP1kAqXeqMiY
wmtdl04OStGBp1nGfRfeWnMwMUbHDjpMhhqoedo5uR+ZyIxfWi5/vG/Lcti3AB4Z1jBjw1JNFlhl
ZsnKcAaH69w+1cARt3rpMoVlMO0CJugqVvo4SoU/zE/lGcIqc99hPITBpG+6qNJPLroLAAohYjPL
mM62k7nrFlHrC4EqalPHk7tCWCCwUsYdGV2KyX7H0O1rZ2ewJGPZjhITfKJvBs8YDrbPDH7Vm0wn
V2Y1n/2mj76rlmXTLRLvVCaxe67NMgjJlrOnW6SzBTdcG22FVyVK9mU9d9+DhGhUMH19lGx4uAOk
Up0uN4E9tMGKEUD4LMu2KzfCsD/jDjLWSaPeSuGBSMgxKxwUVc3AD0oeusYceKSmDJ5MLPiXFeuy
vrLN8SxbYRknB9cI2aXnJtkzrKpfHdEFz4t1HFpj5BfOyhkGfZ11TKApmrpzDRHtdcJykkMrGN8g
z0XPqeOyYFZWhlLKTMn6nnmxiMGRJGO0yT7xpDz6dWDGiCLCcsM2Wj25TrFl6lZuWr5GtBMSLj4z
zNkMvsxtLb4WjWEQ3x5jlDvKgkxCkkDrVu/IHKWccC0pv+FfctxtU2anPKjD29Goo3vm1vEx8oMn
GKHqOe+at6nQy+qfiGf8RP0mRVN0prHIOu/UIjlRE1tfeyPsxzWtEBRKRKw9WngMvE0yjEcHa8Ww
kaOCyxEL78YOq8bfBaVVXnRv6X43M2osYr+G9tUyBR0g7m2omRX9jNx2hlUhw/JceiSr5kLy8zCk
u+azEwdW+G1J1mlWeA7CajfDW8nxaGY9E9M2M24ZKZJR5hWYfebOiV4mz6fzBsz5gi3UhLXTJRgg
8L9ThIXtK1ZEziJ15/i3cmToD7WQ26qCoNkC87ZZLOw8avBstNORKET/bOiJbaHAn7kxcrf9Dicm
uHVCh+Utc2ceGtXzpLSR6S8uxuVR6iMapSAlxVkixIAs4lqs6Snl9/Ng8de4XRzctiO3BiNhwDpY
9ExTV56PfzZB5BRBfy15BLWMAqzOdVJsIitjvW+G5jDFA+vg4ERQeJi/+bdBDWQ/9Ss+OWUzoS3O
pPa+lny864wq33sT+3jV8MEynO23eSJ3ff2xBJJ7EDZbxITLoz+aeXzfjaVfrvoaeiDIUJMWrDPD
teuM9nspM3YOIemvsLMq5w13o75vE4d1uoCN2GwmVcG/xCjocWKYKFH2f/uzROmg1lJxykkiNAy2
L49Gx43Km+YwTJAVu4GzLxjpYCvmnNm0RXOeZJR+ArNzJ0CGyLXZBNXrCE4ovljOwF9NKh3fdRxm
PrJsksm7osjMAcHVbgfaaJXHkSIDc/TNwfPWkbbdU5+1KZAP5UyPoVE5ry7MQADZDX1pxBoaW2/e
p2BCehE9jR6Db9bN3L21kZ+2rIueeMwrwzzVfWz87BoV7ON+DPSKv5lTTmJ4wbOladas/LxhJ1dB
J55ko9ieokaX2a7x7AzPsU6WK6oQvuGCxGSy7msfvV3RsFQB1OaOpqnkNvUFT1zechsNoagaOms2
G3PjINJKtrnvhOazIDLSsblOHC0fXZkY/SMTl9zFQD/GUexf4e8HLlsV5h5UAH6kpmQ3ZViHxefU
57RMjsjYIe8QHDfQ/2FVMG3oDnC3Eri5qJNHd7L2hQGXb+Wh7jtldhOTD9uREWbE05Z/FB1gJzjl
6VzfcfvVFY57fMyG2HjRRpCcjI6W69DGbD2TXxwiy0VvjF5oR1y8w/dQ7qY0gZ6bXnBjT224VoV8
iHyWdIl3byfMSGyaWRSMlbQ6VgPOoajLwSzaLDHI+xhZpQNiOJFxIuncIvtpJLaz84cqZFxS0bXq
1FBteANHsALlz5JpE7imS6Dt8chzzcGgJ1M26Grz4hQ07QYsLW47FQfdk3/K2Th81G5Ph49NdJOq
GJSVbV9ss7Pv0JyWD9xt9uVS5yd2vmJv4/9B6iO7tV+42yjI7/rMxs7EpbqYSK8/14bbvzaVJc/V
gAJ9LSOTA6RW+zzIy4073MtCXDn5lVs6yOZP3B7OSUokHzAjacvS+yo9WGz+wUjnH45yuSF2zyu8
cxw5xpuiN4kx5kQwLDz6cGhXE0pAVpDYZIVgv2I17NLqplcW8iSJYvquzXIe0iJmtUnchidyHhYb
bogzqL2fsjEFqs+xe/PXZdRSdfxebeGTXUbB4dBYWGa1v+b4IJVJA3a8+lBjMuHQP2gTQc1y8P3r
z/lT9cMHkSxIL4Oy36Zw+2O1FoRx16dVh/CdzhojGKQBT4ruf76ytVi8o0vp8rEc/vXn/io14GN9
7I2OS/iTTQTUL1UXJXku00rXB53m7ltngGUDA5/r3ejFrF9VUU5X140XxT8Gl3+Vt4ex8teri/+c
qpgXnD9i8VD+3uRAI5/uiXCrA3waChDkNtYTFjbYHV7Lao+njP8364ayZDl5WzYt0/907H78zzp2
qAt+96z8Se9wZrON/2v91sDs/mNep4Xyh1/9rW/nfKLMcj3oEA6iK6QP/9c969ufJK+NbZqAIRfB
Ek/f3/t20v2EHIEODPlV0uLX+K3fnDTyEz8qeDBk4JgicOS/I3/wPvITf/8KB8LmkEJQnUtiqIkC
4o8PmZdpVdDvTg8I65azQbAYDgh/51RuDQ1WwG6ozQqKohfDqsFLbx85EAYQHWYm5GtrxB++k7Mu
sm3lVJHCpVkJ2E01DSMg9xQN34uEgxqWXfuIJkycKye3j50NXwJ1bqpeYdLI45AIFpAxzXmnsxyV
GuZezkXoDF4JRK5fa9Ilmi3gtqVSLEmLEDHxTn/rUwQLWa8qIxcWfmX59d7KSS/ecrBcfkWGnLUy
7JP3RIMGzz3mOpoY9YIw7lpfXyPQO89FIvS1SS1O8VnBRi1r7TWXyPo/7J1Hl9xGmrX/ypxvDx1E
wC9mkz6zsizLkRucIouCtwH/6+eJJNUfyWlJo31v5LqrmAYIvObe5xIWhj2nrXzwA556h1Uu4KTp
8YKIS2ONwJ75Q23P090MdKgHIafPwTrQjbOUUXswhSUe8VRRaslpuqsqoz9YQ2w9LSMVXmnR6CrL
pLTEFS9uIqkjkVBRhc+pm/OrWRPUCjpLSqVIAaDe0zbhEyhtpK0EO3Dnh3pkNVkt/7fLWVjQab7N
kS5Z+ogX4IiRVztCQbozrUg+pmHMnKO3XCyhbjDxru2MP9PPrPojvS3vPbjUi/1oWjeuDYynjD3q
hYwKC+WmgMqRAHUKk+FI2j27Bl2287DUnyfcDV0JTwUzD65r/su3LzQ3IwpGdqNUV73+hi8VI1+p
Uq/uXM0TtVvI2GHKoHZskIZnyT0TLt5CBeeBfRSVCEQuldNqOXnP54IkgAosngxd38y24aw9w6On
bLqChVhNjqX50gKqt3Z5sRjQZ8bl9zjs9Xk5lIyK8/GhW5Szm/HBEFlEJt/zIlV6jx+LbTnUImNd
i0I+lhQoHy+9YOUUXOgZMKZwRwnAb1pCyV95EPDaYn0RdaY13YGq59+ZQXA1oCzmmw2szrO2lxaR
4X5vX+eexwMaAQAXnyGpfcNBcut5Y929o8Rje4wWWcA1brgJ2crxBVcMoFnuBBGFe5bW1NclSBAG
7QEYky2jNq43wW15rtho2QeIqNbRSAeKbiIned3J0lOrFuh4mHZAcAM7V3DFhCwS3yeqqGhbor+P
yMXkOmGSxaRMF/W+BW6jcJD9+0Lxy7rGTOhYZLBl90wTPQzB9tIk68jH58slfKmh50xVV5W+2THY
1h9Dl7Z6hN3Vr0cZzXcTvpM7lk3VlR1j8t5JRrSYj3Sf1VU1LVWd+3pApgeL3574l1uip43ao6zh
w7vUQI3JwZGIpPm4eLQhjVOT/uX2rni0EX08G3q0uKppkiviSSJCRlqPm9OtmF4v0k8AGDnjQHJ8
wdsxExsoCZGsF2c694NpcoEZFjc54at8Ppfx3KX1m03WhCvmtNbRi6vgPFZ5cF7IValXXTLzGypw
kTQG+DsAIHkkst/hVUP7YrRq5jyNlkAHA3oHiP4m5jrdikIgp/GOjRaNdcbHYE047XeLmvt4C0+R
O4zRKC+INmZ6KGQ1xg+zmuprZE3BNpkb+sKZezkLOJ79MjOYnIuc3wNswz6yYwbd03FkmCbzj86p
ez5B+rKHmgsdIRQepY+ZGTaHgBiFPTIX+XjZrbgZamVEKgw5PqggYNzCHMA6WgtveMoIIcOoxlZ6
Q2S7eAxNYCqnqPJohKyyyOMTfm9wOuaS7Htb0jYNI99SnoT2m0okRzPZOFxTIQUfgRXuwtfaqtx5
M9kLM4MtBTVeP4tH0KYjLokWQOEKOzvXi1CsBqqSq3TEoOHiJ2zETYKP7LFgRdMCB6r1CjnQtSI8
rmo+2amuiWUUqvcoqxjTxA5XNxaZR0tfexDKRHpl13176IUWNFyueVva/JDZ8Z7hcenrv0eUeNMn
Q/DsOMQobFl180cMo2i6+wFH6oRDQ3G+0Qf6mzy29PUYzMpf140fPGMn44v8dqSlSlDQ0/NxKZE8
0fbH1FdsshtMUy00CUPc2S53V55nZNv0Ix+vRd15ueNIPrGfx7KbsPU1ThvvLidrVcV062PsN88i
Acr0PBIslL048CAIebf1KSWGEed/3DlvQU6jnvZNcS/iXjJJKN9RVgXHtq71w6Ax9cMZ+2jN04BF
17g4HGSYzbmD/cqvxWqKcTzSx8/xfOD4sYpxIyK4NkQNQXITa7dagitym0kzkF7IVIptfZDfLykc
ATPJPX+NvSF65lHaHsqOpu0ESZu7JtPz8Ip7EhANRwyzz1HCebCa1n2vyuK5ikR7CsKpN0kE8ceJ
OsRqHyl9sRHqBxHI0/wRVEINGbP372ABmCH37mBhngNE3AjR3bAZqq7gskRQoKP4KfEaJrRzGX5q
Ork1ZNWcFUrWddt5a9PDg0geSyEKYzx03XxUMSEtZFm0RXiH/os0nqB7QVO2q2vV7AzCve5qe4Bi
6z2EEpTJy8z0x+A5gcwvPCLmKjhVU+5w23U3CxNnuanZKG6kKxcYt6xuIryVdrpG71gcBGKBeJXY
NRxXO7MIU5ADmB3cxYhvRkiBBPORAjTOAEtKBri72YUBR/KOkbQkIvXo+ABOBledZS+3/tR5J5UG
POYS0s9QmYAMLEbxZIsBS5HplrfJkvknT4ZcvYKO1439ahv5aU1vX0+sVzKvvwKjBwqBltdaKcOZ
3nK7Sp9mr3iyU1iAJFYo+77JoPYanRr9tU2+A628Nfyu2Bp8Rh5L6OOIWWXhIts2QEw3fju3AEpT
UB5DM2zmqYN3CZoA1LWNlra3VHrtt3FKuAHQs/e088vd0oNMQetvbqNkfAo0nDzDcLv3wvETm5G1
k6TeZ9wg80PszMyPQRjurMxLV+AB23uFSpzyp3S3zlRMX0jTeTQQ52EAUuraT2LSWhayEyqvL3YV
ZMB9GAzeuQ4Scnga9dgEPayz1qUy2qqiqUgSDDmiQAWunTGutxF1w4lwVUHkEgE6TlCpYxb09rmy
sGfxoZXbIWschhLQnKam8bcGaE3Gi64B3bnI7mDZkEvgn4wlE7c8BJD32ECyIvZmxxwR3n0Euc8q
rfIgDdXugSxQs85AnqcIHjLWeJwpyWx8VGAtNsS3BtdL6tz3CSRnvMfmQ9am/rma8+5JTtI4z0Wd
o7v1PX4OQpz7uSMgm7pEyuXEOL7BKdJVr6m2dDDoRMjM9c0EXLaMMLzRMm5MVJBrnrwebjZ7R0KM
nrVkxXE0Pe/NyArmSHqSJ6Cdroe2VTsDUDlsfG80ocJ2/d4Ms5gwqowNWZ5EmwUPExj0uDsOpfNe
x5G9lXi/GYubuT6txHFOW+stbOFWbcJKTa9UxFuq65ZKMDHLzZyZ2bZr8P6EDScKJ39bbJNKsEJJ
pHdgWGPtgQ/PG0X+GF8avNkztCBPrGqrh6bMQUKr3Ww6x3yA+JoLzEx5ixTUa0hoe0hCAS1EpIWd
H7xFDdE7h3+0i1P2KCxTa2iZAwzMKA4XFMCwevadGxNPBkrKPfjYgZ+NTEmfx14oXYQ5It60EDTa
NG62nttWyO25LxKrG58hdubHBTc9ESFztkP8umxx+PKvqZfsXOgdT2M0+VziVlHZxilxdOHHQVog
3iIQITqzsruJh069aFj2VdH6125WMiOlGvhQ9NJ8BazstoTZBCEQoYYB44ty6948Fhkg95PRiEUC
2bbSAOKQ1Tcju1GDygk+pBXehl0wUs0OFW2Ik1T+x7DJOdTDNB3rmeN7xsi8cgRbjb2XQmtw1jKH
Tb+KFHpXElAcsyfBNC546moivQu/1reiHVAUp0Bi2/LfM9gAGDucguXn0ErG/A5qwi2aM6qtclQU
Iu5g82xKGB/PJ1NLI2Y5ikfmufm6aEAu4BP+YzjypyyqX6dDtM4Ojb2kgZYebfQv2oye+Mak7pL0
EFYBo/OiqqzpZbGXXr3aM1oC4LQB1UjFAhCEH1DtZP/DyOHfKGG0C+KnCRGvwAfOxd+0TcKSv8yn
xtgV1SK76OBM6ANYBSpmrn0gQnkjMGZFFJthvU+sJI6uujpcym1N+MBNVDLW9s1e3NjsYodvM6N/
8rGgkkEJRNnu2v9LPFJafVjFqR0dSoPSD3fuBC0mAYhPRRbm6y6RVD496Tjxxhii+u+UHXoq9stA
gz+eTEvfpQTH2fHzQKOcvQxb7cJnMue0QmgCZ0zcCsdGyhcSzw5yQWv0rcfMC42j0OV3aWNNh1DQ
1PLWduchW1Zm1pGL1ukOum6iMiUqjKnmWAIx+puP6998icg9BGNUZn1smn8V2wxBlBiW4ecgwAek
zGxre6VFJjVFE9qCZl3WBbELk2regB3PD03HrKKJ6eWJumkfirJZ/81lpWc+P3+EiI4sG7iK7VmC
x/DPH6HhIIntqRtAceqYo4sKoWMk9awY8cD4vSybRinVO4IV61gP9BclHpB8L3BTEtihat2D8cn+
9Quz/t0Lc1lFYENj3vy/JqIei/u2aJv4ULsRFWpErLt2YY9j601URZYqP9SgOW2S2vQ+Z0I0mZ0G
Ww4IMQZgLBeJg2nOdMvgLKiLRUcbayQ0UZG9UL4nWmuRh3hnUb0z60FpwJ1NBDnTkoyNF6ROBoPv
35rSpBhReCx6ClDO9fRApjpSiCFdpjtdx70lJea4kjxVFJiwtumA/vrjkL+OxQFjeBLjsWBuYLvB
r+KwWBhNMrOL31uxwxkoqwUJgt/rVqdEN/540WqgRhqMD6XUe+qpiHlZMzibDxOZeOWHyMIfsHYW
A+RxbvOPfFj8dYLPGpH0QUtpST1lHoGyTmd0qFFyqBCfEwrqgdvfRoCjD8uspWGOhOYG/GxmXYE9
sni/vNn/OO/+xnknrMvM+M/JTYe38S35yXf3/Ue+T6DJTPuN6awe7f4KbeIe+g3dqCY6+TzKOC3/
NYGWkowlziJmzJ6NtNRnOfF9Ai383wL6HwZOWhjD/yL+yQQa8tOPhw3CRqbcGi3J9sj3bQSPPx82
Jn4yatNIfuDUgG9eLwU57YNgUr5ecrRGtR219zG76S+1l0kQC5nxIINmxilvzPU6T3xnnasJmg3L
sXFjuGJNOltNYY+0S5kmv8claROA4VAlEHWnWofhodeo4inbMZmQtNscVdIgKS4OynGTpNm8r+Sc
PSyptRwCpH4gVo3+KzMyyrnYHu1bGC7x7YQCCG2P6sa3IKrnN8+K50Rv6TyxjqOBo7PFR7/zUOmd
QArXn3sZp2/E88x3GEAEMZPp/BF8c4sNKcKGRhxa93VoI6JPambkkTQFeSXuvegMNod4DeRTb01L
tvnrc8T6uYy4fAWcqB7fqmkGvvC5DH5cNBULbZYRKvfD0lqBloE421pOHJJBNYFBtxice6tEFsFd
5dUSkoge7VKXVs46ycxhT2bBvPU8pzoGSz9cL6ET30iYPe8iyQyaY0c9xLMxbenJ0uve6fDN+7HO
K8zJtcOuW+96ZVW3vt8+dTgIDsgRzqTPyEcZyz3t63vawKP56zcd/Hx48qZt09MXsM8oD3LZr4dn
7UOxC826/IDSIPwo9LcfQX55RYWJbtAz22OfWi2AsREnJD4tFIBGt+wUMV3XUz+Zn+tM8DEEzjjd
0u9lp7GySNOe+aeGnc5XWVfiivnueBvTGJ0tetE7xw+fI3uS+yBJ8uesHIc1MzbzkJRk5jH9M/bZ
YLkb/YzZLmbBNW115nBlLtZ76fbnsZXi0PWhc8DFpbBbEAWQTHNGuPQot6AZ452TsE8J0hPRGeMX
DCvWKu+s8QvptUwrZ0QkbSeAHMXxQMne77qERxg3ZXbjDdhvcpUl0JXeMYqk7coNGaFvsnRxrnyb
+SkphFO/SRLVACMgf9FcWknWqY7vK8vpgT4RtA8P1PSaqIXmPPu5JCe6rL/6OTsmCvWWWR3mtOYw
LZ7YlbFShKzXyVXedeZ1CM/pDmPgcO1kDW9OQlgptk28pAew62mwXuxIPhhJN92qTvCByiRiru0v
rEf1vWlkNO3DqF7sGJpOwIQe7HsbrDXk6Oavr51fzizHNH2MG0y7yGwL+C4DXaf8gJ+T0RCGEQ/e
h7gzl/su6EsoXip/xkEKFd3rydIM9LWDe/LLCEp/rTogW2t7nON3uujppnZleGo6s3nxGpuchzg3
941fv05gLjcNPMenouG3ZEPLaCodCFZFj4KFJdQqCybIW+VE03ZGh/YwmTpo12O2gmbZmK8JgknI
j4QdMrCZ1AdqlZ3gyXdi63SGRB7SwwdLp2G6abNqub9ctoQpkm2QEB/ZNg6Zm3UV/g50xHz1jUK9
BKlQL1TzzU2iEmByBW7NeGNhGv1cmtm+qVpDI6IJI1lZfe/u6X4yb5v5sX/rm80fsYp/2mBIXcL/
UJ/y8WMIZzGP0UDi276IpX/4+BGoKRChbfgArZLIvU7Qts9tY3xIkVZqqK80126jjMd0TkBFOVMd
1NdESJFN7DOgxfPHPYilFVD1CVh2/ZYNbjuvAhAoQDqhBnxsbYYuK7TQ4tgkvbH76+vn370BmkZe
lm5RPIAVP18/JQl6rYgj7yFn7L2dUkG2bB2R/+CGcOBVyTkT6q6VzTJHTEkYxdb1YQKaoelcgYsL
f+feIy9BztUbsH5xdseJ2GBZs5xqcj98zD0tN4pZT/p/065cnse/fPjwIDy2pBLbPsjHn1/7WGBg
XOzReah6naHJwCz8nauZSVALceNZLMlynU4KehY+qH1X+LwDicMKVWQynKrCZ3sXyPaYOzovymuM
RxQ/wT4YbfJv26YvbxdfJWdP8v7HAosYa9pR/T7wmOArwiarwrE/smzwySZlGHPX22NW7r3Bw8ic
kj44yZZjqO/DFxkLqMG+4Z/I55KYaD13lyuGC3UeTx+x5C37dtQ0mpl18YLR0V93Uk5fRaQ4ryQB
ToDUaym2KK+YfVTZZ4EChIVO2QBQq+tjbhOzilGZXNmRp8bl1gsDI3oHDxcPW9A/vLySBPFlauVD
LtnnbIqUKJxANvG7Watll5oxmanNOHy180KfIPqjYRR56gElX9um9m7bBScfuDRmZbLIHs1aLgiv
Gzd5xTj7xaqK6siYeDpmo1RrnHQDw+JcnuNpVBvHy6ebVCw8S/76IqZI/PU2hMJBzSAwHV3KwV/K
Bs7qomc51kA1RAO9nk1usNXlbM5HtFBzSEz79/XoEkc7SrH6zcVKic2OM2mLU/QYG423AYqYnxqU
m4z0iQwGX22kCcygqNx1DVmTK+4k87MWNz5x/Hef5WgPX3vgPcYmQFrrEUOOoHQPPzO/HlgmbAvP
nLkO7NLKgf3kYb7LBcCCVbAUzLEiY9pAafGOk00ADIFDZKDEas6BILPcbFzj3uLGQpRMnO07Sx2O
yAwxaFs11WESi9rb3LUkWCS65NTfaz0m3Qu7wwMIW3hek0yWbWDNLwLt98aqwD3wemJsmSk3BBs6
LtZUEqwIv8b7YpGVvWkHMpgrkRI+TRaFsSI8r9kvjYyrazkRI7eu+yx+5jmQPEMUy1Fa1aPlr6oE
37Ty8fuvMCS7ESp4z4RebXEarFRcx+8GRs8HYyBOXEAkrk6mP/GoUgXBaFjSoxVQiG7bAZIxebsZ
Rx4BznxQRLnxz2HHCBu5mVzCtc8y3dbIo/IxijqF2NnmqbOI1PocW2EyryPh1tmV0XW6/AkYUHeM
fLYLAOXPRQ4fgN1xgamHk50BeLmIc4QHEWNrlfnk9FbVFRlN+GsdYVmvDLUSn+upX+5T9OMMWr0U
oQK15aEzygCJs1qW34G++0e/X4xt3jOpXMF2Bmtgtsu4tVlMr33lJvEaapdH+6rnGElDlUkGQrvp
AgeFH0HEJjPWJf8di+pDVzWMLhzKViQFmVeuczJ3boCmx3eywPbDwyDgk9FJ7pcb6T+d7d90tnpu
ypP9zzvbW1BwPzkiv/3AHzwZ8zeH0adpStPD8evo5vW7IxJllc/DlZmab7kMR01mhN+VVbb4Da2T
ZDwoPFpOfuxffa3l/6ZDBWiFLcmmQhsL/wFYRvxqifQCTkbKE228pGf41WEWjkYEEdhxjogi63Aj
0yXjoCT72tGp2tbsUFfRS+zqlm2eGCdKkRxPQgBA9MkpkTzZbqpeTOwPL9Fkyn9oauTVSVprhxeI
YM39dcQX9H4bijGwj+lgV28OAOM7cBaljhvlTuEwnvdBberHX8V9/sO3ePetVvgvsmzvqqTs1H//
PybTPz85GFpbDmZGJhum57sX5duP9TNoKERffdLAeAhfiyZksz72SXCdBW3lgsBwvDM0qpLg4Nn1
riY7IDcY5dOnaSmXd69XLAnrZbZOUU4sX+b2+b7L2z7bIsl27z0cCvManqpzDMeio5i16p1t1hxX
ZLdR+RaBWOMvKW5jOeMEgiyKx9xn77EacZxs+n4BpO6jEOcp37kTEz1XfoyQVawqxCQrBnpYFDFA
bBEH9g8x8T/sCO0SuUhn+dkuwogQA5SIWVsntvlitK2B+8177EFT5uxDGw5ez61LIsIYjRux3qW0
lTUcZgaN6wyk/yplJzaTHjkOhCWHRK7WMQjiQk7zawnCEjC+CsTZGdMQd93cvfiEEcGAMXP2aaaI
NYKW9Et2Ntm8IyvPBUMkE6oCCdbEdGXzoBeY9xhWErFJOaPJrjJdNhW0vRsfIcB27Mko2A3YWmHK
cythNfWjaQXgz+Xpg4bgUfRVTJiJRzGmSctE0ciye5hoB+O1sEYF8IIWaocgI/RXZdghMFs5LsqG
rR0tOiOsZYUfRYkcgVOzcENkQmJcTejSwSHqGZKnzVJqdJxXL519aAVueZeV7QRsogGr0zuMZG0d
cg1ccBI7MyWite1GByWeNPYIfDAjxXLYZWZCZMcwUAmJ4IiJunhYMMXh96r69LSkfrrxnc57wzdW
H4jv5dmd191hTmjedh3LFVwdqWQvhTRj6tZDU6o9iCdxFRo+xEpfYFFK9X5sjEcIip4Tf7VHc7gV
JBk6q6T0iq/McHUm2dJYq8ZJSFsOAFwThzksjrVyPTJIN9x7H7A34dsimqnH0kCmtTt+INozmepV
45XVsA4R+0XrdApLsfLJpngvU3o9oi7adC/NanxH6FPoYFVYOvGqLmv29KoJ2uRtSPKcwM6S6e6t
UlDRln6xwCBZ6fCqnZXBeXZk9bYgee8BBfdTy13RGN2XMuzTfNMGHaWc21V2su1I2DK2VejP1zgF
y5l0bo/Wsh9Y9nyYLXBxh3kgxWdthCUtSFW2RbShmojqT0jbQPIBQ9DM1NkpUSiMGSUPtSuPgq48
t/GY1JsGecabqlgs6G0Cl/pkVkcUZdmD8Dg0I5I+BAFESXmbLj0s3L6idzVkwJ9GBxKe5jh0PoBl
EiPqAhXqqb+tXrrETQmPSAZe/RR5y6GpiEZPqpEhYejgSxnIGGGaM7BEj0du5K1CYmHgb5v6z2ba
9iZJlq0DRDtEyYafsa7ekCsFzgbFzIIBj6M84J2jWUBNsO1S3fdkRjdgrJXLM22HAfg0Gy16v/0U
EqUFWMm2xfzm9D1r7JNPVB5/y3AuAk8CCRvZ6aoSyzi8ltGUJwoetVO+AfgquHTaRV1V7eLeNErw
itm+VsZu7NlGrsieqBkmyPwWdSPORMLCCCCEkDMhAIjYcFUVNxbDnPyW6QJx3ShnK2dDtPhwBDXb
gYAZurg4F9h74V3zCrh2SUA5osjyB/K5Se5gheaE/aZUrfeJTTdheHw40LbyiChI+E7ubK5QLfhM
Sxtv/FgJo7qJ3TmAB+2m1Sr0TT3eBCOYjar6rET3ZE2jexzQcTh7wUb5vnep3DcGbJNhzyAB/rzw
E7jjsiLOwnbScCcAOF7H1hCiXDDm8hwT6/goERC5iDJ75wv4C3jdA/FSu2rMtqmsyKPIscmcbfyx
V0QIxWRKLeTUQP/OjxPzF2frT624sowc+jjiB4JEVGg8ZjxnFt5yMG/sgATKlWgKT+I7ViScIzkm
1mfuvJKR9GjBs4KGkLYbzvFoTWazDWyGA18Vlnr5T+H4fxHnW5Ypqbb+vHB8/FqWX5X6+vXH6vH7
T/1RPZJXodeuWnfv8cv+iLEwCbtyQIcihvcsn7/+q3JEk8/W0XR9W5o2S1Gt5P9Dk2//xhqDqCEv
QLH/T5GE7Fh/LY8kVAJN9mSTYwagH34esTDLw2o0OuXRIEBJ1HtywaN02IbGCLm9K0xfrPRmcDx3
WrxSqGbeCC1oQTfuHZrCJpbZCckMljzybpQWwUxaDuNqYUwUucpZj621LSJ3eiVsvWk2M6sjVhjI
aqQW2PQMtbETI7oBPAgvvkaGY6EM5dkVbbCLNmuh5TpIUXo0wKaJQN1CzbMEk9o5MSdKXvqofdK5
erVRPiLTV8WxnyJUa4nLrJ8iy+wGcz2kSXTLuM0/lHOSM+0n6QifmY3KiBK9eo1F3+xhjC0nddEj
YTxzPzPFQaU0XRRLRRtF1xUF0FOGKIwQr8V86JmSb8rcux96EVzDHW42fhFFnzBCoZmxsuGwQNrZ
ZEmDPSo12z2q4PIwJlhRtbCqqivv2FLL7Fx2NCt6TnFbesEpKjNIz1N2Z/iwtTy03ysxj/6WCrQi
8hExV0utvh0b21ybLFQAPU3q2KvFOITGIk42CRynXBG3ncmG4GCcXxvCSKtrhMOoyMhyRFEGWutR
YB/dSnqbcxQWzt5Gh76TDVwl5PLLfT1Ide2BQULgIx9dLV6bs97dqpHKlFx1db9kIb8I1eHOhW2x
MWokcLYWw/Wo4lCOf2K4r/YUxemhHyK5R3cdPg9+Uu3IRXLf/YQV7nWPM+M6copslV90eJOW5PlF
PmyS2PcPyIVahpUy2cyoB7YMiFjGa2EfQr7gM1jg8XeWXMFuITPMB66MfoH7xr6351Hl5zmtn+Je
pE/+VM1vLOxQEpaLY14bZL5e+QZK96ow+ZKTAC1dHfkIESWSxFiLE0MtU7S0YBFv1BMOADSMhmU3
B1hb2f1UNQSilNZwK4sWM2KTUL+zSyPgNxFG4R16o08IHiR+fIBVaKOeXLSQ0qUHSy/aSiZ11i7W
gkt50V42WoY59+SGlEuANlPaPSHWuewLBNsY4LATIu1WgofyJJfijof0AdEGUbswBq9bV75VeeOF
5wb5bnxVi/zFBQD3gE1jTwEpjKNKejuUe9Y0qCtXQzCWwRf88k2yBY643OKpU3eql37xJSgx/57t
khBov+ufHLCNd0TIxW1PcKn3aIcK/mHbI1XLy4B1lCepNEOFyK2O3Rqxt8Eya41iIDrUtpe1TzIf
bdB9jpmVpHuWrldh21eOrwzcwAzRbzko+dyLoWYeDRTexfLGzuzjgme/W5vIWm+ARBbeC4hi2eC4
cWZxX7IHCN9THU6NKCFYccKxPbUNe2v21QeuXCfDyFBAiA4gXmQgOLRz0eyC9LMHZNo4+OVAwedU
OQw0UgQgoX9jRYQTscrXIxlUePbBmGT08FwpJpXSUbCIGVZlw8yYlsR+n22ry/YSwEt9IFHGKzds
Y8nl6kQYBtvSyfgjFzziaMe1UMKKcJliRc/Rb5gQ9vacfTyziUnHMEBdyLajiMBmrwbiXAD4+7Os
CPzsm9jqrhAIO+amqjAbRN7k4d6IS/d20txURzsrTDMfEIs6fMZrF837Y67xrC2IsPZCRCeHuQjG
vQ4Kui4DuzlmScB9PznhxrkwX2VvkX4jZLwvvcHfVxoOW8r8vFx4sa1wKtLvgMiG4GkodTrIsrlN
SO6qvBBnew2f7ehhTz76WEeDablX0dWKyE22LUpSYwdW3vzg5XW6daVaxNpip4bupyxvKKUIiB88
96Zzm+EjhRdcXLxpVzMaMILBIa9jion2XYuhhpCDPjdXhVrmL83cfOYZ1d5o6A+GyRB2AyWuv5Jm
Y36IFhHu4Kz4Tw44i3vbNkIeDmV+zNm231adj7mY0M/TgLH4y4Kv7m4OxUZ5bsTMOA0PaFDN18wT
yQbSgf9xEM1UAauQNejUZrryCFK5Zv3FbLEhK7Ae5/RTzEbm5DQVJSw5dwwS7dXE+i5dk1smaLgG
y96mc7jcuUGawhsJ9iov66fFq7rj7A494iYWBs5QOKTxiVEnarMfGPMqvsW146SbdpL+FdL7GsuG
RV/QYlgY+fPR2tjOSooEcbwM47t6jsb1sOjIPiJc92w/4OkwSEcfO9oxR+Niv1oo3nkWOkH9Nviy
uxbeIr4Ovax2TrdY20yE4uCqxnoxJv48GZCSXGPe2EFSqcFEEHeRmWPz3HMfXiMIau8wLARn/O/k
JMRles7iCW2eFQ83WeWgWpa5e8iX4VPj28l5tuP4JSREhAhtgWUOgASVQKHTRnxQvVVhmTeKoXG3
Trjz75zUm/aBdNs3n7Fpo9xsg0qhu28V4mqWF757LIDf32d4zq5EmlWfR3r4VT0V5jabAQnHZvQS
tox7BJ5BigcPoIQxW9sEc4nPPAMbehmaW7uN6msnSUwKdIXwgqc/znXDIl5OxDRLE22EITEhbHoV
KfxwODQCg+5FDZMbrBukLmtchTMbtUh2mNR9iGoo/b6FUpnfMqrmvh0IrAkB+8jJp6bAosQEwEw5
CVpanIK7CjGu98FCQo2LHfAL6bCPyp3r5D+D4f+b+VZj1v6qvr/N8jdcim8/lvdMk/UPfS/vA/s3
TLLMA7inA4aNAcrY7yU+1QQAcdfFuC5NqRuA/1/ie/p/QfTIYFJ3GH+U9xYwcodFs8sfon/uHw2G
ubF+Lu+FSVQuwPOAGk5i//y1vG+HzC8nVzQnu2MVZdn5rkOevQPJ4N87zPl4+AWRAbuR2E5nm7Vu
bzxh2knfc/oW9JcTDT5ekaIIknBvEA7XPvZzk1/5sHnSu44AiE/QFLyPDku/Uyyi/KobU7kJNLUD
A19SnFgqZTs3C4ZNN6TlOa0bA59tXFfMdPp62RezIDF8GdbRwlJ5h6yiDT4O8ED8g2+S0Y3CcHZf
h3Hq/buZLgOvQhKf6bA7e2tdYJnooXzmTpqh2V9wmlVbZSxe2TK5Z0T1cRftjLww7TVdfMLesBiR
fY83JAChVNr5Tb7UNxVMLsY3E1OGNe11aocHsiisFtJG1ZhGcSod2/HzVSPDQDoboFVFeOOzrqK4
CHM+T3JFZiqNZh06gUkCyDCgzBJxKMwv48i+cdlmceIwM0UP7yDtKtMKdEbRtxBlV26Pv4JSSyJu
mAjY4QCI/aWxxYawG3tZZ+4QofHnUJIxCaOkkVdL+o4RZFYOgbPE8TgAgasEcYa0h2gvsylsb7yi
M47mWLZ3PPxCeiaDDL7BhoCh4pJnmzHsI6eWHzIQE7iElAlnB3TSvaDK2LmBVpnVabYdscGu52yO
Nwlg0B1Jw9m5NRJrXym7OGK97PdZORBI1ZQVxMAh74/+MMEYjbNdUZTVBgNwdOvIoFwPcT5tXFI5
N3bHPDJ1o+qgFlLw2mIsXsLSIBgnCxESLPAobvPUfSJrPrpH0KT+h70zW48TS7Poq/QL4A84jLdA
zFJotCz7hk+WLeZ5OMDT90K2Kz1k2Z19nXVTVZmWQxEBnH/Ye+1rUuXtm5yks/dx4UyEkWnEbdTx
dMP1UOFWqxImX1N4nevV/A72jKL7MGkYZeIxCsh3t8+um4UPMaXsfootBV1dCE0W04y7ZaEvLkIU
ETsFE/ASaHabzQ/0k8BOwtx621haeYejMgOtH8YRlp+0EZOPdcye/AoB/qFsaRg9t6cVhl7dHyQD
+J3Ms+gBPpk4uYuNJ0CrTXmPxJ49s4NMKg0GwmpfOIkZdAt7wUGFo62ka6sWSL+6ST4kMOBWmvcp
u+suHQzhGYgwLjRswRFzMPA3XtgO4xX+a/0EILbaw5aALJbOfNdD3iFnzK3yoSVufTeGdv1RQl/T
GhDkwMecI990sZlrYfhzVwPkx1l+E1pdfCyNqb2PNLE8DjgJi60rJ/05rVr1pCBeSL2mEfZR5pO7
NdL68+g24V4z1WaDzhH1Mpn0d27mDI+k2OXvZgao74TsE9M3Gyd717BXDSTTNhhZfbtDN6dvXFv2
26S2TrIi3h7hRr5LaZGvSrc0j3LqXInuGTeyx88qkKaTzFvMhT6UtU9yXYbpdKQ9Y5YMHpfSWaO4
jk0HmFYCsyUwlGbeVHIA+hwSCM3n0nu2ncd+pKh+bXbyWKku+3Mm0w8GMJarXmnfJkt7l9aK/Wky
K6DXqrumHWNxtHGV1Et6b7epcSpA0F2oPVNUNmhhYCfRwTU6+3KWLfSZaujuFnIDA7NVq2droCKt
5VJdi9BdPjao2BsS34gwdgtZn6I0Mt5GsWGiJ8oJCCctc4ZO7kaXhq4N73uTMOgKIyHUAMr4TNMW
5vMt2o06eupEnHzOJaPwbmwu9CGUGxOdThCPg3jUmdzvhWJToU5Szhf6tEYsZhb7mb7XFe44I1bP
VLXKtmV6yuRCdaqbLO3g4SPlQqS+GiXHLsHLjX2d5icGTT3t9RVQWMlVyp1FUtyNfeh8zGSBoH1I
Biyszur8REbGUEAJ8YDhr3oaIByc3FXuxxxz5TAMq5M90kp4XKxzOg/FBZa/1S474ys525jMZi8a
ILVrAlsUXrP4gLKH6U1NEs2FAkb5DJ054xI1Cc1Up+eGM+9WA0V0iFCa+vylWH/SsDvgVXN3GLWm
C6VnReU6NQnBVWu+VIrxicAM/UKzx67354alHKStTYMpgZtcyS7lFDuXTHSyi1gFvc3S7DlW9QYH
NyNaY5reVmp7B6ZZ9R2tjQkOY0OQDFa8TVgd71Sa05tGa6uNYjF58g1URvtIic95NkZbY0jCoC1b
7R2sKWOXYlPacr8/p0vp3DY6IKKYQfB9ZNM5aEiTjjLNik0L+ya/NCtitc2uHC+rUo32RGxQcloF
yYYG/s8brtwCXpIrrxOEnp+aCSMUgl8tp+wxnIfICo0jv+Ec6LKGa2HWbIPyzCyui1Axtzmar4NG
bLivsikO5k5NLpQ2sj2rLKtdP6DQNIapf6+T7xXkTkWOlZ196DvtY9rUTDs4Hi9GSHxkXXcyvjac
hoq2qwgJKWLdn8XUvWjktm8GbR7uUtUyN6+O5CpiswnxzwHppIR3yah1Z5a7/U66DNhmZIFXY5QK
jdRPF1aioRc4VttYOUgMo4mBt6+UH1vVyD8QDjFsI+lknwrakc28wFPksfchdvLPLVFzB8HewVft
DCGkyf8imsr1ZpCx+zHp1YOKTyGAFqJvwbBpF0utpM9uiga8z2Nl15tEABpdmN+kKIlxX6bJtu7T
5gBYs94gfHT3TCrXmA4qL1oDc5fp8XhKigqQRD5hJuw1RQmQD/X+VFfjRthd+dybMvH53e+TIdL8
YY6tvRwFGDLzEiVcvS8BRnnIb/VtpZnPjVrfDMSMeCWh92yDlh2PaMWbhfKoJYSRxLGVbBPyYjwr
V61NplZnu25vbBUYXIfsRxaDpxaZXHeCt46CoAbXXLQt29rxGtiwnpWU8AeIVe8YYWxDI78UhaLc
uh1hobk1uHuiRbFQiuJGycprLIfxlqExQPgKToqVzzcuo1EGoFm+60iZD/oFnZIRVY5nMpbblaMA
cabY4krpJ93j2W7fAwhN9ksaYnc2tc+kpSkbwtMLL8EN6gHqMDnIspjzQAw3Utfc56SYcTIqXH5k
IO6taSxvLGV0OIxJoB3Nleru1sNhYkq3J1ie0QlS3mPRzzd5Yn4gv+Xtv7uS/9OuBBue/rte6uEz
3MOy/76VWq17/MzXVgryOBsKCLvgt14FM7QzX1spW9BlGfbKp8ZKwkaEn/qms3klj+s6LfR/dixf
2ylDf4OvREOAT0ulqaZh/xOdDd3a91pgDCoMLlyb35BFjmGo67//TgvsaOOw4Do19w5JswDQYsdD
0CD+IFn50aSCOcDSBO9xtUq4dIg/h0SFxInpgtnnfkhLts8jNgrPmcLqQ9mD7i0sltU5ug7Mngsa
nu++j7+Ry6yf/fdv8fXFKZnI+uZjs/mwf3yLgJphC0EB3EeGW2Vbu+2g6k4ar8vk9jblsH2K3KJ2
EQ4nImD2lnyeFGzeG6u1RJC3GoUrdMpdPzo5JAWlgaLI0KpzUugmaR7y7JzbetNF0UKWlE3otIWR
5v/xJoBX0/S6GPf0n3Pk1NaoacgWd49kVwe/h7iiUICTJLac3zYCqVGoZXByFPh9vqa+sj1wFoCU
woffJy7U6JJwdkDETIRGjKWIbBb6HiKiJ3fMIAzg9y2SoYfps/Swqgucfb9/D0wAfvkekAgj68Ko
RKv9k7MUmhBEY5tE0kTAy2zJKwcyTfqcXaUvv38lVom/vhLoLy486P2/LABNTldys3ilEczCfu7h
u/SW0xzbXjQ3qokX4/ev99NN9HqFuUixGG8AQ8fS8OMVpmsQhykReb0oaW94OjDJHVCF/P5V/ubz
Y6VpiFWW5+jiZ2eu2/K4YKiPUFzHCu3wqdXCxW/S/QmX/uq8/k6jvr4fU9dw03LjiV8fCmmk6a7k
Gtzri4Z53u70TUyqxW5egdRzIZChaLHVefTJ2e08gierc6aWRkriOnub5VSYZnPTzqv63hrNzoOe
S4k90nvto1XDV4E43SVcm28B+yCCAetAGlaUSoYIRsSLTLWhb9AHJvtOt7p30lqS/e8/zS/BAz+8
S0dVNQpsPKD4nV1zdTh99+hbNSRDvLTTXlJ4eQVu2AMb4O6gEMu4reALoCOuXiYSuNZFApIpkqL2
QLuH7ajV/Tar2/ZcZ4mEulSSdGqV6jsNiuHZdGfjgy2L4p3ZwBzWpH6nucUaKg8mwW/pyO91NSPz
Hg0OA6R4ehtHJTvXKJl3zHiIYoo+8DjL9hZRVFfRoJuUbih8OV3ifVGH+kawedjTNUJnNZNiA8pN
26HNde6pn9NDqmAkLbUmZnoRhc8xBw9L7iw6GPUyXtWgGkiWWmzjonBA444hNSprUfTUAHx8+E8V
JnONIUbGyOmh79jWNSXhmMWsXDFPnz/NTGgAvMb9Jsp6sTNDIwXta1H+LlltBYq9GMzhhHpfD13x
ziZa96Umh3nyMtVl3+62MU2XJF8NdVM8PdooAwO70Fs4H25+SOd0AgflWlcW6Nagd5LS9USRyKuh
L5uPZboijpqOFHjAPnGYfVYyxblUylyhBkvQA9rtscD65eeMCBk7uIdpVMpzFdZAoKZS9qBoyVQj
oXan1unF+nkGVU46MroExesqOkitEO9NQGQ0QbF6iCDaXRhhPb9V8gx1j4bG7awNK+Z4HmN8Y5wv
flpIsUNb4xzYPoinloHDdcrnVB56FSNSY3cY5g08WzVXxJgDZWmEeKqattpmsQ68qp6cwqv0sn1b
zt3gVxnFKBwWQu2mKtrLedjGsbjRw2KAmFKPhx4sk4cpsCdfLNY/MU1HBm9p9c3c5pcJDkIfWSSr
vygfgiHMEBKRfuC3KuxeHVCZGpEblrpTdFem0WUYWR9iwtb2MU6y21AjizFtLcxn2ZNelGWA8ywl
MNlyH3pgS1vRttqFPQ2SAWJGWNi4IJqHjucNKQgmlAkA7eBF8IiClK0Vr1V8NZ0UBqy7jKmNPyMC
eK/A2+GXmQjY0zPw6JkA5tKqzep/HqUdcAxlGModqwxSmcBliCx913adcjKXqrroiZz228mcn1LZ
qUizOhud5MwmFd9RWl8t1Qp71TqtOc2zZhxi8LR7TZDZZFfcLpbC5iTDs6Qv2bCBthx76Aga+Nlx
uAYYlM/taESPKYi3T5bdzY9ibOWxcJwRsK/be5AXjAv6EqRirDmJblbHw6BxfylzRtefz3MkPDW1
Ow3En2svTaA1RDoXpGEygF6mt8aolluUOvFBzeitjLwy/HRGYOsK+LSa1ZQXycT4tlSB+poV/zct
h6wO2Mg3R7TFWWARCk/YOOv9plOzbZiO88vYt7I6q3OUB+GqP15GlGQtuPWgpqUMkoiTQ1tQlOrq
UG/UEd8j77g92hbsJgkgJQBxPJ+WXu3eLXiKrnRu1POcqA0I5RAIC31aNX5GTSwDgiyX/Yxu9Dm2
gbegk7MfXnWIJDnCDlGpL3AuxGR04dMMR0q+qmJWbEUumsgwRzjjDRrK7Em1sts8MppHqM9ZQFI7
HmKFulAx63mXZ0QcSKPJtjVjk4eq73I8ZTDqFyVW93kKZilteZMYwJZLK68QZ7oGv9cs6rOIl/Bo
Exm3A+PH6NoSJGCn1bphbEfeOZPzK1eFvWUOApZST+waTtfoarHrsGOEtPAzupsjmrQs0x9a2PQS
RCXpfSP45xDpBUtuhpy4M7LU3Ag3Nq80HgwkZsGyr8FV71VAlL5rD+GRWsX069ByPerI9jiSVwNK
PJ5fqIHHh2Rsea5XenNMZ8bN6I8NfaepRbNjgmySqVUptzMvAPQDAjvwRBu4oUn46QdAL2u6wpo5
oNpAL1DLDbctgxyclGQTqI556jKNAMGxqXZdqi/So14UJ3NSGRzxUNDaQZzpxwk+iIlAILPB8sc8
Rfa3hiRUJZqacB08933imRnEapbd121YuiPK42jcta+hC3z8dvbcMhCJL9ArEcyQziY46qlk1tUX
YLtbAfDowkWVU/NknUlHYDlgxOdJ6lOxHF6P939dIX9whUBs0ei+/ru4764aIO8GT1nV/7AA/PqD
3xaA1htsy5plOi5xQuyM+Dv/swA03qgWHgRAIob9Bcn7V9fq4v6gy1tFfK/CwL+aVq5vtn+WgLrx
qv77B+aQV6PL9xU+Tnsq1LV8Q+en0xD9VLu5KibPMGyUExLg8QZCAgkRRmseinzJNjaFRwB/Ur8V
uYX8tcJroI2ze8C7TypBVsl7Qh+Lk+j0wtea3tkTPzeayNnS0oe+l/q2VcYEGEa3US32RtZj+TZW
74EBFnDIriVkQ4+YSmZ0zL8QE6aTH3aGy9CbSqkzMhUOJhbCOyoWlOS1vkaBRsXZkGN3X3IXe53d
GwG78vyTqgyQ+MTblHpe1Kzc7HC4md25v00ry9w1koBJT6RDcZug1z5CMuVAs1l4elNTZDuGTUmQ
5uV0MUvLPhQRQZgp9oej0Ybutu8G4aMYWCziE1T1jGpGnzxpEHg8TlNdePaEiMHDejjvF7VVMcEb
IduDxrxQW2ef57jzVEKVRe9ql0WmncpwKoIUidKqgUF+HKPxg78WbnsgfD4XTLXB10hQRZQR5MDm
kNVF6/NlFZwpBs23qdjHImUfEpJy7A2GXW8nnaTS/VSiLGXsi6Ujy5e7xiybAL/3A5nk+ltZmBZ+
Q3t8X2qVDjKigQGKWj481+2sqxtEJAkG7kaJNfU0lqFY7sqWyfawSWTlKM8gkVGAgIAYlGU7WF1K
NV9W3eKrZgVtUAFUyaPKTKEDidIhhRMC4EY67MOQ5I2N3BV6RxAUbM6dTUFU4ukw7KupwLGh2L3a
e3OiFNTbztKJ0eujxLxAIEYqszYl2QZrPRiIfnQLRJ2I5s7KTAuswMWZEHXuqrpd2vaySnMCBRD4
Vys13uMv6myciyMp7eURjWVvte8rPTQx8uGYpHTpqkRBhtT2VZvKGxwixa5sKseO0J0tJNds8dDg
AdwZS932jDdnXBhvpTp06p0yzuAboOalIELgehZE0m/RojgTupAMObs6XcoEKk+zbbqw5IzIVe0d
5MrpBmvqUnhzWgIE1BMNen+mRFOQMLgIfWXoAAAhkVMe4sxMqCYWm71DbxXTZUbDSYXmNp9MbI1L
ULF2vi2ZOlN622aDggjs3kNoltgGlXTWNb+oZxUBn7SIDQLSGPoIxpiIAh0qj3OqxfuKqn/DOlFE
vnSGGddCbKN9xapJHG6OXo0GTHxoYkMP8qiIrhqyGq4swnxXKnftE35RSrgRtXq5qB2+V5w8G1yw
+Brmsr62yI17ICgbUp3daAS2MBfuKCldrT3oiD0PMZZJbNm2ItG59+ywo34yidrRegBYoDP5ypes
IJJE9DPwUHqFWO3622G0y2vU8tHORpYfa6N55dLz3Yd5PZ2I8NZNr8Gf/2UM9u+B+IcDEYv978Mj
r8hSr8rvB7hff+TrUcgZ8wY6FKND3bWFJdZpybejUDferGmKDgeMi+fCgvLz7Si03ugWlAtmqys8
iMX2f/Qwq4cSEwozV7x74KdU958McFFu/zjtYgK8JkiYOmNnXGnqz3O1rBuWTA4ucJ4MG43rYxEm
O7qNMuvKDWsD2bDVtN2uytWy3aLfxAyKZCKx/CwcKwk6ASI/+OwM0W1HCHEvbtklscJ9Z0K+ykBB
ZG3h1WOZ7XGnqPK6zxv1EwJjiQGN9Q5WY2AMDju4QavAgla0c864q1wj2hRxk/K4L7UXQSBQxTOr
cT4qa9TDxPPnaGdGQ1MQQdbq7fzWxIa3Q0q6BILegr4hwbVVCmsYvEZv2REted2aGEkM5a2tKh+d
yUJYCq+RvYlrn614TA7JsqTAlY3kYLMm+SBXM5HBbsnyEMjFty25zXHQVdN8zeA7dGmLIDJsRM07
xrO49PiWmrwOCKCKT02IG3FMqO4jaX1M5Ni/7UYrTs+mDm8alL59BVSAXJg5mWIgwdY6aiVMCiW5
y1DV61SA1ne22RPAxTcxP4Yzjy+FrTtH/hRGd7bB1pyZw4xqZubXPyRWGJ8WOU2PZJ2wZLWMiQEE
euyNa2VMYlSQmdrWpg/DAskZ8m5u0QdEUUNmj2OPxVHpStIGFNNhlFOECwCRTNqDJ/I1TjxdEqw2
9hR3S5CaGNkCK7fn91glG+uadwL2Q8cCN9HZxTzRAUtuOpWldqGk8Yvd5gRDRUm27xJj2MoI0I4J
3CPAx2jfNAteTEgbWRToc8+m3Sra41wZIau4RrtRTFduyrEg/MiwMei3rWl9koQMBxMF5Bmd11J7
8VwVMQ/RGVPgtimV+sKIVKC1ajnQ2BwZEkinZoFGoIGzWdmhtY9Rjwe1kXEuHJaSQ9lTBfTiEqUR
MS7eUHSEOIVZCbcU15vjZF7NgNUIioVP7waZI9/Voo32HUlKCbB4hkr1Q96OdkPL3amEaLLW91p1
Zf6LabK7wNIxLLBRDFv3wqqj+FPR2GC00txGfZ47M0HCowkGDy73xBJfcZILmArxyQpLyTAFIbmX
dXJAoMJA7TBFdHB+t859yACz1Jh+Gq0PAGIjR3SsISfw5RIp/V5tC3vLiDC5hliETCJuxhh/WxsW
3Nl4OtbMhTnpgzZdhy51CFTwYlmSoQl0xRB+RSUggnosVq9uqbSLlzI/jFgKAHTxW9aQ9uW0FAjI
OlPdtZk9BHEkopkrbqV4pDbyCs7g5KxUVT5u4ffk6FSw+8DtzB35qCcd23MOy+hoqB0ZcH263GCS
fVYWt+SeUqxq8h0KLPPcVwJuB47Iot9GAx4X9kCq4TkQY+6hkujVjmFbW+74hwyqXKXs+z1PovnO
aNypOuimBZ8PQ6Zu7XI11hnarrR+QRX1Ikm5MwfiowQDguVuzHT06zKLtYpYzHkKnFrBndZ1nPdh
qt8YQBfRGhluSs0c8TQz8SZ42dyku2USzjFVCIcPHKlM08WkSVzLEBIpXAhS2zlO2G1yLVpl2XxX
1TZCP0O5Y4gbhbJl3IohzgOk0Pqpskp3I5wUgqeSrIx9I560+3oxkgAouc73nBlR+rFt7PQpVXvl
LfP1EfQayxEs0obBvWZMY4DjBdORhr7ogG2H1AVAu93GQgnSnvgDBpgHZaWP04WhkPYsB0Lo0QAx
TZMzG7ZZqziKIK4EExoOX+8smhTTahlTlWM97pl6i2oT9oWMeq8yC7wCDEoG9nQlA2uNcdYDKRDv
QIBavfcF9e+Wqr63HGnfWCZG6KgH4tzrcXOwXZzQRCLQIeSKGUZ+NcnptqRFOueFTtgrGrNCu5Rt
VV3C47XSndNU4rHpp8domiB09xhKtEBLkM3546j2BKGN6TRcFnVBZPGsdbfERmFKYaA0RTfaRBoa
dG0jn5d5Xwi7t2Geo8+JgER1PDXOELq07b8Dhv/LRhxN97pB/e8Dhtu4+vT5fw5d/lR++qGq+vKD
f63FNR39sIXvb8UjroyJb2tx7Q3J1AZknG9J3d9qKv0NP8E+fMWXQqX4saaCJvya57OWWv9gtiDU
n/BYBuWcI1RD8Dvwe8GX+nEv1JC51hauW+0VqhvumbhC+IdaBpK7CwRbNx9lMY6XuVLD8R7qxzwy
V0kqVupqyJG/4kwIamSk6ESK8jof1AemwxHarrxJtxWXY7AgOj600Lx9Y1bsLWxQSTyLfa7zMWNJ
oV2nhOg9uaK4tCTqFEUSKgEDo4dnC+kBfEE+cmMiUn4Z1CE5F3yOrBhqUgvLqvFUxYHeYwIGSNTl
VLnqtaV1AruQfFrvQ2Z47WY25rVzTF66PM2Cgif9xq6csy2mnQRNSrpK+eJm5aXUxttwMmPPSIYt
KRQ425ZrI51PasSfQkpGkkHyNNd9RT+3PJuobfJRe65s67GZuy2yoJzTJRbvwsbYJ60Dx1mlQ6y6
cPFKxTlrvXjEufFkQ6jeqpG8hcZ2uX4CfcH22sjyl7ReM0SiPt2KfEZ3W0iWJ5GNCkaO95GQt6sY
3Hd0nC1t7j5z2rs77Ax70htOePyoC9YgIEVC3VNV1TfM5KivmQ1TNt1byPhkbTzGIjviEX9qm/QJ
wjamHUHZYxndxuANSSN5qfr52uAA3M6i3zZujWfayI4LaTaYYGATlTrqTL3ig9LjFmOk2fYeg6t4
k2Ru75MLWgGQTuZNpKyfZVw8oQ+THjop5gKSlMX1tWqDP6A0yzX7jOtelzu2kyfNYVutjOqptivF
h03wInL+mKkll1k2nbBoId2oKG/TZOUKGvPDEvZosXorDxJXKEHW8UJjAqYhZi5+0ZrpEXHvQ2vg
3yTF475QzWCaS+mXcdvDgk+eSoKMN7k+PTvVchr1KPHTuE3OWWM/JnAbmYpcuTJhmi617az3+8Uk
96OZxvulMffEK/VcqGIfFXxHiopkgvFZDx19OVnVHG+k5PsELyMIUuZKwOjCmlIvBEkz6kMZac8u
slpsZS0C/ig/ol68b9rh3pjyl4Jq0Fetqg+GYroXIRzMLOlrNH0VkTSWgnWciGvgYHzuWmmhjTYe
WZykW8swzzVCGnRc/BzvE1E81hUprMfEbmf0VVyOChS5GunohzRUXN9O4zlAqjfeCCKWgnyKQjSU
CFlnYBh7ar7x2FTmeIAF5awbRuUqi+d80yx1cUXpOm+J1h6P9D+dryu5eO617sM8ttaF5kCm5qqp
ksYIWjTdacByWAR2tsin0IYFCBgeOxGGtqaEcRk+FBNa9mAxOneNP6R1isOzUWYf0BKDcJvyDcrv
mQFjEtQIUTZoQWPyIsnkS72EHJyjU6HnsOzmnCvxdVkxoqNOeqgUVJYdDLrNOJhPxIG3z2UJ1a+k
2N/kkCgde06hH7rWtkCmRllfhddaz0gf1T57slR/rrSKHO2moHTHjWxNurYVNhUVv8UaWsxl2GAV
AOhlOIRF2sNu0rno5sx+tBXrPOiNPIRj+6LI9mRY2fG7Q+f6yx7/e0rOT10xT3EXwB4dNrc+npOf
0/+S1DJIkc4Qj9PEemJo+rUkPydmQ/GnWX8QOP2izeDVXA401jK42x3rJ20L4aBDac12iQKWpM1S
y456zmDVQgr6h1di2vD95Ht9Xyv9BwE56CaGCz+9krTtSaRhXe11trPANDJvfRxjqENFAaYCcSuR
AV9qnf9KjGSM8etrIkVj1IHujP/m33+nlIhE6cYOc0CkNGa8MbvxnghhgG/C2EvFzP31/RIudsKx
Fv/h7YpfzPzr+4VDR9IF8ZXkBfz42tCz5QLAptzDFBQs7woHKyN7SB4XJ2rAbK+607PsJkg1chyP
6dhx32L1ZS0+P8d0bxF6lCECsQ5zY++6BZqtod3ojjxJi8c3rqXaR7jvNVV6iUWX7KLxdiqiB9WM
4XFPxnlgNuBPVeXuTLOq30doaX2yIuc/SLz+5hJCIweagZ2Gauo/j3H0PHHhkRrlPta7rVGp16q7
kPKFnv73N8YrYfJH3Qs4AdAITJFZ0jDU/fETdaXG4ASr4T5yoSR3ZInNCGs3as5DuKRjCTonu+wj
rbjJx/ma8XZxE685fcYSvTQjz+W1VIHxjANWn0D0gipyMd4rrnUW7biLHR73JonNzCVia9dMOlW9
qc87KIz1mrmenAa17W7LbHqYWo79QU+MY584xUbCyDkRW/SCfdDyyiznW5ycajcp6UtYLQ8OabhL
33F4s5YhimBPilLiR8Xymjh4ymw47PqwXGNZFh78EW2LpuNDa2azb2vUWL//IP/mCYN60wEBqDpA
SJ2f7sQFeW5jEHG2XyRJUpQTE082vEeWp0ix//1r/aIwW/dwbN34tmzbNX9Oqmj1OSHxZS7Jphlv
jS45FlBp//ASf/NksS1NN9Dmoe/SfyaukSSf9bmqlvvKHettl0y6b4TL8/qkTxYx73rgQJlu7F1F
P8vQjTd2mR8xHL3r0vSjg23N04uxRRmUiv2YcojHLk+nei4uNS16WSwpcMEyP8qFxfjBFORCwWS4
AAS5GZ36rdPzj63OQac0J7NPMLT0kG9hNHWbequ3LNoEco3dMIEsUPXkxcQ9A2otuxyBt2Ymwwrg
OBSomqT61Wq/JLLep3m8rUo93hhiOf3hA/ubO5bvgtwAlecwDGz9xxup1OseAkNR7jXAFN4YF4mf
9AMVPIk9lxoUJA/iURrks3Nmf1WzIgRBumjFFcORB4exFNaJklFayEq+J4okGGL1Uaa1CByVbRVU
3XM42JYPsfocu3qK5YYnUU1qQwDT60HV5fPSqV5iJ3dENVBVNbzhVpl2Waw+zBRiXh3G9U7kEhid
vI1Ma8WEcX0agG5J6BlhCChGGhRh7u50c3lw63a8/P2H9Dc3CWfG+h8N6a/+MygP/7ad93KEEELE
DiUOOROSX8dQBy+soz98I5r2kzd0PR0dTmEeawB2nV/uycYQMzEvQ4lGsis3mtVVgROmx5CTyoUx
4S+gjLxlpkEadR5TLCIfkygn0IcCcKhCC0maS3R4MTZMXNlzQVXtURU5H5FQXCDAv8rdgnQRl2p/
KiuBbqt7LtLldsrnE5RLDmMus0hkT6Fcq1Sp+zBVLqHysjStdJ9ydTPCttr2fKWv7SVzUyDk8MfR
xWVHhjv8RC3HbR0OvZejzTlMREq+NkFhOVWB7IlULQd5n/Q0kg5aDx/QKaOrRd63fQTidl1DixGS
k3ZNOiG52VRrGvM84jTg3PA/lIJ/Eo7rBVkP41Yz2m6z3kbdZJ4rW95bDHLIZc8U7qdaQf1HtaSG
6eWECSnAatFtWsV8bFKTW6wPmwvXnJ7bvg8kkUkMQpPLhF23706U4gTDPKbxSHilAYywQshYMqMe
4cYVqH9aAva8vs+PNMW7Age7l0QjFyZ3hyX7S1hTH+JOlsdMM7FqjQH6kRnCsNzhQ0x2EvHcCZH8
Oe+NR71N/nQeW39ze1PrmKvgGlPzL6L1fBZpw6qo2Hf2/Fx24y2otjP1BR+eyW291l+vrXbFcnzb
I6JGFMs9X8ZoqCUw3iblx4hyD7K+hCySuYEztsIO8j4iS1F3yo07DfM+1zqFBi0rQBUCiENrGT0T
Y+te1i0ZYkvEuYjpgyQUznifXedZV3jGpP38MArKLbUVbDLVZPCnqF95M1TWEY0hu8RYVHwhEWW2
nQ73PSmpXqv3t61DS+oOwH6H4dYwUZtVuTVtAJChYpWId2NJzC1qsUJTyCWp5merW+ptW/e3Nt0B
YgnrPHKI0GQO98IirYVqvre/na//biz/sLFclTjUEv99wvZFwvN34dlff/TbjM15Y/JXMXf74i7h
Av86YnPEG3aGFBR/mfW/ztiE+WbV0yCTFMIy8J5TJXzV8AjGb5x1JrfEqg9HGP5P5mymux6P39eh
gGRVU2UD6vB7aF/mcN91FQN4irJNE6jQ2MrlxkUByhQCteQuLjnx8SsYA3C91LlxoQyDrkvK5Cwt
HoJjHjsEBYiBdNMwEe9w987XlaWXd2NnhR9cA3NHvQisZbZczD0kEayLq6TohK6QwzMr2UYAebaK
oFcm1MsxxAFxQZ0fnzOtol/MAbcfh6XJm03jJtDr2nmmyssYnU/Bgun/pStwqaJznY1tpnTGFaz0
6TqLQ8NXKuYBG7VRxJGtA7hKeAllGigiRuwJjqj2xmq2LnWlDWseZywvhkKIo1wcceCpqZabKW/G
9yqDbDeAQ99/5lVInWiNEvJqOJQM85y6AYdi40b7kowM1NJqsdT3gMETRTKHUSlcN+jqi5eEL3xv
/i97Z7Yct5Ft7SdCR2IGbgs1cyySIkXdIChRwgwkhgQSePr/A233b6n72KfPdYcjOhztIKtYhRz2
3mt9i/wtpj0uQB0Q8/H74rnswIU59S9yIbcPgabuXxyMwy/1hC0mLAj0iNeUlknF9ZME2no39N04
XyGISFxMknRZCMLwkZ8CXjdjJkUt6OsllcFFF7yvlsODfQpiULVhKhdrClXtX+Dbyy9mEgT3cclN
ZsNeLsxtHJKIzNxxavZ+UPUcZ/DFZSXvCrMN790+XfkIUGKOPZ/ffgRZeV16GW6/NF2DB7EO6nSs
yNhw6+aR1M/gYlBHUKWknERz4B4rkzOJM4agXYi8IOv5doyS1GJAt81d0bWEPC1ONe88P4c21sOn
IYdPOZzNltsfF6Ma+JtNe09qQ/t14vx67UAXvkgBKykKaX15K62wfweTFey6IR0gasPwumiGhJuZ
U/mRMyq5aHtB4RRqHPqRO9pfaOD1q5qeMc12SI3pLYDSBUoJ2oyUtp/s1SyYqem8zo5oPoflhImG
YiqLlXFtEZM4RRNMVqJ0yTBEV2aH+XBK3cIFDjtJ9QC01cXga2tyVQPDtDcmnaFPtTk7NynGWRIE
mQ1joA1+yxb0PoIGE7TgpA4av2cQfgQSzh/hhC2kTDi9a2QhUnbiCwlxAb9LXIci1zDwg2CfYJiC
5xrTyRrOg7cGIZbtGopoyZ44REAhLqQIHp/PYPmMR1zltMiK+MavKpyk49C/pAQuxmvyImByQhhz
JvwkMlq/5TMmlQBH5a+5ja4NmzZbiHYUa6pjjHx5L9akx8EWiISXZHrOMEVvjTBtbkAPt7ueMyxf
0yIzZDZwLnPLDBCxptOz5yGCP7K8jad6zZtsOkRZUHLtSgI3JpEyW7MpvTWlkjtaT2BlzXs4ziJD
HjQqS23nQa8ad5GfIP+42zmsH5oluB7w0EOJNnu82Y0+T1mudj4yK1rLDJ+hqB7oxhloothpyriD
9rYcdIBed84sYjnk4N8CaXiEDpVsCfU5gJ5yn82OvI1cIYxYZtXcTYF4APxuMRKgFIZtjMrRadc4
chzoAWFve6INoz536ytRy/57Pvu3YrHiV5wu01FPbflYe1xu87HpoWKsUqeyH+9NFdv7dg1zm7J0
Pjjecpu1AZJsRwxRmvblfjahR2iDnzLpB0RZ1zWSCNPltYlBChCle4f27GaYUMhLjMIRGv/u0Mbo
UHLPEDf4vac7r4eNwfj4K2jQ9sAQP9hl8RzvCfEBGhe7fdSYVntE84/EYhyNc15l5tVczuNG+cmX
lc66TUwqn8InqNYKVcPFpOleprydjqJKhk/0ewYejMk4JJ3+oTqvPMxr5BJaefNpNK34i124Brr8
OHVOYG4r7G9UGSesMFNxtCvHvarbTO7DEETIRsIkORAo4JwhGZaRNgz/omQaHrKFoymvUH4P6FF5
KrzFv537FrkgkYhZvgvabNXhtfFz2LosWbeKd5y96S1UJZwtTdFQmyAY/CzJeYXPSjEdZ1awr/oh
PDTLKF/lFIsXDOIGAjaFuX2ql1tE1M3V3E4dk88quNj8h5ve0wYGxeTZT1rICmZIwHLSg7vtLJJX
N0oPBSwvnSfXYVEFIT0ytyVROlN+VGDUhGDOAHbrTGj33IGQ5tEy7Vt7Tc9hqKzRKiCXwLdH/JRP
qtgZAz2UY4kpvoWn8zxI3AM8cSg4MwUFQtjdgxfnzYVmv7iF01dvg4FPWpU8Bs60F5rcDb0ObSwU
4puxdwzm9X7+3WaK9l1VHX241CYcGBrD5HIOevMZyFWItHVu3e06fP7UpGp8SAF0vOtAJTsZtsF1
G1tfjFD9yOBufoZmrzdwbkXUO+6n2nENUof7IrJAWuJMIxxlmdv4U9I5BxqsX2JPfQus1j0sDVrf
JQbmg7Lk84yMeIv3xtr6fvfWVjh5RlucwIFBTzct+R2EKLL43GhIJwMROVqM5CJrmR0GFLF5X4J+
3CEAKS616d3WCdRmWnxqVw0WPn6CkbIhmtJuwk5qVsttMg/xTlb9u8rTJ8YQXKW4X9CNMRlejGTn
mmAwmS5CbYAQRvqs266XmZYgFqq6jeaU2+G2yt6songyYIICXWwFKDefHMIs8L93ZvegRvNHTPUR
dBnxwYb/WpNUvm3dITvAPfXPIVC3aykUIB67fUWtJfdLqM4TwSzsnfDSxrpFJpGM9jHXc3WyR3ly
Z4z2uWd+yqa5uC555rHze+be7HpaDTkoPynyA04oeW4G/egsab83Iasx2cRoATLsfeD+GQ02zEPa
9mOUYdYvNnFlz/RT6hEUSIPqtu6rvVZNtemM4FucWJ9hTsavonXtOxRhZNcGLoyKgefK/VZZlYk8
TDFoSzN5JWtmcqq1vvvVFHEveKfr2aYwjkoJR62fjoEEBNo70ESzFqnNGHjpgRuL/0A2VELoypTv
EWvoO6v2Y+wQzbnjS2/K7pBBHklnAkoIreQRZYKHjkhbW4KVzFtb5p80Njmmqqk6IOR1UZdadfOg
AAVGOaWgP5KqDURo43CkXxvw4La9tzwPOJDXy2Zr1ndQphPSsEKqvOYHaqMjAzToSoa4i6f+bimz
De48ZD29v8ll9YW5aA12Xz9NvbqX5gAKpr7htkbSqLfQaRtiHc2zKrgDqiSac5Y5WKgU5Ds6GkZV
vuNeg80Prr2qraMUYZU1+7g6aXMt91ZXF7+1cf5b+P1d4Uf5Ro32Pxd+T9/1W/9nTYX920/8Ydqw
/+FicsdhEXo+8lIKtD8KPpRY//CIWiP0i95uAJn5n0pVwMwOEgwLK8dq9WWm9M+Kz3L/QRAxLmoH
aTadbkQa/4GywsQK8nPJR08O2xKFB4bUtfa01kHTn0o+1ouBCwlk4YSg82U0HH8DX/VboK3ydjEN
WEvkwG00ze0Hfwpu+l6On70xbx9lYzwSZt2fFTrJTRv44CkbZZzm2Pbiw9jkKUFRrfGmfB+VqdeI
9ugEMRNo0LpJf1/77mxDycwKmK54RU3/tJhdYN0yEhfNp550e8WhXyyNfZDFIOVNIDvh5xEOuUXj
XA3HoXI2cVzkDhHiiWCTl1PXtZ/KgMQkmpo1NdA5DbVnMc2Ow2Hnp8Lp92npWPI84EwliCuvCyzJ
Gw11GpE8bUPz7DczeKY56RHfLsxTEZA6sQ4ONKZm96QylPhssjT/8yfYrgbSKdMnMmqbkiT8ltdx
8J54OQDdxaIwandd2ogRNQTp5+KRyiqXFBWl0x8Kuo9XOOaXPlLYiK/iHK8ili6W8X4k+2HcLQ1T
ti2u8iNOaPmq62yoNmVtD8fc0MFuwkf2itUboZ5NsjNBdo8JoQh8WSq/adnAjrk1PecNCLUcXB4u
2TA5YpEhZaKtkvQl0xml54xC1w/0TeN0Vykks5c+qeoIdtW9XWk0rfUYUh0n3rdBx9OmU9Mr2aaU
ByQUFNo+Jbp41uNQb+bQzM9QBr4mWYN6Ny7U4xIozJLUaQfqo2fGMs2G/Xc69H4KD8+qDxAFHwAf
PHulRTZfNlwtmH03YZHcwuP1o0oNr03Vn6uxqY/FQJACEtEtmkhr089AvKQU5r5DnZEmVbMprOJZ
CgNXKrv+rqjG71BlvJvKW+L7KQQZh3zPgJC89tnteFuwux6c0eGyjEXUytHOjiM8uQRaFBs5JP1Y
ld1NMODH9BkxnwACZvtaL+5GGQmo8FU3DX9qPFSoS78GaavPmpbETraugUlpdmDvJd9JuGjuXGN4
5OzWjwhMSzzOkJXrTGbHugDmpjLhbUiZAE9bu+RXImw/sS+k+66zwn1SuZxaqREeRm/63rhFdaKQ
bbbg5rwNreasjmgJfG1gAEWjW1c78r2RaIqqh99rk9BVD/OahkxMpRjLHayrbBNY+sl0a1yoZfFs
lPFpWeoJxC09aPIUX9w5FoTB6fyctqibDEQwP2yAWl/U4nN20qIvgCyDIG09Bwe+KK6rsVBXnjew
4lUXtFvbWQz0OR4j3zEITJdwzUCQmZGPnG0z4omjVQj1QAdl8h9Lp8DYIXA1o01A1CJRD5BMhyMk
htVOGVOqHBgpaNZBmEtyyPLGot2edGgo7YFX48GCBkd3/5sqWzsS8TjeIzMwkSnyWCThiG430Hp+
byWb6i7xnfmshqxmXD/NU3gYeLR0ZMweQWMt73YNxZmGH2bbwhFIppi+l1Yq/YHVJGStTWFLMSZa
Od0y7uhfe5DI1MKpg7nWHCtxldZhhWQLYXTaGtZBWOgv2oKO75x7ZL827BL4K6NGUDO41AbIhAm/
E7K1dwDbygP3JfIFg+WzJizq2c+kvi1z440l9WItmdjUZdHsqpZK3mid21zgJO5KK7+qjew97oNu
m1kye666HGYYwUPZDT36EZoCASlbRl3MIKr4E+w3YsrC0F7jiMvmbIbgOn17vB7poT2gxDMeC6f3
36zKJf+3CNsV6UxQpkpSlvGkyRiOm1rvKfrEjYeKfjfEA1XfMAwIltMGCUtGiJAhZmj0rFrG+d6l
WkabGEhXo6kq04NfjvfQMTPcSf1xMlEOE9AGTKkNlmCDoqC+ED7xWiuGFM5Yhd86q7/42gHK1Bdk
C9nB8NmbcyZCAmuYZY8nVL8BzEzqboTacmBA7QBANgbjaiZcZx+skKhaLOGOwFISR5JgZU2Z7AfB
fJvB77pbDDHezFmIfWFWPvMZbW10j6Fq9C21AxmVHJBs6Y2YrCCCqUwWqdkdZiNhxmoPN6Fi12Iu
S6ojSJJI4LQ9oSR2N96ESSIxpwcVLNamCGgJNithi78NfIzWB2Nuw1MnxpjKWpM+4IXVt3mldQkC
bCK1ErzgKbfUsivWi4Fb/wQZNdzaARMkfI3hth/aU2iQJNcZ8odu/U9V5jc7DONqL3pJQuUcLsQl
ITXCdp/uFXqts1G079TBN1w3FVjHNYVvWqtOy6/vGEoLGH58sbWY8/20ksoW2tBHw4Ve1kqyo0Y6
w1GQkIuAKnsmMiAHLV4V7Het92VZKWj1ykNLi+GL1RTFFel08cac8WPGNvkqEsPYNc9Af8C+kEZT
UfwgIiXca7l8SSS/tfgAryFQj2/ixozppeRs/UWYfF1RMpEoh+4+Lqw4Sld22+QEI4e7BSNRJOSz
uD+oOL8TwUlWosuFYdTOS9UpMqeKvn0uA37V0jndRlJ6/+iUw5SvR3jpsInioQEk17hlfgmtRp7E
B2KuQPA4QZ5TFSF7bKYNu3Y2vgQzdA5nsB8JmwU9mtB8yjWqSuVl5VdrxdpVK+BOOZW3z0d/jsCP
1XsmatU1s9lpN8yLE432/LVPY2LCkU5tppD3MKVFsRMUzc+9sJb7wsaUwmkaIsNIfQWyYSokb3/E
5/7Ksi8Gmjp18NT6Lj9rC6x3Kj55pZ4iJlcJzopyuneHOH/1c+/R9bwpAvN461hNf7RVkNiI2HIy
xvuYD5rervOJLuUUaZfaYsaD4yyxZ4HC9hO+6XGCGbniCzNvpAGeNBbNN13TYuN73ljSbO5Gc8Ei
sWj/6Gs3+DIVvXhVYBNzGQ93i7CNfDeO6XjM5WDfuZU30gTPdc3OKvH2uilUEmvElstgjydCVA9t
ELoPCKl6EbFrGlwxLGlFrtOXP/rODkCf93nCd4o+q9nMfucdpDRdlkxNC/5IkbuoCFwkWdSJ/Yjw
U0XoaK7J0s4/914ovtZJey6nNMaI06RJ1Cb2O7Z+lzZcZn2D9GlU0YLdjKj1TOmTnFasZlakudpC
vNDfxArglB8ozhXKGbN53oypUR7C2rsHW3wVUyL625HjQB+Z4uU8zt7ov8eJX0Wp1ft34eBmL67s
nBtTZe4WVm1JvjijRNnIhWZOS0+5GezmobOdLqM8FP2tLqyAXmvcQJAdpIKR1wVDhZO4B2q64k0T
s8v3sQ/21ES/tpO8L1QjnnHI4d5XB6QA2Qu7WfHCEac+k3IqHgkeiYEk+NlJuBM33rj1zm1Ngukm
Q1hUbGYU0M+JlaFxG42ZQIYFWgUKFBZEKoglkvg8z4QnjFFaabNYU0vlFrKwIAAcUuyAE+VFBIt6
d5mqH4O+Ca+aPB/unCTtPpE43hWsvyYftnbrbYvKhWjL7QopRDdUTU750E8wY9lhI+okFW6XUNoI
KEo5j7ssZz1c4YSvCPdYkbpTHCze56RYcbsjfDNuP8oJWYgdUN658+j8O4XjgfQv0tfRnzwSGnz1
WC71DJw/rY0bjNzZK4SEek+sS7UalXRJx78WW4LWkmDjONBuNv1KFhaxji/Q9LFOV2yvSNYfieur
uYS16mu9MoqN1Ef7OizJVfdBMf4AGg/VWD0xqEZNI3zrMK3k43xlIM8VIRZN0paRNJaSEUwn3f20
spMZhnXd1l0Y5OQMqndjbqrrql4UnMq8PiroH/eWtOP5IfDzrrnThOm62zDRovUKfGmexWWB0Otw
XvOelMUg4J3rZkajblPAsXAemyHB38Y2NuNf7vpjHqZVuJlyIt6uSu0YEZZtcwfTuu62dp+yj6I/
1FydPPs4pJ77YhFuhUZ2SqR/7ArW4tfQC+KtIOsguc7GMWuZwYguR/eXTJi41IjoD08xuw9ojWtA
2/KoyAR80C1RvBXhbYfFxV04DrNxprcqTx3P5FYNdnZNSnIWxZbyfxBQ7nwT9dowJ9V5yA+6kk99
EcbZKzYGHHhEttFlJOg2IHGVTiXOte+4qJOjp/At4mROjajNOv95ySexyzx2513Yl8W+J0biTXCx
vprI6tiU1MeNL8Wh4deeF6sdLlJm8nOqnephmkz3vMhsiohclls3NYkKNNPKhs+EegUODrcDgoDp
5uH+6nCI3TpOS/4K7/FTzy1yx+SCfPjazHcJZx2Xc9DC2uqGnSr9E73ecdtQuD/gaw/3XSGsNxe/
0bEqOglthJ0JzEuAH7FJD1lij0T9QgSzs8rj6+3T6WsZQuUG/3tn6zR8x4V6N/JOsB8Ii7GANR9b
s2y5SqnkGr1zoLFYO+swyWv3MtTurmUkgS55IRoDSjIS8rhKSRnkGI+1UXyBtyA3TehXRyOLbbCk
nCT15NVYl0q6YIYwiI7PbXvfxA5K/dA37gZ7mR/klB4Vo8obXdBLd7FZdtzAjXJXzmn6XUrPuYnj
LGOjbRPGWQQvFj0bv5I5k40UyEtXgqxF3c6hM82XdBDh7agTotJodR4LL3N3TKnYMPumOWfCvA8C
Atj6HqJTpFbAsc9UuG6gLHGxa4PbAgtWRKhDsTPLGDpTGdqvHxEl9tTXDC+ztAKa1L+CqSYehyQT
x9Wm2DRyfBeQgo4Bdo/TXK1wNgrPNf1iUKiUkhV0zmwo9xOyQZfyzQ3tdAdRDK9CrT/LgCIiIVp4
aQlELD/3OSQM8nlEswO4Re6itu2dh+14g0A1PmMzIDoGJjnANOFF3Jk/Aol1Xu46UM0KJ1p7DU24
5mnpfQg2hR9ZHaEYZZIU9/QfhNgqR6tgN0ox3vYD9+1ckAPUru0fHfTyFLZtuSO3D1ZcHojvU02J
lg/5eKycQW0no7Uu+QAaAQDbtyHVw9mviO0DmOafmaZs03SWuPK9lgPYQIftVyOhTgRoJwxuqde4
is01aiFnyatTreRYRAmi4ReGC4R7jtONjVrgmavUU2a0beR3g3+VekgTWr1wcWxSYlGXtc2ujG5b
j+pLaLb4ZGZ7k+bWc22w5eUjrj3pdUE0uXbwgt2v2hBIwoBbBCMK1dh9IrjZZcpdWFf1nF5nRv06
SL8/zn36CMbrh81Oup9mbkd1Iom2bKxXUlZKeuu1897DjN6KBDm0NKpnDS7wh5QVZIukDjDn0fXg
8q2lYlrjVQ/BPOD0a5Lc3A4yiL+MQjHx0OOI0yCcp4cW6jYjs4AIeoaL07R3ewSYXP5plzulBvGr
7PCBvFqk/9J2Ce7Joa4rxgXpYLASqp0niu5MG3wzLVmiKXXiLV+V9G+AIsm70XNoEpiFsUZ4Fpm5
8SwQ70g+ET7tlEjlLS6x4MS/8J+KOvhhJdaDkzdsHkGWnlfU1Xl2OVxNe/oWF5JMs8Iokp321omE
D/fMLfV5yfyCpW4+dxxJEYHqQListRcoa1raofI3vukx6HEHbnmrtRq9oxMlvcWW4OlunI4YZ48w
kr4kwXJGH02QSiaZ7CTGTRwye11Kt92BsD5Lk7CJyS78nV945Vm6tP/gCvdRzVUfTjOy2dhpr7tk
vIR5/y6qjCc+nl2G/vWldWAF05jxT7UDgN03hvRA7UIDcamMO7gyL5iY+6shNiTUNQ9xc2nXh1TI
ZJc1lXnUOcVZ56r+VCP2o3MxNCSwuO8MBsOLMgRtuBjYctrMX4qEmbM1zPYeFAlOtcH+Gruj+TgF
QLA8zdwdIXwzfXd7f3xk7wN36LkEl4L6OnctzSjM5gTVGc5N2QUGfZYss3adKIpj6NU3zlDicV5s
B2dINoXMtBGMM24QKQHmnI9muIC2y2b51ptN87oq0as103H5BjGHeYM5F8Zbg0v8zhelccw58Dry
Anx9DIq8g55CiYS9I0+35KsyWgEmYFfz/JV7FksrkdVbxmTlrpnsGAtpqr4ZmfcD6cEsN2Fq9OeW
NvRl0dBsXBCpdSQzMX0KtKvuLSt1lttVVy43k181B7qgFYD4gSAc0PTe3mwy02fUn+mtRHNE9Nky
S0D+yOccERu3JqreMXI5DI5ZPD7NifuJG4L72MYJNuB2Ho6sA4QkXc+ULgyep8Bjh09r6zERDJf6
1L4LzD5+q/TKj63iIAI9gUyhpEg3riaLS801yUlg3YBDXnGHGPQ+8boGu13mqbNTs/9svAF64SGJ
EdTSJMKMPdEL405Teeamprjhejc10oVk1HTPnXTaq7YFXrdJGz8kW1TQ45tljqeJfeEVc3Zo3zKL
Ek949E1vG7RqeVHIwTcsYwLkbRrUpC+BJryxlVTXPk9PS4LZBMC8rTMw4lJ2Ww4srLudSrgxzSgh
TWuAXdcN602IXeaVlHn/i9OlAUtb5cNRBiAhWkO3XFoDB+J3YpQj1gpbP7pKDjSfBJMywvhEwDdh
hM/lh/AiJVUAWmYMdYae2vwwFwjAI5uFtlvalRXv9xTe2uKI5gpaye1oyx8T1+sdI4LLbHCtX3A/
nyVyqa0r1XRIsri96GS0XvIVpbRFVVdRr7vmfd82sAOQYwUPvdtxnrKXNfclUR4vhpOpsw3gQm0q
Bvg33WwML4U0xC1EuflgSXTRFK+9femx8zyEhLMxpzTj8MowUuvrXGbFeeiD8dGyVomuthSrtKnZ
VjeVG4AoD3pobxjZ8Tn7E97ArSKGq9/YHerjWzr8K1Ui7OwS8481u/vBm1y+6SrHxN0l+VYX/f2S
9AQ7ka1kgbho9JNY/OScE14XAd6Zf5TYqV9js+eitnjkPtHp6FCaI3iDxZq1L8pzm/1kcOomjcNh
xiO1pdjJdiLp84M00J1A06yuulj7p3ESw06SXnUtzboGn4dv4rpBcP2JkOmBHF2dVVsUToBGOydm
OxmMiyxaeYvQPzhWBO3s+nGRB9yPTmTLgqfE6JABB/hSPtO9NTjEJvkkuN9dd0077dXA7Z92pk+X
xkgfkHSMURAmGNyZZUSJ7KsbNYTfjNEk0s+siOZI3WFrzIt5g8HBjewcW0DW2qcmNYN7XKT6NM3u
ePYgmE4bMK0EulB1KG6MEf3m7tynobqBrl9cw5P9Wgfa3I0xZqs8mN+SucJU70A2iYOctqIZV/TK
uvmZUJl470NI2UkLA7/Bg35IR9lHI+SqU9E39Gyaop4tGm3LFqGWucUfBDvIRV5uiKV7zTB+RJQK
QA07jUfCNxnjBn5DH9gMy3Jbu9ZYPmg3JU4y5bDJ3VVIQkJjcW34QLRcxjf0WIF3zU26N5HnbMJm
uXWLhf9fxJfe1vPdNNT0gcfiOeytz3bCZk3S3S5Dzr6lU/IW1h1JMAkDj2lKk21vlGJbY4DZW2aB
CcypDiAMHpaALOUGbjnyYoJ3AGLfEeJBzF3evsi+ze+9BGGYYR25WA2HkcDyL4ZmDGLB9rcFaedi
4Yaska0f5MhBjZTjrQrz9jKp9oLarpw3ogk42s21EExL4w7e+Byhf0hPLTCCa7x+747hq5sPokbH
/o8FckFY7mAFHSZm7Umlr0cpNWbh9uVjFvvfsfXfja0dtDN/Nbb+NLylP02tf/uB36fW5Hn9Q7gC
0734Q1b8z6m16YAaxOYISeQDsMRo+k8sAJMuUuAzMf9DoOyTPyaEvfIAXZ9B938EAvjwO/1JnywC
VIu2gLP9MakGVPDzsLpBIME9iqD2kLHiQiNjkvO8r7wpfK4qxz4VmmAgerCJvGIsg/JznlHMwGe9
n9u6O3aE4awCDdwbSoU7RGv6IZ1n955dtl/hx6UmRBxr6iQUtQ7MYieewMnNuqZ0CUcYCZ+4KUGm
P6oKbo+XTCOHsChj4y6smFGc4b7RaSRo1WyCH7b050wdJ1TfejwlvoKecYoJ6sgxWgft+ChHPuRH
o258OnNOajk7eNsdDnMGjtxICi5loIpHjnnJjDCprGQ1JCyACLvKqeAOlNltXFUpbTw2smiqvfip
riygLRBd4FLjXyoBG3yd8EE9BbnDBQHYSU6mLMwXTZdyQamyT5tYvYUmcRpdXyGwybibYl/I0dA2
I4JBfCMLephzjhTKBeYG2gre/TSJsb2yuCTXZpSz896mSTEaJz01NIcLCHTzozGbaqFXnhT5OmmR
ruUfLMBMCo6yaIb2aIokNtfcQwbohX4gPSTrbiQAItKWOXIt3Gun/+4I/xtGCKZSB2fW/yxkeXlD
sY267Wfu2u8/9se+AHcN0xjDgd8hpCz+P3HXfkOxfXDV/tgS2EcEkyKYHa6HHc/mLfy+MzguTggX
BxogNh8kKO/uPxCy/GwMgmNK7xDKHxsDKpY1AvHnjQFAWauMXjFiHEtUiTUS4AshfSi+kdL2X/70
wfwbH/v6y/7/LvTxYnjnVqN36ODL/NVkmLjaKf10cC6pMcvX2mmspxmU5DNWMo5kUhZwJAvfeQvH
vDv+H14aXwZ78wpudX/ZADOjMPVAx/FCMjkvjfo13I3zRCyorzzzyeYChDhCdMRiwfNAGvvXL/+z
dXD9y9EJWZhrw4DRsPnry1t2ltQAKu1LSVoVsz9jBPwkBrXIc9asL6fBcf9NxoL1s4Hw9xflUXE4
Wzwy7H/1dMo6VokMrYtr1RasVjwZFqqOdg8dMHyWA51NJ7N5cWUqoHrpoIZ3T6L5LYnBsqMWCvZB
+glRYj2q2Hi3LIvz5jFCXUMUR2FejTKm2Z8RJgQplnByClxUNvbfJFKwNn55apBkgM10Pfzk6xn2
8yMaTIGttJ9aF0D1PCsKo7cuVaH3Qa/NJwgizZUucCv89Tf2Myfgtw/PwxHrobDghcNfHhgk3X6u
3c685OZoPtGxJSPXr9MfItcUXuaiH1xHmrfMdJEFzSnOs79+/X9dmL5tBvTGYCry3Py6VsYwrKEY
apOsJE8/ZOuCofVDFNvYmrd//VK/OE0//lbbJPQDyS0v+C8u+nj2h1oIZV4cwlUegNnXxZ5cLZjz
sW337yAInbdReOvqFBhTpD+xWIzc5zpAlP3ffN3/7g8HWcRuyWmNcuKXp9ZyjCZsRQwGf2hZJA4B
j8011bcYN1ld/F0Qyb9bJGssEeuSf/x/caObMheZYY/WpeupGmlglktEKDR6Wl80V4hBHBqVfUPL
IeMpD8vFvK3GUK/aUuwiNPGX5srwRv2QIM+A9yssfBLFGO7MgdtTmkLc5bfmrDIKYeLlQ+h15f5v
vsB/s734Ft8fBDsXMfCv9v28TGIVICS7xHEu2v3idx3hjTw3eqjka9cBioBsx7438wFWNFl2ZGyB
QejnsD3iaifgPINfWR6WaaEfa8aifw86oR/++n3+u7eJkhMJJogUEFe/rGSDvsBIpJ15wRLFB/Lx
MZuyk6+miM2nlniiv3myuSX/vHd4wuWpBjiAIQ656K+vWA2JlYti7i+TtJsrd6jcN3iW6//YAPmU
sPV9Z3tM6+IsjrudGHN02xOSj8dMrcHwdj0P73Yz8qQLdgBhsAgy22HjXJ+Jj48IBB+HF4ne4XU/
+tgXTBups4Edy6JUhvCmmr+xhvMX/Ppn8ZfwPcP5dyzcqb/iDZagCP0WOOQFgiHzfjkv3Tb3jfyu
tUt6djX6gAnQ4cgs2HKBMRK3Ti7qPoR5mW/gItgimrXkup1bKGWqwd+PH2TG1OuJY6vNhAmAEbuM
9JFZIo0R6WR8okGfDFvhN023mT5gj07op9DJLcHKyHtIkBwBKxRyFVA5gawvJK2mV0Ff5dckNjS3
Y47tC11mh2MeLpDx2Zz94s5s5vKbKHpzi5KRjpFFXqvk/Y3p+4xj1zsPc1pvs4Hz+yxCF7JHa+fy
vv0gWTKFg4tCjp/Yun4akAbj+4Z8VnWZT1s79v3HEJQAkQo5DFksw2MLsc9NgEaGXjh3EVkRwVcs
ysw36qofiuOCsQPdq1IOZGSsXsYpDkzn2koU43Q5xmcBJxen12iigyDLt7tAyADWmbtD7SLzsAqE
Mmki5b2fVCVDsNBJ422QU2klmPueZcEz4qOhBGvYoJ1tsSgnO64G4c43B6yhVeO6bwjmuCbUAbvN
/+Pu3JrbNpYt/FdceQcL98tDdtURdaMty46sKNF5YcEiA+JC4k4A/PX7GwCUSUr2iQ09oA6SSqpE
aQgMenp6ulevRQiII94mrObcb/izxsqj1flcI+MKkU1EGU+BsvOGmlFYsjMrZIASKqClDNGo1rKO
ov2T3sAHChep17TEpIlf2zOQvKvbLaReTzaAShB/6GWghRlk59C1efTX6NllBlETp8fksZLl3d9K
bkM5BhzgHF478n5FHJOTTvMrRK7nlxyl4v9F3t34O9YkiJ/NZLXAUOqlV84DGk+QBjqXS14PWjfF
5irzEoO+bGs7xbBazRVYAWoAbAi+n0H0tNBTqnI1J63kXjJsP/yw3dg5vUqbDcwF99YWrk0H8A1U
atb52lrbtGgWsEOKFDV8/3OV/4MTUunth0NXgmGLTsmGPlkIFJ3kb2m1hVB77YQB+Zcmbdb2pSSL
4GdnIJsahsz0RnCdyR79xXh7SXdT+CHhkY04PFMynEd/1lLOG2vmBZsCKh0lcDdHEH3G+Aq/wSoh
b1XYTHUYxjkVKlby6GQ5b9ZEuATx2wCmC1nO7PPKqTCvjUdBMg+3uGxfB3lk2WhP7hpTd+dGRROk
LxOvIgyMN1pXEF3Nd85Dpar5It+Jbq8StlBJxw9Z+ppDegZh11nKCrXRB9cYngYjbo4TR/yBsG7+
UNInB5x3HX8IN6F6n8ISxC/FkXNTFFv8M+4M3FmkO2vvXFEKfuLRFpbT4E/go4IdREfSIj93aRtM
TqayU58htclvZHQQ35KhxsUAu7Jv6Nxybhwrru/UjvK0lUQRPpIYzr6Zo4LzwQrSjNK0nS9SR0yl
k+nKfQ7pf0nAwd2uqakHlB51lN8IO1UaGv3mc9rGImFEYe7Thio+XHlb5RbCLhRxdSLDRq1EXxzQ
RVWFEr/0OW5oUaDSbI2E3KqohQqYiB4blblXEIaiYYz1G9AOtM0XgNbrO1gf8gUpTsoYHpKjMznc
Gm4rnkvSJV8kEbtt6njpI7qvRL+1nzd3baCwC9NN8556sumqNfE9lOu82pSbqVU7WOhaZEH/im7Z
LE5Frh3UzNSM5/JtDsA4vsGMeHequFu4ENl48ji7zufckRzIBOExrcMXhhImjyCu2c2bkD7si7nq
EKXnO9rEtzF8b7M0z7hzkPFEUJCMNvVNKmUU4dsAh/qpcxHugmLRHX40Efo0gUMpEtYaHYAeWEeI
lhMqlB8ro7FvVgCr3ZUFsesV2w43mKh1sDuzpU0V0N+lzL/Ses6Xb9olpKDiVV9uyZkQBrHzwOpb
/WHrVb6InJx3lCA8DJw4Xzjgx7MLetnwbbE4qtDu7F8pjUJgQFZrZvKmb2kXt2Y8TvwBIJt5BxYN
+CRCA9wtsNnsuqrYccG7E5fTGHErAz4DDQmzYXYBgrBG4jZoyo9JhbYvWXq48aBVgRL2DHZCW7sg
rcfNzGFLPivAYfBfxXYA6fvWfRCiL3ZRpLJ/hWYINgJownDRWWZO6e3m+VsnAMtTfdf4sDpPo9CH
VbkxtFkKF9aHxBRfv64Ke0p3MuEYONvHgHLiB8fjrRLup9fpXOOt0gMKPzEbOfNQEYI6G3/+IK2a
+nPdeKYLTI31CsHV+kL1gaefewYrPsty7qS1RPqrFaA2Pi7AUIjRLxRAzmgae6mXf3bqOSzDdixe
UJDCvHepxvP0ep0pDv3Fu5qaF8fRnAa/gqBItQUvgFp56y+NHBiuFgTKvSrZnAHIZLM10dx7X6EC
jMaPKtr68fMOUmK+kzyaXkL0nipV/bl9QnYiYuScDg80nKA8aQ+8u0pKHneKxhJFNu7ex3XLZxVH
2vsy5YfU93gthYjSdvCpR13E2G6bzU7GopII8lHNXvHsOyOBV0S1JXqJVfTDypKTjJi1LNnWDrJb
SrSjbY3bWZk8RejPdTcBA6VBFom8YRRuWFa7hgYHS9tpl6A+aac2cg93hDquTz3Exjuu8swAHIHJ
wy5ImvFu5c9N7aKCZfu68Q0ABAZsJMZdnVUUWzfA/YEvZLLhIhKE1fDbzsOmljm2RqU+C2lIji8c
x64iejVM/hoVPzX9okCHhInMUWubQoGp3NJoLXxfrQbSVewpOHlCEU8cyaldQ6C9xibaCeh8kTi4
bwMVvyAcK4rQ7Dit7VJnZFuriyS7ri2/+Up7+/yP1j51kBxXtJOTYdykevjRKm1MxJahw9SNcPt+
5TUZSlutQYDYs/9JLIBP03W2za6lAFLoCGyX65nkUlqrMOuQRQHGWLk1YS+4UtKNcgtRFpMQ5pIf
T9GoVqBXNFCbnEIdKk2tVCUJAcmUv0NLmAeSqjXWR4Ea2lW94rOGQCg75+yp3Co6j4DJKfeI28Vo
j0ceK8uap+wwFnQgl3GC0ZRBjLfXfOWTQZ73D07qGLWMJHk5Leh4Au3H+kISBxFumryZbLAKYvsu
AmZJA1FHMogNiB4dT2tgIt8WOIXYy7bzy1SyHdwVWqrwf5UwxlxoacP30r9S360bPTPPEo5qaG40
BH4G1SYAgVtqjBV6O9I5KeUa1Bix0O7LVrH9+root5vVJyUP5Hi2wY3eAmrnLgy74BtoDcLaZWW+
y+4LoyQI8aTQeZCrxL/aJKCaLlkq1WcdmMiX0q7Xn1BXeFpJc2kagtu4NlA5OLMyPHsVesE/Hojo
M0vwV2p0+oTTbayxgGu2xwAdgHTa+IBuClKeDhFKYz6EQcM8+wkvNDboIbuSykC7lDc2beteSu/q
aluvZ36SBB81PVeUKbvmesbJvr7eUN2iKzNJNiDRUaB06oh4wVRrnCFBJnz0uQpGuq7zQn6fCuf/
HpQjiUjUwYipSh2CVDXaRDMpVsnCkGUr4bKYV9IXL6DWPM3WCf9NHYVJ0oxd/ZkMIPzDGh3kyAji
l9ItMc5ahHTpyq7vQo9OYOTapGkpShrtQTmMsIJKc1iqzipFz1HOuL35ziLZBIi9OqeWwZ3W7WYy
X+G3d/BHhPQUObik0Emci0Ds4QoAzYc5FF0eeCLh7GTYReGSDBAyywp8WmzW1vwD+bTsmm4W58Z3
PH1WJY5y69WG86BIRb6gvdo+B1OrzziD8V43psr+CVoCa117eKsdqOr7Ld88bf2mE4Q4R4cN86Kt
1KiRiDeTuWPfrDOApEjnkb6qaj15RDioOosL/F6WsoSKCOPx58DKpNi4NEXv3dluB3p2ytluda1S
g13qW1POaT8oWXGFBG7OCGErkboIIyVHIrEzrwE66TPL2snWjANbXQiSKTBVtDRdIXFXXtI3SNcH
msyoXYY75Z7OJlJ2hoNXIs/DlFiBxLYBfp6TxNpkYzHR9LlfkbEGLG9pswRw4G2284Q7aENmAyoY
00P+iSzZWr5E1tKyL8ymUC/55tX9KivrP2GS3d2sgH/9Cbw7PM9ZIXhnTju7SzZEAaIy14A2Gz2R
Pmctpz/hNPz+WqbV16pnSE9lohmLwCl3SwB/Wxrt6pxwu4oo3puN+kFJcvlGEWIBkZANEG2iGego
oSaQwtQLB0Zcp+8NrfZvoaG2z73A9P9aJ4X3xSTGr6flOqLeIzQKIHVpbh0tmf+5khCei9OGkegz
Q84ANB3SBrtW5iCCVFoR4HvaiTJnaz622Zn/NzXf/kHO3cK9aCs3f5TLrLlb5iXQ130JRHz6OfY3
xT39NYVfND/7Sz8e6N2yHbSrIj/F5C/EHeB+T0R36FY+qhi1t9Teyo9GiFzuuFwsf/9Nc2h/1shd
aRRLxAWVbBSjidF9LDnUh8gOo0Cnt4SETveFB1P0vUn48fN1s/nj3zl6AnexRtnXz4vMfyoOC+Mi
Q/XvJuFkiINJQB3ehLhLVSkJHD69bU7IIUICQzm9uw4t/Ucm8OMne7unh3X/tGj4HRP4/tOLEqBo
KNCM54c8nATLmOgmnNBUCbrPyX1ic2MyAecFBcBPT4I+oeGP7YGOzfY6sQRFUSaYCOUZw2zXSTfr
I5oEzYB7buhCsCYGFKCOZlrdLJAPPjIFe2Ki2QW7Y/95t/JGNAu0h4mq07/xid9fEBS+qXpTFJJf
tQXLmSg2GHRBEdhelB/GtiCMwZOgIyjCu6aG/KopOOpE1xwF4jHoF8Q1Oq8ACSm11mGWYE0g3zBN
sATdQzKrh+tBUZwJBW+V8kjH19t94ZjWg6zbuLJhs2BPYM+22B6On94yJ5YMM8pzbDA6bwAAo1ub
HWv/84b9MkD6vjPg4R1UpiF5ed0EZAGToV3EHN/Tk7Ua+OqRXYS6VDFQT3j16S0iJw1inBZSNDIf
CISDkv4gy1chg3UMA1BL5wOFQzlc/zZO0IYzSLUF4odrdDYAGOyUFvenQyNWgIyFKxrhxeHTW0BH
FaHXqfWB4fjOBrqldK/k1x2Ark94Ptp69y7+JCai4XNi0v4HGGJ0W6DQOxkcE6oToQcDsJeTlrhO
9kBbm+g6x0dd7gOB0a0BUDfyYEcoTxQsADffnw9OPQExIRproDG/HaJG5g9Rpxi6FjR5Qu1elsmu
9w7x2CM4QoVOsTlG9ZHzCD0CPG4DdwVyJgSESFjsQ1+m9dAvkjVgR+SERN6gvcbnF2gMGBoV6jCb
I8RM6ghOJnGdzIIjiPUwFQDy7cdCrHBkKwJo8OBjkk0EoAuV6z5/duIdHZvdgwwaObbns+S4ZkGl
XaMz0F/fI1kRPXy8X/cv9kiYFA2OzHBZt8bQTfuIzkloYwow46BoUSN7QtHPNo0+W3gyCzYyASgR
Abfto8Xx+QV4V4bOAm0DCJOQKjuw+EPvaDoTetNpBLDGmlHWzBboOMgWiBrJmTvk5PoV8TJeoC7J
2QLEaHuNLmpC4EAfGi+wR5AdobTgvO4XLJKqtLFpOIaxbQ49S+wgI9AUMucQW9nK66EzxRVKq2Lv
+OYwRrY5kOEamkFhKdiWboEW74PGl27RItNKvNR/PrpAoe+xGmQLujXRUV6jxbJPnZ8WGFR5QucJ
uxD1W3GNboukaUsokQ2bBZPNgS4wjczy/ikPNwdHnyCWSUSidt80oghBBdg/9PE10mWqYIXeHxJf
7grUl1Ryjf3JYXxLASMYfJbWKR0QARjWd5aCLE+ISrGTvqA1LisYvAg0zgTI6z6vdGFWR4uArCJR
osXppDszjC5OVBWIzYe6ArKHpJXp0nz9/Cha3IkiFVryRpdFoMVdHXxmgiceMnfYq3pXeGIFZBE0
yOBFeenZVY4sONCI44dagTqhfqTqAmPRXidZBMAH+EPEBPd1+dF5RJJd5uC1QJmFIiJUTX1F+cQW
CBRJu0FotC/DjG8WRAQ31Ba0iWnzpoVq76u2IIpR4FQ4THSfd9vxmHYHnX1r6CzIBIrUnOhe77z/
abhMDCFTbkCF8HmWRucXlMG2QL4d7VsO0P3R6WRFWJyvCaNUud8ix4dLU0nzdAY6IK9GpIRKFPCC
3i+ceEeQnhN6tpkoe3zHBQGpG7oWyA+oNmmSvsAo6tmHkRL5A0MRHDgAs9prfFkUzRS648MOTRwd
ySPwjskotdfxLLBCyDMI9Np+MbRfOCK/iEPvD3S/vhZII8i0zfPPySIAg2BCpgS/SD894wuXifM6
y/z1x0dj1rDpaYeKqLtY8IdLwSH5jCeQ5f2hqotJRmQEqs7ePnQpaISLtPyC63l9KbRZFGIlIDlj
WwR0nKpDrUCXKbCCR+uPDC+K8UAyoPJALOogeBhXcECL+guh5p9GpGAF0BKwNfbBwYlHsMUsgUcA
tNtZyejCZcxXYM2HbQscnRwhQgZTTXudhEgcGMgoKpA6QYPUXmNbEdSJXpDg/bQtkEOnwsCxoHeM
p7MggNsWkATVHKEVkAwcaAUkkzrJcYCY7YVZHe4LrAWTCJIQ8dta+bce4V9sHs/9MNOVHy3aThh/
mb/WC/O9X9h3Srz8vO//mC1+/w2GsmfysfYXRWNM993fGmX+cwTibBsUDj7cNywc/nn/gC+/+tWb
2v/w2l9mbva0atrHbfrbvHXX9NP8T+R+ddfuywaVb3fy+29H93nw/v+PgfPwZFxRqx08bgZt1uZ4
4LadYvjAobvJj6UX0c0mAhg68tSN/H/ibOMf3XUH9x48dhzFmbuI93cpjK9DEQ8febNZPhX+U1kc
Dd6CdIcOfr6M3MrNlocjd61Bg0fuW67exf+8Q2+oXH89nvYOYDr0Wy6ZdX9x9D7Z28X5eejIV8s4
845vuUdFDh35mhn3/f0dCkNRNKo3+x+8SgD7vOH/aKnPFu7qyACVDsY69IZncHNsYj/f32F7yx02
cvDQm4XvnngR6LDe4P3N4urYLDro2tAb/vDSN3VosMEDM0D5FDZHk9yBi4YOfROXSISeTnMH6xw6
9kfX3xx5D8qwb7G9fHSzJnI3i8PpoL4p8B7DbznP3adVmS+L4sime+TK4PH9p5XvuccNtx0eYvjQ
7AWwlB9Zdl9fHz52nvv8i5bRfo7bCKorX7/F6DGk+idDi5ro4KHjTXFi3H2dcejIt8uvGXRWx7Pd
lW2GD711j/etHk85fODq3bW7TvKVf7ytM76otLzF+O+XWb488lQkrUXq/i0G/7is/aejbazPiL/F
4I9xFu5vs7XurhQ5eOg4K1bvpm6GlvHxbtb3lb7NF5y74ena79LEQ4f/tPKPZ7yrRw0eNoyISI5P
NbAMi5zm4KGzpXfKadCmCYcO/HmJXkYTbd2TY0KfhRs6/N0qXizfzfIXe1tX9Rg6/Je4/I4h9vmz
t/mCl4YohiclMXT4e2Z/mefLo5CiR00MH7s+PlX2UM2h435PceGAiONXDu4Py2zNzrafU+Gt+nLI
0Bt+8DnZnJh3zwIwdOgfc80PnJG/lnnx7tWbB+rxBsb3l58/xZvcP4rcelD34ImBthQS/qO32eVy
fzzya5mmZw6Nl/mnPUHIa392nFwTv/EULd3sP/8FAAD//w==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18" Type="http://schemas.openxmlformats.org/officeDocument/2006/relationships/chart" Target="../charts/chart9.xml"/><Relationship Id="rId3" Type="http://schemas.openxmlformats.org/officeDocument/2006/relationships/image" Target="../media/image3.png"/><Relationship Id="rId7" Type="http://schemas.microsoft.com/office/2014/relationships/chartEx" Target="../charts/chartEx2.xml"/><Relationship Id="rId12" Type="http://schemas.openxmlformats.org/officeDocument/2006/relationships/chart" Target="../charts/chart5.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6.svg"/><Relationship Id="rId5" Type="http://schemas.openxmlformats.org/officeDocument/2006/relationships/chart" Target="../charts/chart2.xml"/><Relationship Id="rId15" Type="http://schemas.microsoft.com/office/2014/relationships/chartEx" Target="../charts/chartEx4.xml"/><Relationship Id="rId10"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4.xml"/><Relationship Id="rId1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30</xdr:col>
      <xdr:colOff>121920</xdr:colOff>
      <xdr:row>23</xdr:row>
      <xdr:rowOff>64770</xdr:rowOff>
    </xdr:from>
    <xdr:to>
      <xdr:col>37</xdr:col>
      <xdr:colOff>777240</xdr:colOff>
      <xdr:row>38</xdr:row>
      <xdr:rowOff>64770</xdr:rowOff>
    </xdr:to>
    <xdr:graphicFrame macro="">
      <xdr:nvGraphicFramePr>
        <xdr:cNvPr id="7" name="Chart 6">
          <a:extLst>
            <a:ext uri="{FF2B5EF4-FFF2-40B4-BE49-F238E27FC236}">
              <a16:creationId xmlns:a16="http://schemas.microsoft.com/office/drawing/2014/main" id="{B0B4251C-C34E-D007-C253-EC5EB40A0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144780</xdr:colOff>
      <xdr:row>17</xdr:row>
      <xdr:rowOff>0</xdr:rowOff>
    </xdr:from>
    <xdr:to>
      <xdr:col>20</xdr:col>
      <xdr:colOff>807720</xdr:colOff>
      <xdr:row>31</xdr:row>
      <xdr:rowOff>20955</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C89004C0-864F-13B7-A916-049AF27BBA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97840" y="3108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342601</xdr:colOff>
      <xdr:row>0</xdr:row>
      <xdr:rowOff>0</xdr:rowOff>
    </xdr:from>
    <xdr:to>
      <xdr:col>21</xdr:col>
      <xdr:colOff>234555</xdr:colOff>
      <xdr:row>33</xdr:row>
      <xdr:rowOff>178387</xdr:rowOff>
    </xdr:to>
    <xdr:sp macro="" textlink="">
      <xdr:nvSpPr>
        <xdr:cNvPr id="2" name="Rectangle: Rounded Corners 1">
          <a:extLst>
            <a:ext uri="{FF2B5EF4-FFF2-40B4-BE49-F238E27FC236}">
              <a16:creationId xmlns:a16="http://schemas.microsoft.com/office/drawing/2014/main" id="{C0A633E9-9018-8E3F-B232-2D29081912F9}"/>
            </a:ext>
          </a:extLst>
        </xdr:cNvPr>
        <xdr:cNvSpPr/>
      </xdr:nvSpPr>
      <xdr:spPr>
        <a:xfrm>
          <a:off x="952201" y="0"/>
          <a:ext cx="12083954" cy="6368172"/>
        </a:xfrm>
        <a:prstGeom prst="roundRect">
          <a:avLst>
            <a:gd name="adj" fmla="val 3368"/>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xdr:col>
      <xdr:colOff>374654</xdr:colOff>
      <xdr:row>0</xdr:row>
      <xdr:rowOff>100488</xdr:rowOff>
    </xdr:from>
    <xdr:to>
      <xdr:col>21</xdr:col>
      <xdr:colOff>94073</xdr:colOff>
      <xdr:row>4</xdr:row>
      <xdr:rowOff>100488</xdr:rowOff>
    </xdr:to>
    <xdr:sp macro="" textlink="">
      <xdr:nvSpPr>
        <xdr:cNvPr id="5" name="Rectangle: Rounded Corners 3">
          <a:extLst>
            <a:ext uri="{FF2B5EF4-FFF2-40B4-BE49-F238E27FC236}">
              <a16:creationId xmlns:a16="http://schemas.microsoft.com/office/drawing/2014/main" id="{534CFF6D-2C5E-4805-9EA1-A905427FA8E5}"/>
            </a:ext>
          </a:extLst>
        </xdr:cNvPr>
        <xdr:cNvSpPr/>
      </xdr:nvSpPr>
      <xdr:spPr>
        <a:xfrm>
          <a:off x="986135" y="100488"/>
          <a:ext cx="11949049" cy="714963"/>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337279</xdr:colOff>
      <xdr:row>4</xdr:row>
      <xdr:rowOff>140516</xdr:rowOff>
    </xdr:from>
    <xdr:to>
      <xdr:col>4</xdr:col>
      <xdr:colOff>188957</xdr:colOff>
      <xdr:row>33</xdr:row>
      <xdr:rowOff>118887</xdr:rowOff>
    </xdr:to>
    <xdr:sp macro="" textlink="">
      <xdr:nvSpPr>
        <xdr:cNvPr id="9" name="Rectangle: Rounded Corners 3">
          <a:extLst>
            <a:ext uri="{FF2B5EF4-FFF2-40B4-BE49-F238E27FC236}">
              <a16:creationId xmlns:a16="http://schemas.microsoft.com/office/drawing/2014/main" id="{A980D428-BF8A-4A1A-AADE-530BBDAE7B32}"/>
            </a:ext>
          </a:extLst>
        </xdr:cNvPr>
        <xdr:cNvSpPr/>
      </xdr:nvSpPr>
      <xdr:spPr>
        <a:xfrm>
          <a:off x="949377" y="890024"/>
          <a:ext cx="1687973" cy="5412306"/>
        </a:xfrm>
        <a:prstGeom prst="roundRect">
          <a:avLst/>
        </a:prstGeom>
        <a:solidFill>
          <a:srgbClr val="0C76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376023</xdr:colOff>
      <xdr:row>5</xdr:row>
      <xdr:rowOff>8758</xdr:rowOff>
    </xdr:from>
    <xdr:to>
      <xdr:col>8</xdr:col>
      <xdr:colOff>26275</xdr:colOff>
      <xdr:row>9</xdr:row>
      <xdr:rowOff>168825</xdr:rowOff>
    </xdr:to>
    <xdr:sp macro="" textlink="">
      <xdr:nvSpPr>
        <xdr:cNvPr id="11" name="Rectangle: Rounded Corners 10">
          <a:extLst>
            <a:ext uri="{FF2B5EF4-FFF2-40B4-BE49-F238E27FC236}">
              <a16:creationId xmlns:a16="http://schemas.microsoft.com/office/drawing/2014/main" id="{8CACC019-F233-B91F-69C2-ABEE6C1615AE}"/>
            </a:ext>
          </a:extLst>
        </xdr:cNvPr>
        <xdr:cNvSpPr/>
      </xdr:nvSpPr>
      <xdr:spPr>
        <a:xfrm>
          <a:off x="2828437" y="928413"/>
          <a:ext cx="2102666" cy="895791"/>
        </a:xfrm>
        <a:prstGeom prst="roundRect">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560024</xdr:colOff>
      <xdr:row>4</xdr:row>
      <xdr:rowOff>151704</xdr:rowOff>
    </xdr:from>
    <xdr:to>
      <xdr:col>16</xdr:col>
      <xdr:colOff>351310</xdr:colOff>
      <xdr:row>23</xdr:row>
      <xdr:rowOff>18360</xdr:rowOff>
    </xdr:to>
    <xdr:sp macro="" textlink="">
      <xdr:nvSpPr>
        <xdr:cNvPr id="12" name="Rectangle: Rounded Corners 11">
          <a:extLst>
            <a:ext uri="{FF2B5EF4-FFF2-40B4-BE49-F238E27FC236}">
              <a16:creationId xmlns:a16="http://schemas.microsoft.com/office/drawing/2014/main" id="{989D9B06-7D0F-44F4-80BC-C1DEC15E4F2C}"/>
            </a:ext>
          </a:extLst>
        </xdr:cNvPr>
        <xdr:cNvSpPr/>
      </xdr:nvSpPr>
      <xdr:spPr>
        <a:xfrm>
          <a:off x="7225229" y="886162"/>
          <a:ext cx="2820924" cy="3355331"/>
        </a:xfrm>
        <a:prstGeom prst="roundRect">
          <a:avLst>
            <a:gd name="adj" fmla="val 9769"/>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91408</xdr:colOff>
      <xdr:row>4</xdr:row>
      <xdr:rowOff>175173</xdr:rowOff>
    </xdr:from>
    <xdr:to>
      <xdr:col>11</xdr:col>
      <xdr:colOff>332827</xdr:colOff>
      <xdr:row>9</xdr:row>
      <xdr:rowOff>168955</xdr:rowOff>
    </xdr:to>
    <xdr:sp macro="" textlink="">
      <xdr:nvSpPr>
        <xdr:cNvPr id="13" name="Rectangle: Rounded Corners 12">
          <a:extLst>
            <a:ext uri="{FF2B5EF4-FFF2-40B4-BE49-F238E27FC236}">
              <a16:creationId xmlns:a16="http://schemas.microsoft.com/office/drawing/2014/main" id="{F321C8C0-6FD3-47E8-9215-29CF42491C8F}"/>
            </a:ext>
          </a:extLst>
        </xdr:cNvPr>
        <xdr:cNvSpPr/>
      </xdr:nvSpPr>
      <xdr:spPr>
        <a:xfrm>
          <a:off x="4996236" y="910897"/>
          <a:ext cx="2080729" cy="913437"/>
        </a:xfrm>
        <a:prstGeom prst="roundRect">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316074</xdr:colOff>
      <xdr:row>10</xdr:row>
      <xdr:rowOff>53672</xdr:rowOff>
    </xdr:from>
    <xdr:to>
      <xdr:col>11</xdr:col>
      <xdr:colOff>420568</xdr:colOff>
      <xdr:row>21</xdr:row>
      <xdr:rowOff>114623</xdr:rowOff>
    </xdr:to>
    <xdr:sp macro="" textlink="">
      <xdr:nvSpPr>
        <xdr:cNvPr id="15" name="Rectangle: Rounded Corners 14">
          <a:extLst>
            <a:ext uri="{FF2B5EF4-FFF2-40B4-BE49-F238E27FC236}">
              <a16:creationId xmlns:a16="http://schemas.microsoft.com/office/drawing/2014/main" id="{758B8072-8FF1-4AA2-B22E-C5BF14D11C80}"/>
            </a:ext>
          </a:extLst>
        </xdr:cNvPr>
        <xdr:cNvSpPr/>
      </xdr:nvSpPr>
      <xdr:spPr>
        <a:xfrm>
          <a:off x="2765360" y="1924654"/>
          <a:ext cx="4390744" cy="2119032"/>
        </a:xfrm>
        <a:prstGeom prst="roundRect">
          <a:avLst>
            <a:gd name="adj" fmla="val 12314"/>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324069</xdr:colOff>
      <xdr:row>22</xdr:row>
      <xdr:rowOff>35034</xdr:rowOff>
    </xdr:from>
    <xdr:to>
      <xdr:col>11</xdr:col>
      <xdr:colOff>516758</xdr:colOff>
      <xdr:row>33</xdr:row>
      <xdr:rowOff>122621</xdr:rowOff>
    </xdr:to>
    <xdr:sp macro="" textlink="">
      <xdr:nvSpPr>
        <xdr:cNvPr id="18" name="Rectangle: Rounded Corners 17">
          <a:extLst>
            <a:ext uri="{FF2B5EF4-FFF2-40B4-BE49-F238E27FC236}">
              <a16:creationId xmlns:a16="http://schemas.microsoft.com/office/drawing/2014/main" id="{953CF988-9486-4E4C-BD18-DB27AD848607}"/>
            </a:ext>
          </a:extLst>
        </xdr:cNvPr>
        <xdr:cNvSpPr/>
      </xdr:nvSpPr>
      <xdr:spPr>
        <a:xfrm>
          <a:off x="2776483" y="4081517"/>
          <a:ext cx="4484413" cy="2110828"/>
        </a:xfrm>
        <a:prstGeom prst="roundRect">
          <a:avLst>
            <a:gd name="adj" fmla="val 13985"/>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8759</xdr:colOff>
      <xdr:row>23</xdr:row>
      <xdr:rowOff>84091</xdr:rowOff>
    </xdr:from>
    <xdr:to>
      <xdr:col>21</xdr:col>
      <xdr:colOff>148897</xdr:colOff>
      <xdr:row>33</xdr:row>
      <xdr:rowOff>61310</xdr:rowOff>
    </xdr:to>
    <xdr:sp macro="" textlink="">
      <xdr:nvSpPr>
        <xdr:cNvPr id="20" name="Rectangle: Rounded Corners 19">
          <a:extLst>
            <a:ext uri="{FF2B5EF4-FFF2-40B4-BE49-F238E27FC236}">
              <a16:creationId xmlns:a16="http://schemas.microsoft.com/office/drawing/2014/main" id="{469EACD4-B161-47BE-A221-4F43BD6ECC7A}"/>
            </a:ext>
          </a:extLst>
        </xdr:cNvPr>
        <xdr:cNvSpPr/>
      </xdr:nvSpPr>
      <xdr:spPr>
        <a:xfrm>
          <a:off x="7366000" y="4314505"/>
          <a:ext cx="5658069" cy="1816529"/>
        </a:xfrm>
        <a:prstGeom prst="roundRect">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432416</xdr:colOff>
      <xdr:row>4</xdr:row>
      <xdr:rowOff>158256</xdr:rowOff>
    </xdr:from>
    <xdr:to>
      <xdr:col>21</xdr:col>
      <xdr:colOff>94350</xdr:colOff>
      <xdr:row>13</xdr:row>
      <xdr:rowOff>126241</xdr:rowOff>
    </xdr:to>
    <xdr:sp macro="" textlink="">
      <xdr:nvSpPr>
        <xdr:cNvPr id="22" name="Rectangle: Rounded Corners 21">
          <a:extLst>
            <a:ext uri="{FF2B5EF4-FFF2-40B4-BE49-F238E27FC236}">
              <a16:creationId xmlns:a16="http://schemas.microsoft.com/office/drawing/2014/main" id="{40E3372E-D37C-43A7-801A-C12FB558E4AD}"/>
            </a:ext>
          </a:extLst>
        </xdr:cNvPr>
        <xdr:cNvSpPr/>
      </xdr:nvSpPr>
      <xdr:spPr>
        <a:xfrm>
          <a:off x="10186016" y="908533"/>
          <a:ext cx="2709934" cy="1656108"/>
        </a:xfrm>
        <a:prstGeom prst="roundRect">
          <a:avLst>
            <a:gd name="adj" fmla="val 11798"/>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431878</xdr:colOff>
      <xdr:row>13</xdr:row>
      <xdr:rowOff>179462</xdr:rowOff>
    </xdr:from>
    <xdr:to>
      <xdr:col>21</xdr:col>
      <xdr:colOff>110168</xdr:colOff>
      <xdr:row>22</xdr:row>
      <xdr:rowOff>150589</xdr:rowOff>
    </xdr:to>
    <xdr:sp macro="" textlink="">
      <xdr:nvSpPr>
        <xdr:cNvPr id="23" name="Rectangle: Rounded Corners 22">
          <a:extLst>
            <a:ext uri="{FF2B5EF4-FFF2-40B4-BE49-F238E27FC236}">
              <a16:creationId xmlns:a16="http://schemas.microsoft.com/office/drawing/2014/main" id="{912E1092-8AB7-492B-B747-5479C661D140}"/>
            </a:ext>
          </a:extLst>
        </xdr:cNvPr>
        <xdr:cNvSpPr/>
      </xdr:nvSpPr>
      <xdr:spPr>
        <a:xfrm>
          <a:off x="10126721" y="2566450"/>
          <a:ext cx="2707929" cy="1623657"/>
        </a:xfrm>
        <a:prstGeom prst="roundRect">
          <a:avLst>
            <a:gd name="adj" fmla="val 11798"/>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230178</xdr:colOff>
      <xdr:row>0</xdr:row>
      <xdr:rowOff>162842</xdr:rowOff>
    </xdr:from>
    <xdr:to>
      <xdr:col>13</xdr:col>
      <xdr:colOff>119890</xdr:colOff>
      <xdr:row>4</xdr:row>
      <xdr:rowOff>8990</xdr:rowOff>
    </xdr:to>
    <xdr:sp macro="" textlink="">
      <xdr:nvSpPr>
        <xdr:cNvPr id="24" name="TextBox 23">
          <a:extLst>
            <a:ext uri="{FF2B5EF4-FFF2-40B4-BE49-F238E27FC236}">
              <a16:creationId xmlns:a16="http://schemas.microsoft.com/office/drawing/2014/main" id="{3A9869F6-8D5C-E470-BAC3-59E4B013723A}"/>
            </a:ext>
          </a:extLst>
        </xdr:cNvPr>
        <xdr:cNvSpPr txBox="1"/>
      </xdr:nvSpPr>
      <xdr:spPr>
        <a:xfrm>
          <a:off x="2069488" y="162842"/>
          <a:ext cx="6020747" cy="581872"/>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cap="none" spc="50">
              <a:ln w="0"/>
              <a:solidFill>
                <a:schemeClr val="bg1"/>
              </a:solidFill>
              <a:effectLst>
                <a:innerShdw blurRad="63500" dist="50800" dir="13500000">
                  <a:srgbClr val="000000">
                    <a:alpha val="50000"/>
                  </a:srgbClr>
                </a:innerShdw>
              </a:effectLst>
              <a:latin typeface="Calibri" panose="020F0502020204030204" pitchFamily="34" charset="0"/>
              <a:ea typeface="Calibri" panose="020F0502020204030204" pitchFamily="34" charset="0"/>
              <a:cs typeface="Calibri" panose="020F0502020204030204" pitchFamily="34" charset="0"/>
            </a:rPr>
            <a:t>SALES</a:t>
          </a:r>
          <a:r>
            <a:rPr lang="en-IN" sz="3200" b="1" cap="none" spc="50" baseline="0">
              <a:ln w="0"/>
              <a:solidFill>
                <a:schemeClr val="bg1"/>
              </a:solidFill>
              <a:effectLst>
                <a:innerShdw blurRad="63500" dist="50800" dir="13500000">
                  <a:srgbClr val="000000">
                    <a:alpha val="50000"/>
                  </a:srgbClr>
                </a:innerShdw>
              </a:effectLst>
              <a:latin typeface="Calibri" panose="020F0502020204030204" pitchFamily="34" charset="0"/>
              <a:ea typeface="Calibri" panose="020F0502020204030204" pitchFamily="34" charset="0"/>
              <a:cs typeface="Calibri" panose="020F0502020204030204" pitchFamily="34" charset="0"/>
            </a:rPr>
            <a:t> &amp; PROFIT DASHBOARD</a:t>
          </a:r>
          <a:endParaRPr lang="en-IN" sz="3200" b="1" cap="none" spc="50">
            <a:ln w="0"/>
            <a:solidFill>
              <a:schemeClr val="bg1"/>
            </a:solidFill>
            <a:effectLst>
              <a:innerShdw blurRad="63500" dist="50800" dir="13500000">
                <a:srgbClr val="000000">
                  <a:alpha val="50000"/>
                </a:srgbClr>
              </a:inn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71372</xdr:colOff>
      <xdr:row>0</xdr:row>
      <xdr:rowOff>167911</xdr:rowOff>
    </xdr:from>
    <xdr:to>
      <xdr:col>3</xdr:col>
      <xdr:colOff>61345</xdr:colOff>
      <xdr:row>4</xdr:row>
      <xdr:rowOff>47594</xdr:rowOff>
    </xdr:to>
    <xdr:pic>
      <xdr:nvPicPr>
        <xdr:cNvPr id="26" name="Graphic 25" descr="Bar graph with upward trend with solid fill">
          <a:extLst>
            <a:ext uri="{FF2B5EF4-FFF2-40B4-BE49-F238E27FC236}">
              <a16:creationId xmlns:a16="http://schemas.microsoft.com/office/drawing/2014/main" id="{71FAB718-B94B-DD00-2C1A-6BA83216E5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7579" y="167911"/>
          <a:ext cx="603076" cy="615407"/>
        </a:xfrm>
        <a:prstGeom prst="rect">
          <a:avLst/>
        </a:prstGeom>
      </xdr:spPr>
    </xdr:pic>
    <xdr:clientData/>
  </xdr:twoCellAnchor>
  <xdr:twoCellAnchor editAs="oneCell">
    <xdr:from>
      <xdr:col>8</xdr:col>
      <xdr:colOff>162875</xdr:colOff>
      <xdr:row>5</xdr:row>
      <xdr:rowOff>131380</xdr:rowOff>
    </xdr:from>
    <xdr:to>
      <xdr:col>9</xdr:col>
      <xdr:colOff>306551</xdr:colOff>
      <xdr:row>9</xdr:row>
      <xdr:rowOff>153968</xdr:rowOff>
    </xdr:to>
    <xdr:pic>
      <xdr:nvPicPr>
        <xdr:cNvPr id="28" name="Graphic 27" descr="Coins with solid fill">
          <a:extLst>
            <a:ext uri="{FF2B5EF4-FFF2-40B4-BE49-F238E27FC236}">
              <a16:creationId xmlns:a16="http://schemas.microsoft.com/office/drawing/2014/main" id="{D040BBE5-73CA-EE8F-F096-AC63E2A223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67703" y="1051035"/>
          <a:ext cx="756779" cy="758312"/>
        </a:xfrm>
        <a:prstGeom prst="rect">
          <a:avLst/>
        </a:prstGeom>
        <a:effectLst>
          <a:outerShdw blurRad="50800" dist="38100" dir="18900000" algn="bl" rotWithShape="0">
            <a:prstClr val="black">
              <a:alpha val="40000"/>
            </a:prstClr>
          </a:outerShdw>
        </a:effectLst>
      </xdr:spPr>
    </xdr:pic>
    <xdr:clientData/>
  </xdr:twoCellAnchor>
  <xdr:twoCellAnchor>
    <xdr:from>
      <xdr:col>6</xdr:col>
      <xdr:colOff>177624</xdr:colOff>
      <xdr:row>5</xdr:row>
      <xdr:rowOff>101415</xdr:rowOff>
    </xdr:from>
    <xdr:to>
      <xdr:col>8</xdr:col>
      <xdr:colOff>97414</xdr:colOff>
      <xdr:row>7</xdr:row>
      <xdr:rowOff>7721</xdr:rowOff>
    </xdr:to>
    <xdr:sp macro="" textlink="">
      <xdr:nvSpPr>
        <xdr:cNvPr id="33" name="TextBox 32">
          <a:extLst>
            <a:ext uri="{FF2B5EF4-FFF2-40B4-BE49-F238E27FC236}">
              <a16:creationId xmlns:a16="http://schemas.microsoft.com/office/drawing/2014/main" id="{6D92B8BB-A312-953C-1EE1-475734F1B487}"/>
            </a:ext>
          </a:extLst>
        </xdr:cNvPr>
        <xdr:cNvSpPr txBox="1"/>
      </xdr:nvSpPr>
      <xdr:spPr>
        <a:xfrm>
          <a:off x="3856245" y="1021070"/>
          <a:ext cx="1145997" cy="274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Calibri" panose="020F0502020204030204" pitchFamily="34" charset="0"/>
              <a:ea typeface="Calibri" panose="020F0502020204030204" pitchFamily="34" charset="0"/>
              <a:cs typeface="Calibri" panose="020F0502020204030204" pitchFamily="34" charset="0"/>
            </a:rPr>
            <a:t>TOTAL</a:t>
          </a:r>
          <a:r>
            <a:rPr lang="en-IN" sz="1300" b="1" baseline="0">
              <a:latin typeface="Calibri" panose="020F0502020204030204" pitchFamily="34" charset="0"/>
              <a:ea typeface="Calibri" panose="020F0502020204030204" pitchFamily="34" charset="0"/>
              <a:cs typeface="Calibri" panose="020F0502020204030204" pitchFamily="34" charset="0"/>
            </a:rPr>
            <a:t> SALES</a:t>
          </a:r>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282713</xdr:colOff>
      <xdr:row>5</xdr:row>
      <xdr:rowOff>158780</xdr:rowOff>
    </xdr:from>
    <xdr:to>
      <xdr:col>11</xdr:col>
      <xdr:colOff>298621</xdr:colOff>
      <xdr:row>7</xdr:row>
      <xdr:rowOff>61784</xdr:rowOff>
    </xdr:to>
    <xdr:sp macro="" textlink="">
      <xdr:nvSpPr>
        <xdr:cNvPr id="34" name="TextBox 33">
          <a:extLst>
            <a:ext uri="{FF2B5EF4-FFF2-40B4-BE49-F238E27FC236}">
              <a16:creationId xmlns:a16="http://schemas.microsoft.com/office/drawing/2014/main" id="{DEF92B49-11FB-4E9B-B13C-941205D6C140}"/>
            </a:ext>
          </a:extLst>
        </xdr:cNvPr>
        <xdr:cNvSpPr txBox="1"/>
      </xdr:nvSpPr>
      <xdr:spPr>
        <a:xfrm>
          <a:off x="5750578" y="1085537"/>
          <a:ext cx="1230989" cy="27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Calibri" panose="020F0502020204030204" pitchFamily="34" charset="0"/>
              <a:ea typeface="Calibri" panose="020F0502020204030204" pitchFamily="34" charset="0"/>
              <a:cs typeface="Calibri" panose="020F0502020204030204" pitchFamily="34" charset="0"/>
            </a:rPr>
            <a:t>TOTAL</a:t>
          </a:r>
          <a:r>
            <a:rPr lang="en-IN" sz="1300" b="1" baseline="0">
              <a:latin typeface="Calibri" panose="020F0502020204030204" pitchFamily="34" charset="0"/>
              <a:ea typeface="Calibri" panose="020F0502020204030204" pitchFamily="34" charset="0"/>
              <a:cs typeface="Calibri" panose="020F0502020204030204" pitchFamily="34" charset="0"/>
            </a:rPr>
            <a:t> PROFIT</a:t>
          </a:r>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287798</xdr:colOff>
      <xdr:row>7</xdr:row>
      <xdr:rowOff>231</xdr:rowOff>
    </xdr:from>
    <xdr:to>
      <xdr:col>8</xdr:col>
      <xdr:colOff>157457</xdr:colOff>
      <xdr:row>8</xdr:row>
      <xdr:rowOff>134031</xdr:rowOff>
    </xdr:to>
    <xdr:sp macro="" textlink="Pivot_tables!A9">
      <xdr:nvSpPr>
        <xdr:cNvPr id="37" name="TextBox 36">
          <a:extLst>
            <a:ext uri="{FF2B5EF4-FFF2-40B4-BE49-F238E27FC236}">
              <a16:creationId xmlns:a16="http://schemas.microsoft.com/office/drawing/2014/main" id="{B0070514-136F-306F-637E-9F22AE21634D}"/>
            </a:ext>
          </a:extLst>
        </xdr:cNvPr>
        <xdr:cNvSpPr txBox="1"/>
      </xdr:nvSpPr>
      <xdr:spPr>
        <a:xfrm>
          <a:off x="3966419" y="1287748"/>
          <a:ext cx="1095866" cy="31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55526-C811-4B8D-ADC6-062716E02A35}" type="TxLink">
            <a:rPr lang="en-US" sz="1300" b="1" i="0" u="none" strike="noStrike">
              <a:solidFill>
                <a:srgbClr val="000000"/>
              </a:solidFill>
              <a:latin typeface="Times New Roman" panose="02020603050405020304" pitchFamily="18" charset="0"/>
              <a:cs typeface="Times New Roman" panose="02020603050405020304" pitchFamily="18" charset="0"/>
            </a:rPr>
            <a:pPr/>
            <a:t>₹ 19,28,888</a:t>
          </a:fld>
          <a:endParaRPr lang="en-IN" sz="1300" b="1">
            <a:latin typeface="Times New Roman" panose="02020603050405020304" pitchFamily="18" charset="0"/>
            <a:cs typeface="Times New Roman" panose="02020603050405020304" pitchFamily="18" charset="0"/>
          </a:endParaRPr>
        </a:p>
      </xdr:txBody>
    </xdr:sp>
    <xdr:clientData/>
  </xdr:twoCellAnchor>
  <xdr:twoCellAnchor>
    <xdr:from>
      <xdr:col>9</xdr:col>
      <xdr:colOff>468028</xdr:colOff>
      <xdr:row>7</xdr:row>
      <xdr:rowOff>63819</xdr:rowOff>
    </xdr:from>
    <xdr:to>
      <xdr:col>11</xdr:col>
      <xdr:colOff>337687</xdr:colOff>
      <xdr:row>9</xdr:row>
      <xdr:rowOff>13688</xdr:rowOff>
    </xdr:to>
    <xdr:sp macro="" textlink="Pivot_tables!A10">
      <xdr:nvSpPr>
        <xdr:cNvPr id="39" name="TextBox 38">
          <a:extLst>
            <a:ext uri="{FF2B5EF4-FFF2-40B4-BE49-F238E27FC236}">
              <a16:creationId xmlns:a16="http://schemas.microsoft.com/office/drawing/2014/main" id="{924A974D-8940-451E-B43C-878F0B6C8633}"/>
            </a:ext>
          </a:extLst>
        </xdr:cNvPr>
        <xdr:cNvSpPr txBox="1"/>
      </xdr:nvSpPr>
      <xdr:spPr>
        <a:xfrm>
          <a:off x="5985959" y="1351336"/>
          <a:ext cx="1095866" cy="31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F59E5F-A4BE-45B2-B1F7-31AED59673A9}" type="TxLink">
            <a:rPr lang="en-US" sz="1300" b="1" i="0" u="none" strike="noStrike">
              <a:solidFill>
                <a:srgbClr val="000000"/>
              </a:solidFill>
              <a:latin typeface="Times New Roman" panose="02020603050405020304" pitchFamily="18" charset="0"/>
              <a:cs typeface="Times New Roman" panose="02020603050405020304" pitchFamily="18" charset="0"/>
            </a:rPr>
            <a:pPr/>
            <a:t>₹ 2,47,961</a:t>
          </a:fld>
          <a:endParaRPr lang="en-IN" sz="1300" b="1">
            <a:latin typeface="Times New Roman" panose="02020603050405020304" pitchFamily="18" charset="0"/>
            <a:cs typeface="Times New Roman" panose="02020603050405020304" pitchFamily="18" charset="0"/>
          </a:endParaRPr>
        </a:p>
      </xdr:txBody>
    </xdr:sp>
    <xdr:clientData/>
  </xdr:twoCellAnchor>
  <xdr:twoCellAnchor>
    <xdr:from>
      <xdr:col>4</xdr:col>
      <xdr:colOff>289152</xdr:colOff>
      <xdr:row>10</xdr:row>
      <xdr:rowOff>61540</xdr:rowOff>
    </xdr:from>
    <xdr:to>
      <xdr:col>11</xdr:col>
      <xdr:colOff>391206</xdr:colOff>
      <xdr:row>21</xdr:row>
      <xdr:rowOff>131379</xdr:rowOff>
    </xdr:to>
    <xdr:graphicFrame macro="">
      <xdr:nvGraphicFramePr>
        <xdr:cNvPr id="40" name="Chart 39">
          <a:extLst>
            <a:ext uri="{FF2B5EF4-FFF2-40B4-BE49-F238E27FC236}">
              <a16:creationId xmlns:a16="http://schemas.microsoft.com/office/drawing/2014/main" id="{1C481232-E8CD-4E88-A432-90F5403A1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586808</xdr:colOff>
      <xdr:row>4</xdr:row>
      <xdr:rowOff>170088</xdr:rowOff>
    </xdr:from>
    <xdr:to>
      <xdr:col>16</xdr:col>
      <xdr:colOff>344407</xdr:colOff>
      <xdr:row>23</xdr:row>
      <xdr:rowOff>17007</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43926275-0F97-4643-942D-689034C57C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22344" y="918481"/>
              <a:ext cx="2819206" cy="34017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431496</xdr:colOff>
      <xdr:row>13</xdr:row>
      <xdr:rowOff>178594</xdr:rowOff>
    </xdr:from>
    <xdr:to>
      <xdr:col>21</xdr:col>
      <xdr:colOff>53770</xdr:colOff>
      <xdr:row>22</xdr:row>
      <xdr:rowOff>143515</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8AE11CE6-22A2-4837-A17E-5973C225A1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228639" y="2610871"/>
              <a:ext cx="2683881" cy="16488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297793</xdr:colOff>
      <xdr:row>22</xdr:row>
      <xdr:rowOff>51456</xdr:rowOff>
    </xdr:from>
    <xdr:to>
      <xdr:col>11</xdr:col>
      <xdr:colOff>472965</xdr:colOff>
      <xdr:row>33</xdr:row>
      <xdr:rowOff>53769</xdr:rowOff>
    </xdr:to>
    <xdr:graphicFrame macro="">
      <xdr:nvGraphicFramePr>
        <xdr:cNvPr id="44" name="Chart 43">
          <a:extLst>
            <a:ext uri="{FF2B5EF4-FFF2-40B4-BE49-F238E27FC236}">
              <a16:creationId xmlns:a16="http://schemas.microsoft.com/office/drawing/2014/main" id="{78CB2B61-0E5B-4A39-BDD3-34B1EDE51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30726</xdr:colOff>
      <xdr:row>23</xdr:row>
      <xdr:rowOff>65852</xdr:rowOff>
    </xdr:from>
    <xdr:to>
      <xdr:col>21</xdr:col>
      <xdr:colOff>130585</xdr:colOff>
      <xdr:row>33</xdr:row>
      <xdr:rowOff>84666</xdr:rowOff>
    </xdr:to>
    <xdr:graphicFrame macro="">
      <xdr:nvGraphicFramePr>
        <xdr:cNvPr id="45" name="Chart 44">
          <a:extLst>
            <a:ext uri="{FF2B5EF4-FFF2-40B4-BE49-F238E27FC236}">
              <a16:creationId xmlns:a16="http://schemas.microsoft.com/office/drawing/2014/main" id="{CA454E8D-D7A5-45F4-A953-729A6C1F4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374833</xdr:colOff>
      <xdr:row>5</xdr:row>
      <xdr:rowOff>99935</xdr:rowOff>
    </xdr:from>
    <xdr:to>
      <xdr:col>4</xdr:col>
      <xdr:colOff>139959</xdr:colOff>
      <xdr:row>12</xdr:row>
      <xdr:rowOff>99934</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13C99E8C-A575-46F7-8D82-84CEBD163F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6314" y="993639"/>
              <a:ext cx="1599571" cy="1251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370018</xdr:colOff>
      <xdr:row>20</xdr:row>
      <xdr:rowOff>66650</xdr:rowOff>
    </xdr:from>
    <xdr:to>
      <xdr:col>4</xdr:col>
      <xdr:colOff>175054</xdr:colOff>
      <xdr:row>32</xdr:row>
      <xdr:rowOff>30891</xdr:rowOff>
    </xdr:to>
    <mc:AlternateContent xmlns:mc="http://schemas.openxmlformats.org/markup-compatibility/2006" xmlns:a14="http://schemas.microsoft.com/office/drawing/2010/main">
      <mc:Choice Requires="a14">
        <xdr:graphicFrame macro="">
          <xdr:nvGraphicFramePr>
            <xdr:cNvPr id="47" name="Month">
              <a:extLst>
                <a:ext uri="{FF2B5EF4-FFF2-40B4-BE49-F238E27FC236}">
                  <a16:creationId xmlns:a16="http://schemas.microsoft.com/office/drawing/2014/main" id="{CBE4AE89-D36A-401B-A3BD-2DAF76859C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81499" y="3641465"/>
              <a:ext cx="1639481" cy="2109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454850</xdr:colOff>
      <xdr:row>4</xdr:row>
      <xdr:rowOff>175172</xdr:rowOff>
    </xdr:from>
    <xdr:to>
      <xdr:col>6</xdr:col>
      <xdr:colOff>105103</xdr:colOff>
      <xdr:row>9</xdr:row>
      <xdr:rowOff>52552</xdr:rowOff>
    </xdr:to>
    <xdr:pic>
      <xdr:nvPicPr>
        <xdr:cNvPr id="60" name="Graphic 59" descr="Upward trend with solid fill">
          <a:extLst>
            <a:ext uri="{FF2B5EF4-FFF2-40B4-BE49-F238E27FC236}">
              <a16:creationId xmlns:a16="http://schemas.microsoft.com/office/drawing/2014/main" id="{658FB36E-103C-43CE-A413-393DB01B39F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907264" y="910896"/>
          <a:ext cx="876460" cy="797035"/>
        </a:xfrm>
        <a:prstGeom prst="rect">
          <a:avLst/>
        </a:prstGeom>
        <a:effectLst>
          <a:outerShdw blurRad="50800" dist="38100" dir="16200000" rotWithShape="0">
            <a:prstClr val="black">
              <a:alpha val="40000"/>
            </a:prstClr>
          </a:outerShdw>
        </a:effectLst>
      </xdr:spPr>
    </xdr:pic>
    <xdr:clientData/>
  </xdr:twoCellAnchor>
  <xdr:twoCellAnchor editAs="oneCell">
    <xdr:from>
      <xdr:col>1</xdr:col>
      <xdr:colOff>373283</xdr:colOff>
      <xdr:row>11</xdr:row>
      <xdr:rowOff>178218</xdr:rowOff>
    </xdr:from>
    <xdr:to>
      <xdr:col>4</xdr:col>
      <xdr:colOff>164758</xdr:colOff>
      <xdr:row>20</xdr:row>
      <xdr:rowOff>0</xdr:rowOff>
    </xdr:to>
    <mc:AlternateContent xmlns:mc="http://schemas.openxmlformats.org/markup-compatibility/2006" xmlns:a14="http://schemas.microsoft.com/office/drawing/2010/main">
      <mc:Choice Requires="a14">
        <xdr:graphicFrame macro="">
          <xdr:nvGraphicFramePr>
            <xdr:cNvPr id="61" name="Year 1">
              <a:extLst>
                <a:ext uri="{FF2B5EF4-FFF2-40B4-BE49-F238E27FC236}">
                  <a16:creationId xmlns:a16="http://schemas.microsoft.com/office/drawing/2014/main" id="{2B82A8DA-C643-4C44-A4FD-390384CBF3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84764" y="2144366"/>
              <a:ext cx="1625920" cy="1430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433754</xdr:colOff>
      <xdr:row>4</xdr:row>
      <xdr:rowOff>152400</xdr:rowOff>
    </xdr:from>
    <xdr:to>
      <xdr:col>21</xdr:col>
      <xdr:colOff>23446</xdr:colOff>
      <xdr:row>13</xdr:row>
      <xdr:rowOff>140677</xdr:rowOff>
    </xdr:to>
    <xdr:graphicFrame macro="">
      <xdr:nvGraphicFramePr>
        <xdr:cNvPr id="62" name="Chart 61">
          <a:extLst>
            <a:ext uri="{FF2B5EF4-FFF2-40B4-BE49-F238E27FC236}">
              <a16:creationId xmlns:a16="http://schemas.microsoft.com/office/drawing/2014/main" id="{6AFC0B10-ADA1-4B3D-85CA-FEEA83055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513322</xdr:colOff>
      <xdr:row>0</xdr:row>
      <xdr:rowOff>0</xdr:rowOff>
    </xdr:from>
    <xdr:to>
      <xdr:col>43</xdr:col>
      <xdr:colOff>403394</xdr:colOff>
      <xdr:row>33</xdr:row>
      <xdr:rowOff>178387</xdr:rowOff>
    </xdr:to>
    <xdr:sp macro="" textlink="">
      <xdr:nvSpPr>
        <xdr:cNvPr id="64" name="Rectangle: Rounded Corners 63">
          <a:extLst>
            <a:ext uri="{FF2B5EF4-FFF2-40B4-BE49-F238E27FC236}">
              <a16:creationId xmlns:a16="http://schemas.microsoft.com/office/drawing/2014/main" id="{86E23358-5EB2-4856-8BF8-7E9460C782BF}"/>
            </a:ext>
          </a:extLst>
        </xdr:cNvPr>
        <xdr:cNvSpPr/>
      </xdr:nvSpPr>
      <xdr:spPr>
        <a:xfrm>
          <a:off x="14577396" y="0"/>
          <a:ext cx="12119702" cy="6076831"/>
        </a:xfrm>
        <a:prstGeom prst="roundRect">
          <a:avLst>
            <a:gd name="adj" fmla="val 3368"/>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24</xdr:col>
      <xdr:colOff>27969</xdr:colOff>
      <xdr:row>0</xdr:row>
      <xdr:rowOff>100488</xdr:rowOff>
    </xdr:from>
    <xdr:to>
      <xdr:col>43</xdr:col>
      <xdr:colOff>278465</xdr:colOff>
      <xdr:row>4</xdr:row>
      <xdr:rowOff>100488</xdr:rowOff>
    </xdr:to>
    <xdr:sp macro="" textlink="">
      <xdr:nvSpPr>
        <xdr:cNvPr id="65" name="Rectangle: Rounded Corners 3">
          <a:extLst>
            <a:ext uri="{FF2B5EF4-FFF2-40B4-BE49-F238E27FC236}">
              <a16:creationId xmlns:a16="http://schemas.microsoft.com/office/drawing/2014/main" id="{B0883EDB-311D-4A17-9212-589EA034AF4B}"/>
            </a:ext>
          </a:extLst>
        </xdr:cNvPr>
        <xdr:cNvSpPr/>
      </xdr:nvSpPr>
      <xdr:spPr>
        <a:xfrm>
          <a:off x="14703525" y="100488"/>
          <a:ext cx="11868644" cy="714963"/>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4</xdr:row>
      <xdr:rowOff>140516</xdr:rowOff>
    </xdr:from>
    <xdr:to>
      <xdr:col>26</xdr:col>
      <xdr:colOff>461278</xdr:colOff>
      <xdr:row>33</xdr:row>
      <xdr:rowOff>118887</xdr:rowOff>
    </xdr:to>
    <xdr:sp macro="" textlink="">
      <xdr:nvSpPr>
        <xdr:cNvPr id="66" name="Rectangle: Rounded Corners 3">
          <a:extLst>
            <a:ext uri="{FF2B5EF4-FFF2-40B4-BE49-F238E27FC236}">
              <a16:creationId xmlns:a16="http://schemas.microsoft.com/office/drawing/2014/main" id="{80F32948-95F3-43A3-BFBF-5876FE7DEF94}"/>
            </a:ext>
          </a:extLst>
        </xdr:cNvPr>
        <xdr:cNvSpPr/>
      </xdr:nvSpPr>
      <xdr:spPr>
        <a:xfrm>
          <a:off x="14630400" y="857692"/>
          <a:ext cx="1680478" cy="5177901"/>
        </a:xfrm>
        <a:prstGeom prst="roundRect">
          <a:avLst/>
        </a:prstGeom>
        <a:solidFill>
          <a:srgbClr val="0C76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38744</xdr:colOff>
      <xdr:row>5</xdr:row>
      <xdr:rowOff>8758</xdr:rowOff>
    </xdr:from>
    <xdr:to>
      <xdr:col>30</xdr:col>
      <xdr:colOff>298596</xdr:colOff>
      <xdr:row>9</xdr:row>
      <xdr:rowOff>168825</xdr:rowOff>
    </xdr:to>
    <xdr:sp macro="" textlink="">
      <xdr:nvSpPr>
        <xdr:cNvPr id="67" name="Rectangle: Rounded Corners 66">
          <a:extLst>
            <a:ext uri="{FF2B5EF4-FFF2-40B4-BE49-F238E27FC236}">
              <a16:creationId xmlns:a16="http://schemas.microsoft.com/office/drawing/2014/main" id="{A280698D-30EB-4CE1-B65A-AA87AC1920C7}"/>
            </a:ext>
          </a:extLst>
        </xdr:cNvPr>
        <xdr:cNvSpPr/>
      </xdr:nvSpPr>
      <xdr:spPr>
        <a:xfrm>
          <a:off x="16497944" y="905229"/>
          <a:ext cx="2088652" cy="877243"/>
        </a:xfrm>
        <a:prstGeom prst="roundRect">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222745</xdr:colOff>
      <xdr:row>4</xdr:row>
      <xdr:rowOff>151704</xdr:rowOff>
    </xdr:from>
    <xdr:to>
      <xdr:col>39</xdr:col>
      <xdr:colOff>14031</xdr:colOff>
      <xdr:row>23</xdr:row>
      <xdr:rowOff>18360</xdr:rowOff>
    </xdr:to>
    <xdr:sp macro="" textlink="">
      <xdr:nvSpPr>
        <xdr:cNvPr id="68" name="Rectangle: Rounded Corners 67">
          <a:extLst>
            <a:ext uri="{FF2B5EF4-FFF2-40B4-BE49-F238E27FC236}">
              <a16:creationId xmlns:a16="http://schemas.microsoft.com/office/drawing/2014/main" id="{DFBED42B-4ED6-4085-BD5B-70802560F4A2}"/>
            </a:ext>
          </a:extLst>
        </xdr:cNvPr>
        <xdr:cNvSpPr/>
      </xdr:nvSpPr>
      <xdr:spPr>
        <a:xfrm>
          <a:off x="20949145" y="868880"/>
          <a:ext cx="2839286" cy="3273245"/>
        </a:xfrm>
        <a:prstGeom prst="roundRect">
          <a:avLst>
            <a:gd name="adj" fmla="val 9769"/>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363729</xdr:colOff>
      <xdr:row>4</xdr:row>
      <xdr:rowOff>175173</xdr:rowOff>
    </xdr:from>
    <xdr:to>
      <xdr:col>33</xdr:col>
      <xdr:colOff>605148</xdr:colOff>
      <xdr:row>9</xdr:row>
      <xdr:rowOff>168955</xdr:rowOff>
    </xdr:to>
    <xdr:sp macro="" textlink="">
      <xdr:nvSpPr>
        <xdr:cNvPr id="69" name="Rectangle: Rounded Corners 68">
          <a:extLst>
            <a:ext uri="{FF2B5EF4-FFF2-40B4-BE49-F238E27FC236}">
              <a16:creationId xmlns:a16="http://schemas.microsoft.com/office/drawing/2014/main" id="{2183209C-972B-4FC2-9C74-087ECD50864C}"/>
            </a:ext>
          </a:extLst>
        </xdr:cNvPr>
        <xdr:cNvSpPr/>
      </xdr:nvSpPr>
      <xdr:spPr>
        <a:xfrm>
          <a:off x="18651729" y="892349"/>
          <a:ext cx="2070219" cy="890253"/>
        </a:xfrm>
        <a:prstGeom prst="roundRect">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4308</xdr:colOff>
      <xdr:row>10</xdr:row>
      <xdr:rowOff>79186</xdr:rowOff>
    </xdr:from>
    <xdr:to>
      <xdr:col>34</xdr:col>
      <xdr:colOff>108802</xdr:colOff>
      <xdr:row>21</xdr:row>
      <xdr:rowOff>140137</xdr:rowOff>
    </xdr:to>
    <xdr:sp macro="" textlink="">
      <xdr:nvSpPr>
        <xdr:cNvPr id="70" name="Rectangle: Rounded Corners 69">
          <a:extLst>
            <a:ext uri="{FF2B5EF4-FFF2-40B4-BE49-F238E27FC236}">
              <a16:creationId xmlns:a16="http://schemas.microsoft.com/office/drawing/2014/main" id="{262872CD-2CBB-4C3A-8574-AA9D894C3312}"/>
            </a:ext>
          </a:extLst>
        </xdr:cNvPr>
        <xdr:cNvSpPr/>
      </xdr:nvSpPr>
      <xdr:spPr>
        <a:xfrm>
          <a:off x="16463508" y="1872127"/>
          <a:ext cx="4371694" cy="2033186"/>
        </a:xfrm>
        <a:prstGeom prst="roundRect">
          <a:avLst>
            <a:gd name="adj" fmla="val 12314"/>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596390</xdr:colOff>
      <xdr:row>22</xdr:row>
      <xdr:rowOff>35034</xdr:rowOff>
    </xdr:from>
    <xdr:to>
      <xdr:col>34</xdr:col>
      <xdr:colOff>179479</xdr:colOff>
      <xdr:row>33</xdr:row>
      <xdr:rowOff>122621</xdr:rowOff>
    </xdr:to>
    <xdr:sp macro="" textlink="">
      <xdr:nvSpPr>
        <xdr:cNvPr id="71" name="Rectangle: Rounded Corners 70">
          <a:extLst>
            <a:ext uri="{FF2B5EF4-FFF2-40B4-BE49-F238E27FC236}">
              <a16:creationId xmlns:a16="http://schemas.microsoft.com/office/drawing/2014/main" id="{542E8D14-3C59-468F-9686-F555A23D9D8E}"/>
            </a:ext>
          </a:extLst>
        </xdr:cNvPr>
        <xdr:cNvSpPr/>
      </xdr:nvSpPr>
      <xdr:spPr>
        <a:xfrm>
          <a:off x="16445990" y="3979505"/>
          <a:ext cx="4459889" cy="2059822"/>
        </a:xfrm>
        <a:prstGeom prst="roundRect">
          <a:avLst>
            <a:gd name="adj" fmla="val 13985"/>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281080</xdr:colOff>
      <xdr:row>23</xdr:row>
      <xdr:rowOff>84091</xdr:rowOff>
    </xdr:from>
    <xdr:to>
      <xdr:col>43</xdr:col>
      <xdr:colOff>421218</xdr:colOff>
      <xdr:row>33</xdr:row>
      <xdr:rowOff>61310</xdr:rowOff>
    </xdr:to>
    <xdr:sp macro="" textlink="">
      <xdr:nvSpPr>
        <xdr:cNvPr id="72" name="Rectangle: Rounded Corners 71">
          <a:extLst>
            <a:ext uri="{FF2B5EF4-FFF2-40B4-BE49-F238E27FC236}">
              <a16:creationId xmlns:a16="http://schemas.microsoft.com/office/drawing/2014/main" id="{1F61BD7F-B3BD-423D-AE6D-DB5035C630D8}"/>
            </a:ext>
          </a:extLst>
        </xdr:cNvPr>
        <xdr:cNvSpPr/>
      </xdr:nvSpPr>
      <xdr:spPr>
        <a:xfrm>
          <a:off x="21007480" y="4207856"/>
          <a:ext cx="5626538" cy="1770160"/>
        </a:xfrm>
        <a:prstGeom prst="roundRect">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95137</xdr:colOff>
      <xdr:row>4</xdr:row>
      <xdr:rowOff>158256</xdr:rowOff>
    </xdr:from>
    <xdr:to>
      <xdr:col>43</xdr:col>
      <xdr:colOff>366671</xdr:colOff>
      <xdr:row>13</xdr:row>
      <xdr:rowOff>126241</xdr:rowOff>
    </xdr:to>
    <xdr:sp macro="" textlink="">
      <xdr:nvSpPr>
        <xdr:cNvPr id="73" name="Rectangle: Rounded Corners 72">
          <a:extLst>
            <a:ext uri="{FF2B5EF4-FFF2-40B4-BE49-F238E27FC236}">
              <a16:creationId xmlns:a16="http://schemas.microsoft.com/office/drawing/2014/main" id="{4980B82D-21CB-49F6-860F-F34C923A041A}"/>
            </a:ext>
          </a:extLst>
        </xdr:cNvPr>
        <xdr:cNvSpPr/>
      </xdr:nvSpPr>
      <xdr:spPr>
        <a:xfrm>
          <a:off x="23869537" y="875432"/>
          <a:ext cx="2709934" cy="1581633"/>
        </a:xfrm>
        <a:prstGeom prst="roundRect">
          <a:avLst>
            <a:gd name="adj" fmla="val 11798"/>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94599</xdr:colOff>
      <xdr:row>14</xdr:row>
      <xdr:rowOff>168</xdr:rowOff>
    </xdr:from>
    <xdr:to>
      <xdr:col>43</xdr:col>
      <xdr:colOff>382489</xdr:colOff>
      <xdr:row>22</xdr:row>
      <xdr:rowOff>150589</xdr:rowOff>
    </xdr:to>
    <xdr:sp macro="" textlink="">
      <xdr:nvSpPr>
        <xdr:cNvPr id="74" name="Rectangle: Rounded Corners 73">
          <a:extLst>
            <a:ext uri="{FF2B5EF4-FFF2-40B4-BE49-F238E27FC236}">
              <a16:creationId xmlns:a16="http://schemas.microsoft.com/office/drawing/2014/main" id="{0F5A6420-A9AB-4F54-B5C3-C1F8FB6ACBCF}"/>
            </a:ext>
          </a:extLst>
        </xdr:cNvPr>
        <xdr:cNvSpPr/>
      </xdr:nvSpPr>
      <xdr:spPr>
        <a:xfrm>
          <a:off x="23868999" y="2510286"/>
          <a:ext cx="2726290" cy="1584774"/>
        </a:xfrm>
        <a:prstGeom prst="roundRect">
          <a:avLst>
            <a:gd name="adj" fmla="val 11798"/>
          </a:avLst>
        </a:prstGeom>
        <a:gradFill>
          <a:gsLst>
            <a:gs pos="100000">
              <a:schemeClr val="accent4">
                <a:lumMod val="40000"/>
                <a:lumOff val="60000"/>
              </a:schemeClr>
            </a:gs>
            <a:gs pos="0">
              <a:srgbClr val="F0F8FD"/>
            </a:gs>
            <a:gs pos="53000">
              <a:schemeClr val="accent4">
                <a:lumMod val="40000"/>
                <a:lumOff val="60000"/>
              </a:schemeClr>
            </a:gs>
            <a:gs pos="75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502499</xdr:colOff>
      <xdr:row>0</xdr:row>
      <xdr:rowOff>162842</xdr:rowOff>
    </xdr:from>
    <xdr:to>
      <xdr:col>35</xdr:col>
      <xdr:colOff>392211</xdr:colOff>
      <xdr:row>4</xdr:row>
      <xdr:rowOff>8990</xdr:rowOff>
    </xdr:to>
    <xdr:sp macro="" textlink="">
      <xdr:nvSpPr>
        <xdr:cNvPr id="75" name="TextBox 74">
          <a:extLst>
            <a:ext uri="{FF2B5EF4-FFF2-40B4-BE49-F238E27FC236}">
              <a16:creationId xmlns:a16="http://schemas.microsoft.com/office/drawing/2014/main" id="{53994639-1814-44E0-9107-666129F1FFB9}"/>
            </a:ext>
          </a:extLst>
        </xdr:cNvPr>
        <xdr:cNvSpPr txBox="1"/>
      </xdr:nvSpPr>
      <xdr:spPr>
        <a:xfrm>
          <a:off x="15742499" y="162842"/>
          <a:ext cx="5985712" cy="563324"/>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cap="none" spc="50">
              <a:ln w="0"/>
              <a:solidFill>
                <a:schemeClr val="bg1"/>
              </a:solidFill>
              <a:effectLst>
                <a:innerShdw blurRad="63500" dist="50800" dir="13500000">
                  <a:srgbClr val="000000">
                    <a:alpha val="50000"/>
                  </a:srgbClr>
                </a:innerShdw>
              </a:effectLst>
              <a:latin typeface="Calibri" panose="020F0502020204030204" pitchFamily="34" charset="0"/>
              <a:ea typeface="Calibri" panose="020F0502020204030204" pitchFamily="34" charset="0"/>
              <a:cs typeface="Calibri" panose="020F0502020204030204" pitchFamily="34" charset="0"/>
            </a:rPr>
            <a:t>SALES</a:t>
          </a:r>
          <a:r>
            <a:rPr lang="en-IN" sz="3200" b="1" cap="none" spc="50" baseline="0">
              <a:ln w="0"/>
              <a:solidFill>
                <a:schemeClr val="bg1"/>
              </a:solidFill>
              <a:effectLst>
                <a:innerShdw blurRad="63500" dist="50800" dir="13500000">
                  <a:srgbClr val="000000">
                    <a:alpha val="50000"/>
                  </a:srgbClr>
                </a:innerShdw>
              </a:effectLst>
              <a:latin typeface="Calibri" panose="020F0502020204030204" pitchFamily="34" charset="0"/>
              <a:ea typeface="Calibri" panose="020F0502020204030204" pitchFamily="34" charset="0"/>
              <a:cs typeface="Calibri" panose="020F0502020204030204" pitchFamily="34" charset="0"/>
            </a:rPr>
            <a:t> &amp; PROFIT DASHBOARD</a:t>
          </a:r>
          <a:endParaRPr lang="en-IN" sz="3200" b="1" cap="none" spc="50">
            <a:ln w="0"/>
            <a:solidFill>
              <a:schemeClr val="bg1"/>
            </a:solidFill>
            <a:effectLst>
              <a:innerShdw blurRad="63500" dist="50800" dir="13500000">
                <a:srgbClr val="000000">
                  <a:alpha val="50000"/>
                </a:srgbClr>
              </a:inn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24</xdr:col>
      <xdr:colOff>343693</xdr:colOff>
      <xdr:row>0</xdr:row>
      <xdr:rowOff>167911</xdr:rowOff>
    </xdr:from>
    <xdr:to>
      <xdr:col>25</xdr:col>
      <xdr:colOff>333666</xdr:colOff>
      <xdr:row>4</xdr:row>
      <xdr:rowOff>47594</xdr:rowOff>
    </xdr:to>
    <xdr:pic>
      <xdr:nvPicPr>
        <xdr:cNvPr id="76" name="Graphic 75" descr="Bar graph with upward trend with solid fill">
          <a:extLst>
            <a:ext uri="{FF2B5EF4-FFF2-40B4-BE49-F238E27FC236}">
              <a16:creationId xmlns:a16="http://schemas.microsoft.com/office/drawing/2014/main" id="{FEAE6DE1-3C82-4A0F-9F83-B5E6BDEA92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974093" y="167911"/>
          <a:ext cx="599573" cy="596859"/>
        </a:xfrm>
        <a:prstGeom prst="rect">
          <a:avLst/>
        </a:prstGeom>
      </xdr:spPr>
    </xdr:pic>
    <xdr:clientData/>
  </xdr:twoCellAnchor>
  <xdr:twoCellAnchor editAs="oneCell">
    <xdr:from>
      <xdr:col>30</xdr:col>
      <xdr:colOff>435196</xdr:colOff>
      <xdr:row>5</xdr:row>
      <xdr:rowOff>131380</xdr:rowOff>
    </xdr:from>
    <xdr:to>
      <xdr:col>31</xdr:col>
      <xdr:colOff>578872</xdr:colOff>
      <xdr:row>9</xdr:row>
      <xdr:rowOff>153968</xdr:rowOff>
    </xdr:to>
    <xdr:pic>
      <xdr:nvPicPr>
        <xdr:cNvPr id="77" name="Graphic 76" descr="Coins with solid fill">
          <a:extLst>
            <a:ext uri="{FF2B5EF4-FFF2-40B4-BE49-F238E27FC236}">
              <a16:creationId xmlns:a16="http://schemas.microsoft.com/office/drawing/2014/main" id="{DCD4B294-96E3-47B4-9254-E4E4941420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723196" y="1027851"/>
          <a:ext cx="753276" cy="739764"/>
        </a:xfrm>
        <a:prstGeom prst="rect">
          <a:avLst/>
        </a:prstGeom>
        <a:effectLst>
          <a:outerShdw blurRad="50800" dist="38100" dir="18900000" algn="bl" rotWithShape="0">
            <a:prstClr val="black">
              <a:alpha val="40000"/>
            </a:prstClr>
          </a:outerShdw>
        </a:effectLst>
      </xdr:spPr>
    </xdr:pic>
    <xdr:clientData/>
  </xdr:twoCellAnchor>
  <xdr:twoCellAnchor>
    <xdr:from>
      <xdr:col>28</xdr:col>
      <xdr:colOff>449945</xdr:colOff>
      <xdr:row>5</xdr:row>
      <xdr:rowOff>101415</xdr:rowOff>
    </xdr:from>
    <xdr:to>
      <xdr:col>30</xdr:col>
      <xdr:colOff>369735</xdr:colOff>
      <xdr:row>7</xdr:row>
      <xdr:rowOff>7721</xdr:rowOff>
    </xdr:to>
    <xdr:sp macro="" textlink="">
      <xdr:nvSpPr>
        <xdr:cNvPr id="78" name="TextBox 77">
          <a:extLst>
            <a:ext uri="{FF2B5EF4-FFF2-40B4-BE49-F238E27FC236}">
              <a16:creationId xmlns:a16="http://schemas.microsoft.com/office/drawing/2014/main" id="{CD0EDF83-6683-4B3D-AA79-CA9255F74741}"/>
            </a:ext>
          </a:extLst>
        </xdr:cNvPr>
        <xdr:cNvSpPr txBox="1"/>
      </xdr:nvSpPr>
      <xdr:spPr>
        <a:xfrm>
          <a:off x="17518745" y="997886"/>
          <a:ext cx="1138990" cy="264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Calibri" panose="020F0502020204030204" pitchFamily="34" charset="0"/>
              <a:ea typeface="Calibri" panose="020F0502020204030204" pitchFamily="34" charset="0"/>
              <a:cs typeface="Calibri" panose="020F0502020204030204" pitchFamily="34" charset="0"/>
            </a:rPr>
            <a:t>TOTAL</a:t>
          </a:r>
          <a:r>
            <a:rPr lang="en-IN" sz="1300" b="1" baseline="0">
              <a:latin typeface="Calibri" panose="020F0502020204030204" pitchFamily="34" charset="0"/>
              <a:ea typeface="Calibri" panose="020F0502020204030204" pitchFamily="34" charset="0"/>
              <a:cs typeface="Calibri" panose="020F0502020204030204" pitchFamily="34" charset="0"/>
            </a:rPr>
            <a:t> SALES</a:t>
          </a:r>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31</xdr:col>
      <xdr:colOff>555034</xdr:colOff>
      <xdr:row>5</xdr:row>
      <xdr:rowOff>158780</xdr:rowOff>
    </xdr:from>
    <xdr:to>
      <xdr:col>33</xdr:col>
      <xdr:colOff>570942</xdr:colOff>
      <xdr:row>7</xdr:row>
      <xdr:rowOff>61784</xdr:rowOff>
    </xdr:to>
    <xdr:sp macro="" textlink="">
      <xdr:nvSpPr>
        <xdr:cNvPr id="79" name="TextBox 78">
          <a:extLst>
            <a:ext uri="{FF2B5EF4-FFF2-40B4-BE49-F238E27FC236}">
              <a16:creationId xmlns:a16="http://schemas.microsoft.com/office/drawing/2014/main" id="{8BD7710E-B6D5-49E8-A886-6CBBD5E85BE2}"/>
            </a:ext>
          </a:extLst>
        </xdr:cNvPr>
        <xdr:cNvSpPr txBox="1"/>
      </xdr:nvSpPr>
      <xdr:spPr>
        <a:xfrm>
          <a:off x="19452634" y="1055251"/>
          <a:ext cx="1235108" cy="261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Calibri" panose="020F0502020204030204" pitchFamily="34" charset="0"/>
              <a:ea typeface="Calibri" panose="020F0502020204030204" pitchFamily="34" charset="0"/>
              <a:cs typeface="Calibri" panose="020F0502020204030204" pitchFamily="34" charset="0"/>
            </a:rPr>
            <a:t>TOTAL</a:t>
          </a:r>
          <a:r>
            <a:rPr lang="en-IN" sz="1300" b="1" baseline="0">
              <a:latin typeface="Calibri" panose="020F0502020204030204" pitchFamily="34" charset="0"/>
              <a:ea typeface="Calibri" panose="020F0502020204030204" pitchFamily="34" charset="0"/>
              <a:cs typeface="Calibri" panose="020F0502020204030204" pitchFamily="34" charset="0"/>
            </a:rPr>
            <a:t> PROFIT</a:t>
          </a:r>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28</xdr:col>
      <xdr:colOff>560119</xdr:colOff>
      <xdr:row>7</xdr:row>
      <xdr:rowOff>231</xdr:rowOff>
    </xdr:from>
    <xdr:to>
      <xdr:col>30</xdr:col>
      <xdr:colOff>429778</xdr:colOff>
      <xdr:row>8</xdr:row>
      <xdr:rowOff>134031</xdr:rowOff>
    </xdr:to>
    <xdr:sp macro="" textlink="Pivot_tables!A9">
      <xdr:nvSpPr>
        <xdr:cNvPr id="80" name="TextBox 79">
          <a:extLst>
            <a:ext uri="{FF2B5EF4-FFF2-40B4-BE49-F238E27FC236}">
              <a16:creationId xmlns:a16="http://schemas.microsoft.com/office/drawing/2014/main" id="{E050EA21-5547-4CB1-BBE6-C928885E2524}"/>
            </a:ext>
          </a:extLst>
        </xdr:cNvPr>
        <xdr:cNvSpPr txBox="1"/>
      </xdr:nvSpPr>
      <xdr:spPr>
        <a:xfrm>
          <a:off x="17628919" y="1255290"/>
          <a:ext cx="1088859" cy="31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55526-C811-4B8D-ADC6-062716E02A35}" type="TxLink">
            <a:rPr lang="en-US" sz="1300" b="1" i="0" u="none" strike="noStrike">
              <a:solidFill>
                <a:srgbClr val="000000"/>
              </a:solidFill>
              <a:latin typeface="Times New Roman" panose="02020603050405020304" pitchFamily="18" charset="0"/>
              <a:cs typeface="Times New Roman" panose="02020603050405020304" pitchFamily="18" charset="0"/>
            </a:rPr>
            <a:pPr/>
            <a:t>₹ 19,28,888</a:t>
          </a:fld>
          <a:endParaRPr lang="en-IN" sz="1300" b="1">
            <a:latin typeface="Times New Roman" panose="02020603050405020304" pitchFamily="18" charset="0"/>
            <a:cs typeface="Times New Roman" panose="02020603050405020304" pitchFamily="18" charset="0"/>
          </a:endParaRPr>
        </a:p>
      </xdr:txBody>
    </xdr:sp>
    <xdr:clientData/>
  </xdr:twoCellAnchor>
  <xdr:twoCellAnchor>
    <xdr:from>
      <xdr:col>32</xdr:col>
      <xdr:colOff>130749</xdr:colOff>
      <xdr:row>7</xdr:row>
      <xdr:rowOff>63819</xdr:rowOff>
    </xdr:from>
    <xdr:to>
      <xdr:col>34</xdr:col>
      <xdr:colOff>408</xdr:colOff>
      <xdr:row>9</xdr:row>
      <xdr:rowOff>13688</xdr:rowOff>
    </xdr:to>
    <xdr:sp macro="" textlink="Pivot_tables!A10">
      <xdr:nvSpPr>
        <xdr:cNvPr id="81" name="TextBox 80">
          <a:extLst>
            <a:ext uri="{FF2B5EF4-FFF2-40B4-BE49-F238E27FC236}">
              <a16:creationId xmlns:a16="http://schemas.microsoft.com/office/drawing/2014/main" id="{C0AA7D65-1E34-40C4-B072-A62806E97873}"/>
            </a:ext>
          </a:extLst>
        </xdr:cNvPr>
        <xdr:cNvSpPr txBox="1"/>
      </xdr:nvSpPr>
      <xdr:spPr>
        <a:xfrm>
          <a:off x="19637949" y="1318878"/>
          <a:ext cx="1088859" cy="308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F59E5F-A4BE-45B2-B1F7-31AED59673A9}" type="TxLink">
            <a:rPr lang="en-US" sz="1300" b="1" i="0" u="none" strike="noStrike">
              <a:solidFill>
                <a:srgbClr val="000000"/>
              </a:solidFill>
              <a:latin typeface="Times New Roman" panose="02020603050405020304" pitchFamily="18" charset="0"/>
              <a:cs typeface="Times New Roman" panose="02020603050405020304" pitchFamily="18" charset="0"/>
            </a:rPr>
            <a:pPr/>
            <a:t>₹ 2,47,961</a:t>
          </a:fld>
          <a:endParaRPr lang="en-IN" sz="1300" b="1">
            <a:latin typeface="Times New Roman" panose="02020603050405020304" pitchFamily="18" charset="0"/>
            <a:cs typeface="Times New Roman" panose="02020603050405020304" pitchFamily="18" charset="0"/>
          </a:endParaRPr>
        </a:p>
      </xdr:txBody>
    </xdr:sp>
    <xdr:clientData/>
  </xdr:twoCellAnchor>
  <xdr:twoCellAnchor>
    <xdr:from>
      <xdr:col>27</xdr:col>
      <xdr:colOff>21824</xdr:colOff>
      <xdr:row>10</xdr:row>
      <xdr:rowOff>61540</xdr:rowOff>
    </xdr:from>
    <xdr:to>
      <xdr:col>34</xdr:col>
      <xdr:colOff>109411</xdr:colOff>
      <xdr:row>21</xdr:row>
      <xdr:rowOff>131379</xdr:rowOff>
    </xdr:to>
    <xdr:graphicFrame macro="">
      <xdr:nvGraphicFramePr>
        <xdr:cNvPr id="82" name="Chart 81">
          <a:extLst>
            <a:ext uri="{FF2B5EF4-FFF2-40B4-BE49-F238E27FC236}">
              <a16:creationId xmlns:a16="http://schemas.microsoft.com/office/drawing/2014/main" id="{BDFCD613-4E54-494D-8A0F-361F7ED15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364128</xdr:colOff>
      <xdr:row>4</xdr:row>
      <xdr:rowOff>45904</xdr:rowOff>
    </xdr:from>
    <xdr:to>
      <xdr:col>39</xdr:col>
      <xdr:colOff>7128</xdr:colOff>
      <xdr:row>22</xdr:row>
      <xdr:rowOff>37950</xdr:rowOff>
    </xdr:to>
    <mc:AlternateContent xmlns:mc="http://schemas.openxmlformats.org/markup-compatibility/2006">
      <mc:Choice xmlns:cx2="http://schemas.microsoft.com/office/drawing/2015/10/21/chartex" Requires="cx2">
        <xdr:graphicFrame macro="">
          <xdr:nvGraphicFramePr>
            <xdr:cNvPr id="83" name="Chart 82">
              <a:extLst>
                <a:ext uri="{FF2B5EF4-FFF2-40B4-BE49-F238E27FC236}">
                  <a16:creationId xmlns:a16="http://schemas.microsoft.com/office/drawing/2014/main" id="{BF72F1D4-7978-4052-A768-6C8A589C4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090528" y="807904"/>
              <a:ext cx="2691000" cy="34210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39</xdr:col>
      <xdr:colOff>94217</xdr:colOff>
      <xdr:row>14</xdr:row>
      <xdr:rowOff>56842</xdr:rowOff>
    </xdr:from>
    <xdr:to>
      <xdr:col>43</xdr:col>
      <xdr:colOff>428394</xdr:colOff>
      <xdr:row>22</xdr:row>
      <xdr:rowOff>143515</xdr:rowOff>
    </xdr:to>
    <mc:AlternateContent xmlns:mc="http://schemas.openxmlformats.org/markup-compatibility/2006">
      <mc:Choice xmlns:cx4="http://schemas.microsoft.com/office/drawing/2016/5/10/chartex" Requires="cx4">
        <xdr:graphicFrame macro="">
          <xdr:nvGraphicFramePr>
            <xdr:cNvPr id="84" name="Chart 83">
              <a:extLst>
                <a:ext uri="{FF2B5EF4-FFF2-40B4-BE49-F238E27FC236}">
                  <a16:creationId xmlns:a16="http://schemas.microsoft.com/office/drawing/2014/main" id="{5749DE73-3C58-44EA-A93F-01E8FD4D84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3868617" y="2723842"/>
              <a:ext cx="2772577" cy="16106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570114</xdr:colOff>
      <xdr:row>22</xdr:row>
      <xdr:rowOff>51457</xdr:rowOff>
    </xdr:from>
    <xdr:to>
      <xdr:col>34</xdr:col>
      <xdr:colOff>135686</xdr:colOff>
      <xdr:row>31</xdr:row>
      <xdr:rowOff>131380</xdr:rowOff>
    </xdr:to>
    <xdr:graphicFrame macro="">
      <xdr:nvGraphicFramePr>
        <xdr:cNvPr id="85" name="Chart 84">
          <a:extLst>
            <a:ext uri="{FF2B5EF4-FFF2-40B4-BE49-F238E27FC236}">
              <a16:creationId xmlns:a16="http://schemas.microsoft.com/office/drawing/2014/main" id="{97AC440E-E32F-4A65-ACBD-31C14EBB5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34</xdr:col>
      <xdr:colOff>456252</xdr:colOff>
      <xdr:row>23</xdr:row>
      <xdr:rowOff>113863</xdr:rowOff>
    </xdr:from>
    <xdr:to>
      <xdr:col>43</xdr:col>
      <xdr:colOff>380616</xdr:colOff>
      <xdr:row>32</xdr:row>
      <xdr:rowOff>96482</xdr:rowOff>
    </xdr:to>
    <xdr:graphicFrame macro="">
      <xdr:nvGraphicFramePr>
        <xdr:cNvPr id="86" name="Chart 85">
          <a:extLst>
            <a:ext uri="{FF2B5EF4-FFF2-40B4-BE49-F238E27FC236}">
              <a16:creationId xmlns:a16="http://schemas.microsoft.com/office/drawing/2014/main" id="{64B98B5F-0EC0-4994-8CB5-06FD697B1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24</xdr:col>
      <xdr:colOff>37554</xdr:colOff>
      <xdr:row>5</xdr:row>
      <xdr:rowOff>99935</xdr:rowOff>
    </xdr:from>
    <xdr:to>
      <xdr:col>26</xdr:col>
      <xdr:colOff>412280</xdr:colOff>
      <xdr:row>12</xdr:row>
      <xdr:rowOff>99934</xdr:rowOff>
    </xdr:to>
    <mc:AlternateContent xmlns:mc="http://schemas.openxmlformats.org/markup-compatibility/2006" xmlns:a14="http://schemas.microsoft.com/office/drawing/2010/main">
      <mc:Choice Requires="a14">
        <xdr:graphicFrame macro="">
          <xdr:nvGraphicFramePr>
            <xdr:cNvPr id="87" name="Category 1">
              <a:extLst>
                <a:ext uri="{FF2B5EF4-FFF2-40B4-BE49-F238E27FC236}">
                  <a16:creationId xmlns:a16="http://schemas.microsoft.com/office/drawing/2014/main" id="{48B9EB97-1FFE-4C58-9F97-E04737C061D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713110" y="993639"/>
              <a:ext cx="1597689" cy="1251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32739</xdr:colOff>
      <xdr:row>20</xdr:row>
      <xdr:rowOff>66650</xdr:rowOff>
    </xdr:from>
    <xdr:to>
      <xdr:col>26</xdr:col>
      <xdr:colOff>447375</xdr:colOff>
      <xdr:row>32</xdr:row>
      <xdr:rowOff>30891</xdr:rowOff>
    </xdr:to>
    <mc:AlternateContent xmlns:mc="http://schemas.openxmlformats.org/markup-compatibility/2006" xmlns:a14="http://schemas.microsoft.com/office/drawing/2010/main">
      <mc:Choice Requires="a14">
        <xdr:graphicFrame macro="">
          <xdr:nvGraphicFramePr>
            <xdr:cNvPr id="88" name="Month 1">
              <a:extLst>
                <a:ext uri="{FF2B5EF4-FFF2-40B4-BE49-F238E27FC236}">
                  <a16:creationId xmlns:a16="http://schemas.microsoft.com/office/drawing/2014/main" id="{96A88380-8C39-40EB-B921-2F49FA2E796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708295" y="3641465"/>
              <a:ext cx="1637599" cy="2109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117571</xdr:colOff>
      <xdr:row>4</xdr:row>
      <xdr:rowOff>175172</xdr:rowOff>
    </xdr:from>
    <xdr:to>
      <xdr:col>28</xdr:col>
      <xdr:colOff>377424</xdr:colOff>
      <xdr:row>9</xdr:row>
      <xdr:rowOff>52552</xdr:rowOff>
    </xdr:to>
    <xdr:pic>
      <xdr:nvPicPr>
        <xdr:cNvPr id="89" name="Graphic 88" descr="Upward trend with solid fill">
          <a:extLst>
            <a:ext uri="{FF2B5EF4-FFF2-40B4-BE49-F238E27FC236}">
              <a16:creationId xmlns:a16="http://schemas.microsoft.com/office/drawing/2014/main" id="{0902075E-43B2-40FC-845F-93CA7EF547D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576771" y="892348"/>
          <a:ext cx="869453" cy="773851"/>
        </a:xfrm>
        <a:prstGeom prst="rect">
          <a:avLst/>
        </a:prstGeom>
        <a:effectLst>
          <a:outerShdw blurRad="50800" dist="38100" dir="16200000" rotWithShape="0">
            <a:prstClr val="black">
              <a:alpha val="40000"/>
            </a:prstClr>
          </a:outerShdw>
        </a:effectLst>
      </xdr:spPr>
    </xdr:pic>
    <xdr:clientData/>
  </xdr:twoCellAnchor>
  <xdr:twoCellAnchor editAs="oneCell">
    <xdr:from>
      <xdr:col>24</xdr:col>
      <xdr:colOff>36004</xdr:colOff>
      <xdr:row>11</xdr:row>
      <xdr:rowOff>178218</xdr:rowOff>
    </xdr:from>
    <xdr:to>
      <xdr:col>26</xdr:col>
      <xdr:colOff>437079</xdr:colOff>
      <xdr:row>20</xdr:row>
      <xdr:rowOff>0</xdr:rowOff>
    </xdr:to>
    <mc:AlternateContent xmlns:mc="http://schemas.openxmlformats.org/markup-compatibility/2006" xmlns:a14="http://schemas.microsoft.com/office/drawing/2010/main">
      <mc:Choice Requires="a14">
        <xdr:graphicFrame macro="">
          <xdr:nvGraphicFramePr>
            <xdr:cNvPr id="90" name="Year 2">
              <a:extLst>
                <a:ext uri="{FF2B5EF4-FFF2-40B4-BE49-F238E27FC236}">
                  <a16:creationId xmlns:a16="http://schemas.microsoft.com/office/drawing/2014/main" id="{DE4DC9DB-38C5-4B72-B1E3-45A0C89779C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711560" y="2144366"/>
              <a:ext cx="1624038" cy="1430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96475</xdr:colOff>
      <xdr:row>4</xdr:row>
      <xdr:rowOff>152400</xdr:rowOff>
    </xdr:from>
    <xdr:to>
      <xdr:col>43</xdr:col>
      <xdr:colOff>295767</xdr:colOff>
      <xdr:row>13</xdr:row>
      <xdr:rowOff>140677</xdr:rowOff>
    </xdr:to>
    <xdr:graphicFrame macro="">
      <xdr:nvGraphicFramePr>
        <xdr:cNvPr id="91" name="Chart 90">
          <a:extLst>
            <a:ext uri="{FF2B5EF4-FFF2-40B4-BE49-F238E27FC236}">
              <a16:creationId xmlns:a16="http://schemas.microsoft.com/office/drawing/2014/main" id="{7A0C196F-AF1F-411B-9D52-2D516104C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N." refreshedDate="46180.492554745368" createdVersion="8" refreshedVersion="8" minRefreshableVersion="3" recordCount="8314" xr:uid="{CABCF6F4-40D9-4295-AEE9-E6859E9157B5}">
  <cacheSource type="worksheet">
    <worksheetSource name="Table1"/>
  </cacheSource>
  <cacheFields count="11">
    <cacheField name="Order Date" numFmtId="0">
      <sharedItems containsMixedTypes="1"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818197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N." refreshedDate="46180.513873263888" createdVersion="8" refreshedVersion="8" minRefreshableVersion="3" recordCount="8315" xr:uid="{1BB31092-15D5-4A97-AE92-B01E4BEF7AAB}">
  <cacheSource type="worksheet">
    <worksheetSource ref="Q1:R1048576" sheet="Pivot_tables"/>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519233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s v="c"/>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B2148-BDE7-4C77-AEB0-F87368962B6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
  <location ref="AJ6:AK19"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3">
    <format dxfId="128">
      <pivotArea collapsedLevelsAreSubtotals="1" fieldPosition="0">
        <references count="1">
          <reference field="9" count="0"/>
        </references>
      </pivotArea>
    </format>
    <format dxfId="127">
      <pivotArea grandRow="1" outline="0" collapsedLevelsAreSubtotals="1" fieldPosition="0"/>
    </format>
    <format dxfId="126">
      <pivotArea outline="0" fieldPosition="0">
        <references count="1">
          <reference field="4294967294" count="1">
            <x v="0"/>
          </reference>
        </references>
      </pivotArea>
    </format>
  </formats>
  <chartFormats count="3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
          </reference>
        </references>
      </pivotArea>
    </chartFormat>
    <chartFormat chart="3" format="4">
      <pivotArea type="data" outline="0" fieldPosition="0">
        <references count="2">
          <reference field="4294967294" count="1" selected="0">
            <x v="0"/>
          </reference>
          <reference field="9" count="1" selected="0">
            <x v="5"/>
          </reference>
        </references>
      </pivotArea>
    </chartFormat>
    <chartFormat chart="3" format="5">
      <pivotArea type="data" outline="0" fieldPosition="0">
        <references count="2">
          <reference field="4294967294" count="1" selected="0">
            <x v="0"/>
          </reference>
          <reference field="9" count="1" selected="0">
            <x v="7"/>
          </reference>
        </references>
      </pivotArea>
    </chartFormat>
    <chartFormat chart="3" format="6">
      <pivotArea type="data" outline="0" fieldPosition="0">
        <references count="2">
          <reference field="4294967294" count="1" selected="0">
            <x v="0"/>
          </reference>
          <reference field="9" count="1" selected="0">
            <x v="6"/>
          </reference>
        </references>
      </pivotArea>
    </chartFormat>
    <chartFormat chart="3" format="7">
      <pivotArea type="data" outline="0" fieldPosition="0">
        <references count="2">
          <reference field="4294967294" count="1" selected="0">
            <x v="0"/>
          </reference>
          <reference field="9" count="1" selected="0">
            <x v="8"/>
          </reference>
        </references>
      </pivotArea>
    </chartFormat>
    <chartFormat chart="3" format="8">
      <pivotArea type="data" outline="0" fieldPosition="0">
        <references count="2">
          <reference field="4294967294" count="1" selected="0">
            <x v="0"/>
          </reference>
          <reference field="9" count="1" selected="0">
            <x v="10"/>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11"/>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9" count="1" selected="0">
            <x v="0"/>
          </reference>
        </references>
      </pivotArea>
    </chartFormat>
    <chartFormat chart="8" format="15">
      <pivotArea type="data" outline="0" fieldPosition="0">
        <references count="2">
          <reference field="4294967294" count="1" selected="0">
            <x v="0"/>
          </reference>
          <reference field="9" count="1" selected="0">
            <x v="1"/>
          </reference>
        </references>
      </pivotArea>
    </chartFormat>
    <chartFormat chart="8" format="16">
      <pivotArea type="data" outline="0" fieldPosition="0">
        <references count="2">
          <reference field="4294967294" count="1" selected="0">
            <x v="0"/>
          </reference>
          <reference field="9" count="1" selected="0">
            <x v="2"/>
          </reference>
        </references>
      </pivotArea>
    </chartFormat>
    <chartFormat chart="8" format="17">
      <pivotArea type="data" outline="0" fieldPosition="0">
        <references count="2">
          <reference field="4294967294" count="1" selected="0">
            <x v="0"/>
          </reference>
          <reference field="9" count="1" selected="0">
            <x v="3"/>
          </reference>
        </references>
      </pivotArea>
    </chartFormat>
    <chartFormat chart="8" format="18">
      <pivotArea type="data" outline="0" fieldPosition="0">
        <references count="2">
          <reference field="4294967294" count="1" selected="0">
            <x v="0"/>
          </reference>
          <reference field="9" count="1" selected="0">
            <x v="5"/>
          </reference>
        </references>
      </pivotArea>
    </chartFormat>
    <chartFormat chart="8" format="19">
      <pivotArea type="data" outline="0" fieldPosition="0">
        <references count="2">
          <reference field="4294967294" count="1" selected="0">
            <x v="0"/>
          </reference>
          <reference field="9" count="1" selected="0">
            <x v="6"/>
          </reference>
        </references>
      </pivotArea>
    </chartFormat>
    <chartFormat chart="8" format="20">
      <pivotArea type="data" outline="0" fieldPosition="0">
        <references count="2">
          <reference field="4294967294" count="1" selected="0">
            <x v="0"/>
          </reference>
          <reference field="9" count="1" selected="0">
            <x v="7"/>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9" count="1" selected="0">
            <x v="0"/>
          </reference>
        </references>
      </pivotArea>
    </chartFormat>
    <chartFormat chart="9" format="23">
      <pivotArea type="data" outline="0" fieldPosition="0">
        <references count="2">
          <reference field="4294967294" count="1" selected="0">
            <x v="0"/>
          </reference>
          <reference field="9" count="1" selected="0">
            <x v="1"/>
          </reference>
        </references>
      </pivotArea>
    </chartFormat>
    <chartFormat chart="9" format="24">
      <pivotArea type="data" outline="0" fieldPosition="0">
        <references count="2">
          <reference field="4294967294" count="1" selected="0">
            <x v="0"/>
          </reference>
          <reference field="9" count="1" selected="0">
            <x v="2"/>
          </reference>
        </references>
      </pivotArea>
    </chartFormat>
    <chartFormat chart="9" format="25">
      <pivotArea type="data" outline="0" fieldPosition="0">
        <references count="2">
          <reference field="4294967294" count="1" selected="0">
            <x v="0"/>
          </reference>
          <reference field="9" count="1" selected="0">
            <x v="3"/>
          </reference>
        </references>
      </pivotArea>
    </chartFormat>
    <chartFormat chart="9" format="26">
      <pivotArea type="data" outline="0" fieldPosition="0">
        <references count="2">
          <reference field="4294967294" count="1" selected="0">
            <x v="0"/>
          </reference>
          <reference field="9" count="1" selected="0">
            <x v="5"/>
          </reference>
        </references>
      </pivotArea>
    </chartFormat>
    <chartFormat chart="9" format="27">
      <pivotArea type="data" outline="0" fieldPosition="0">
        <references count="2">
          <reference field="4294967294" count="1" selected="0">
            <x v="0"/>
          </reference>
          <reference field="9" count="1" selected="0">
            <x v="6"/>
          </reference>
        </references>
      </pivotArea>
    </chartFormat>
    <chartFormat chart="9" format="28">
      <pivotArea type="data" outline="0" fieldPosition="0">
        <references count="2">
          <reference field="4294967294" count="1" selected="0">
            <x v="0"/>
          </reference>
          <reference field="9" count="1" selected="0">
            <x v="7"/>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9" count="1" selected="0">
            <x v="0"/>
          </reference>
        </references>
      </pivotArea>
    </chartFormat>
    <chartFormat chart="10" format="23">
      <pivotArea type="data" outline="0" fieldPosition="0">
        <references count="2">
          <reference field="4294967294" count="1" selected="0">
            <x v="0"/>
          </reference>
          <reference field="9" count="1" selected="0">
            <x v="1"/>
          </reference>
        </references>
      </pivotArea>
    </chartFormat>
    <chartFormat chart="10" format="24">
      <pivotArea type="data" outline="0" fieldPosition="0">
        <references count="2">
          <reference field="4294967294" count="1" selected="0">
            <x v="0"/>
          </reference>
          <reference field="9" count="1" selected="0">
            <x v="2"/>
          </reference>
        </references>
      </pivotArea>
    </chartFormat>
    <chartFormat chart="10" format="25">
      <pivotArea type="data" outline="0" fieldPosition="0">
        <references count="2">
          <reference field="4294967294" count="1" selected="0">
            <x v="0"/>
          </reference>
          <reference field="9" count="1" selected="0">
            <x v="3"/>
          </reference>
        </references>
      </pivotArea>
    </chartFormat>
    <chartFormat chart="10" format="26">
      <pivotArea type="data" outline="0" fieldPosition="0">
        <references count="2">
          <reference field="4294967294" count="1" selected="0">
            <x v="0"/>
          </reference>
          <reference field="9" count="1" selected="0">
            <x v="5"/>
          </reference>
        </references>
      </pivotArea>
    </chartFormat>
    <chartFormat chart="10" format="27">
      <pivotArea type="data" outline="0" fieldPosition="0">
        <references count="2">
          <reference field="4294967294" count="1" selected="0">
            <x v="0"/>
          </reference>
          <reference field="9" count="1" selected="0">
            <x v="6"/>
          </reference>
        </references>
      </pivotArea>
    </chartFormat>
    <chartFormat chart="10" format="28">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EA083-853B-4EDC-B56C-3E7BFF89B9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F6:J12" firstHeaderRow="1" firstDataRow="2" firstDataCol="1"/>
  <pivotFields count="11">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29">
      <pivotArea outline="0" collapsedLevelsAreSubtotals="1" fieldPosition="0"/>
    </format>
  </formats>
  <chartFormats count="1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1"/>
          </reference>
          <reference field="10" count="1" selected="0">
            <x v="0"/>
          </reference>
        </references>
      </pivotArea>
    </chartFormat>
    <chartFormat chart="10" format="10" series="1">
      <pivotArea type="data" outline="0" fieldPosition="0">
        <references count="2">
          <reference field="4294967294" count="1" selected="0">
            <x v="0"/>
          </reference>
          <reference field="3" count="1" selected="0">
            <x v="0"/>
          </reference>
        </references>
      </pivotArea>
    </chartFormat>
    <chartFormat chart="10" format="11" series="1">
      <pivotArea type="data" outline="0" fieldPosition="0">
        <references count="2">
          <reference field="4294967294" count="1" selected="0">
            <x v="0"/>
          </reference>
          <reference field="3" count="1" selected="0">
            <x v="1"/>
          </reference>
        </references>
      </pivotArea>
    </chartFormat>
    <chartFormat chart="10" format="12" series="1">
      <pivotArea type="data" outline="0" fieldPosition="0">
        <references count="2">
          <reference field="4294967294" count="1" selected="0">
            <x v="0"/>
          </reference>
          <reference field="3" count="1" selected="0">
            <x v="2"/>
          </reference>
        </references>
      </pivotArea>
    </chartFormat>
    <chartFormat chart="11" format="13" series="1">
      <pivotArea type="data" outline="0" fieldPosition="0">
        <references count="2">
          <reference field="4294967294" count="1" selected="0">
            <x v="0"/>
          </reference>
          <reference field="3" count="1" selected="0">
            <x v="0"/>
          </reference>
        </references>
      </pivotArea>
    </chartFormat>
    <chartFormat chart="11" format="14" series="1">
      <pivotArea type="data" outline="0" fieldPosition="0">
        <references count="2">
          <reference field="4294967294" count="1" selected="0">
            <x v="0"/>
          </reference>
          <reference field="3" count="1" selected="0">
            <x v="1"/>
          </reference>
        </references>
      </pivotArea>
    </chartFormat>
    <chartFormat chart="11" format="15"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0"/>
          </reference>
        </references>
      </pivotArea>
    </chartFormat>
    <chartFormat chart="12" format="14" series="1">
      <pivotArea type="data" outline="0" fieldPosition="0">
        <references count="2">
          <reference field="4294967294" count="1" selected="0">
            <x v="0"/>
          </reference>
          <reference field="3" count="1" selected="0">
            <x v="1"/>
          </reference>
        </references>
      </pivotArea>
    </chartFormat>
    <chartFormat chart="12" format="1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BF662-5A1A-4BF8-B9AC-0585D12A29F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ales">
  <location ref="AG6:AH12"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130">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6A09E9-39FE-4514-928F-12C770AA61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DF2367-C685-4E83-858D-E303729793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E32507-1F04-4541-8F42-D23ECEB2AA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location ref="Z6:AA56"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5D02EB-82AE-4492-83CF-70DB3DC997C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6:U12"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 count="1" selected="0">
            <x v="0"/>
          </reference>
        </references>
      </pivotArea>
    </chartFormat>
    <chartFormat chart="5" format="15">
      <pivotArea type="data" outline="0" fieldPosition="0">
        <references count="2">
          <reference field="4294967294" count="1" selected="0">
            <x v="0"/>
          </reference>
          <reference field="1" count="1" selected="0">
            <x v="1"/>
          </reference>
        </references>
      </pivotArea>
    </chartFormat>
    <chartFormat chart="5" format="16">
      <pivotArea type="data" outline="0" fieldPosition="0">
        <references count="2">
          <reference field="4294967294" count="1" selected="0">
            <x v="0"/>
          </reference>
          <reference field="1" count="1" selected="0">
            <x v="2"/>
          </reference>
        </references>
      </pivotArea>
    </chartFormat>
    <chartFormat chart="5" format="17">
      <pivotArea type="data" outline="0" fieldPosition="0">
        <references count="2">
          <reference field="4294967294" count="1" selected="0">
            <x v="0"/>
          </reference>
          <reference field="1" count="1" selected="0">
            <x v="3"/>
          </reference>
        </references>
      </pivotArea>
    </chartFormat>
    <chartFormat chart="5"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D07666-F17A-4E41-A4F4-C182A6CC66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K6:L24"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5D57C2-41D0-4017-8DAA-4B79271553A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2" firstHeaderRow="1" firstDataRow="1" firstDataCol="1"/>
  <pivotFields count="11">
    <pivotField showAll="0"/>
    <pivotField dataField="1" showAll="0"/>
    <pivotField showAll="0"/>
    <pivotField showAll="0">
      <items count="4">
        <item x="1"/>
        <item x="0"/>
        <item x="2"/>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chartFormats count="11">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10" count="1" selected="0">
            <x v="0"/>
          </reference>
        </references>
      </pivotArea>
    </chartFormat>
    <chartFormat chart="3" format="23">
      <pivotArea type="data" outline="0" fieldPosition="0">
        <references count="2">
          <reference field="4294967294" count="1" selected="0">
            <x v="0"/>
          </reference>
          <reference field="10" count="1" selected="0">
            <x v="1"/>
          </reference>
        </references>
      </pivotArea>
    </chartFormat>
    <chartFormat chart="3" format="24">
      <pivotArea type="data" outline="0" fieldPosition="0">
        <references count="2">
          <reference field="4294967294" count="1" selected="0">
            <x v="0"/>
          </reference>
          <reference field="10" count="1" selected="0">
            <x v="2"/>
          </reference>
        </references>
      </pivotArea>
    </chartFormat>
    <chartFormat chart="3" format="25">
      <pivotArea type="data" outline="0" fieldPosition="0">
        <references count="2">
          <reference field="4294967294" count="1" selected="0">
            <x v="0"/>
          </reference>
          <reference field="10"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10" count="1" selected="0">
            <x v="3"/>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10" count="1" selected="0">
            <x v="3"/>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6C5870-0349-4BA2-9BD7-1EEB23ECBB0B}" sourceName="Category">
  <pivotTables>
    <pivotTable tabId="2" name="PivotTable9"/>
    <pivotTable tabId="2" name="PivotTable2"/>
    <pivotTable tabId="2" name="PivotTable3"/>
    <pivotTable tabId="2" name="PivotTable4"/>
    <pivotTable tabId="2" name="PivotTable5"/>
    <pivotTable tabId="2" name="PivotTable7"/>
    <pivotTable tabId="2" name="PivotTable8"/>
    <pivotTable tabId="2" name="PivotTable14"/>
  </pivotTables>
  <data>
    <tabular pivotCacheId="98181970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A95E889-9BE7-49AD-B142-16F161F73B66}" sourceName="Month">
  <pivotTables>
    <pivotTable tabId="2" name="PivotTable9"/>
    <pivotTable tabId="2" name="PivotTable2"/>
    <pivotTable tabId="2" name="PivotTable3"/>
    <pivotTable tabId="2" name="PivotTable4"/>
    <pivotTable tabId="2" name="PivotTable5"/>
    <pivotTable tabId="2" name="PivotTable7"/>
    <pivotTable tabId="2" name="PivotTable8"/>
    <pivotTable tabId="2" name="PivotTable14"/>
  </pivotTables>
  <data>
    <tabular pivotCacheId="98181970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7E1B579-8163-4DD9-B919-FF8749D4820B}" sourceName="Year">
  <pivotTables>
    <pivotTable tabId="2" name="PivotTable4"/>
    <pivotTable tabId="2" name="PivotTable2"/>
    <pivotTable tabId="2" name="PivotTable3"/>
    <pivotTable tabId="2" name="PivotTable5"/>
    <pivotTable tabId="2" name="PivotTable7"/>
    <pivotTable tabId="2" name="PivotTable8"/>
    <pivotTable tabId="2" name="PivotTable9"/>
    <pivotTable tabId="2" name="PivotTable14"/>
  </pivotTables>
  <data>
    <tabular pivotCacheId="981819708">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2A1C211-1735-416D-B260-14E6423C05FB}" sourceName="Year">
  <pivotTables>
    <pivotTable tabId="2" name="PivotTable6"/>
  </pivotTables>
  <data>
    <tabular pivotCacheId="1519233557">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FDCAB98-41E8-4E34-AEA0-08806756451D}"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1503FC-98D3-4873-B30E-4E2595880CE4}" cache="Slicer_Category" caption="Category" style="Slicer Style 1" rowHeight="247650"/>
  <slicer name="Category 1" xr10:uid="{42BD50CE-9558-47CE-906A-DEE48DE10484}" cache="Slicer_Category" caption="Category" style="Slicer Style 1" rowHeight="247650"/>
  <slicer name="Month" xr10:uid="{2BBF4D51-F16A-4982-BBE6-4E69D5EAB276}" cache="Slicer_Month" caption="Month" columnCount="2" style="Slicer Style 1" rowHeight="247650"/>
  <slicer name="Month 1" xr10:uid="{AED7E46C-5467-477D-9977-E246F9BDC925}" cache="Slicer_Month" caption="Month" columnCount="2" style="Slicer Style 1" rowHeight="247650"/>
  <slicer name="Year 1" xr10:uid="{6158AF31-CCB1-41FC-BCD3-B01134AADB0D}" cache="Slicer_Year1" caption="Year" style="Slicer Style 1" rowHeight="247650"/>
  <slicer name="Year 2" xr10:uid="{209E0896-172E-4F4B-8FD9-0FB55D5E2AFC}" cache="Slicer_Year1" caption="Year"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D6AF9-1082-4287-8143-E973D511A8C5}" name="Table1" displayName="Table1" ref="A1:K8315" totalsRowShown="0">
  <autoFilter ref="A1:K8315" xr:uid="{3ECCD5C4-97AA-4A6A-A7DA-6418D936A856}"/>
  <tableColumns count="11">
    <tableColumn id="1" xr3:uid="{22402D2D-7F5A-4489-B587-53E2245BE7EF}" name="Order Date"/>
    <tableColumn id="2" xr3:uid="{9759C92E-15A4-4854-BAF0-B79BAB66BB1D}" name="Customer Name"/>
    <tableColumn id="3" xr3:uid="{4FE93B61-9B58-426D-89B6-FEBBC0EB5EF8}" name="State"/>
    <tableColumn id="4" xr3:uid="{0F5BDA1F-46F6-45CC-B018-DF33DB298E32}" name="Category"/>
    <tableColumn id="5" xr3:uid="{92C935D5-35C6-4515-BA1F-D4EC9F9C30AD}" name="Sub-Category"/>
    <tableColumn id="6" xr3:uid="{27C75249-012D-4EAE-8E15-A7AC1611C371}" name="Product Name"/>
    <tableColumn id="7" xr3:uid="{3519F0AF-E765-4AF8-83B0-0371265B7A70}" name="Sales"/>
    <tableColumn id="8" xr3:uid="{51CA92EA-BD3D-4EC1-A1FD-43EFFB9B4E5A}" name="Quantity"/>
    <tableColumn id="9" xr3:uid="{126CEB6C-0792-4427-9A35-65C8B103940A}" name="Profit"/>
    <tableColumn id="10" xr3:uid="{4EC33A35-A63A-42AA-B76D-DB94A3D46C2D}" name="Month"/>
    <tableColumn id="11" xr3:uid="{1F1C6863-B7EF-4C46-9D18-3E0DC44F1C83}"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802" activePane="bottomLeft" state="frozen"/>
      <selection pane="bottomLeft" activeCell="K1" sqref="K1:K1048576"/>
    </sheetView>
  </sheetViews>
  <sheetFormatPr defaultRowHeight="15" x14ac:dyDescent="0.25"/>
  <cols>
    <col min="1" max="1" width="11.85546875" customWidth="1"/>
    <col min="2" max="2" width="20.28515625" bestFit="1" customWidth="1"/>
    <col min="3" max="3" width="16.7109375" bestFit="1" customWidth="1"/>
    <col min="4" max="4" width="13" bestFit="1" customWidth="1"/>
    <col min="5" max="5" width="14.140625" customWidth="1"/>
    <col min="6" max="6" width="67.7109375" customWidth="1"/>
    <col min="7" max="7" width="8.85546875" bestFit="1" customWidth="1"/>
    <col min="8" max="8" width="10" customWidth="1"/>
    <col min="9" max="9" width="8.42578125" bestFit="1" customWidth="1"/>
    <col min="10" max="10" width="8" customWidth="1"/>
    <col min="11" max="11" width="6.5703125"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t="s">
        <v>2710</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DE70F-CE0B-4C3F-94B2-A38115234433}">
  <dimension ref="A1:AK2320"/>
  <sheetViews>
    <sheetView showGridLines="0" topLeftCell="A5" workbookViewId="0">
      <selection activeCell="O7" sqref="O7"/>
    </sheetView>
  </sheetViews>
  <sheetFormatPr defaultRowHeight="15" x14ac:dyDescent="0.25"/>
  <cols>
    <col min="1" max="1" width="13.42578125" bestFit="1" customWidth="1"/>
    <col min="2" max="2" width="24.42578125" bestFit="1" customWidth="1"/>
    <col min="3" max="3" width="12.7109375" bestFit="1" customWidth="1"/>
    <col min="4" max="4" width="4.85546875" customWidth="1"/>
    <col min="5" max="5" width="8.85546875" hidden="1" customWidth="1"/>
    <col min="6" max="6" width="12.7109375" bestFit="1" customWidth="1"/>
    <col min="7" max="7" width="16.85546875" bestFit="1" customWidth="1"/>
    <col min="8" max="8" width="15" bestFit="1" customWidth="1"/>
    <col min="9" max="10" width="11.28515625" bestFit="1" customWidth="1"/>
    <col min="11" max="11" width="11.5703125" bestFit="1" customWidth="1"/>
    <col min="12" max="12" width="12.5703125" bestFit="1" customWidth="1"/>
    <col min="13" max="13" width="4.7109375" customWidth="1"/>
    <col min="15" max="15" width="10.42578125" customWidth="1"/>
    <col min="16" max="16" width="4.5703125" customWidth="1"/>
    <col min="17" max="17" width="20.28515625" bestFit="1" customWidth="1"/>
    <col min="18" max="18" width="6.5703125" customWidth="1"/>
    <col min="19" max="19" width="4.5703125" customWidth="1"/>
    <col min="20" max="20" width="12.42578125" bestFit="1" customWidth="1"/>
    <col min="21" max="21" width="21.85546875" customWidth="1"/>
    <col min="22" max="22" width="2.140625" customWidth="1"/>
    <col min="23" max="25" width="8.85546875" hidden="1" customWidth="1"/>
    <col min="26" max="26" width="18.7109375" bestFit="1" customWidth="1"/>
    <col min="27" max="27" width="12.5703125" bestFit="1" customWidth="1"/>
    <col min="28" max="28" width="3.7109375" customWidth="1"/>
    <col min="30" max="30" width="13.5703125" customWidth="1"/>
    <col min="31" max="31" width="5.28515625" customWidth="1"/>
    <col min="32" max="32" width="8.85546875" hidden="1" customWidth="1"/>
    <col min="33" max="33" width="14.28515625" bestFit="1" customWidth="1"/>
    <col min="34" max="34" width="12.7109375" bestFit="1" customWidth="1"/>
    <col min="35" max="35" width="5.28515625" customWidth="1"/>
    <col min="36" max="36" width="11.28515625" bestFit="1" customWidth="1"/>
    <col min="37" max="37" width="12.5703125" bestFit="1" customWidth="1"/>
    <col min="38" max="38" width="11.5703125" bestFit="1" customWidth="1"/>
  </cols>
  <sheetData>
    <row r="1" spans="1:37" x14ac:dyDescent="0.25">
      <c r="Q1" t="s">
        <v>1</v>
      </c>
      <c r="R1" t="s">
        <v>10</v>
      </c>
    </row>
    <row r="2" spans="1:37" x14ac:dyDescent="0.25">
      <c r="Q2" t="s">
        <v>11</v>
      </c>
      <c r="R2">
        <v>2021</v>
      </c>
    </row>
    <row r="3" spans="1:37" x14ac:dyDescent="0.25">
      <c r="Q3" t="s">
        <v>16</v>
      </c>
      <c r="R3">
        <v>2021</v>
      </c>
    </row>
    <row r="4" spans="1:37" x14ac:dyDescent="0.25">
      <c r="Q4" t="s">
        <v>24</v>
      </c>
      <c r="R4">
        <v>2021</v>
      </c>
    </row>
    <row r="5" spans="1:37" x14ac:dyDescent="0.25">
      <c r="A5" s="5" t="s">
        <v>2717</v>
      </c>
      <c r="C5" s="5" t="s">
        <v>2718</v>
      </c>
      <c r="F5" s="8" t="s">
        <v>2716</v>
      </c>
      <c r="G5" s="9"/>
      <c r="H5" s="6"/>
      <c r="K5" s="8" t="s">
        <v>2719</v>
      </c>
      <c r="L5" s="9"/>
      <c r="Q5" t="s">
        <v>28</v>
      </c>
      <c r="R5">
        <v>2021</v>
      </c>
      <c r="T5" s="8" t="s">
        <v>2720</v>
      </c>
      <c r="U5" s="9"/>
      <c r="V5" s="9"/>
      <c r="Z5" s="5" t="s">
        <v>2723</v>
      </c>
      <c r="AG5" s="5" t="s">
        <v>2725</v>
      </c>
      <c r="AJ5" s="5" t="s">
        <v>2726</v>
      </c>
    </row>
    <row r="6" spans="1:37" x14ac:dyDescent="0.25">
      <c r="A6" t="s">
        <v>2714</v>
      </c>
      <c r="C6" t="s">
        <v>2712</v>
      </c>
      <c r="F6" s="1" t="s">
        <v>2715</v>
      </c>
      <c r="G6" s="1" t="s">
        <v>2727</v>
      </c>
      <c r="K6" s="1" t="s">
        <v>10</v>
      </c>
      <c r="L6" t="s">
        <v>2714</v>
      </c>
      <c r="N6" s="3" t="s">
        <v>3</v>
      </c>
      <c r="O6" s="3" t="s">
        <v>6</v>
      </c>
      <c r="Q6" t="s">
        <v>31</v>
      </c>
      <c r="R6">
        <v>2021</v>
      </c>
      <c r="T6" s="1" t="s">
        <v>2711</v>
      </c>
      <c r="U6" t="s">
        <v>2722</v>
      </c>
      <c r="Z6" s="1" t="s">
        <v>6</v>
      </c>
      <c r="AA6" t="s">
        <v>2714</v>
      </c>
      <c r="AC6" s="3" t="s">
        <v>2</v>
      </c>
      <c r="AD6" s="3" t="s">
        <v>2724</v>
      </c>
      <c r="AG6" s="1" t="s">
        <v>6</v>
      </c>
      <c r="AH6" t="s">
        <v>2712</v>
      </c>
      <c r="AJ6" s="1" t="s">
        <v>6</v>
      </c>
      <c r="AK6" t="s">
        <v>2714</v>
      </c>
    </row>
    <row r="7" spans="1:37" x14ac:dyDescent="0.25">
      <c r="A7" s="10">
        <v>1928887.8599999624</v>
      </c>
      <c r="C7" s="10">
        <v>247961.07000000036</v>
      </c>
      <c r="F7" s="1" t="s">
        <v>10</v>
      </c>
      <c r="G7" t="s">
        <v>36</v>
      </c>
      <c r="H7" t="s">
        <v>13</v>
      </c>
      <c r="I7" t="s">
        <v>41</v>
      </c>
      <c r="J7" t="s">
        <v>2713</v>
      </c>
      <c r="K7" s="2" t="s">
        <v>42</v>
      </c>
      <c r="L7" s="4">
        <v>279464.4200000001</v>
      </c>
      <c r="N7" t="str">
        <f>K7</f>
        <v>Phones</v>
      </c>
      <c r="O7" s="4">
        <f>GETPIVOTDATA("Sales",K6,"Sub-Category",N7)</f>
        <v>279464.4200000001</v>
      </c>
      <c r="Q7" t="s">
        <v>34</v>
      </c>
      <c r="R7">
        <v>2021</v>
      </c>
      <c r="T7" s="2">
        <v>2021</v>
      </c>
      <c r="U7">
        <v>595</v>
      </c>
      <c r="Z7" s="2" t="s">
        <v>490</v>
      </c>
      <c r="AA7" s="10">
        <v>18299.32</v>
      </c>
      <c r="AC7" t="str">
        <f>Z7</f>
        <v>Alabama</v>
      </c>
      <c r="AD7" s="4">
        <f>GETPIVOTDATA("Sales",AA6,"State",AC7)</f>
        <v>18299.32</v>
      </c>
      <c r="AG7" s="2" t="s">
        <v>1950</v>
      </c>
      <c r="AH7" s="4">
        <v>3883.0899999999997</v>
      </c>
      <c r="AJ7" s="2" t="s">
        <v>2698</v>
      </c>
      <c r="AK7" s="7">
        <v>94924.87</v>
      </c>
    </row>
    <row r="8" spans="1:37" x14ac:dyDescent="0.25">
      <c r="F8" s="2">
        <v>2021</v>
      </c>
      <c r="G8" s="4">
        <v>5469.7699999999977</v>
      </c>
      <c r="H8" s="4">
        <v>22593.399999999965</v>
      </c>
      <c r="I8" s="4">
        <v>21492.950000000008</v>
      </c>
      <c r="J8" s="4">
        <v>49556.119999999966</v>
      </c>
      <c r="K8" s="2" t="s">
        <v>37</v>
      </c>
      <c r="L8" s="4">
        <v>277058.98000000045</v>
      </c>
      <c r="N8" t="str">
        <f>K8</f>
        <v>Chairs</v>
      </c>
      <c r="O8" s="4">
        <f>GETPIVOTDATA("Sales",K7,"Sub-Category",N8)</f>
        <v>277058.98000000045</v>
      </c>
      <c r="Q8" t="s">
        <v>48</v>
      </c>
      <c r="R8">
        <v>2021</v>
      </c>
      <c r="T8" s="2">
        <v>2022</v>
      </c>
      <c r="U8">
        <v>573</v>
      </c>
      <c r="Z8" s="2" t="s">
        <v>97</v>
      </c>
      <c r="AA8" s="10">
        <v>28978.850000000006</v>
      </c>
      <c r="AC8" t="str">
        <f t="shared" ref="AC8:AC55" si="0">Z8</f>
        <v>Arizona</v>
      </c>
      <c r="AD8" s="4">
        <f t="shared" ref="AD8:AD55" si="1">GETPIVOTDATA("Sales",AA7,"State",AC8)</f>
        <v>28978.850000000006</v>
      </c>
      <c r="AG8" s="2" t="s">
        <v>1819</v>
      </c>
      <c r="AH8" s="4">
        <v>5202.84</v>
      </c>
      <c r="AJ8" s="2" t="s">
        <v>2699</v>
      </c>
      <c r="AK8" s="7">
        <v>59640.160000000018</v>
      </c>
    </row>
    <row r="9" spans="1:37" x14ac:dyDescent="0.25">
      <c r="A9" s="4">
        <f>GETPIVOTDATA("Sales",A6)</f>
        <v>1928887.8599999624</v>
      </c>
      <c r="F9" s="2">
        <v>2022</v>
      </c>
      <c r="G9" s="4">
        <v>3015.170000000001</v>
      </c>
      <c r="H9" s="4">
        <v>25099.55000000001</v>
      </c>
      <c r="I9" s="4">
        <v>33503.970000000016</v>
      </c>
      <c r="J9" s="4">
        <v>61618.690000000031</v>
      </c>
      <c r="K9" s="2" t="s">
        <v>20</v>
      </c>
      <c r="L9" s="4">
        <v>190679.61000000019</v>
      </c>
      <c r="N9" t="str">
        <f t="shared" ref="N9:N23" si="2">K9</f>
        <v>Storage</v>
      </c>
      <c r="O9" s="4">
        <f t="shared" ref="O9:O23" si="3">GETPIVOTDATA("Sales",K8,"Sub-Category",N9)</f>
        <v>190679.61000000019</v>
      </c>
      <c r="Q9" t="s">
        <v>52</v>
      </c>
      <c r="R9">
        <v>2021</v>
      </c>
      <c r="T9" s="2">
        <v>2023</v>
      </c>
      <c r="U9">
        <v>638</v>
      </c>
      <c r="Z9" s="2" t="s">
        <v>103</v>
      </c>
      <c r="AA9" s="10">
        <v>9177.42</v>
      </c>
      <c r="AC9" t="str">
        <f t="shared" si="0"/>
        <v>Arkansas</v>
      </c>
      <c r="AD9" s="4">
        <f t="shared" si="1"/>
        <v>9177.42</v>
      </c>
      <c r="AG9" s="2" t="s">
        <v>195</v>
      </c>
      <c r="AH9" s="4">
        <v>5757.42</v>
      </c>
      <c r="AJ9" s="2" t="s">
        <v>2700</v>
      </c>
      <c r="AK9" s="7">
        <v>205005.51000000036</v>
      </c>
    </row>
    <row r="10" spans="1:37" x14ac:dyDescent="0.25">
      <c r="A10" s="4">
        <f>GETPIVOTDATA("Profit",C6)</f>
        <v>247961.07000000036</v>
      </c>
      <c r="F10" s="2">
        <v>2023</v>
      </c>
      <c r="G10" s="4">
        <v>6959.9299999999967</v>
      </c>
      <c r="H10" s="4">
        <v>35052.909999999989</v>
      </c>
      <c r="I10" s="4">
        <v>39774.099999999984</v>
      </c>
      <c r="J10" s="4">
        <v>81786.939999999973</v>
      </c>
      <c r="K10" s="2" t="s">
        <v>22</v>
      </c>
      <c r="L10" s="4">
        <v>169089.72999999995</v>
      </c>
      <c r="N10" t="str">
        <f t="shared" si="2"/>
        <v>Binders</v>
      </c>
      <c r="O10" s="4">
        <f t="shared" si="3"/>
        <v>169089.72999999995</v>
      </c>
      <c r="Q10" t="s">
        <v>56</v>
      </c>
      <c r="R10">
        <v>2021</v>
      </c>
      <c r="T10" s="2">
        <v>2024</v>
      </c>
      <c r="U10">
        <v>513</v>
      </c>
      <c r="Z10" s="2" t="s">
        <v>29</v>
      </c>
      <c r="AA10" s="10">
        <v>390145.54000000079</v>
      </c>
      <c r="AC10" t="str">
        <f t="shared" si="0"/>
        <v>California</v>
      </c>
      <c r="AD10" s="4">
        <f t="shared" si="1"/>
        <v>390145.54000000079</v>
      </c>
      <c r="AG10" s="2" t="s">
        <v>2476</v>
      </c>
      <c r="AH10" s="4">
        <v>6939.17</v>
      </c>
      <c r="AJ10" s="2" t="s">
        <v>2701</v>
      </c>
      <c r="AK10" s="7">
        <v>137480.78999999989</v>
      </c>
    </row>
    <row r="11" spans="1:37" x14ac:dyDescent="0.25">
      <c r="F11" s="2">
        <v>2024</v>
      </c>
      <c r="G11" s="4">
        <v>2443.7999999999993</v>
      </c>
      <c r="H11" s="4">
        <v>25464.809999999976</v>
      </c>
      <c r="I11" s="4">
        <v>27090.710000000028</v>
      </c>
      <c r="J11" s="4">
        <v>54999.320000000007</v>
      </c>
      <c r="K11" s="2" t="s">
        <v>147</v>
      </c>
      <c r="L11" s="4">
        <v>167672.76</v>
      </c>
      <c r="N11" t="str">
        <f t="shared" si="2"/>
        <v>Tables</v>
      </c>
      <c r="O11" s="4">
        <f t="shared" si="3"/>
        <v>167672.76</v>
      </c>
      <c r="Q11" t="s">
        <v>60</v>
      </c>
      <c r="R11">
        <v>2021</v>
      </c>
      <c r="T11" s="2" t="s">
        <v>2721</v>
      </c>
      <c r="Z11" s="2" t="s">
        <v>280</v>
      </c>
      <c r="AA11" s="10">
        <v>27113.920000000002</v>
      </c>
      <c r="AC11" t="str">
        <f t="shared" si="0"/>
        <v>Colorado</v>
      </c>
      <c r="AD11" s="4">
        <f t="shared" si="1"/>
        <v>27113.920000000002</v>
      </c>
      <c r="AG11" s="2" t="s">
        <v>1578</v>
      </c>
      <c r="AH11" s="4">
        <v>8981.32</v>
      </c>
      <c r="AJ11" s="2" t="s">
        <v>2702</v>
      </c>
      <c r="AK11" s="7">
        <v>155028.82999999993</v>
      </c>
    </row>
    <row r="12" spans="1:37" x14ac:dyDescent="0.25">
      <c r="F12" s="2" t="s">
        <v>2713</v>
      </c>
      <c r="G12" s="4">
        <v>17888.669999999995</v>
      </c>
      <c r="H12" s="4">
        <v>108210.66999999993</v>
      </c>
      <c r="I12" s="4">
        <v>121861.73000000004</v>
      </c>
      <c r="J12" s="4">
        <v>247961.06999999998</v>
      </c>
      <c r="K12" s="2" t="s">
        <v>304</v>
      </c>
      <c r="L12" s="4">
        <v>166777.78000000003</v>
      </c>
      <c r="N12" t="str">
        <f t="shared" si="2"/>
        <v>Machines</v>
      </c>
      <c r="O12" s="4">
        <f t="shared" si="3"/>
        <v>166777.78000000003</v>
      </c>
      <c r="Q12" t="s">
        <v>63</v>
      </c>
      <c r="R12">
        <v>2021</v>
      </c>
      <c r="T12" s="2" t="s">
        <v>2713</v>
      </c>
      <c r="U12">
        <v>2319</v>
      </c>
      <c r="Z12" s="2" t="s">
        <v>615</v>
      </c>
      <c r="AA12" s="10">
        <v>11471.419999999998</v>
      </c>
      <c r="AC12" t="str">
        <f t="shared" si="0"/>
        <v>Connecticut</v>
      </c>
      <c r="AD12" s="4">
        <f t="shared" si="1"/>
        <v>11471.419999999998</v>
      </c>
      <c r="AG12" s="2" t="s">
        <v>2713</v>
      </c>
      <c r="AH12" s="4">
        <v>30763.84</v>
      </c>
      <c r="AJ12" s="2" t="s">
        <v>2703</v>
      </c>
      <c r="AK12" s="7">
        <v>152718.72000000006</v>
      </c>
    </row>
    <row r="13" spans="1:37" x14ac:dyDescent="0.25">
      <c r="K13" s="2" t="s">
        <v>54</v>
      </c>
      <c r="L13" s="4">
        <v>139241.71000000002</v>
      </c>
      <c r="N13" t="str">
        <f t="shared" si="2"/>
        <v>Accessories</v>
      </c>
      <c r="O13" s="4">
        <f t="shared" si="3"/>
        <v>139241.71000000002</v>
      </c>
      <c r="Q13" t="s">
        <v>71</v>
      </c>
      <c r="R13">
        <v>2021</v>
      </c>
      <c r="Z13" s="2" t="s">
        <v>61</v>
      </c>
      <c r="AA13" s="10">
        <v>16302.24</v>
      </c>
      <c r="AC13" t="str">
        <f t="shared" si="0"/>
        <v>Delaware</v>
      </c>
      <c r="AD13" s="4">
        <f t="shared" si="1"/>
        <v>16302.24</v>
      </c>
      <c r="AJ13" s="2" t="s">
        <v>2704</v>
      </c>
      <c r="AK13" s="7">
        <v>147238.11000000004</v>
      </c>
    </row>
    <row r="14" spans="1:37" x14ac:dyDescent="0.25">
      <c r="K14" s="2" t="s">
        <v>605</v>
      </c>
      <c r="L14" s="4">
        <v>118968.23999999999</v>
      </c>
      <c r="N14" t="str">
        <f t="shared" si="2"/>
        <v>Copiers</v>
      </c>
      <c r="O14" s="4">
        <f t="shared" si="3"/>
        <v>118968.23999999999</v>
      </c>
      <c r="Q14" t="s">
        <v>74</v>
      </c>
      <c r="R14">
        <v>2021</v>
      </c>
      <c r="Z14" s="2" t="s">
        <v>2046</v>
      </c>
      <c r="AA14" s="10">
        <v>2865.0199999999995</v>
      </c>
      <c r="AC14" t="str">
        <f t="shared" si="0"/>
        <v>District of Columbia</v>
      </c>
      <c r="AD14" s="4">
        <f t="shared" si="1"/>
        <v>2865.0199999999995</v>
      </c>
      <c r="AJ14" s="2" t="s">
        <v>2705</v>
      </c>
      <c r="AK14" s="7">
        <v>159043.99000000008</v>
      </c>
    </row>
    <row r="15" spans="1:37" x14ac:dyDescent="0.25">
      <c r="K15" s="2" t="s">
        <v>76</v>
      </c>
      <c r="L15" s="4">
        <v>101387.67000000013</v>
      </c>
      <c r="N15" t="str">
        <f t="shared" si="2"/>
        <v>Bookcases</v>
      </c>
      <c r="O15" s="4">
        <f t="shared" si="3"/>
        <v>101387.67000000013</v>
      </c>
      <c r="Q15" t="s">
        <v>79</v>
      </c>
      <c r="R15">
        <v>2021</v>
      </c>
      <c r="Z15" s="2" t="s">
        <v>125</v>
      </c>
      <c r="AA15" s="10">
        <v>79303.609999999986</v>
      </c>
      <c r="AC15" t="str">
        <f t="shared" si="0"/>
        <v>Florida</v>
      </c>
      <c r="AD15" s="4">
        <f t="shared" si="1"/>
        <v>79303.609999999986</v>
      </c>
      <c r="AJ15" s="2" t="s">
        <v>2706</v>
      </c>
      <c r="AK15" s="7">
        <v>219783.30000000057</v>
      </c>
    </row>
    <row r="16" spans="1:37" x14ac:dyDescent="0.25">
      <c r="K16" s="2" t="s">
        <v>94</v>
      </c>
      <c r="L16" s="4">
        <v>87846.099999999991</v>
      </c>
      <c r="N16" t="str">
        <f t="shared" si="2"/>
        <v>Appliances</v>
      </c>
      <c r="O16" s="4">
        <f t="shared" si="3"/>
        <v>87846.099999999991</v>
      </c>
      <c r="Q16" t="s">
        <v>83</v>
      </c>
      <c r="R16">
        <v>2021</v>
      </c>
      <c r="Z16" s="2" t="s">
        <v>32</v>
      </c>
      <c r="AA16" s="10">
        <v>46346.2</v>
      </c>
      <c r="AC16" t="str">
        <f t="shared" si="0"/>
        <v>Georgia</v>
      </c>
      <c r="AD16" s="4">
        <f t="shared" si="1"/>
        <v>46346.2</v>
      </c>
      <c r="AJ16" s="2" t="s">
        <v>2707</v>
      </c>
      <c r="AK16" s="7">
        <v>122546.06999999989</v>
      </c>
    </row>
    <row r="17" spans="1:37" x14ac:dyDescent="0.25">
      <c r="A17" s="1" t="s">
        <v>2711</v>
      </c>
      <c r="B17" t="s">
        <v>2722</v>
      </c>
      <c r="K17" s="2" t="s">
        <v>49</v>
      </c>
      <c r="L17" s="4">
        <v>76222.689999999944</v>
      </c>
      <c r="N17" t="str">
        <f t="shared" si="2"/>
        <v>Furnishings</v>
      </c>
      <c r="O17" s="4">
        <f t="shared" si="3"/>
        <v>76222.689999999944</v>
      </c>
      <c r="Q17" t="s">
        <v>85</v>
      </c>
      <c r="R17">
        <v>2021</v>
      </c>
      <c r="Z17" s="2" t="s">
        <v>512</v>
      </c>
      <c r="AA17" s="10">
        <v>3963.4700000000007</v>
      </c>
      <c r="AC17" t="str">
        <f t="shared" si="0"/>
        <v>Idaho</v>
      </c>
      <c r="AD17" s="4">
        <f t="shared" si="1"/>
        <v>3963.4700000000007</v>
      </c>
      <c r="AJ17" s="2" t="s">
        <v>2708</v>
      </c>
      <c r="AK17" s="7">
        <v>234013.28000000012</v>
      </c>
    </row>
    <row r="18" spans="1:37" x14ac:dyDescent="0.25">
      <c r="A18" s="2">
        <v>2021</v>
      </c>
      <c r="B18" s="10">
        <v>1992</v>
      </c>
      <c r="K18" s="2" t="s">
        <v>14</v>
      </c>
      <c r="L18" s="4">
        <v>64529.990000000034</v>
      </c>
      <c r="N18" t="str">
        <f t="shared" si="2"/>
        <v>Paper</v>
      </c>
      <c r="O18" s="4">
        <f t="shared" si="3"/>
        <v>64529.990000000034</v>
      </c>
      <c r="Q18" t="s">
        <v>87</v>
      </c>
      <c r="R18">
        <v>2021</v>
      </c>
      <c r="Z18" s="2" t="s">
        <v>17</v>
      </c>
      <c r="AA18" s="10">
        <v>68565.030000000072</v>
      </c>
      <c r="AC18" t="str">
        <f t="shared" si="0"/>
        <v>Illinois</v>
      </c>
      <c r="AD18" s="4">
        <f t="shared" si="1"/>
        <v>68565.030000000072</v>
      </c>
      <c r="AJ18" s="2" t="s">
        <v>2709</v>
      </c>
      <c r="AK18" s="7">
        <v>241464.23000000027</v>
      </c>
    </row>
    <row r="19" spans="1:37" x14ac:dyDescent="0.25">
      <c r="A19" s="2">
        <v>2022</v>
      </c>
      <c r="B19" s="10">
        <v>2102</v>
      </c>
      <c r="K19" s="2" t="s">
        <v>202</v>
      </c>
      <c r="L19" s="4">
        <v>38554.810000000027</v>
      </c>
      <c r="N19" t="str">
        <f t="shared" si="2"/>
        <v>Supplies</v>
      </c>
      <c r="O19" s="4">
        <f t="shared" si="3"/>
        <v>38554.810000000027</v>
      </c>
      <c r="Q19" t="s">
        <v>92</v>
      </c>
      <c r="R19">
        <v>2021</v>
      </c>
      <c r="Z19" s="2" t="s">
        <v>131</v>
      </c>
      <c r="AA19" s="10">
        <v>47809.549999999996</v>
      </c>
      <c r="AC19" t="str">
        <f t="shared" si="0"/>
        <v>Indiana</v>
      </c>
      <c r="AD19" s="4">
        <f t="shared" si="1"/>
        <v>47809.549999999996</v>
      </c>
      <c r="AJ19" s="2" t="s">
        <v>2713</v>
      </c>
      <c r="AK19" s="7">
        <v>1928887.860000001</v>
      </c>
    </row>
    <row r="20" spans="1:37" x14ac:dyDescent="0.25">
      <c r="A20" s="2">
        <v>2023</v>
      </c>
      <c r="B20" s="10">
        <v>2586</v>
      </c>
      <c r="K20" s="2" t="s">
        <v>26</v>
      </c>
      <c r="L20" s="4">
        <v>23145.500000000011</v>
      </c>
      <c r="N20" t="str">
        <f t="shared" si="2"/>
        <v>Art</v>
      </c>
      <c r="O20" s="4">
        <f t="shared" si="3"/>
        <v>23145.500000000011</v>
      </c>
      <c r="Q20" t="s">
        <v>96</v>
      </c>
      <c r="R20">
        <v>2021</v>
      </c>
      <c r="Z20" s="2" t="s">
        <v>397</v>
      </c>
      <c r="AA20" s="10">
        <v>4476.41</v>
      </c>
      <c r="AC20" t="str">
        <f t="shared" si="0"/>
        <v>Iowa</v>
      </c>
      <c r="AD20" s="4">
        <f t="shared" si="1"/>
        <v>4476.41</v>
      </c>
    </row>
    <row r="21" spans="1:37" x14ac:dyDescent="0.25">
      <c r="A21" s="2">
        <v>2024</v>
      </c>
      <c r="B21" s="10">
        <v>1634</v>
      </c>
      <c r="K21" s="2" t="s">
        <v>65</v>
      </c>
      <c r="L21" s="4">
        <v>14717.39</v>
      </c>
      <c r="N21" t="str">
        <f t="shared" si="2"/>
        <v>Envelopes</v>
      </c>
      <c r="O21" s="4">
        <f t="shared" si="3"/>
        <v>14717.39</v>
      </c>
      <c r="Q21" t="s">
        <v>102</v>
      </c>
      <c r="R21">
        <v>2021</v>
      </c>
      <c r="Z21" s="2" t="s">
        <v>1285</v>
      </c>
      <c r="AA21" s="10">
        <v>2835.0000000000005</v>
      </c>
      <c r="AC21" t="str">
        <f t="shared" si="0"/>
        <v>Kansas</v>
      </c>
      <c r="AD21" s="4">
        <f t="shared" si="1"/>
        <v>2835.0000000000005</v>
      </c>
    </row>
    <row r="22" spans="1:37" x14ac:dyDescent="0.25">
      <c r="A22" s="2" t="s">
        <v>2713</v>
      </c>
      <c r="B22" s="10">
        <v>8314</v>
      </c>
      <c r="K22" s="2" t="s">
        <v>18</v>
      </c>
      <c r="L22" s="4">
        <v>11045.550000000012</v>
      </c>
      <c r="N22" t="str">
        <f t="shared" si="2"/>
        <v>Labels</v>
      </c>
      <c r="O22" s="4">
        <f t="shared" si="3"/>
        <v>11045.550000000012</v>
      </c>
      <c r="Q22" t="s">
        <v>109</v>
      </c>
      <c r="R22">
        <v>2021</v>
      </c>
      <c r="Z22" s="2" t="s">
        <v>35</v>
      </c>
      <c r="AA22" s="10">
        <v>23650.589999999982</v>
      </c>
      <c r="AC22" t="str">
        <f t="shared" si="0"/>
        <v>Kentucky</v>
      </c>
      <c r="AD22" s="4">
        <f t="shared" si="1"/>
        <v>23650.589999999982</v>
      </c>
    </row>
    <row r="23" spans="1:37" x14ac:dyDescent="0.25">
      <c r="K23" s="2" t="s">
        <v>45</v>
      </c>
      <c r="L23" s="4">
        <v>2484.9300000000003</v>
      </c>
      <c r="N23" t="str">
        <f t="shared" si="2"/>
        <v>Fasteners</v>
      </c>
      <c r="O23" s="4">
        <f t="shared" si="3"/>
        <v>2484.9300000000003</v>
      </c>
      <c r="Q23" t="s">
        <v>111</v>
      </c>
      <c r="R23">
        <v>2021</v>
      </c>
      <c r="Z23" s="2" t="s">
        <v>64</v>
      </c>
      <c r="AA23" s="10">
        <v>5297.05</v>
      </c>
      <c r="AC23" t="str">
        <f t="shared" si="0"/>
        <v>Louisiana</v>
      </c>
      <c r="AD23" s="4">
        <f t="shared" si="1"/>
        <v>5297.05</v>
      </c>
    </row>
    <row r="24" spans="1:37" x14ac:dyDescent="0.25">
      <c r="K24" s="2" t="s">
        <v>2713</v>
      </c>
      <c r="L24" s="4">
        <v>1928887.8600000008</v>
      </c>
      <c r="Q24" t="s">
        <v>121</v>
      </c>
      <c r="R24">
        <v>2021</v>
      </c>
      <c r="Z24" s="2" t="s">
        <v>1063</v>
      </c>
      <c r="AA24" s="10">
        <v>1270.5300000000002</v>
      </c>
      <c r="AC24" t="str">
        <f t="shared" si="0"/>
        <v>Maine</v>
      </c>
      <c r="AD24" s="4">
        <f t="shared" si="1"/>
        <v>1270.5300000000002</v>
      </c>
    </row>
    <row r="25" spans="1:37" x14ac:dyDescent="0.25">
      <c r="Q25" t="s">
        <v>124</v>
      </c>
      <c r="R25">
        <v>2021</v>
      </c>
      <c r="Z25" s="2" t="s">
        <v>533</v>
      </c>
      <c r="AA25" s="10">
        <v>18580.899999999998</v>
      </c>
      <c r="AC25" t="str">
        <f t="shared" si="0"/>
        <v>Maryland</v>
      </c>
      <c r="AD25" s="4">
        <f t="shared" si="1"/>
        <v>18580.899999999998</v>
      </c>
    </row>
    <row r="26" spans="1:37" x14ac:dyDescent="0.25">
      <c r="Q26" t="s">
        <v>127</v>
      </c>
      <c r="R26">
        <v>2021</v>
      </c>
      <c r="Z26" s="2" t="s">
        <v>436</v>
      </c>
      <c r="AA26" s="10">
        <v>23040.059999999998</v>
      </c>
      <c r="AC26" t="str">
        <f t="shared" si="0"/>
        <v>Massachusetts</v>
      </c>
      <c r="AD26" s="4">
        <f t="shared" si="1"/>
        <v>23040.059999999998</v>
      </c>
    </row>
    <row r="27" spans="1:37" x14ac:dyDescent="0.25">
      <c r="Q27" t="s">
        <v>130</v>
      </c>
      <c r="R27">
        <v>2021</v>
      </c>
      <c r="Z27" s="2" t="s">
        <v>112</v>
      </c>
      <c r="AA27" s="10">
        <v>66559.090000000011</v>
      </c>
      <c r="AC27" t="str">
        <f t="shared" si="0"/>
        <v>Michigan</v>
      </c>
      <c r="AD27" s="4">
        <f t="shared" si="1"/>
        <v>66559.090000000011</v>
      </c>
    </row>
    <row r="28" spans="1:37" x14ac:dyDescent="0.25">
      <c r="Q28" t="s">
        <v>133</v>
      </c>
      <c r="R28">
        <v>2021</v>
      </c>
      <c r="Z28" s="2" t="s">
        <v>317</v>
      </c>
      <c r="AA28" s="10">
        <v>25069.119999999992</v>
      </c>
      <c r="AC28" t="str">
        <f t="shared" si="0"/>
        <v>Minnesota</v>
      </c>
      <c r="AD28" s="4">
        <f t="shared" si="1"/>
        <v>25069.119999999992</v>
      </c>
    </row>
    <row r="29" spans="1:37" x14ac:dyDescent="0.25">
      <c r="Q29" t="s">
        <v>141</v>
      </c>
      <c r="R29">
        <v>2021</v>
      </c>
      <c r="Z29" s="2" t="s">
        <v>331</v>
      </c>
      <c r="AA29" s="10">
        <v>9528.4400000000023</v>
      </c>
      <c r="AC29" t="str">
        <f t="shared" si="0"/>
        <v>Mississippi</v>
      </c>
      <c r="AD29" s="4">
        <f t="shared" si="1"/>
        <v>9528.4400000000023</v>
      </c>
    </row>
    <row r="30" spans="1:37" x14ac:dyDescent="0.25">
      <c r="Q30" t="s">
        <v>145</v>
      </c>
      <c r="R30">
        <v>2021</v>
      </c>
      <c r="Z30" s="2" t="s">
        <v>188</v>
      </c>
      <c r="AA30" s="10">
        <v>18470.039999999997</v>
      </c>
      <c r="AC30" t="str">
        <f t="shared" si="0"/>
        <v>Missouri</v>
      </c>
      <c r="AD30" s="4">
        <f t="shared" si="1"/>
        <v>18470.039999999997</v>
      </c>
    </row>
    <row r="31" spans="1:37" x14ac:dyDescent="0.25">
      <c r="Q31" t="s">
        <v>150</v>
      </c>
      <c r="R31">
        <v>2021</v>
      </c>
      <c r="Z31" s="2" t="s">
        <v>517</v>
      </c>
      <c r="AA31" s="10">
        <v>5549.4500000000007</v>
      </c>
      <c r="AC31" t="str">
        <f t="shared" si="0"/>
        <v>Montana</v>
      </c>
      <c r="AD31" s="4">
        <f t="shared" si="1"/>
        <v>5549.4500000000007</v>
      </c>
    </row>
    <row r="32" spans="1:37" x14ac:dyDescent="0.25">
      <c r="Q32" t="s">
        <v>153</v>
      </c>
      <c r="R32">
        <v>2021</v>
      </c>
      <c r="Z32" s="2" t="s">
        <v>998</v>
      </c>
      <c r="AA32" s="10">
        <v>4063.0600000000004</v>
      </c>
      <c r="AC32" t="str">
        <f t="shared" si="0"/>
        <v>Nebraska</v>
      </c>
      <c r="AD32" s="4">
        <f t="shared" si="1"/>
        <v>4063.0600000000004</v>
      </c>
    </row>
    <row r="33" spans="17:30" x14ac:dyDescent="0.25">
      <c r="Q33" t="s">
        <v>156</v>
      </c>
      <c r="R33">
        <v>2021</v>
      </c>
      <c r="Z33" s="2" t="s">
        <v>128</v>
      </c>
      <c r="AA33" s="10">
        <v>15059.500000000002</v>
      </c>
      <c r="AC33" t="str">
        <f t="shared" si="0"/>
        <v>Nevada</v>
      </c>
      <c r="AD33" s="4">
        <f t="shared" si="1"/>
        <v>15059.500000000002</v>
      </c>
    </row>
    <row r="34" spans="17:30" x14ac:dyDescent="0.25">
      <c r="Q34" t="s">
        <v>158</v>
      </c>
      <c r="R34">
        <v>2021</v>
      </c>
      <c r="Z34" s="2" t="s">
        <v>687</v>
      </c>
      <c r="AA34" s="10">
        <v>7210.3</v>
      </c>
      <c r="AC34" t="str">
        <f t="shared" si="0"/>
        <v>New Hampshire</v>
      </c>
      <c r="AD34" s="4">
        <f t="shared" si="1"/>
        <v>7210.3</v>
      </c>
    </row>
    <row r="35" spans="17:30" x14ac:dyDescent="0.25">
      <c r="Q35" t="s">
        <v>161</v>
      </c>
      <c r="R35">
        <v>2021</v>
      </c>
      <c r="Z35" s="2" t="s">
        <v>179</v>
      </c>
      <c r="AA35" s="10">
        <v>29833.009999999995</v>
      </c>
      <c r="AC35" t="str">
        <f t="shared" si="0"/>
        <v>New Jersey</v>
      </c>
      <c r="AD35" s="4">
        <f t="shared" si="1"/>
        <v>29833.009999999995</v>
      </c>
    </row>
    <row r="36" spans="17:30" x14ac:dyDescent="0.25">
      <c r="Q36" t="s">
        <v>163</v>
      </c>
      <c r="R36">
        <v>2021</v>
      </c>
      <c r="Z36" s="2" t="s">
        <v>401</v>
      </c>
      <c r="AA36" s="10">
        <v>3519.2000000000003</v>
      </c>
      <c r="AC36" t="str">
        <f t="shared" si="0"/>
        <v>New Mexico</v>
      </c>
      <c r="AD36" s="4">
        <f t="shared" si="1"/>
        <v>3519.2000000000003</v>
      </c>
    </row>
    <row r="37" spans="17:30" x14ac:dyDescent="0.25">
      <c r="Q37" t="s">
        <v>169</v>
      </c>
      <c r="R37">
        <v>2021</v>
      </c>
      <c r="Z37" s="2" t="s">
        <v>151</v>
      </c>
      <c r="AA37" s="10">
        <v>246517.74000000046</v>
      </c>
      <c r="AC37" t="str">
        <f t="shared" si="0"/>
        <v>New York</v>
      </c>
      <c r="AD37" s="4">
        <f t="shared" si="1"/>
        <v>246517.74000000046</v>
      </c>
    </row>
    <row r="38" spans="17:30" x14ac:dyDescent="0.25">
      <c r="Q38" t="s">
        <v>172</v>
      </c>
      <c r="R38">
        <v>2021</v>
      </c>
      <c r="Z38" s="2" t="s">
        <v>247</v>
      </c>
      <c r="AA38" s="10">
        <v>37450.26999999999</v>
      </c>
      <c r="AC38" t="str">
        <f t="shared" si="0"/>
        <v>North Carolina</v>
      </c>
      <c r="AD38" s="4">
        <f t="shared" si="1"/>
        <v>37450.26999999999</v>
      </c>
    </row>
    <row r="39" spans="17:30" x14ac:dyDescent="0.25">
      <c r="Q39" t="s">
        <v>173</v>
      </c>
      <c r="R39">
        <v>2021</v>
      </c>
      <c r="Z39" s="2" t="s">
        <v>2677</v>
      </c>
      <c r="AA39" s="10">
        <v>891.53</v>
      </c>
      <c r="AC39" t="str">
        <f t="shared" si="0"/>
        <v>North Dakota</v>
      </c>
      <c r="AD39" s="4">
        <f t="shared" si="1"/>
        <v>891.53</v>
      </c>
    </row>
    <row r="40" spans="17:30" x14ac:dyDescent="0.25">
      <c r="Q40" t="s">
        <v>178</v>
      </c>
      <c r="R40">
        <v>2021</v>
      </c>
      <c r="Z40" s="2" t="s">
        <v>80</v>
      </c>
      <c r="AA40" s="10">
        <v>66407.170000000027</v>
      </c>
      <c r="AC40" t="str">
        <f t="shared" si="0"/>
        <v>Ohio</v>
      </c>
      <c r="AD40" s="4">
        <f t="shared" si="1"/>
        <v>66407.170000000027</v>
      </c>
    </row>
    <row r="41" spans="17:30" x14ac:dyDescent="0.25">
      <c r="Q41" t="s">
        <v>182</v>
      </c>
      <c r="R41">
        <v>2021</v>
      </c>
      <c r="Z41" s="2" t="s">
        <v>842</v>
      </c>
      <c r="AA41" s="10">
        <v>17021.929999999997</v>
      </c>
      <c r="AC41" t="str">
        <f t="shared" si="0"/>
        <v>Oklahoma</v>
      </c>
      <c r="AD41" s="4">
        <f t="shared" si="1"/>
        <v>17021.929999999997</v>
      </c>
    </row>
    <row r="42" spans="17:30" x14ac:dyDescent="0.25">
      <c r="Q42" t="s">
        <v>184</v>
      </c>
      <c r="R42">
        <v>2021</v>
      </c>
      <c r="Z42" s="2" t="s">
        <v>93</v>
      </c>
      <c r="AA42" s="10">
        <v>15189.980000000009</v>
      </c>
      <c r="AC42" t="str">
        <f t="shared" si="0"/>
        <v>Oregon</v>
      </c>
      <c r="AD42" s="4">
        <f t="shared" si="1"/>
        <v>15189.980000000009</v>
      </c>
    </row>
    <row r="43" spans="17:30" x14ac:dyDescent="0.25">
      <c r="Q43" t="s">
        <v>187</v>
      </c>
      <c r="R43">
        <v>2021</v>
      </c>
      <c r="Z43" s="2" t="s">
        <v>25</v>
      </c>
      <c r="AA43" s="10">
        <v>95494.859999999986</v>
      </c>
      <c r="AC43" t="str">
        <f t="shared" si="0"/>
        <v>Pennsylvania</v>
      </c>
      <c r="AD43" s="4">
        <f t="shared" si="1"/>
        <v>95494.859999999986</v>
      </c>
    </row>
    <row r="44" spans="17:30" x14ac:dyDescent="0.25">
      <c r="Q44" t="s">
        <v>195</v>
      </c>
      <c r="R44">
        <v>2021</v>
      </c>
      <c r="Z44" s="2" t="s">
        <v>1531</v>
      </c>
      <c r="AA44" s="10">
        <v>19695.419999999998</v>
      </c>
      <c r="AC44" t="str">
        <f t="shared" si="0"/>
        <v>Rhode Island</v>
      </c>
      <c r="AD44" s="4">
        <f t="shared" si="1"/>
        <v>19695.419999999998</v>
      </c>
    </row>
    <row r="45" spans="17:30" x14ac:dyDescent="0.25">
      <c r="Q45" t="s">
        <v>197</v>
      </c>
      <c r="R45">
        <v>2021</v>
      </c>
      <c r="Z45" s="2" t="s">
        <v>72</v>
      </c>
      <c r="AA45" s="10">
        <v>7350.869999999999</v>
      </c>
      <c r="AC45" t="str">
        <f t="shared" si="0"/>
        <v>South Carolina</v>
      </c>
      <c r="AD45" s="4">
        <f t="shared" si="1"/>
        <v>7350.869999999999</v>
      </c>
    </row>
    <row r="46" spans="17:30" x14ac:dyDescent="0.25">
      <c r="Q46" t="s">
        <v>199</v>
      </c>
      <c r="R46">
        <v>2021</v>
      </c>
      <c r="Z46" s="2" t="s">
        <v>142</v>
      </c>
      <c r="AA46" s="10">
        <v>1290.06</v>
      </c>
      <c r="AC46" t="str">
        <f t="shared" si="0"/>
        <v>South Dakota</v>
      </c>
      <c r="AD46" s="4">
        <f t="shared" si="1"/>
        <v>1290.06</v>
      </c>
    </row>
    <row r="47" spans="17:30" x14ac:dyDescent="0.25">
      <c r="Q47" t="s">
        <v>204</v>
      </c>
      <c r="R47">
        <v>2021</v>
      </c>
      <c r="Z47" s="2" t="s">
        <v>122</v>
      </c>
      <c r="AA47" s="10">
        <v>21227.569999999996</v>
      </c>
      <c r="AC47" t="str">
        <f t="shared" si="0"/>
        <v>Tennessee</v>
      </c>
      <c r="AD47" s="4">
        <f t="shared" si="1"/>
        <v>21227.569999999996</v>
      </c>
    </row>
    <row r="48" spans="17:30" x14ac:dyDescent="0.25">
      <c r="Q48" t="s">
        <v>206</v>
      </c>
      <c r="R48">
        <v>2021</v>
      </c>
      <c r="Z48" s="2" t="s">
        <v>12</v>
      </c>
      <c r="AA48" s="10">
        <v>151436.59999999998</v>
      </c>
      <c r="AC48" t="str">
        <f t="shared" si="0"/>
        <v>Texas</v>
      </c>
      <c r="AD48" s="4">
        <f t="shared" si="1"/>
        <v>151436.59999999998</v>
      </c>
    </row>
    <row r="49" spans="17:30" x14ac:dyDescent="0.25">
      <c r="Q49" t="s">
        <v>210</v>
      </c>
      <c r="R49">
        <v>2021</v>
      </c>
      <c r="Z49" s="2" t="s">
        <v>298</v>
      </c>
      <c r="AA49" s="10">
        <v>8960.06</v>
      </c>
      <c r="AC49" t="str">
        <f t="shared" si="0"/>
        <v>Utah</v>
      </c>
      <c r="AD49" s="4">
        <f t="shared" si="1"/>
        <v>8960.06</v>
      </c>
    </row>
    <row r="50" spans="17:30" x14ac:dyDescent="0.25">
      <c r="Q50" t="s">
        <v>212</v>
      </c>
      <c r="R50">
        <v>2021</v>
      </c>
      <c r="Z50" s="2" t="s">
        <v>2324</v>
      </c>
      <c r="AA50" s="10">
        <v>8724.34</v>
      </c>
      <c r="AC50" t="str">
        <f t="shared" si="0"/>
        <v>Vermont</v>
      </c>
      <c r="AD50" s="4">
        <f t="shared" si="1"/>
        <v>8724.34</v>
      </c>
    </row>
    <row r="51" spans="17:30" x14ac:dyDescent="0.25">
      <c r="Q51" t="s">
        <v>214</v>
      </c>
      <c r="R51">
        <v>2021</v>
      </c>
      <c r="Z51" s="2" t="s">
        <v>57</v>
      </c>
      <c r="AA51" s="10">
        <v>67825.950000000026</v>
      </c>
      <c r="AC51" t="str">
        <f t="shared" si="0"/>
        <v>Virginia</v>
      </c>
      <c r="AD51" s="4">
        <f t="shared" si="1"/>
        <v>67825.950000000026</v>
      </c>
    </row>
    <row r="52" spans="17:30" x14ac:dyDescent="0.25">
      <c r="Q52" t="s">
        <v>217</v>
      </c>
      <c r="R52">
        <v>2021</v>
      </c>
      <c r="Z52" s="2" t="s">
        <v>166</v>
      </c>
      <c r="AA52" s="10">
        <v>117661.47000000002</v>
      </c>
      <c r="AC52" t="str">
        <f t="shared" si="0"/>
        <v>Washington</v>
      </c>
      <c r="AD52" s="4">
        <f t="shared" si="1"/>
        <v>117661.47000000002</v>
      </c>
    </row>
    <row r="53" spans="17:30" x14ac:dyDescent="0.25">
      <c r="Q53" t="s">
        <v>219</v>
      </c>
      <c r="R53">
        <v>2021</v>
      </c>
      <c r="Z53" s="2" t="s">
        <v>2689</v>
      </c>
      <c r="AA53" s="10">
        <v>536.48</v>
      </c>
      <c r="AC53" t="str">
        <f t="shared" si="0"/>
        <v>West Virginia</v>
      </c>
      <c r="AD53" s="4">
        <f t="shared" si="1"/>
        <v>536.48</v>
      </c>
    </row>
    <row r="54" spans="17:30" x14ac:dyDescent="0.25">
      <c r="Q54" t="s">
        <v>220</v>
      </c>
      <c r="R54">
        <v>2021</v>
      </c>
      <c r="Z54" s="2" t="s">
        <v>159</v>
      </c>
      <c r="AA54" s="10">
        <v>29249.080000000009</v>
      </c>
      <c r="AC54" t="str">
        <f t="shared" si="0"/>
        <v>Wisconsin</v>
      </c>
      <c r="AD54" s="4">
        <f t="shared" si="1"/>
        <v>29249.080000000009</v>
      </c>
    </row>
    <row r="55" spans="17:30" x14ac:dyDescent="0.25">
      <c r="Q55" t="s">
        <v>222</v>
      </c>
      <c r="R55">
        <v>2021</v>
      </c>
      <c r="Z55" s="2" t="s">
        <v>2622</v>
      </c>
      <c r="AA55" s="10">
        <v>1603.14</v>
      </c>
      <c r="AC55" t="str">
        <f t="shared" si="0"/>
        <v>Wyoming</v>
      </c>
      <c r="AD55" s="4">
        <f t="shared" si="1"/>
        <v>1603.14</v>
      </c>
    </row>
    <row r="56" spans="17:30" x14ac:dyDescent="0.25">
      <c r="Q56" t="s">
        <v>225</v>
      </c>
      <c r="R56">
        <v>2021</v>
      </c>
      <c r="Z56" s="2" t="s">
        <v>2713</v>
      </c>
      <c r="AA56" s="10">
        <v>1928887.8600000013</v>
      </c>
    </row>
    <row r="57" spans="17:30" x14ac:dyDescent="0.25">
      <c r="Q57" t="s">
        <v>227</v>
      </c>
      <c r="R57">
        <v>2021</v>
      </c>
    </row>
    <row r="58" spans="17:30" x14ac:dyDescent="0.25">
      <c r="Q58" t="s">
        <v>229</v>
      </c>
      <c r="R58">
        <v>2021</v>
      </c>
    </row>
    <row r="59" spans="17:30" x14ac:dyDescent="0.25">
      <c r="Q59" t="s">
        <v>230</v>
      </c>
      <c r="R59">
        <v>2021</v>
      </c>
    </row>
    <row r="60" spans="17:30" x14ac:dyDescent="0.25">
      <c r="Q60" t="s">
        <v>232</v>
      </c>
      <c r="R60">
        <v>2021</v>
      </c>
    </row>
    <row r="61" spans="17:30" x14ac:dyDescent="0.25">
      <c r="Q61" t="s">
        <v>235</v>
      </c>
      <c r="R61">
        <v>2021</v>
      </c>
    </row>
    <row r="62" spans="17:30" x14ac:dyDescent="0.25">
      <c r="Q62" t="s">
        <v>239</v>
      </c>
      <c r="R62">
        <v>2021</v>
      </c>
    </row>
    <row r="63" spans="17:30" x14ac:dyDescent="0.25">
      <c r="Q63" t="s">
        <v>241</v>
      </c>
      <c r="R63">
        <v>2021</v>
      </c>
    </row>
    <row r="64" spans="17:30" x14ac:dyDescent="0.25">
      <c r="Q64" t="s">
        <v>243</v>
      </c>
      <c r="R64">
        <v>2021</v>
      </c>
    </row>
    <row r="65" spans="17:18" x14ac:dyDescent="0.25">
      <c r="Q65" t="s">
        <v>246</v>
      </c>
      <c r="R65">
        <v>2021</v>
      </c>
    </row>
    <row r="66" spans="17:18" x14ac:dyDescent="0.25">
      <c r="Q66" t="s">
        <v>248</v>
      </c>
      <c r="R66">
        <v>2021</v>
      </c>
    </row>
    <row r="67" spans="17:18" x14ac:dyDescent="0.25">
      <c r="Q67" t="s">
        <v>251</v>
      </c>
      <c r="R67">
        <v>2021</v>
      </c>
    </row>
    <row r="68" spans="17:18" x14ac:dyDescent="0.25">
      <c r="Q68" t="s">
        <v>254</v>
      </c>
      <c r="R68">
        <v>2021</v>
      </c>
    </row>
    <row r="69" spans="17:18" x14ac:dyDescent="0.25">
      <c r="Q69" t="s">
        <v>256</v>
      </c>
      <c r="R69">
        <v>2021</v>
      </c>
    </row>
    <row r="70" spans="17:18" x14ac:dyDescent="0.25">
      <c r="Q70" t="s">
        <v>258</v>
      </c>
      <c r="R70">
        <v>2021</v>
      </c>
    </row>
    <row r="71" spans="17:18" x14ac:dyDescent="0.25">
      <c r="Q71" t="s">
        <v>261</v>
      </c>
      <c r="R71">
        <v>2021</v>
      </c>
    </row>
    <row r="72" spans="17:18" x14ac:dyDescent="0.25">
      <c r="Q72" t="s">
        <v>270</v>
      </c>
      <c r="R72">
        <v>2021</v>
      </c>
    </row>
    <row r="73" spans="17:18" x14ac:dyDescent="0.25">
      <c r="Q73" t="s">
        <v>272</v>
      </c>
      <c r="R73">
        <v>2021</v>
      </c>
    </row>
    <row r="74" spans="17:18" x14ac:dyDescent="0.25">
      <c r="Q74" t="s">
        <v>277</v>
      </c>
      <c r="R74">
        <v>2021</v>
      </c>
    </row>
    <row r="75" spans="17:18" x14ac:dyDescent="0.25">
      <c r="Q75" t="s">
        <v>279</v>
      </c>
      <c r="R75">
        <v>2021</v>
      </c>
    </row>
    <row r="76" spans="17:18" x14ac:dyDescent="0.25">
      <c r="Q76" t="s">
        <v>282</v>
      </c>
      <c r="R76">
        <v>2021</v>
      </c>
    </row>
    <row r="77" spans="17:18" x14ac:dyDescent="0.25">
      <c r="Q77" t="s">
        <v>285</v>
      </c>
      <c r="R77">
        <v>2021</v>
      </c>
    </row>
    <row r="78" spans="17:18" x14ac:dyDescent="0.25">
      <c r="Q78" t="s">
        <v>287</v>
      </c>
      <c r="R78">
        <v>2021</v>
      </c>
    </row>
    <row r="79" spans="17:18" x14ac:dyDescent="0.25">
      <c r="Q79" t="s">
        <v>291</v>
      </c>
      <c r="R79">
        <v>2021</v>
      </c>
    </row>
    <row r="80" spans="17:18" x14ac:dyDescent="0.25">
      <c r="Q80" t="s">
        <v>293</v>
      </c>
      <c r="R80">
        <v>2021</v>
      </c>
    </row>
    <row r="81" spans="17:18" x14ac:dyDescent="0.25">
      <c r="Q81" t="s">
        <v>295</v>
      </c>
      <c r="R81">
        <v>2021</v>
      </c>
    </row>
    <row r="82" spans="17:18" x14ac:dyDescent="0.25">
      <c r="Q82" t="s">
        <v>297</v>
      </c>
      <c r="R82">
        <v>2021</v>
      </c>
    </row>
    <row r="83" spans="17:18" x14ac:dyDescent="0.25">
      <c r="Q83" t="s">
        <v>303</v>
      </c>
      <c r="R83">
        <v>2021</v>
      </c>
    </row>
    <row r="84" spans="17:18" x14ac:dyDescent="0.25">
      <c r="Q84" t="s">
        <v>307</v>
      </c>
      <c r="R84">
        <v>2021</v>
      </c>
    </row>
    <row r="85" spans="17:18" x14ac:dyDescent="0.25">
      <c r="Q85" t="s">
        <v>309</v>
      </c>
      <c r="R85">
        <v>2021</v>
      </c>
    </row>
    <row r="86" spans="17:18" x14ac:dyDescent="0.25">
      <c r="Q86" t="s">
        <v>316</v>
      </c>
      <c r="R86">
        <v>2021</v>
      </c>
    </row>
    <row r="87" spans="17:18" x14ac:dyDescent="0.25">
      <c r="Q87" t="s">
        <v>321</v>
      </c>
      <c r="R87">
        <v>2021</v>
      </c>
    </row>
    <row r="88" spans="17:18" x14ac:dyDescent="0.25">
      <c r="Q88" t="s">
        <v>327</v>
      </c>
      <c r="R88">
        <v>2021</v>
      </c>
    </row>
    <row r="89" spans="17:18" x14ac:dyDescent="0.25">
      <c r="Q89" t="s">
        <v>336</v>
      </c>
      <c r="R89">
        <v>2021</v>
      </c>
    </row>
    <row r="90" spans="17:18" x14ac:dyDescent="0.25">
      <c r="Q90" t="s">
        <v>338</v>
      </c>
      <c r="R90">
        <v>2021</v>
      </c>
    </row>
    <row r="91" spans="17:18" x14ac:dyDescent="0.25">
      <c r="Q91" t="s">
        <v>343</v>
      </c>
      <c r="R91">
        <v>2021</v>
      </c>
    </row>
    <row r="92" spans="17:18" x14ac:dyDescent="0.25">
      <c r="Q92" t="s">
        <v>345</v>
      </c>
      <c r="R92">
        <v>2021</v>
      </c>
    </row>
    <row r="93" spans="17:18" x14ac:dyDescent="0.25">
      <c r="Q93" t="s">
        <v>348</v>
      </c>
      <c r="R93">
        <v>2021</v>
      </c>
    </row>
    <row r="94" spans="17:18" x14ac:dyDescent="0.25">
      <c r="Q94" t="s">
        <v>354</v>
      </c>
      <c r="R94">
        <v>2021</v>
      </c>
    </row>
    <row r="95" spans="17:18" x14ac:dyDescent="0.25">
      <c r="Q95" t="s">
        <v>357</v>
      </c>
      <c r="R95">
        <v>2021</v>
      </c>
    </row>
    <row r="96" spans="17:18" x14ac:dyDescent="0.25">
      <c r="Q96" t="s">
        <v>359</v>
      </c>
      <c r="R96">
        <v>2021</v>
      </c>
    </row>
    <row r="97" spans="17:18" x14ac:dyDescent="0.25">
      <c r="Q97" t="s">
        <v>365</v>
      </c>
      <c r="R97">
        <v>2021</v>
      </c>
    </row>
    <row r="98" spans="17:18" x14ac:dyDescent="0.25">
      <c r="Q98" t="s">
        <v>368</v>
      </c>
      <c r="R98">
        <v>2021</v>
      </c>
    </row>
    <row r="99" spans="17:18" x14ac:dyDescent="0.25">
      <c r="Q99" t="s">
        <v>371</v>
      </c>
      <c r="R99">
        <v>2021</v>
      </c>
    </row>
    <row r="100" spans="17:18" x14ac:dyDescent="0.25">
      <c r="Q100" t="s">
        <v>374</v>
      </c>
      <c r="R100">
        <v>2021</v>
      </c>
    </row>
    <row r="101" spans="17:18" x14ac:dyDescent="0.25">
      <c r="Q101" t="s">
        <v>375</v>
      </c>
      <c r="R101">
        <v>2021</v>
      </c>
    </row>
    <row r="102" spans="17:18" x14ac:dyDescent="0.25">
      <c r="Q102" t="s">
        <v>378</v>
      </c>
      <c r="R102">
        <v>2021</v>
      </c>
    </row>
    <row r="103" spans="17:18" x14ac:dyDescent="0.25">
      <c r="Q103" t="s">
        <v>380</v>
      </c>
      <c r="R103">
        <v>2021</v>
      </c>
    </row>
    <row r="104" spans="17:18" x14ac:dyDescent="0.25">
      <c r="Q104" t="s">
        <v>382</v>
      </c>
      <c r="R104">
        <v>2021</v>
      </c>
    </row>
    <row r="105" spans="17:18" x14ac:dyDescent="0.25">
      <c r="Q105" t="s">
        <v>385</v>
      </c>
      <c r="R105">
        <v>2021</v>
      </c>
    </row>
    <row r="106" spans="17:18" x14ac:dyDescent="0.25">
      <c r="Q106" t="s">
        <v>389</v>
      </c>
      <c r="R106">
        <v>2021</v>
      </c>
    </row>
    <row r="107" spans="17:18" x14ac:dyDescent="0.25">
      <c r="Q107" t="s">
        <v>391</v>
      </c>
      <c r="R107">
        <v>2021</v>
      </c>
    </row>
    <row r="108" spans="17:18" x14ac:dyDescent="0.25">
      <c r="Q108" t="s">
        <v>394</v>
      </c>
      <c r="R108">
        <v>2021</v>
      </c>
    </row>
    <row r="109" spans="17:18" x14ac:dyDescent="0.25">
      <c r="Q109" t="s">
        <v>396</v>
      </c>
      <c r="R109">
        <v>2021</v>
      </c>
    </row>
    <row r="110" spans="17:18" x14ac:dyDescent="0.25">
      <c r="Q110" t="s">
        <v>400</v>
      </c>
      <c r="R110">
        <v>2021</v>
      </c>
    </row>
    <row r="111" spans="17:18" x14ac:dyDescent="0.25">
      <c r="Q111" t="s">
        <v>403</v>
      </c>
      <c r="R111">
        <v>2021</v>
      </c>
    </row>
    <row r="112" spans="17:18" x14ac:dyDescent="0.25">
      <c r="Q112" t="s">
        <v>405</v>
      </c>
      <c r="R112">
        <v>2021</v>
      </c>
    </row>
    <row r="113" spans="17:18" x14ac:dyDescent="0.25">
      <c r="Q113" t="s">
        <v>407</v>
      </c>
      <c r="R113">
        <v>2021</v>
      </c>
    </row>
    <row r="114" spans="17:18" x14ac:dyDescent="0.25">
      <c r="Q114" t="s">
        <v>409</v>
      </c>
      <c r="R114">
        <v>2021</v>
      </c>
    </row>
    <row r="115" spans="17:18" x14ac:dyDescent="0.25">
      <c r="Q115" t="s">
        <v>412</v>
      </c>
      <c r="R115">
        <v>2021</v>
      </c>
    </row>
    <row r="116" spans="17:18" x14ac:dyDescent="0.25">
      <c r="Q116" t="s">
        <v>415</v>
      </c>
      <c r="R116">
        <v>2021</v>
      </c>
    </row>
    <row r="117" spans="17:18" x14ac:dyDescent="0.25">
      <c r="Q117" t="s">
        <v>419</v>
      </c>
      <c r="R117">
        <v>2021</v>
      </c>
    </row>
    <row r="118" spans="17:18" x14ac:dyDescent="0.25">
      <c r="Q118" t="s">
        <v>421</v>
      </c>
      <c r="R118">
        <v>2021</v>
      </c>
    </row>
    <row r="119" spans="17:18" x14ac:dyDescent="0.25">
      <c r="Q119" t="s">
        <v>424</v>
      </c>
      <c r="R119">
        <v>2021</v>
      </c>
    </row>
    <row r="120" spans="17:18" x14ac:dyDescent="0.25">
      <c r="Q120" t="s">
        <v>426</v>
      </c>
      <c r="R120">
        <v>2021</v>
      </c>
    </row>
    <row r="121" spans="17:18" x14ac:dyDescent="0.25">
      <c r="Q121" t="s">
        <v>429</v>
      </c>
      <c r="R121">
        <v>2021</v>
      </c>
    </row>
    <row r="122" spans="17:18" x14ac:dyDescent="0.25">
      <c r="Q122" t="s">
        <v>431</v>
      </c>
      <c r="R122">
        <v>2021</v>
      </c>
    </row>
    <row r="123" spans="17:18" x14ac:dyDescent="0.25">
      <c r="Q123" t="s">
        <v>435</v>
      </c>
      <c r="R123">
        <v>2021</v>
      </c>
    </row>
    <row r="124" spans="17:18" x14ac:dyDescent="0.25">
      <c r="Q124" t="s">
        <v>439</v>
      </c>
      <c r="R124">
        <v>2021</v>
      </c>
    </row>
    <row r="125" spans="17:18" x14ac:dyDescent="0.25">
      <c r="Q125" t="s">
        <v>445</v>
      </c>
      <c r="R125">
        <v>2021</v>
      </c>
    </row>
    <row r="126" spans="17:18" x14ac:dyDescent="0.25">
      <c r="Q126" t="s">
        <v>447</v>
      </c>
      <c r="R126">
        <v>2021</v>
      </c>
    </row>
    <row r="127" spans="17:18" x14ac:dyDescent="0.25">
      <c r="Q127" t="s">
        <v>448</v>
      </c>
      <c r="R127">
        <v>2021</v>
      </c>
    </row>
    <row r="128" spans="17:18" x14ac:dyDescent="0.25">
      <c r="Q128" t="s">
        <v>452</v>
      </c>
      <c r="R128">
        <v>2021</v>
      </c>
    </row>
    <row r="129" spans="17:18" x14ac:dyDescent="0.25">
      <c r="Q129" t="s">
        <v>454</v>
      </c>
      <c r="R129">
        <v>2021</v>
      </c>
    </row>
    <row r="130" spans="17:18" x14ac:dyDescent="0.25">
      <c r="Q130" t="s">
        <v>458</v>
      </c>
      <c r="R130">
        <v>2021</v>
      </c>
    </row>
    <row r="131" spans="17:18" x14ac:dyDescent="0.25">
      <c r="Q131" t="s">
        <v>460</v>
      </c>
      <c r="R131">
        <v>2021</v>
      </c>
    </row>
    <row r="132" spans="17:18" x14ac:dyDescent="0.25">
      <c r="Q132" t="s">
        <v>464</v>
      </c>
      <c r="R132">
        <v>2021</v>
      </c>
    </row>
    <row r="133" spans="17:18" x14ac:dyDescent="0.25">
      <c r="Q133" t="s">
        <v>467</v>
      </c>
      <c r="R133">
        <v>2021</v>
      </c>
    </row>
    <row r="134" spans="17:18" x14ac:dyDescent="0.25">
      <c r="Q134" t="s">
        <v>470</v>
      </c>
      <c r="R134">
        <v>2021</v>
      </c>
    </row>
    <row r="135" spans="17:18" x14ac:dyDescent="0.25">
      <c r="Q135" t="s">
        <v>472</v>
      </c>
      <c r="R135">
        <v>2021</v>
      </c>
    </row>
    <row r="136" spans="17:18" x14ac:dyDescent="0.25">
      <c r="Q136" t="s">
        <v>477</v>
      </c>
      <c r="R136">
        <v>2021</v>
      </c>
    </row>
    <row r="137" spans="17:18" x14ac:dyDescent="0.25">
      <c r="Q137" t="s">
        <v>480</v>
      </c>
      <c r="R137">
        <v>2021</v>
      </c>
    </row>
    <row r="138" spans="17:18" x14ac:dyDescent="0.25">
      <c r="Q138" t="s">
        <v>485</v>
      </c>
      <c r="R138">
        <v>2021</v>
      </c>
    </row>
    <row r="139" spans="17:18" x14ac:dyDescent="0.25">
      <c r="Q139" t="s">
        <v>489</v>
      </c>
      <c r="R139">
        <v>2021</v>
      </c>
    </row>
    <row r="140" spans="17:18" x14ac:dyDescent="0.25">
      <c r="Q140" t="s">
        <v>492</v>
      </c>
      <c r="R140">
        <v>2021</v>
      </c>
    </row>
    <row r="141" spans="17:18" x14ac:dyDescent="0.25">
      <c r="Q141" t="s">
        <v>494</v>
      </c>
      <c r="R141">
        <v>2021</v>
      </c>
    </row>
    <row r="142" spans="17:18" x14ac:dyDescent="0.25">
      <c r="Q142" t="s">
        <v>497</v>
      </c>
      <c r="R142">
        <v>2021</v>
      </c>
    </row>
    <row r="143" spans="17:18" x14ac:dyDescent="0.25">
      <c r="Q143" t="s">
        <v>500</v>
      </c>
      <c r="R143">
        <v>2021</v>
      </c>
    </row>
    <row r="144" spans="17:18" x14ac:dyDescent="0.25">
      <c r="Q144" t="s">
        <v>502</v>
      </c>
      <c r="R144">
        <v>2021</v>
      </c>
    </row>
    <row r="145" spans="17:18" x14ac:dyDescent="0.25">
      <c r="Q145" t="s">
        <v>505</v>
      </c>
      <c r="R145">
        <v>2021</v>
      </c>
    </row>
    <row r="146" spans="17:18" x14ac:dyDescent="0.25">
      <c r="Q146" t="s">
        <v>507</v>
      </c>
      <c r="R146">
        <v>2021</v>
      </c>
    </row>
    <row r="147" spans="17:18" x14ac:dyDescent="0.25">
      <c r="Q147" t="s">
        <v>511</v>
      </c>
      <c r="R147">
        <v>2021</v>
      </c>
    </row>
    <row r="148" spans="17:18" x14ac:dyDescent="0.25">
      <c r="Q148" t="s">
        <v>514</v>
      </c>
      <c r="R148">
        <v>2021</v>
      </c>
    </row>
    <row r="149" spans="17:18" x14ac:dyDescent="0.25">
      <c r="Q149" t="s">
        <v>516</v>
      </c>
      <c r="R149">
        <v>2021</v>
      </c>
    </row>
    <row r="150" spans="17:18" x14ac:dyDescent="0.25">
      <c r="Q150" t="s">
        <v>521</v>
      </c>
      <c r="R150">
        <v>2021</v>
      </c>
    </row>
    <row r="151" spans="17:18" x14ac:dyDescent="0.25">
      <c r="Q151" t="s">
        <v>525</v>
      </c>
      <c r="R151">
        <v>2021</v>
      </c>
    </row>
    <row r="152" spans="17:18" x14ac:dyDescent="0.25">
      <c r="Q152" t="s">
        <v>527</v>
      </c>
      <c r="R152">
        <v>2021</v>
      </c>
    </row>
    <row r="153" spans="17:18" x14ac:dyDescent="0.25">
      <c r="Q153" t="s">
        <v>532</v>
      </c>
      <c r="R153">
        <v>2021</v>
      </c>
    </row>
    <row r="154" spans="17:18" x14ac:dyDescent="0.25">
      <c r="Q154" t="s">
        <v>535</v>
      </c>
      <c r="R154">
        <v>2021</v>
      </c>
    </row>
    <row r="155" spans="17:18" x14ac:dyDescent="0.25">
      <c r="Q155" t="s">
        <v>538</v>
      </c>
      <c r="R155">
        <v>2021</v>
      </c>
    </row>
    <row r="156" spans="17:18" x14ac:dyDescent="0.25">
      <c r="Q156" t="s">
        <v>539</v>
      </c>
      <c r="R156">
        <v>2021</v>
      </c>
    </row>
    <row r="157" spans="17:18" x14ac:dyDescent="0.25">
      <c r="Q157" t="s">
        <v>547</v>
      </c>
      <c r="R157">
        <v>2021</v>
      </c>
    </row>
    <row r="158" spans="17:18" x14ac:dyDescent="0.25">
      <c r="Q158" t="s">
        <v>549</v>
      </c>
      <c r="R158">
        <v>2021</v>
      </c>
    </row>
    <row r="159" spans="17:18" x14ac:dyDescent="0.25">
      <c r="Q159" t="s">
        <v>554</v>
      </c>
      <c r="R159">
        <v>2021</v>
      </c>
    </row>
    <row r="160" spans="17:18" x14ac:dyDescent="0.25">
      <c r="Q160" t="s">
        <v>556</v>
      </c>
      <c r="R160">
        <v>2021</v>
      </c>
    </row>
    <row r="161" spans="17:18" x14ac:dyDescent="0.25">
      <c r="Q161" t="s">
        <v>558</v>
      </c>
      <c r="R161">
        <v>2021</v>
      </c>
    </row>
    <row r="162" spans="17:18" x14ac:dyDescent="0.25">
      <c r="Q162" t="s">
        <v>560</v>
      </c>
      <c r="R162">
        <v>2021</v>
      </c>
    </row>
    <row r="163" spans="17:18" x14ac:dyDescent="0.25">
      <c r="Q163" t="s">
        <v>562</v>
      </c>
      <c r="R163">
        <v>2021</v>
      </c>
    </row>
    <row r="164" spans="17:18" x14ac:dyDescent="0.25">
      <c r="Q164" t="s">
        <v>564</v>
      </c>
      <c r="R164">
        <v>2021</v>
      </c>
    </row>
    <row r="165" spans="17:18" x14ac:dyDescent="0.25">
      <c r="Q165" t="s">
        <v>566</v>
      </c>
      <c r="R165">
        <v>2021</v>
      </c>
    </row>
    <row r="166" spans="17:18" x14ac:dyDescent="0.25">
      <c r="Q166" t="s">
        <v>569</v>
      </c>
      <c r="R166">
        <v>2021</v>
      </c>
    </row>
    <row r="167" spans="17:18" x14ac:dyDescent="0.25">
      <c r="Q167" t="s">
        <v>571</v>
      </c>
      <c r="R167">
        <v>2021</v>
      </c>
    </row>
    <row r="168" spans="17:18" x14ac:dyDescent="0.25">
      <c r="Q168" t="s">
        <v>575</v>
      </c>
      <c r="R168">
        <v>2021</v>
      </c>
    </row>
    <row r="169" spans="17:18" x14ac:dyDescent="0.25">
      <c r="Q169" t="s">
        <v>578</v>
      </c>
      <c r="R169">
        <v>2021</v>
      </c>
    </row>
    <row r="170" spans="17:18" x14ac:dyDescent="0.25">
      <c r="Q170" t="s">
        <v>580</v>
      </c>
      <c r="R170">
        <v>2021</v>
      </c>
    </row>
    <row r="171" spans="17:18" x14ac:dyDescent="0.25">
      <c r="Q171" t="s">
        <v>585</v>
      </c>
      <c r="R171">
        <v>2021</v>
      </c>
    </row>
    <row r="172" spans="17:18" x14ac:dyDescent="0.25">
      <c r="Q172" t="s">
        <v>589</v>
      </c>
      <c r="R172">
        <v>2021</v>
      </c>
    </row>
    <row r="173" spans="17:18" x14ac:dyDescent="0.25">
      <c r="Q173" t="s">
        <v>591</v>
      </c>
      <c r="R173">
        <v>2021</v>
      </c>
    </row>
    <row r="174" spans="17:18" x14ac:dyDescent="0.25">
      <c r="Q174" t="s">
        <v>592</v>
      </c>
      <c r="R174">
        <v>2021</v>
      </c>
    </row>
    <row r="175" spans="17:18" x14ac:dyDescent="0.25">
      <c r="Q175" t="s">
        <v>594</v>
      </c>
      <c r="R175">
        <v>2021</v>
      </c>
    </row>
    <row r="176" spans="17:18" x14ac:dyDescent="0.25">
      <c r="Q176" t="s">
        <v>595</v>
      </c>
      <c r="R176">
        <v>2021</v>
      </c>
    </row>
    <row r="177" spans="17:18" x14ac:dyDescent="0.25">
      <c r="Q177" t="s">
        <v>598</v>
      </c>
      <c r="R177">
        <v>2021</v>
      </c>
    </row>
    <row r="178" spans="17:18" x14ac:dyDescent="0.25">
      <c r="Q178" t="s">
        <v>601</v>
      </c>
      <c r="R178">
        <v>2021</v>
      </c>
    </row>
    <row r="179" spans="17:18" x14ac:dyDescent="0.25">
      <c r="Q179" t="s">
        <v>603</v>
      </c>
      <c r="R179">
        <v>2021</v>
      </c>
    </row>
    <row r="180" spans="17:18" x14ac:dyDescent="0.25">
      <c r="Q180" t="s">
        <v>604</v>
      </c>
      <c r="R180">
        <v>2021</v>
      </c>
    </row>
    <row r="181" spans="17:18" x14ac:dyDescent="0.25">
      <c r="Q181" t="s">
        <v>607</v>
      </c>
      <c r="R181">
        <v>2021</v>
      </c>
    </row>
    <row r="182" spans="17:18" x14ac:dyDescent="0.25">
      <c r="Q182" t="s">
        <v>609</v>
      </c>
      <c r="R182">
        <v>2021</v>
      </c>
    </row>
    <row r="183" spans="17:18" x14ac:dyDescent="0.25">
      <c r="Q183" t="s">
        <v>612</v>
      </c>
      <c r="R183">
        <v>2021</v>
      </c>
    </row>
    <row r="184" spans="17:18" x14ac:dyDescent="0.25">
      <c r="Q184" t="s">
        <v>614</v>
      </c>
      <c r="R184">
        <v>2021</v>
      </c>
    </row>
    <row r="185" spans="17:18" x14ac:dyDescent="0.25">
      <c r="Q185" t="s">
        <v>617</v>
      </c>
      <c r="R185">
        <v>2021</v>
      </c>
    </row>
    <row r="186" spans="17:18" x14ac:dyDescent="0.25">
      <c r="Q186" t="s">
        <v>620</v>
      </c>
      <c r="R186">
        <v>2021</v>
      </c>
    </row>
    <row r="187" spans="17:18" x14ac:dyDescent="0.25">
      <c r="Q187" t="s">
        <v>624</v>
      </c>
      <c r="R187">
        <v>2021</v>
      </c>
    </row>
    <row r="188" spans="17:18" x14ac:dyDescent="0.25">
      <c r="Q188" t="s">
        <v>626</v>
      </c>
      <c r="R188">
        <v>2021</v>
      </c>
    </row>
    <row r="189" spans="17:18" x14ac:dyDescent="0.25">
      <c r="Q189" t="s">
        <v>628</v>
      </c>
      <c r="R189">
        <v>2021</v>
      </c>
    </row>
    <row r="190" spans="17:18" x14ac:dyDescent="0.25">
      <c r="Q190" t="s">
        <v>630</v>
      </c>
      <c r="R190">
        <v>2021</v>
      </c>
    </row>
    <row r="191" spans="17:18" x14ac:dyDescent="0.25">
      <c r="Q191" t="s">
        <v>632</v>
      </c>
      <c r="R191">
        <v>2021</v>
      </c>
    </row>
    <row r="192" spans="17:18" x14ac:dyDescent="0.25">
      <c r="Q192" t="s">
        <v>637</v>
      </c>
      <c r="R192">
        <v>2021</v>
      </c>
    </row>
    <row r="193" spans="17:18" x14ac:dyDescent="0.25">
      <c r="Q193" t="s">
        <v>639</v>
      </c>
      <c r="R193">
        <v>2021</v>
      </c>
    </row>
    <row r="194" spans="17:18" x14ac:dyDescent="0.25">
      <c r="Q194" t="s">
        <v>645</v>
      </c>
      <c r="R194">
        <v>2021</v>
      </c>
    </row>
    <row r="195" spans="17:18" x14ac:dyDescent="0.25">
      <c r="Q195" t="s">
        <v>648</v>
      </c>
      <c r="R195">
        <v>2021</v>
      </c>
    </row>
    <row r="196" spans="17:18" x14ac:dyDescent="0.25">
      <c r="Q196" t="s">
        <v>653</v>
      </c>
      <c r="R196">
        <v>2021</v>
      </c>
    </row>
    <row r="197" spans="17:18" x14ac:dyDescent="0.25">
      <c r="Q197" t="s">
        <v>657</v>
      </c>
      <c r="R197">
        <v>2021</v>
      </c>
    </row>
    <row r="198" spans="17:18" x14ac:dyDescent="0.25">
      <c r="Q198" t="s">
        <v>659</v>
      </c>
      <c r="R198">
        <v>2021</v>
      </c>
    </row>
    <row r="199" spans="17:18" x14ac:dyDescent="0.25">
      <c r="Q199" t="s">
        <v>661</v>
      </c>
      <c r="R199">
        <v>2021</v>
      </c>
    </row>
    <row r="200" spans="17:18" x14ac:dyDescent="0.25">
      <c r="Q200" t="s">
        <v>663</v>
      </c>
      <c r="R200">
        <v>2021</v>
      </c>
    </row>
    <row r="201" spans="17:18" x14ac:dyDescent="0.25">
      <c r="Q201" t="s">
        <v>666</v>
      </c>
      <c r="R201">
        <v>2021</v>
      </c>
    </row>
    <row r="202" spans="17:18" x14ac:dyDescent="0.25">
      <c r="Q202" t="s">
        <v>667</v>
      </c>
      <c r="R202">
        <v>2021</v>
      </c>
    </row>
    <row r="203" spans="17:18" x14ac:dyDescent="0.25">
      <c r="Q203" t="s">
        <v>669</v>
      </c>
      <c r="R203">
        <v>2021</v>
      </c>
    </row>
    <row r="204" spans="17:18" x14ac:dyDescent="0.25">
      <c r="Q204" t="s">
        <v>671</v>
      </c>
      <c r="R204">
        <v>2021</v>
      </c>
    </row>
    <row r="205" spans="17:18" x14ac:dyDescent="0.25">
      <c r="Q205" t="s">
        <v>673</v>
      </c>
      <c r="R205">
        <v>2021</v>
      </c>
    </row>
    <row r="206" spans="17:18" x14ac:dyDescent="0.25">
      <c r="Q206" t="s">
        <v>674</v>
      </c>
      <c r="R206">
        <v>2021</v>
      </c>
    </row>
    <row r="207" spans="17:18" x14ac:dyDescent="0.25">
      <c r="Q207" t="s">
        <v>676</v>
      </c>
      <c r="R207">
        <v>2021</v>
      </c>
    </row>
    <row r="208" spans="17:18" x14ac:dyDescent="0.25">
      <c r="Q208" t="s">
        <v>677</v>
      </c>
      <c r="R208">
        <v>2021</v>
      </c>
    </row>
    <row r="209" spans="17:18" x14ac:dyDescent="0.25">
      <c r="Q209" t="s">
        <v>679</v>
      </c>
      <c r="R209">
        <v>2021</v>
      </c>
    </row>
    <row r="210" spans="17:18" x14ac:dyDescent="0.25">
      <c r="Q210" t="s">
        <v>682</v>
      </c>
      <c r="R210">
        <v>2021</v>
      </c>
    </row>
    <row r="211" spans="17:18" x14ac:dyDescent="0.25">
      <c r="Q211" t="s">
        <v>683</v>
      </c>
      <c r="R211">
        <v>2021</v>
      </c>
    </row>
    <row r="212" spans="17:18" x14ac:dyDescent="0.25">
      <c r="Q212" t="s">
        <v>685</v>
      </c>
      <c r="R212">
        <v>2021</v>
      </c>
    </row>
    <row r="213" spans="17:18" x14ac:dyDescent="0.25">
      <c r="Q213" t="s">
        <v>686</v>
      </c>
      <c r="R213">
        <v>2021</v>
      </c>
    </row>
    <row r="214" spans="17:18" x14ac:dyDescent="0.25">
      <c r="Q214" t="s">
        <v>691</v>
      </c>
      <c r="R214">
        <v>2021</v>
      </c>
    </row>
    <row r="215" spans="17:18" x14ac:dyDescent="0.25">
      <c r="Q215" t="s">
        <v>694</v>
      </c>
      <c r="R215">
        <v>2021</v>
      </c>
    </row>
    <row r="216" spans="17:18" x14ac:dyDescent="0.25">
      <c r="Q216" t="s">
        <v>697</v>
      </c>
      <c r="R216">
        <v>2021</v>
      </c>
    </row>
    <row r="217" spans="17:18" x14ac:dyDescent="0.25">
      <c r="Q217" t="s">
        <v>698</v>
      </c>
      <c r="R217">
        <v>2021</v>
      </c>
    </row>
    <row r="218" spans="17:18" x14ac:dyDescent="0.25">
      <c r="Q218" t="s">
        <v>704</v>
      </c>
      <c r="R218">
        <v>2021</v>
      </c>
    </row>
    <row r="219" spans="17:18" x14ac:dyDescent="0.25">
      <c r="Q219" t="s">
        <v>711</v>
      </c>
      <c r="R219">
        <v>2021</v>
      </c>
    </row>
    <row r="220" spans="17:18" x14ac:dyDescent="0.25">
      <c r="Q220" t="s">
        <v>714</v>
      </c>
      <c r="R220">
        <v>2021</v>
      </c>
    </row>
    <row r="221" spans="17:18" x14ac:dyDescent="0.25">
      <c r="Q221" t="s">
        <v>716</v>
      </c>
      <c r="R221">
        <v>2021</v>
      </c>
    </row>
    <row r="222" spans="17:18" x14ac:dyDescent="0.25">
      <c r="Q222" t="s">
        <v>719</v>
      </c>
      <c r="R222">
        <v>2021</v>
      </c>
    </row>
    <row r="223" spans="17:18" x14ac:dyDescent="0.25">
      <c r="Q223" t="s">
        <v>724</v>
      </c>
      <c r="R223">
        <v>2021</v>
      </c>
    </row>
    <row r="224" spans="17:18" x14ac:dyDescent="0.25">
      <c r="Q224" t="s">
        <v>726</v>
      </c>
      <c r="R224">
        <v>2021</v>
      </c>
    </row>
    <row r="225" spans="17:18" x14ac:dyDescent="0.25">
      <c r="Q225" t="s">
        <v>729</v>
      </c>
      <c r="R225">
        <v>2021</v>
      </c>
    </row>
    <row r="226" spans="17:18" x14ac:dyDescent="0.25">
      <c r="Q226" t="s">
        <v>734</v>
      </c>
      <c r="R226">
        <v>2021</v>
      </c>
    </row>
    <row r="227" spans="17:18" x14ac:dyDescent="0.25">
      <c r="Q227" t="s">
        <v>736</v>
      </c>
      <c r="R227">
        <v>2021</v>
      </c>
    </row>
    <row r="228" spans="17:18" x14ac:dyDescent="0.25">
      <c r="Q228" t="s">
        <v>738</v>
      </c>
      <c r="R228">
        <v>2021</v>
      </c>
    </row>
    <row r="229" spans="17:18" x14ac:dyDescent="0.25">
      <c r="Q229" t="s">
        <v>740</v>
      </c>
      <c r="R229">
        <v>2021</v>
      </c>
    </row>
    <row r="230" spans="17:18" x14ac:dyDescent="0.25">
      <c r="Q230" t="s">
        <v>742</v>
      </c>
      <c r="R230">
        <v>2021</v>
      </c>
    </row>
    <row r="231" spans="17:18" x14ac:dyDescent="0.25">
      <c r="Q231" t="s">
        <v>744</v>
      </c>
      <c r="R231">
        <v>2021</v>
      </c>
    </row>
    <row r="232" spans="17:18" x14ac:dyDescent="0.25">
      <c r="Q232" t="s">
        <v>745</v>
      </c>
      <c r="R232">
        <v>2021</v>
      </c>
    </row>
    <row r="233" spans="17:18" x14ac:dyDescent="0.25">
      <c r="Q233" t="s">
        <v>750</v>
      </c>
      <c r="R233">
        <v>2021</v>
      </c>
    </row>
    <row r="234" spans="17:18" x14ac:dyDescent="0.25">
      <c r="Q234" t="s">
        <v>751</v>
      </c>
      <c r="R234">
        <v>2021</v>
      </c>
    </row>
    <row r="235" spans="17:18" x14ac:dyDescent="0.25">
      <c r="Q235" t="s">
        <v>754</v>
      </c>
      <c r="R235">
        <v>2021</v>
      </c>
    </row>
    <row r="236" spans="17:18" x14ac:dyDescent="0.25">
      <c r="Q236" t="s">
        <v>759</v>
      </c>
      <c r="R236">
        <v>2021</v>
      </c>
    </row>
    <row r="237" spans="17:18" x14ac:dyDescent="0.25">
      <c r="Q237" t="s">
        <v>762</v>
      </c>
      <c r="R237">
        <v>2021</v>
      </c>
    </row>
    <row r="238" spans="17:18" x14ac:dyDescent="0.25">
      <c r="Q238" t="s">
        <v>770</v>
      </c>
      <c r="R238">
        <v>2021</v>
      </c>
    </row>
    <row r="239" spans="17:18" x14ac:dyDescent="0.25">
      <c r="Q239" t="s">
        <v>771</v>
      </c>
      <c r="R239">
        <v>2021</v>
      </c>
    </row>
    <row r="240" spans="17:18" x14ac:dyDescent="0.25">
      <c r="Q240" t="s">
        <v>773</v>
      </c>
      <c r="R240">
        <v>2021</v>
      </c>
    </row>
    <row r="241" spans="17:18" x14ac:dyDescent="0.25">
      <c r="Q241" t="s">
        <v>776</v>
      </c>
      <c r="R241">
        <v>2021</v>
      </c>
    </row>
    <row r="242" spans="17:18" x14ac:dyDescent="0.25">
      <c r="Q242" t="s">
        <v>780</v>
      </c>
      <c r="R242">
        <v>2021</v>
      </c>
    </row>
    <row r="243" spans="17:18" x14ac:dyDescent="0.25">
      <c r="Q243" t="s">
        <v>782</v>
      </c>
      <c r="R243">
        <v>2021</v>
      </c>
    </row>
    <row r="244" spans="17:18" x14ac:dyDescent="0.25">
      <c r="Q244" t="s">
        <v>786</v>
      </c>
      <c r="R244">
        <v>2021</v>
      </c>
    </row>
    <row r="245" spans="17:18" x14ac:dyDescent="0.25">
      <c r="Q245" t="s">
        <v>788</v>
      </c>
      <c r="R245">
        <v>2021</v>
      </c>
    </row>
    <row r="246" spans="17:18" x14ac:dyDescent="0.25">
      <c r="Q246" t="s">
        <v>790</v>
      </c>
      <c r="R246">
        <v>2021</v>
      </c>
    </row>
    <row r="247" spans="17:18" x14ac:dyDescent="0.25">
      <c r="Q247" t="s">
        <v>791</v>
      </c>
      <c r="R247">
        <v>2021</v>
      </c>
    </row>
    <row r="248" spans="17:18" x14ac:dyDescent="0.25">
      <c r="Q248" t="s">
        <v>793</v>
      </c>
      <c r="R248">
        <v>2021</v>
      </c>
    </row>
    <row r="249" spans="17:18" x14ac:dyDescent="0.25">
      <c r="Q249" t="s">
        <v>796</v>
      </c>
      <c r="R249">
        <v>2021</v>
      </c>
    </row>
    <row r="250" spans="17:18" x14ac:dyDescent="0.25">
      <c r="Q250" t="s">
        <v>798</v>
      </c>
      <c r="R250">
        <v>2021</v>
      </c>
    </row>
    <row r="251" spans="17:18" x14ac:dyDescent="0.25">
      <c r="Q251" t="s">
        <v>805</v>
      </c>
      <c r="R251">
        <v>2021</v>
      </c>
    </row>
    <row r="252" spans="17:18" x14ac:dyDescent="0.25">
      <c r="Q252" t="s">
        <v>808</v>
      </c>
      <c r="R252">
        <v>2021</v>
      </c>
    </row>
    <row r="253" spans="17:18" x14ac:dyDescent="0.25">
      <c r="Q253" t="s">
        <v>811</v>
      </c>
      <c r="R253">
        <v>2021</v>
      </c>
    </row>
    <row r="254" spans="17:18" x14ac:dyDescent="0.25">
      <c r="Q254" t="s">
        <v>815</v>
      </c>
      <c r="R254">
        <v>2021</v>
      </c>
    </row>
    <row r="255" spans="17:18" x14ac:dyDescent="0.25">
      <c r="Q255" t="s">
        <v>817</v>
      </c>
      <c r="R255">
        <v>2021</v>
      </c>
    </row>
    <row r="256" spans="17:18" x14ac:dyDescent="0.25">
      <c r="Q256" t="s">
        <v>819</v>
      </c>
      <c r="R256">
        <v>2021</v>
      </c>
    </row>
    <row r="257" spans="17:18" x14ac:dyDescent="0.25">
      <c r="Q257" t="s">
        <v>822</v>
      </c>
      <c r="R257">
        <v>2021</v>
      </c>
    </row>
    <row r="258" spans="17:18" x14ac:dyDescent="0.25">
      <c r="Q258" t="s">
        <v>824</v>
      </c>
      <c r="R258">
        <v>2021</v>
      </c>
    </row>
    <row r="259" spans="17:18" x14ac:dyDescent="0.25">
      <c r="Q259" t="s">
        <v>826</v>
      </c>
      <c r="R259">
        <v>2021</v>
      </c>
    </row>
    <row r="260" spans="17:18" x14ac:dyDescent="0.25">
      <c r="Q260" t="s">
        <v>828</v>
      </c>
      <c r="R260">
        <v>2021</v>
      </c>
    </row>
    <row r="261" spans="17:18" x14ac:dyDescent="0.25">
      <c r="Q261" t="s">
        <v>831</v>
      </c>
      <c r="R261">
        <v>2021</v>
      </c>
    </row>
    <row r="262" spans="17:18" x14ac:dyDescent="0.25">
      <c r="Q262" t="s">
        <v>833</v>
      </c>
      <c r="R262">
        <v>2021</v>
      </c>
    </row>
    <row r="263" spans="17:18" x14ac:dyDescent="0.25">
      <c r="Q263" t="s">
        <v>841</v>
      </c>
      <c r="R263">
        <v>2021</v>
      </c>
    </row>
    <row r="264" spans="17:18" x14ac:dyDescent="0.25">
      <c r="Q264" t="s">
        <v>850</v>
      </c>
      <c r="R264">
        <v>2021</v>
      </c>
    </row>
    <row r="265" spans="17:18" x14ac:dyDescent="0.25">
      <c r="Q265" t="s">
        <v>855</v>
      </c>
      <c r="R265">
        <v>2021</v>
      </c>
    </row>
    <row r="266" spans="17:18" x14ac:dyDescent="0.25">
      <c r="Q266" t="s">
        <v>859</v>
      </c>
      <c r="R266">
        <v>2021</v>
      </c>
    </row>
    <row r="267" spans="17:18" x14ac:dyDescent="0.25">
      <c r="Q267" t="s">
        <v>861</v>
      </c>
      <c r="R267">
        <v>2021</v>
      </c>
    </row>
    <row r="268" spans="17:18" x14ac:dyDescent="0.25">
      <c r="Q268" t="s">
        <v>863</v>
      </c>
      <c r="R268">
        <v>2021</v>
      </c>
    </row>
    <row r="269" spans="17:18" x14ac:dyDescent="0.25">
      <c r="Q269" t="s">
        <v>868</v>
      </c>
      <c r="R269">
        <v>2021</v>
      </c>
    </row>
    <row r="270" spans="17:18" x14ac:dyDescent="0.25">
      <c r="Q270" t="s">
        <v>870</v>
      </c>
      <c r="R270">
        <v>2021</v>
      </c>
    </row>
    <row r="271" spans="17:18" x14ac:dyDescent="0.25">
      <c r="Q271" t="s">
        <v>873</v>
      </c>
      <c r="R271">
        <v>2021</v>
      </c>
    </row>
    <row r="272" spans="17:18" x14ac:dyDescent="0.25">
      <c r="Q272" t="s">
        <v>875</v>
      </c>
      <c r="R272">
        <v>2021</v>
      </c>
    </row>
    <row r="273" spans="17:18" x14ac:dyDescent="0.25">
      <c r="Q273" t="s">
        <v>877</v>
      </c>
      <c r="R273">
        <v>2021</v>
      </c>
    </row>
    <row r="274" spans="17:18" x14ac:dyDescent="0.25">
      <c r="Q274" t="s">
        <v>880</v>
      </c>
      <c r="R274">
        <v>2021</v>
      </c>
    </row>
    <row r="275" spans="17:18" x14ac:dyDescent="0.25">
      <c r="Q275" t="s">
        <v>881</v>
      </c>
      <c r="R275">
        <v>2021</v>
      </c>
    </row>
    <row r="276" spans="17:18" x14ac:dyDescent="0.25">
      <c r="Q276" t="s">
        <v>885</v>
      </c>
      <c r="R276">
        <v>2021</v>
      </c>
    </row>
    <row r="277" spans="17:18" x14ac:dyDescent="0.25">
      <c r="Q277" t="s">
        <v>886</v>
      </c>
      <c r="R277">
        <v>2021</v>
      </c>
    </row>
    <row r="278" spans="17:18" x14ac:dyDescent="0.25">
      <c r="Q278" t="s">
        <v>889</v>
      </c>
      <c r="R278">
        <v>2021</v>
      </c>
    </row>
    <row r="279" spans="17:18" x14ac:dyDescent="0.25">
      <c r="Q279" t="s">
        <v>891</v>
      </c>
      <c r="R279">
        <v>2021</v>
      </c>
    </row>
    <row r="280" spans="17:18" x14ac:dyDescent="0.25">
      <c r="Q280" t="s">
        <v>893</v>
      </c>
      <c r="R280">
        <v>2021</v>
      </c>
    </row>
    <row r="281" spans="17:18" x14ac:dyDescent="0.25">
      <c r="Q281" t="s">
        <v>894</v>
      </c>
      <c r="R281">
        <v>2021</v>
      </c>
    </row>
    <row r="282" spans="17:18" x14ac:dyDescent="0.25">
      <c r="Q282" t="s">
        <v>897</v>
      </c>
      <c r="R282">
        <v>2021</v>
      </c>
    </row>
    <row r="283" spans="17:18" x14ac:dyDescent="0.25">
      <c r="Q283" t="s">
        <v>902</v>
      </c>
      <c r="R283">
        <v>2021</v>
      </c>
    </row>
    <row r="284" spans="17:18" x14ac:dyDescent="0.25">
      <c r="Q284" t="s">
        <v>904</v>
      </c>
      <c r="R284">
        <v>2021</v>
      </c>
    </row>
    <row r="285" spans="17:18" x14ac:dyDescent="0.25">
      <c r="Q285" t="s">
        <v>906</v>
      </c>
      <c r="R285">
        <v>2021</v>
      </c>
    </row>
    <row r="286" spans="17:18" x14ac:dyDescent="0.25">
      <c r="Q286" t="s">
        <v>909</v>
      </c>
      <c r="R286">
        <v>2021</v>
      </c>
    </row>
    <row r="287" spans="17:18" x14ac:dyDescent="0.25">
      <c r="Q287" t="s">
        <v>912</v>
      </c>
      <c r="R287">
        <v>2021</v>
      </c>
    </row>
    <row r="288" spans="17:18" x14ac:dyDescent="0.25">
      <c r="Q288" t="s">
        <v>914</v>
      </c>
      <c r="R288">
        <v>2021</v>
      </c>
    </row>
    <row r="289" spans="17:18" x14ac:dyDescent="0.25">
      <c r="Q289" t="s">
        <v>917</v>
      </c>
      <c r="R289">
        <v>2021</v>
      </c>
    </row>
    <row r="290" spans="17:18" x14ac:dyDescent="0.25">
      <c r="Q290" t="s">
        <v>919</v>
      </c>
      <c r="R290">
        <v>2021</v>
      </c>
    </row>
    <row r="291" spans="17:18" x14ac:dyDescent="0.25">
      <c r="Q291" t="s">
        <v>923</v>
      </c>
      <c r="R291">
        <v>2021</v>
      </c>
    </row>
    <row r="292" spans="17:18" x14ac:dyDescent="0.25">
      <c r="Q292" t="s">
        <v>924</v>
      </c>
      <c r="R292">
        <v>2021</v>
      </c>
    </row>
    <row r="293" spans="17:18" x14ac:dyDescent="0.25">
      <c r="Q293" t="s">
        <v>925</v>
      </c>
      <c r="R293">
        <v>2021</v>
      </c>
    </row>
    <row r="294" spans="17:18" x14ac:dyDescent="0.25">
      <c r="Q294" t="s">
        <v>927</v>
      </c>
      <c r="R294">
        <v>2021</v>
      </c>
    </row>
    <row r="295" spans="17:18" x14ac:dyDescent="0.25">
      <c r="Q295" t="s">
        <v>930</v>
      </c>
      <c r="R295">
        <v>2021</v>
      </c>
    </row>
    <row r="296" spans="17:18" x14ac:dyDescent="0.25">
      <c r="Q296" t="s">
        <v>937</v>
      </c>
      <c r="R296">
        <v>2021</v>
      </c>
    </row>
    <row r="297" spans="17:18" x14ac:dyDescent="0.25">
      <c r="Q297" t="s">
        <v>940</v>
      </c>
      <c r="R297">
        <v>2021</v>
      </c>
    </row>
    <row r="298" spans="17:18" x14ac:dyDescent="0.25">
      <c r="Q298" t="s">
        <v>942</v>
      </c>
      <c r="R298">
        <v>2021</v>
      </c>
    </row>
    <row r="299" spans="17:18" x14ac:dyDescent="0.25">
      <c r="Q299" t="s">
        <v>947</v>
      </c>
      <c r="R299">
        <v>2021</v>
      </c>
    </row>
    <row r="300" spans="17:18" x14ac:dyDescent="0.25">
      <c r="Q300" t="s">
        <v>949</v>
      </c>
      <c r="R300">
        <v>2021</v>
      </c>
    </row>
    <row r="301" spans="17:18" x14ac:dyDescent="0.25">
      <c r="Q301" t="s">
        <v>953</v>
      </c>
      <c r="R301">
        <v>2021</v>
      </c>
    </row>
    <row r="302" spans="17:18" x14ac:dyDescent="0.25">
      <c r="Q302" t="s">
        <v>955</v>
      </c>
      <c r="R302">
        <v>2021</v>
      </c>
    </row>
    <row r="303" spans="17:18" x14ac:dyDescent="0.25">
      <c r="Q303" t="s">
        <v>959</v>
      </c>
      <c r="R303">
        <v>2021</v>
      </c>
    </row>
    <row r="304" spans="17:18" x14ac:dyDescent="0.25">
      <c r="Q304" t="s">
        <v>961</v>
      </c>
      <c r="R304">
        <v>2021</v>
      </c>
    </row>
    <row r="305" spans="17:18" x14ac:dyDescent="0.25">
      <c r="Q305" t="s">
        <v>965</v>
      </c>
      <c r="R305">
        <v>2021</v>
      </c>
    </row>
    <row r="306" spans="17:18" x14ac:dyDescent="0.25">
      <c r="Q306" t="s">
        <v>967</v>
      </c>
      <c r="R306">
        <v>2021</v>
      </c>
    </row>
    <row r="307" spans="17:18" x14ac:dyDescent="0.25">
      <c r="Q307" t="s">
        <v>969</v>
      </c>
      <c r="R307">
        <v>2021</v>
      </c>
    </row>
    <row r="308" spans="17:18" x14ac:dyDescent="0.25">
      <c r="Q308" t="s">
        <v>973</v>
      </c>
      <c r="R308">
        <v>2021</v>
      </c>
    </row>
    <row r="309" spans="17:18" x14ac:dyDescent="0.25">
      <c r="Q309" t="s">
        <v>975</v>
      </c>
      <c r="R309">
        <v>2021</v>
      </c>
    </row>
    <row r="310" spans="17:18" x14ac:dyDescent="0.25">
      <c r="Q310" t="s">
        <v>979</v>
      </c>
      <c r="R310">
        <v>2021</v>
      </c>
    </row>
    <row r="311" spans="17:18" x14ac:dyDescent="0.25">
      <c r="Q311" t="s">
        <v>980</v>
      </c>
      <c r="R311">
        <v>2021</v>
      </c>
    </row>
    <row r="312" spans="17:18" x14ac:dyDescent="0.25">
      <c r="Q312" t="s">
        <v>985</v>
      </c>
      <c r="R312">
        <v>2021</v>
      </c>
    </row>
    <row r="313" spans="17:18" x14ac:dyDescent="0.25">
      <c r="Q313" t="s">
        <v>991</v>
      </c>
      <c r="R313">
        <v>2021</v>
      </c>
    </row>
    <row r="314" spans="17:18" x14ac:dyDescent="0.25">
      <c r="Q314" t="s">
        <v>994</v>
      </c>
      <c r="R314">
        <v>2021</v>
      </c>
    </row>
    <row r="315" spans="17:18" x14ac:dyDescent="0.25">
      <c r="Q315" t="s">
        <v>999</v>
      </c>
      <c r="R315">
        <v>2021</v>
      </c>
    </row>
    <row r="316" spans="17:18" x14ac:dyDescent="0.25">
      <c r="Q316" t="s">
        <v>1005</v>
      </c>
      <c r="R316">
        <v>2021</v>
      </c>
    </row>
    <row r="317" spans="17:18" x14ac:dyDescent="0.25">
      <c r="Q317" t="s">
        <v>1006</v>
      </c>
      <c r="R317">
        <v>2021</v>
      </c>
    </row>
    <row r="318" spans="17:18" x14ac:dyDescent="0.25">
      <c r="Q318" t="s">
        <v>1007</v>
      </c>
      <c r="R318">
        <v>2021</v>
      </c>
    </row>
    <row r="319" spans="17:18" x14ac:dyDescent="0.25">
      <c r="Q319" t="s">
        <v>1011</v>
      </c>
      <c r="R319">
        <v>2021</v>
      </c>
    </row>
    <row r="320" spans="17:18" x14ac:dyDescent="0.25">
      <c r="Q320" t="s">
        <v>1014</v>
      </c>
      <c r="R320">
        <v>2021</v>
      </c>
    </row>
    <row r="321" spans="17:18" x14ac:dyDescent="0.25">
      <c r="Q321" t="s">
        <v>1018</v>
      </c>
      <c r="R321">
        <v>2021</v>
      </c>
    </row>
    <row r="322" spans="17:18" x14ac:dyDescent="0.25">
      <c r="Q322" t="s">
        <v>1025</v>
      </c>
      <c r="R322">
        <v>2021</v>
      </c>
    </row>
    <row r="323" spans="17:18" x14ac:dyDescent="0.25">
      <c r="Q323" t="s">
        <v>1029</v>
      </c>
      <c r="R323">
        <v>2021</v>
      </c>
    </row>
    <row r="324" spans="17:18" x14ac:dyDescent="0.25">
      <c r="Q324" t="s">
        <v>1035</v>
      </c>
      <c r="R324">
        <v>2021</v>
      </c>
    </row>
    <row r="325" spans="17:18" x14ac:dyDescent="0.25">
      <c r="Q325" t="s">
        <v>1037</v>
      </c>
      <c r="R325">
        <v>2021</v>
      </c>
    </row>
    <row r="326" spans="17:18" x14ac:dyDescent="0.25">
      <c r="Q326" t="s">
        <v>1040</v>
      </c>
      <c r="R326">
        <v>2021</v>
      </c>
    </row>
    <row r="327" spans="17:18" x14ac:dyDescent="0.25">
      <c r="Q327" t="s">
        <v>1044</v>
      </c>
      <c r="R327">
        <v>2021</v>
      </c>
    </row>
    <row r="328" spans="17:18" x14ac:dyDescent="0.25">
      <c r="Q328" t="s">
        <v>1046</v>
      </c>
      <c r="R328">
        <v>2021</v>
      </c>
    </row>
    <row r="329" spans="17:18" x14ac:dyDescent="0.25">
      <c r="Q329" t="s">
        <v>1048</v>
      </c>
      <c r="R329">
        <v>2021</v>
      </c>
    </row>
    <row r="330" spans="17:18" x14ac:dyDescent="0.25">
      <c r="Q330" t="s">
        <v>1053</v>
      </c>
      <c r="R330">
        <v>2021</v>
      </c>
    </row>
    <row r="331" spans="17:18" x14ac:dyDescent="0.25">
      <c r="Q331" t="s">
        <v>1057</v>
      </c>
      <c r="R331">
        <v>2021</v>
      </c>
    </row>
    <row r="332" spans="17:18" x14ac:dyDescent="0.25">
      <c r="Q332" t="s">
        <v>1066</v>
      </c>
      <c r="R332">
        <v>2021</v>
      </c>
    </row>
    <row r="333" spans="17:18" x14ac:dyDescent="0.25">
      <c r="Q333" t="s">
        <v>1069</v>
      </c>
      <c r="R333">
        <v>2021</v>
      </c>
    </row>
    <row r="334" spans="17:18" x14ac:dyDescent="0.25">
      <c r="Q334" t="s">
        <v>1072</v>
      </c>
      <c r="R334">
        <v>2021</v>
      </c>
    </row>
    <row r="335" spans="17:18" x14ac:dyDescent="0.25">
      <c r="Q335" t="s">
        <v>1076</v>
      </c>
      <c r="R335">
        <v>2021</v>
      </c>
    </row>
    <row r="336" spans="17:18" x14ac:dyDescent="0.25">
      <c r="Q336" t="s">
        <v>1078</v>
      </c>
      <c r="R336">
        <v>2021</v>
      </c>
    </row>
    <row r="337" spans="17:18" x14ac:dyDescent="0.25">
      <c r="Q337" t="s">
        <v>1079</v>
      </c>
      <c r="R337">
        <v>2021</v>
      </c>
    </row>
    <row r="338" spans="17:18" x14ac:dyDescent="0.25">
      <c r="Q338" t="s">
        <v>1081</v>
      </c>
      <c r="R338">
        <v>2021</v>
      </c>
    </row>
    <row r="339" spans="17:18" x14ac:dyDescent="0.25">
      <c r="Q339" t="s">
        <v>1086</v>
      </c>
      <c r="R339">
        <v>2021</v>
      </c>
    </row>
    <row r="340" spans="17:18" x14ac:dyDescent="0.25">
      <c r="Q340" t="s">
        <v>1090</v>
      </c>
      <c r="R340">
        <v>2021</v>
      </c>
    </row>
    <row r="341" spans="17:18" x14ac:dyDescent="0.25">
      <c r="Q341" t="s">
        <v>1095</v>
      </c>
      <c r="R341">
        <v>2021</v>
      </c>
    </row>
    <row r="342" spans="17:18" x14ac:dyDescent="0.25">
      <c r="Q342" t="s">
        <v>1097</v>
      </c>
      <c r="R342">
        <v>2021</v>
      </c>
    </row>
    <row r="343" spans="17:18" x14ac:dyDescent="0.25">
      <c r="Q343" t="s">
        <v>1099</v>
      </c>
      <c r="R343">
        <v>2021</v>
      </c>
    </row>
    <row r="344" spans="17:18" x14ac:dyDescent="0.25">
      <c r="Q344" t="s">
        <v>1101</v>
      </c>
      <c r="R344">
        <v>2021</v>
      </c>
    </row>
    <row r="345" spans="17:18" x14ac:dyDescent="0.25">
      <c r="Q345" t="s">
        <v>1104</v>
      </c>
      <c r="R345">
        <v>2021</v>
      </c>
    </row>
    <row r="346" spans="17:18" x14ac:dyDescent="0.25">
      <c r="Q346" t="s">
        <v>1106</v>
      </c>
      <c r="R346">
        <v>2021</v>
      </c>
    </row>
    <row r="347" spans="17:18" x14ac:dyDescent="0.25">
      <c r="Q347" t="s">
        <v>1113</v>
      </c>
      <c r="R347">
        <v>2021</v>
      </c>
    </row>
    <row r="348" spans="17:18" x14ac:dyDescent="0.25">
      <c r="Q348" t="s">
        <v>1115</v>
      </c>
      <c r="R348">
        <v>2021</v>
      </c>
    </row>
    <row r="349" spans="17:18" x14ac:dyDescent="0.25">
      <c r="Q349" t="s">
        <v>1117</v>
      </c>
      <c r="R349">
        <v>2021</v>
      </c>
    </row>
    <row r="350" spans="17:18" x14ac:dyDescent="0.25">
      <c r="Q350" t="s">
        <v>1123</v>
      </c>
      <c r="R350">
        <v>2021</v>
      </c>
    </row>
    <row r="351" spans="17:18" x14ac:dyDescent="0.25">
      <c r="Q351" t="s">
        <v>1124</v>
      </c>
      <c r="R351">
        <v>2021</v>
      </c>
    </row>
    <row r="352" spans="17:18" x14ac:dyDescent="0.25">
      <c r="Q352" t="s">
        <v>1131</v>
      </c>
      <c r="R352">
        <v>2021</v>
      </c>
    </row>
    <row r="353" spans="17:18" x14ac:dyDescent="0.25">
      <c r="Q353" t="s">
        <v>1133</v>
      </c>
      <c r="R353">
        <v>2021</v>
      </c>
    </row>
    <row r="354" spans="17:18" x14ac:dyDescent="0.25">
      <c r="Q354" t="s">
        <v>1140</v>
      </c>
      <c r="R354">
        <v>2021</v>
      </c>
    </row>
    <row r="355" spans="17:18" x14ac:dyDescent="0.25">
      <c r="Q355" t="s">
        <v>1142</v>
      </c>
      <c r="R355">
        <v>2021</v>
      </c>
    </row>
    <row r="356" spans="17:18" x14ac:dyDescent="0.25">
      <c r="Q356" t="s">
        <v>1145</v>
      </c>
      <c r="R356">
        <v>2021</v>
      </c>
    </row>
    <row r="357" spans="17:18" x14ac:dyDescent="0.25">
      <c r="Q357" t="s">
        <v>1147</v>
      </c>
      <c r="R357">
        <v>2021</v>
      </c>
    </row>
    <row r="358" spans="17:18" x14ac:dyDescent="0.25">
      <c r="Q358" t="s">
        <v>1150</v>
      </c>
      <c r="R358">
        <v>2021</v>
      </c>
    </row>
    <row r="359" spans="17:18" x14ac:dyDescent="0.25">
      <c r="Q359" t="s">
        <v>1153</v>
      </c>
      <c r="R359">
        <v>2021</v>
      </c>
    </row>
    <row r="360" spans="17:18" x14ac:dyDescent="0.25">
      <c r="Q360" t="s">
        <v>1154</v>
      </c>
      <c r="R360">
        <v>2021</v>
      </c>
    </row>
    <row r="361" spans="17:18" x14ac:dyDescent="0.25">
      <c r="Q361" t="s">
        <v>1163</v>
      </c>
      <c r="R361">
        <v>2021</v>
      </c>
    </row>
    <row r="362" spans="17:18" x14ac:dyDescent="0.25">
      <c r="Q362" t="s">
        <v>1165</v>
      </c>
      <c r="R362">
        <v>2021</v>
      </c>
    </row>
    <row r="363" spans="17:18" x14ac:dyDescent="0.25">
      <c r="Q363" t="s">
        <v>1166</v>
      </c>
      <c r="R363">
        <v>2021</v>
      </c>
    </row>
    <row r="364" spans="17:18" x14ac:dyDescent="0.25">
      <c r="Q364" t="s">
        <v>1169</v>
      </c>
      <c r="R364">
        <v>2021</v>
      </c>
    </row>
    <row r="365" spans="17:18" x14ac:dyDescent="0.25">
      <c r="Q365" t="s">
        <v>1174</v>
      </c>
      <c r="R365">
        <v>2021</v>
      </c>
    </row>
    <row r="366" spans="17:18" x14ac:dyDescent="0.25">
      <c r="Q366" t="s">
        <v>1175</v>
      </c>
      <c r="R366">
        <v>2021</v>
      </c>
    </row>
    <row r="367" spans="17:18" x14ac:dyDescent="0.25">
      <c r="Q367" t="s">
        <v>1179</v>
      </c>
      <c r="R367">
        <v>2021</v>
      </c>
    </row>
    <row r="368" spans="17:18" x14ac:dyDescent="0.25">
      <c r="Q368" t="s">
        <v>1180</v>
      </c>
      <c r="R368">
        <v>2021</v>
      </c>
    </row>
    <row r="369" spans="17:18" x14ac:dyDescent="0.25">
      <c r="Q369" t="s">
        <v>1183</v>
      </c>
      <c r="R369">
        <v>2021</v>
      </c>
    </row>
    <row r="370" spans="17:18" x14ac:dyDescent="0.25">
      <c r="Q370" t="s">
        <v>1185</v>
      </c>
      <c r="R370">
        <v>2021</v>
      </c>
    </row>
    <row r="371" spans="17:18" x14ac:dyDescent="0.25">
      <c r="Q371" t="s">
        <v>1188</v>
      </c>
      <c r="R371">
        <v>2021</v>
      </c>
    </row>
    <row r="372" spans="17:18" x14ac:dyDescent="0.25">
      <c r="Q372" t="s">
        <v>1192</v>
      </c>
      <c r="R372">
        <v>2021</v>
      </c>
    </row>
    <row r="373" spans="17:18" x14ac:dyDescent="0.25">
      <c r="Q373" t="s">
        <v>1195</v>
      </c>
      <c r="R373">
        <v>2021</v>
      </c>
    </row>
    <row r="374" spans="17:18" x14ac:dyDescent="0.25">
      <c r="Q374" t="s">
        <v>1198</v>
      </c>
      <c r="R374">
        <v>2021</v>
      </c>
    </row>
    <row r="375" spans="17:18" x14ac:dyDescent="0.25">
      <c r="Q375" t="s">
        <v>1200</v>
      </c>
      <c r="R375">
        <v>2021</v>
      </c>
    </row>
    <row r="376" spans="17:18" x14ac:dyDescent="0.25">
      <c r="Q376" t="s">
        <v>1202</v>
      </c>
      <c r="R376">
        <v>2021</v>
      </c>
    </row>
    <row r="377" spans="17:18" x14ac:dyDescent="0.25">
      <c r="Q377" t="s">
        <v>1209</v>
      </c>
      <c r="R377">
        <v>2021</v>
      </c>
    </row>
    <row r="378" spans="17:18" x14ac:dyDescent="0.25">
      <c r="Q378" t="s">
        <v>1211</v>
      </c>
      <c r="R378">
        <v>2021</v>
      </c>
    </row>
    <row r="379" spans="17:18" x14ac:dyDescent="0.25">
      <c r="Q379" t="s">
        <v>1213</v>
      </c>
      <c r="R379">
        <v>2021</v>
      </c>
    </row>
    <row r="380" spans="17:18" x14ac:dyDescent="0.25">
      <c r="Q380" t="s">
        <v>1214</v>
      </c>
      <c r="R380">
        <v>2021</v>
      </c>
    </row>
    <row r="381" spans="17:18" x14ac:dyDescent="0.25">
      <c r="Q381" t="s">
        <v>1216</v>
      </c>
      <c r="R381">
        <v>2021</v>
      </c>
    </row>
    <row r="382" spans="17:18" x14ac:dyDescent="0.25">
      <c r="Q382" t="s">
        <v>1223</v>
      </c>
      <c r="R382">
        <v>2021</v>
      </c>
    </row>
    <row r="383" spans="17:18" x14ac:dyDescent="0.25">
      <c r="Q383" t="s">
        <v>1225</v>
      </c>
      <c r="R383">
        <v>2021</v>
      </c>
    </row>
    <row r="384" spans="17:18" x14ac:dyDescent="0.25">
      <c r="Q384" t="s">
        <v>1232</v>
      </c>
      <c r="R384">
        <v>2021</v>
      </c>
    </row>
    <row r="385" spans="17:18" x14ac:dyDescent="0.25">
      <c r="Q385" t="s">
        <v>1236</v>
      </c>
      <c r="R385">
        <v>2021</v>
      </c>
    </row>
    <row r="386" spans="17:18" x14ac:dyDescent="0.25">
      <c r="Q386" t="s">
        <v>1243</v>
      </c>
      <c r="R386">
        <v>2021</v>
      </c>
    </row>
    <row r="387" spans="17:18" x14ac:dyDescent="0.25">
      <c r="Q387" t="s">
        <v>1244</v>
      </c>
      <c r="R387">
        <v>2021</v>
      </c>
    </row>
    <row r="388" spans="17:18" x14ac:dyDescent="0.25">
      <c r="Q388" t="s">
        <v>1251</v>
      </c>
      <c r="R388">
        <v>2021</v>
      </c>
    </row>
    <row r="389" spans="17:18" x14ac:dyDescent="0.25">
      <c r="Q389" t="s">
        <v>1253</v>
      </c>
      <c r="R389">
        <v>2021</v>
      </c>
    </row>
    <row r="390" spans="17:18" x14ac:dyDescent="0.25">
      <c r="Q390" t="s">
        <v>1256</v>
      </c>
      <c r="R390">
        <v>2021</v>
      </c>
    </row>
    <row r="391" spans="17:18" x14ac:dyDescent="0.25">
      <c r="Q391" t="s">
        <v>1260</v>
      </c>
      <c r="R391">
        <v>2021</v>
      </c>
    </row>
    <row r="392" spans="17:18" x14ac:dyDescent="0.25">
      <c r="Q392" t="s">
        <v>1262</v>
      </c>
      <c r="R392">
        <v>2021</v>
      </c>
    </row>
    <row r="393" spans="17:18" x14ac:dyDescent="0.25">
      <c r="Q393" t="s">
        <v>1265</v>
      </c>
      <c r="R393">
        <v>2021</v>
      </c>
    </row>
    <row r="394" spans="17:18" x14ac:dyDescent="0.25">
      <c r="Q394" t="s">
        <v>1269</v>
      </c>
      <c r="R394">
        <v>2021</v>
      </c>
    </row>
    <row r="395" spans="17:18" x14ac:dyDescent="0.25">
      <c r="Q395" t="s">
        <v>1273</v>
      </c>
      <c r="R395">
        <v>2021</v>
      </c>
    </row>
    <row r="396" spans="17:18" x14ac:dyDescent="0.25">
      <c r="Q396" t="s">
        <v>1275</v>
      </c>
      <c r="R396">
        <v>2021</v>
      </c>
    </row>
    <row r="397" spans="17:18" x14ac:dyDescent="0.25">
      <c r="Q397" t="s">
        <v>1277</v>
      </c>
      <c r="R397">
        <v>2021</v>
      </c>
    </row>
    <row r="398" spans="17:18" x14ac:dyDescent="0.25">
      <c r="Q398" t="s">
        <v>1279</v>
      </c>
      <c r="R398">
        <v>2021</v>
      </c>
    </row>
    <row r="399" spans="17:18" x14ac:dyDescent="0.25">
      <c r="Q399" t="s">
        <v>1281</v>
      </c>
      <c r="R399">
        <v>2021</v>
      </c>
    </row>
    <row r="400" spans="17:18" x14ac:dyDescent="0.25">
      <c r="Q400" t="s">
        <v>1284</v>
      </c>
      <c r="R400">
        <v>2021</v>
      </c>
    </row>
    <row r="401" spans="17:18" x14ac:dyDescent="0.25">
      <c r="Q401" t="s">
        <v>1288</v>
      </c>
      <c r="R401">
        <v>2021</v>
      </c>
    </row>
    <row r="402" spans="17:18" x14ac:dyDescent="0.25">
      <c r="Q402" t="s">
        <v>1289</v>
      </c>
      <c r="R402">
        <v>2021</v>
      </c>
    </row>
    <row r="403" spans="17:18" x14ac:dyDescent="0.25">
      <c r="Q403" t="s">
        <v>1290</v>
      </c>
      <c r="R403">
        <v>2021</v>
      </c>
    </row>
    <row r="404" spans="17:18" x14ac:dyDescent="0.25">
      <c r="Q404" t="s">
        <v>1291</v>
      </c>
      <c r="R404">
        <v>2021</v>
      </c>
    </row>
    <row r="405" spans="17:18" x14ac:dyDescent="0.25">
      <c r="Q405" t="s">
        <v>1297</v>
      </c>
      <c r="R405">
        <v>2021</v>
      </c>
    </row>
    <row r="406" spans="17:18" x14ac:dyDescent="0.25">
      <c r="Q406" t="s">
        <v>1300</v>
      </c>
      <c r="R406">
        <v>2021</v>
      </c>
    </row>
    <row r="407" spans="17:18" x14ac:dyDescent="0.25">
      <c r="Q407" t="s">
        <v>1303</v>
      </c>
      <c r="R407">
        <v>2021</v>
      </c>
    </row>
    <row r="408" spans="17:18" x14ac:dyDescent="0.25">
      <c r="Q408" t="s">
        <v>1305</v>
      </c>
      <c r="R408">
        <v>2021</v>
      </c>
    </row>
    <row r="409" spans="17:18" x14ac:dyDescent="0.25">
      <c r="Q409" t="s">
        <v>1312</v>
      </c>
      <c r="R409">
        <v>2021</v>
      </c>
    </row>
    <row r="410" spans="17:18" x14ac:dyDescent="0.25">
      <c r="Q410" t="s">
        <v>1314</v>
      </c>
      <c r="R410">
        <v>2021</v>
      </c>
    </row>
    <row r="411" spans="17:18" x14ac:dyDescent="0.25">
      <c r="Q411" t="s">
        <v>1322</v>
      </c>
      <c r="R411">
        <v>2021</v>
      </c>
    </row>
    <row r="412" spans="17:18" x14ac:dyDescent="0.25">
      <c r="Q412" t="s">
        <v>1329</v>
      </c>
      <c r="R412">
        <v>2021</v>
      </c>
    </row>
    <row r="413" spans="17:18" x14ac:dyDescent="0.25">
      <c r="Q413" t="s">
        <v>1332</v>
      </c>
      <c r="R413">
        <v>2021</v>
      </c>
    </row>
    <row r="414" spans="17:18" x14ac:dyDescent="0.25">
      <c r="Q414" t="s">
        <v>1334</v>
      </c>
      <c r="R414">
        <v>2021</v>
      </c>
    </row>
    <row r="415" spans="17:18" x14ac:dyDescent="0.25">
      <c r="Q415" t="s">
        <v>1336</v>
      </c>
      <c r="R415">
        <v>2021</v>
      </c>
    </row>
    <row r="416" spans="17:18" x14ac:dyDescent="0.25">
      <c r="Q416" t="s">
        <v>1337</v>
      </c>
      <c r="R416">
        <v>2021</v>
      </c>
    </row>
    <row r="417" spans="17:18" x14ac:dyDescent="0.25">
      <c r="Q417" t="s">
        <v>1340</v>
      </c>
      <c r="R417">
        <v>2021</v>
      </c>
    </row>
    <row r="418" spans="17:18" x14ac:dyDescent="0.25">
      <c r="Q418" t="s">
        <v>1341</v>
      </c>
      <c r="R418">
        <v>2021</v>
      </c>
    </row>
    <row r="419" spans="17:18" x14ac:dyDescent="0.25">
      <c r="Q419" t="s">
        <v>1343</v>
      </c>
      <c r="R419">
        <v>2021</v>
      </c>
    </row>
    <row r="420" spans="17:18" x14ac:dyDescent="0.25">
      <c r="Q420" t="s">
        <v>1345</v>
      </c>
      <c r="R420">
        <v>2021</v>
      </c>
    </row>
    <row r="421" spans="17:18" x14ac:dyDescent="0.25">
      <c r="Q421" t="s">
        <v>1348</v>
      </c>
      <c r="R421">
        <v>2021</v>
      </c>
    </row>
    <row r="422" spans="17:18" x14ac:dyDescent="0.25">
      <c r="Q422" t="s">
        <v>1358</v>
      </c>
      <c r="R422">
        <v>2021</v>
      </c>
    </row>
    <row r="423" spans="17:18" x14ac:dyDescent="0.25">
      <c r="Q423" t="s">
        <v>1359</v>
      </c>
      <c r="R423">
        <v>2021</v>
      </c>
    </row>
    <row r="424" spans="17:18" x14ac:dyDescent="0.25">
      <c r="Q424" t="s">
        <v>1361</v>
      </c>
      <c r="R424">
        <v>2021</v>
      </c>
    </row>
    <row r="425" spans="17:18" x14ac:dyDescent="0.25">
      <c r="Q425" t="s">
        <v>1363</v>
      </c>
      <c r="R425">
        <v>2021</v>
      </c>
    </row>
    <row r="426" spans="17:18" x14ac:dyDescent="0.25">
      <c r="Q426" t="s">
        <v>1370</v>
      </c>
      <c r="R426">
        <v>2021</v>
      </c>
    </row>
    <row r="427" spans="17:18" x14ac:dyDescent="0.25">
      <c r="Q427" t="s">
        <v>1371</v>
      </c>
      <c r="R427">
        <v>2021</v>
      </c>
    </row>
    <row r="428" spans="17:18" x14ac:dyDescent="0.25">
      <c r="Q428" t="s">
        <v>1373</v>
      </c>
      <c r="R428">
        <v>2021</v>
      </c>
    </row>
    <row r="429" spans="17:18" x14ac:dyDescent="0.25">
      <c r="Q429" t="s">
        <v>1375</v>
      </c>
      <c r="R429">
        <v>2021</v>
      </c>
    </row>
    <row r="430" spans="17:18" x14ac:dyDescent="0.25">
      <c r="Q430" t="s">
        <v>1377</v>
      </c>
      <c r="R430">
        <v>2021</v>
      </c>
    </row>
    <row r="431" spans="17:18" x14ac:dyDescent="0.25">
      <c r="Q431" t="s">
        <v>1380</v>
      </c>
      <c r="R431">
        <v>2021</v>
      </c>
    </row>
    <row r="432" spans="17:18" x14ac:dyDescent="0.25">
      <c r="Q432" t="s">
        <v>1383</v>
      </c>
      <c r="R432">
        <v>2021</v>
      </c>
    </row>
    <row r="433" spans="17:18" x14ac:dyDescent="0.25">
      <c r="Q433" t="s">
        <v>1385</v>
      </c>
      <c r="R433">
        <v>2021</v>
      </c>
    </row>
    <row r="434" spans="17:18" x14ac:dyDescent="0.25">
      <c r="Q434" t="s">
        <v>1387</v>
      </c>
      <c r="R434">
        <v>2021</v>
      </c>
    </row>
    <row r="435" spans="17:18" x14ac:dyDescent="0.25">
      <c r="Q435" t="s">
        <v>1394</v>
      </c>
      <c r="R435">
        <v>2021</v>
      </c>
    </row>
    <row r="436" spans="17:18" x14ac:dyDescent="0.25">
      <c r="Q436" t="s">
        <v>1395</v>
      </c>
      <c r="R436">
        <v>2021</v>
      </c>
    </row>
    <row r="437" spans="17:18" x14ac:dyDescent="0.25">
      <c r="Q437" t="s">
        <v>1396</v>
      </c>
      <c r="R437">
        <v>2021</v>
      </c>
    </row>
    <row r="438" spans="17:18" x14ac:dyDescent="0.25">
      <c r="Q438" t="s">
        <v>1403</v>
      </c>
      <c r="R438">
        <v>2021</v>
      </c>
    </row>
    <row r="439" spans="17:18" x14ac:dyDescent="0.25">
      <c r="Q439" t="s">
        <v>1407</v>
      </c>
      <c r="R439">
        <v>2021</v>
      </c>
    </row>
    <row r="440" spans="17:18" x14ac:dyDescent="0.25">
      <c r="Q440" t="s">
        <v>1410</v>
      </c>
      <c r="R440">
        <v>2021</v>
      </c>
    </row>
    <row r="441" spans="17:18" x14ac:dyDescent="0.25">
      <c r="Q441" t="s">
        <v>1414</v>
      </c>
      <c r="R441">
        <v>2021</v>
      </c>
    </row>
    <row r="442" spans="17:18" x14ac:dyDescent="0.25">
      <c r="Q442" t="s">
        <v>1415</v>
      </c>
      <c r="R442">
        <v>2021</v>
      </c>
    </row>
    <row r="443" spans="17:18" x14ac:dyDescent="0.25">
      <c r="Q443" t="s">
        <v>1416</v>
      </c>
      <c r="R443">
        <v>2021</v>
      </c>
    </row>
    <row r="444" spans="17:18" x14ac:dyDescent="0.25">
      <c r="Q444" t="s">
        <v>1419</v>
      </c>
      <c r="R444">
        <v>2021</v>
      </c>
    </row>
    <row r="445" spans="17:18" x14ac:dyDescent="0.25">
      <c r="Q445" t="s">
        <v>1425</v>
      </c>
      <c r="R445">
        <v>2021</v>
      </c>
    </row>
    <row r="446" spans="17:18" x14ac:dyDescent="0.25">
      <c r="Q446" t="s">
        <v>1426</v>
      </c>
      <c r="R446">
        <v>2021</v>
      </c>
    </row>
    <row r="447" spans="17:18" x14ac:dyDescent="0.25">
      <c r="Q447" t="s">
        <v>1428</v>
      </c>
      <c r="R447">
        <v>2021</v>
      </c>
    </row>
    <row r="448" spans="17:18" x14ac:dyDescent="0.25">
      <c r="Q448" t="s">
        <v>1431</v>
      </c>
      <c r="R448">
        <v>2021</v>
      </c>
    </row>
    <row r="449" spans="17:18" x14ac:dyDescent="0.25">
      <c r="Q449" t="s">
        <v>1433</v>
      </c>
      <c r="R449">
        <v>2021</v>
      </c>
    </row>
    <row r="450" spans="17:18" x14ac:dyDescent="0.25">
      <c r="Q450" t="s">
        <v>1435</v>
      </c>
      <c r="R450">
        <v>2021</v>
      </c>
    </row>
    <row r="451" spans="17:18" x14ac:dyDescent="0.25">
      <c r="Q451" t="s">
        <v>1438</v>
      </c>
      <c r="R451">
        <v>2021</v>
      </c>
    </row>
    <row r="452" spans="17:18" x14ac:dyDescent="0.25">
      <c r="Q452" t="s">
        <v>1440</v>
      </c>
      <c r="R452">
        <v>2021</v>
      </c>
    </row>
    <row r="453" spans="17:18" x14ac:dyDescent="0.25">
      <c r="Q453" t="s">
        <v>1445</v>
      </c>
      <c r="R453">
        <v>2021</v>
      </c>
    </row>
    <row r="454" spans="17:18" x14ac:dyDescent="0.25">
      <c r="Q454" t="s">
        <v>1448</v>
      </c>
      <c r="R454">
        <v>2021</v>
      </c>
    </row>
    <row r="455" spans="17:18" x14ac:dyDescent="0.25">
      <c r="Q455" t="s">
        <v>1450</v>
      </c>
      <c r="R455">
        <v>2021</v>
      </c>
    </row>
    <row r="456" spans="17:18" x14ac:dyDescent="0.25">
      <c r="Q456" t="s">
        <v>1454</v>
      </c>
      <c r="R456">
        <v>2021</v>
      </c>
    </row>
    <row r="457" spans="17:18" x14ac:dyDescent="0.25">
      <c r="Q457" t="s">
        <v>1459</v>
      </c>
      <c r="R457">
        <v>2021</v>
      </c>
    </row>
    <row r="458" spans="17:18" x14ac:dyDescent="0.25">
      <c r="Q458" t="s">
        <v>1461</v>
      </c>
      <c r="R458">
        <v>2021</v>
      </c>
    </row>
    <row r="459" spans="17:18" x14ac:dyDescent="0.25">
      <c r="Q459" t="s">
        <v>1465</v>
      </c>
      <c r="R459">
        <v>2021</v>
      </c>
    </row>
    <row r="460" spans="17:18" x14ac:dyDescent="0.25">
      <c r="Q460" t="s">
        <v>1468</v>
      </c>
      <c r="R460">
        <v>2021</v>
      </c>
    </row>
    <row r="461" spans="17:18" x14ac:dyDescent="0.25">
      <c r="Q461" t="s">
        <v>1469</v>
      </c>
      <c r="R461">
        <v>2021</v>
      </c>
    </row>
    <row r="462" spans="17:18" x14ac:dyDescent="0.25">
      <c r="Q462" t="s">
        <v>1473</v>
      </c>
      <c r="R462">
        <v>2021</v>
      </c>
    </row>
    <row r="463" spans="17:18" x14ac:dyDescent="0.25">
      <c r="Q463" t="s">
        <v>1476</v>
      </c>
      <c r="R463">
        <v>2021</v>
      </c>
    </row>
    <row r="464" spans="17:18" x14ac:dyDescent="0.25">
      <c r="Q464" t="s">
        <v>1477</v>
      </c>
      <c r="R464">
        <v>2021</v>
      </c>
    </row>
    <row r="465" spans="17:18" x14ac:dyDescent="0.25">
      <c r="Q465" t="s">
        <v>1479</v>
      </c>
      <c r="R465">
        <v>2021</v>
      </c>
    </row>
    <row r="466" spans="17:18" x14ac:dyDescent="0.25">
      <c r="Q466" t="s">
        <v>1480</v>
      </c>
      <c r="R466">
        <v>2021</v>
      </c>
    </row>
    <row r="467" spans="17:18" x14ac:dyDescent="0.25">
      <c r="Q467" t="s">
        <v>1485</v>
      </c>
      <c r="R467">
        <v>2021</v>
      </c>
    </row>
    <row r="468" spans="17:18" x14ac:dyDescent="0.25">
      <c r="Q468" t="s">
        <v>1487</v>
      </c>
      <c r="R468">
        <v>2021</v>
      </c>
    </row>
    <row r="469" spans="17:18" x14ac:dyDescent="0.25">
      <c r="Q469" t="s">
        <v>1489</v>
      </c>
      <c r="R469">
        <v>2021</v>
      </c>
    </row>
    <row r="470" spans="17:18" x14ac:dyDescent="0.25">
      <c r="Q470" t="s">
        <v>1491</v>
      </c>
      <c r="R470">
        <v>2021</v>
      </c>
    </row>
    <row r="471" spans="17:18" x14ac:dyDescent="0.25">
      <c r="Q471" t="s">
        <v>1496</v>
      </c>
      <c r="R471">
        <v>2021</v>
      </c>
    </row>
    <row r="472" spans="17:18" x14ac:dyDescent="0.25">
      <c r="Q472" t="s">
        <v>1497</v>
      </c>
      <c r="R472">
        <v>2021</v>
      </c>
    </row>
    <row r="473" spans="17:18" x14ac:dyDescent="0.25">
      <c r="Q473" t="s">
        <v>1499</v>
      </c>
      <c r="R473">
        <v>2021</v>
      </c>
    </row>
    <row r="474" spans="17:18" x14ac:dyDescent="0.25">
      <c r="Q474" t="s">
        <v>1504</v>
      </c>
      <c r="R474">
        <v>2021</v>
      </c>
    </row>
    <row r="475" spans="17:18" x14ac:dyDescent="0.25">
      <c r="Q475" t="s">
        <v>1507</v>
      </c>
      <c r="R475">
        <v>2021</v>
      </c>
    </row>
    <row r="476" spans="17:18" x14ac:dyDescent="0.25">
      <c r="Q476" t="s">
        <v>1509</v>
      </c>
      <c r="R476">
        <v>2021</v>
      </c>
    </row>
    <row r="477" spans="17:18" x14ac:dyDescent="0.25">
      <c r="Q477" t="s">
        <v>1513</v>
      </c>
      <c r="R477">
        <v>2021</v>
      </c>
    </row>
    <row r="478" spans="17:18" x14ac:dyDescent="0.25">
      <c r="Q478" t="s">
        <v>1515</v>
      </c>
      <c r="R478">
        <v>2021</v>
      </c>
    </row>
    <row r="479" spans="17:18" x14ac:dyDescent="0.25">
      <c r="Q479" t="s">
        <v>1516</v>
      </c>
      <c r="R479">
        <v>2021</v>
      </c>
    </row>
    <row r="480" spans="17:18" x14ac:dyDescent="0.25">
      <c r="Q480" t="s">
        <v>1519</v>
      </c>
      <c r="R480">
        <v>2021</v>
      </c>
    </row>
    <row r="481" spans="17:18" x14ac:dyDescent="0.25">
      <c r="Q481" t="s">
        <v>1521</v>
      </c>
      <c r="R481">
        <v>2021</v>
      </c>
    </row>
    <row r="482" spans="17:18" x14ac:dyDescent="0.25">
      <c r="Q482" t="s">
        <v>1523</v>
      </c>
      <c r="R482">
        <v>2021</v>
      </c>
    </row>
    <row r="483" spans="17:18" x14ac:dyDescent="0.25">
      <c r="Q483" t="s">
        <v>1530</v>
      </c>
      <c r="R483">
        <v>2021</v>
      </c>
    </row>
    <row r="484" spans="17:18" x14ac:dyDescent="0.25">
      <c r="Q484" t="s">
        <v>1536</v>
      </c>
      <c r="R484">
        <v>2021</v>
      </c>
    </row>
    <row r="485" spans="17:18" x14ac:dyDescent="0.25">
      <c r="Q485" t="s">
        <v>1537</v>
      </c>
      <c r="R485">
        <v>2021</v>
      </c>
    </row>
    <row r="486" spans="17:18" x14ac:dyDescent="0.25">
      <c r="Q486" t="s">
        <v>1540</v>
      </c>
      <c r="R486">
        <v>2021</v>
      </c>
    </row>
    <row r="487" spans="17:18" x14ac:dyDescent="0.25">
      <c r="Q487" t="s">
        <v>1543</v>
      </c>
      <c r="R487">
        <v>2021</v>
      </c>
    </row>
    <row r="488" spans="17:18" x14ac:dyDescent="0.25">
      <c r="Q488" t="s">
        <v>1546</v>
      </c>
      <c r="R488">
        <v>2021</v>
      </c>
    </row>
    <row r="489" spans="17:18" x14ac:dyDescent="0.25">
      <c r="Q489" t="s">
        <v>1548</v>
      </c>
      <c r="R489">
        <v>2021</v>
      </c>
    </row>
    <row r="490" spans="17:18" x14ac:dyDescent="0.25">
      <c r="Q490" t="s">
        <v>1549</v>
      </c>
      <c r="R490">
        <v>2021</v>
      </c>
    </row>
    <row r="491" spans="17:18" x14ac:dyDescent="0.25">
      <c r="Q491" t="s">
        <v>1550</v>
      </c>
      <c r="R491">
        <v>2021</v>
      </c>
    </row>
    <row r="492" spans="17:18" x14ac:dyDescent="0.25">
      <c r="Q492" t="s">
        <v>1552</v>
      </c>
      <c r="R492">
        <v>2021</v>
      </c>
    </row>
    <row r="493" spans="17:18" x14ac:dyDescent="0.25">
      <c r="Q493" t="s">
        <v>1557</v>
      </c>
      <c r="R493">
        <v>2021</v>
      </c>
    </row>
    <row r="494" spans="17:18" x14ac:dyDescent="0.25">
      <c r="Q494" t="s">
        <v>1559</v>
      </c>
      <c r="R494">
        <v>2021</v>
      </c>
    </row>
    <row r="495" spans="17:18" x14ac:dyDescent="0.25">
      <c r="Q495" t="s">
        <v>1564</v>
      </c>
      <c r="R495">
        <v>2021</v>
      </c>
    </row>
    <row r="496" spans="17:18" x14ac:dyDescent="0.25">
      <c r="Q496" t="s">
        <v>1565</v>
      </c>
      <c r="R496">
        <v>2021</v>
      </c>
    </row>
    <row r="497" spans="17:18" x14ac:dyDescent="0.25">
      <c r="Q497" t="s">
        <v>1570</v>
      </c>
      <c r="R497">
        <v>2021</v>
      </c>
    </row>
    <row r="498" spans="17:18" x14ac:dyDescent="0.25">
      <c r="Q498" t="s">
        <v>1573</v>
      </c>
      <c r="R498">
        <v>2021</v>
      </c>
    </row>
    <row r="499" spans="17:18" x14ac:dyDescent="0.25">
      <c r="Q499" t="s">
        <v>1576</v>
      </c>
      <c r="R499">
        <v>2021</v>
      </c>
    </row>
    <row r="500" spans="17:18" x14ac:dyDescent="0.25">
      <c r="Q500" t="s">
        <v>1578</v>
      </c>
      <c r="R500">
        <v>2021</v>
      </c>
    </row>
    <row r="501" spans="17:18" x14ac:dyDescent="0.25">
      <c r="Q501" t="s">
        <v>1586</v>
      </c>
      <c r="R501">
        <v>2021</v>
      </c>
    </row>
    <row r="502" spans="17:18" x14ac:dyDescent="0.25">
      <c r="Q502" t="s">
        <v>1595</v>
      </c>
      <c r="R502">
        <v>2021</v>
      </c>
    </row>
    <row r="503" spans="17:18" x14ac:dyDescent="0.25">
      <c r="Q503" t="s">
        <v>1597</v>
      </c>
      <c r="R503">
        <v>2021</v>
      </c>
    </row>
    <row r="504" spans="17:18" x14ac:dyDescent="0.25">
      <c r="Q504" t="s">
        <v>1600</v>
      </c>
      <c r="R504">
        <v>2021</v>
      </c>
    </row>
    <row r="505" spans="17:18" x14ac:dyDescent="0.25">
      <c r="Q505" t="s">
        <v>1612</v>
      </c>
      <c r="R505">
        <v>2021</v>
      </c>
    </row>
    <row r="506" spans="17:18" x14ac:dyDescent="0.25">
      <c r="Q506" t="s">
        <v>1616</v>
      </c>
      <c r="R506">
        <v>2021</v>
      </c>
    </row>
    <row r="507" spans="17:18" x14ac:dyDescent="0.25">
      <c r="Q507" t="s">
        <v>1618</v>
      </c>
      <c r="R507">
        <v>2021</v>
      </c>
    </row>
    <row r="508" spans="17:18" x14ac:dyDescent="0.25">
      <c r="Q508" t="s">
        <v>1619</v>
      </c>
      <c r="R508">
        <v>2021</v>
      </c>
    </row>
    <row r="509" spans="17:18" x14ac:dyDescent="0.25">
      <c r="Q509" t="s">
        <v>1620</v>
      </c>
      <c r="R509">
        <v>2021</v>
      </c>
    </row>
    <row r="510" spans="17:18" x14ac:dyDescent="0.25">
      <c r="Q510" t="s">
        <v>1622</v>
      </c>
      <c r="R510">
        <v>2021</v>
      </c>
    </row>
    <row r="511" spans="17:18" x14ac:dyDescent="0.25">
      <c r="Q511" t="s">
        <v>1625</v>
      </c>
      <c r="R511">
        <v>2021</v>
      </c>
    </row>
    <row r="512" spans="17:18" x14ac:dyDescent="0.25">
      <c r="Q512" t="s">
        <v>1627</v>
      </c>
      <c r="R512">
        <v>2021</v>
      </c>
    </row>
    <row r="513" spans="17:18" x14ac:dyDescent="0.25">
      <c r="Q513" t="s">
        <v>1631</v>
      </c>
      <c r="R513">
        <v>2021</v>
      </c>
    </row>
    <row r="514" spans="17:18" x14ac:dyDescent="0.25">
      <c r="Q514" t="s">
        <v>1633</v>
      </c>
      <c r="R514">
        <v>2021</v>
      </c>
    </row>
    <row r="515" spans="17:18" x14ac:dyDescent="0.25">
      <c r="Q515" t="s">
        <v>1635</v>
      </c>
      <c r="R515">
        <v>2021</v>
      </c>
    </row>
    <row r="516" spans="17:18" x14ac:dyDescent="0.25">
      <c r="Q516" t="s">
        <v>1637</v>
      </c>
      <c r="R516">
        <v>2021</v>
      </c>
    </row>
    <row r="517" spans="17:18" x14ac:dyDescent="0.25">
      <c r="Q517" t="s">
        <v>1640</v>
      </c>
      <c r="R517">
        <v>2021</v>
      </c>
    </row>
    <row r="518" spans="17:18" x14ac:dyDescent="0.25">
      <c r="Q518" t="s">
        <v>1643</v>
      </c>
      <c r="R518">
        <v>2021</v>
      </c>
    </row>
    <row r="519" spans="17:18" x14ac:dyDescent="0.25">
      <c r="Q519" t="s">
        <v>1645</v>
      </c>
      <c r="R519">
        <v>2021</v>
      </c>
    </row>
    <row r="520" spans="17:18" x14ac:dyDescent="0.25">
      <c r="Q520" t="s">
        <v>1650</v>
      </c>
      <c r="R520">
        <v>2021</v>
      </c>
    </row>
    <row r="521" spans="17:18" x14ac:dyDescent="0.25">
      <c r="Q521" t="s">
        <v>1654</v>
      </c>
      <c r="R521">
        <v>2021</v>
      </c>
    </row>
    <row r="522" spans="17:18" x14ac:dyDescent="0.25">
      <c r="Q522" t="s">
        <v>1657</v>
      </c>
      <c r="R522">
        <v>2021</v>
      </c>
    </row>
    <row r="523" spans="17:18" x14ac:dyDescent="0.25">
      <c r="Q523" t="s">
        <v>1659</v>
      </c>
      <c r="R523">
        <v>2021</v>
      </c>
    </row>
    <row r="524" spans="17:18" x14ac:dyDescent="0.25">
      <c r="Q524" t="s">
        <v>1663</v>
      </c>
      <c r="R524">
        <v>2021</v>
      </c>
    </row>
    <row r="525" spans="17:18" x14ac:dyDescent="0.25">
      <c r="Q525" t="s">
        <v>1664</v>
      </c>
      <c r="R525">
        <v>2021</v>
      </c>
    </row>
    <row r="526" spans="17:18" x14ac:dyDescent="0.25">
      <c r="Q526" t="s">
        <v>1665</v>
      </c>
      <c r="R526">
        <v>2021</v>
      </c>
    </row>
    <row r="527" spans="17:18" x14ac:dyDescent="0.25">
      <c r="Q527" t="s">
        <v>1667</v>
      </c>
      <c r="R527">
        <v>2021</v>
      </c>
    </row>
    <row r="528" spans="17:18" x14ac:dyDescent="0.25">
      <c r="Q528" t="s">
        <v>1671</v>
      </c>
      <c r="R528">
        <v>2021</v>
      </c>
    </row>
    <row r="529" spans="17:18" x14ac:dyDescent="0.25">
      <c r="Q529" t="s">
        <v>1673</v>
      </c>
      <c r="R529">
        <v>2021</v>
      </c>
    </row>
    <row r="530" spans="17:18" x14ac:dyDescent="0.25">
      <c r="Q530" t="s">
        <v>1674</v>
      </c>
      <c r="R530">
        <v>2021</v>
      </c>
    </row>
    <row r="531" spans="17:18" x14ac:dyDescent="0.25">
      <c r="Q531" t="s">
        <v>1678</v>
      </c>
      <c r="R531">
        <v>2021</v>
      </c>
    </row>
    <row r="532" spans="17:18" x14ac:dyDescent="0.25">
      <c r="Q532" t="s">
        <v>1679</v>
      </c>
      <c r="R532">
        <v>2021</v>
      </c>
    </row>
    <row r="533" spans="17:18" x14ac:dyDescent="0.25">
      <c r="Q533" t="s">
        <v>1682</v>
      </c>
      <c r="R533">
        <v>2021</v>
      </c>
    </row>
    <row r="534" spans="17:18" x14ac:dyDescent="0.25">
      <c r="Q534" t="s">
        <v>1684</v>
      </c>
      <c r="R534">
        <v>2021</v>
      </c>
    </row>
    <row r="535" spans="17:18" x14ac:dyDescent="0.25">
      <c r="Q535" t="s">
        <v>1686</v>
      </c>
      <c r="R535">
        <v>2021</v>
      </c>
    </row>
    <row r="536" spans="17:18" x14ac:dyDescent="0.25">
      <c r="Q536" t="s">
        <v>1689</v>
      </c>
      <c r="R536">
        <v>2021</v>
      </c>
    </row>
    <row r="537" spans="17:18" x14ac:dyDescent="0.25">
      <c r="Q537" t="s">
        <v>1690</v>
      </c>
      <c r="R537">
        <v>2021</v>
      </c>
    </row>
    <row r="538" spans="17:18" x14ac:dyDescent="0.25">
      <c r="Q538" t="s">
        <v>1695</v>
      </c>
      <c r="R538">
        <v>2021</v>
      </c>
    </row>
    <row r="539" spans="17:18" x14ac:dyDescent="0.25">
      <c r="Q539" t="s">
        <v>1698</v>
      </c>
      <c r="R539">
        <v>2021</v>
      </c>
    </row>
    <row r="540" spans="17:18" x14ac:dyDescent="0.25">
      <c r="Q540" t="s">
        <v>1701</v>
      </c>
      <c r="R540">
        <v>2021</v>
      </c>
    </row>
    <row r="541" spans="17:18" x14ac:dyDescent="0.25">
      <c r="Q541" t="s">
        <v>1707</v>
      </c>
      <c r="R541">
        <v>2021</v>
      </c>
    </row>
    <row r="542" spans="17:18" x14ac:dyDescent="0.25">
      <c r="Q542" t="s">
        <v>1714</v>
      </c>
      <c r="R542">
        <v>2021</v>
      </c>
    </row>
    <row r="543" spans="17:18" x14ac:dyDescent="0.25">
      <c r="Q543" t="s">
        <v>1716</v>
      </c>
      <c r="R543">
        <v>2021</v>
      </c>
    </row>
    <row r="544" spans="17:18" x14ac:dyDescent="0.25">
      <c r="Q544" t="s">
        <v>1721</v>
      </c>
      <c r="R544">
        <v>2021</v>
      </c>
    </row>
    <row r="545" spans="17:18" x14ac:dyDescent="0.25">
      <c r="Q545" t="s">
        <v>1722</v>
      </c>
      <c r="R545">
        <v>2021</v>
      </c>
    </row>
    <row r="546" spans="17:18" x14ac:dyDescent="0.25">
      <c r="Q546" t="s">
        <v>1724</v>
      </c>
      <c r="R546">
        <v>2021</v>
      </c>
    </row>
    <row r="547" spans="17:18" x14ac:dyDescent="0.25">
      <c r="Q547" t="s">
        <v>1725</v>
      </c>
      <c r="R547">
        <v>2021</v>
      </c>
    </row>
    <row r="548" spans="17:18" x14ac:dyDescent="0.25">
      <c r="Q548" t="s">
        <v>1729</v>
      </c>
      <c r="R548">
        <v>2021</v>
      </c>
    </row>
    <row r="549" spans="17:18" x14ac:dyDescent="0.25">
      <c r="Q549" t="s">
        <v>1735</v>
      </c>
      <c r="R549">
        <v>2021</v>
      </c>
    </row>
    <row r="550" spans="17:18" x14ac:dyDescent="0.25">
      <c r="Q550" t="s">
        <v>1736</v>
      </c>
      <c r="R550">
        <v>2021</v>
      </c>
    </row>
    <row r="551" spans="17:18" x14ac:dyDescent="0.25">
      <c r="Q551" t="s">
        <v>1738</v>
      </c>
      <c r="R551">
        <v>2021</v>
      </c>
    </row>
    <row r="552" spans="17:18" x14ac:dyDescent="0.25">
      <c r="Q552" t="s">
        <v>1740</v>
      </c>
      <c r="R552">
        <v>2021</v>
      </c>
    </row>
    <row r="553" spans="17:18" x14ac:dyDescent="0.25">
      <c r="Q553" t="s">
        <v>1743</v>
      </c>
      <c r="R553">
        <v>2021</v>
      </c>
    </row>
    <row r="554" spans="17:18" x14ac:dyDescent="0.25">
      <c r="Q554" t="s">
        <v>1746</v>
      </c>
      <c r="R554">
        <v>2021</v>
      </c>
    </row>
    <row r="555" spans="17:18" x14ac:dyDescent="0.25">
      <c r="Q555" t="s">
        <v>1748</v>
      </c>
      <c r="R555">
        <v>2021</v>
      </c>
    </row>
    <row r="556" spans="17:18" x14ac:dyDescent="0.25">
      <c r="Q556" t="s">
        <v>1749</v>
      </c>
      <c r="R556">
        <v>2021</v>
      </c>
    </row>
    <row r="557" spans="17:18" x14ac:dyDescent="0.25">
      <c r="Q557" t="s">
        <v>1750</v>
      </c>
      <c r="R557">
        <v>2021</v>
      </c>
    </row>
    <row r="558" spans="17:18" x14ac:dyDescent="0.25">
      <c r="Q558" t="s">
        <v>1753</v>
      </c>
      <c r="R558">
        <v>2021</v>
      </c>
    </row>
    <row r="559" spans="17:18" x14ac:dyDescent="0.25">
      <c r="Q559" t="s">
        <v>1754</v>
      </c>
      <c r="R559">
        <v>2021</v>
      </c>
    </row>
    <row r="560" spans="17:18" x14ac:dyDescent="0.25">
      <c r="Q560" t="s">
        <v>1760</v>
      </c>
      <c r="R560">
        <v>2021</v>
      </c>
    </row>
    <row r="561" spans="17:18" x14ac:dyDescent="0.25">
      <c r="Q561" t="s">
        <v>1762</v>
      </c>
      <c r="R561">
        <v>2021</v>
      </c>
    </row>
    <row r="562" spans="17:18" x14ac:dyDescent="0.25">
      <c r="Q562" t="s">
        <v>1764</v>
      </c>
      <c r="R562">
        <v>2021</v>
      </c>
    </row>
    <row r="563" spans="17:18" x14ac:dyDescent="0.25">
      <c r="Q563" t="s">
        <v>1768</v>
      </c>
      <c r="R563">
        <v>2021</v>
      </c>
    </row>
    <row r="564" spans="17:18" x14ac:dyDescent="0.25">
      <c r="Q564" t="s">
        <v>1773</v>
      </c>
      <c r="R564">
        <v>2021</v>
      </c>
    </row>
    <row r="565" spans="17:18" x14ac:dyDescent="0.25">
      <c r="Q565" t="s">
        <v>1778</v>
      </c>
      <c r="R565">
        <v>2021</v>
      </c>
    </row>
    <row r="566" spans="17:18" x14ac:dyDescent="0.25">
      <c r="Q566" t="s">
        <v>1780</v>
      </c>
      <c r="R566">
        <v>2021</v>
      </c>
    </row>
    <row r="567" spans="17:18" x14ac:dyDescent="0.25">
      <c r="Q567" t="s">
        <v>1783</v>
      </c>
      <c r="R567">
        <v>2021</v>
      </c>
    </row>
    <row r="568" spans="17:18" x14ac:dyDescent="0.25">
      <c r="Q568" t="s">
        <v>1785</v>
      </c>
      <c r="R568">
        <v>2021</v>
      </c>
    </row>
    <row r="569" spans="17:18" x14ac:dyDescent="0.25">
      <c r="Q569" t="s">
        <v>1787</v>
      </c>
      <c r="R569">
        <v>2021</v>
      </c>
    </row>
    <row r="570" spans="17:18" x14ac:dyDescent="0.25">
      <c r="Q570" t="s">
        <v>1790</v>
      </c>
      <c r="R570">
        <v>2021</v>
      </c>
    </row>
    <row r="571" spans="17:18" x14ac:dyDescent="0.25">
      <c r="Q571" t="s">
        <v>1793</v>
      </c>
      <c r="R571">
        <v>2021</v>
      </c>
    </row>
    <row r="572" spans="17:18" x14ac:dyDescent="0.25">
      <c r="Q572" t="s">
        <v>1795</v>
      </c>
      <c r="R572">
        <v>2021</v>
      </c>
    </row>
    <row r="573" spans="17:18" x14ac:dyDescent="0.25">
      <c r="Q573" t="s">
        <v>1799</v>
      </c>
      <c r="R573">
        <v>2021</v>
      </c>
    </row>
    <row r="574" spans="17:18" x14ac:dyDescent="0.25">
      <c r="Q574" t="s">
        <v>1800</v>
      </c>
      <c r="R574">
        <v>2021</v>
      </c>
    </row>
    <row r="575" spans="17:18" x14ac:dyDescent="0.25">
      <c r="Q575" t="s">
        <v>1801</v>
      </c>
      <c r="R575">
        <v>2021</v>
      </c>
    </row>
    <row r="576" spans="17:18" x14ac:dyDescent="0.25">
      <c r="Q576" t="s">
        <v>1802</v>
      </c>
      <c r="R576">
        <v>2021</v>
      </c>
    </row>
    <row r="577" spans="17:18" x14ac:dyDescent="0.25">
      <c r="Q577" t="s">
        <v>1803</v>
      </c>
      <c r="R577">
        <v>2021</v>
      </c>
    </row>
    <row r="578" spans="17:18" x14ac:dyDescent="0.25">
      <c r="Q578" t="s">
        <v>1805</v>
      </c>
      <c r="R578">
        <v>2021</v>
      </c>
    </row>
    <row r="579" spans="17:18" x14ac:dyDescent="0.25">
      <c r="Q579" t="s">
        <v>1813</v>
      </c>
      <c r="R579">
        <v>2021</v>
      </c>
    </row>
    <row r="580" spans="17:18" x14ac:dyDescent="0.25">
      <c r="Q580" t="s">
        <v>1815</v>
      </c>
      <c r="R580">
        <v>2021</v>
      </c>
    </row>
    <row r="581" spans="17:18" x14ac:dyDescent="0.25">
      <c r="Q581" t="s">
        <v>1819</v>
      </c>
      <c r="R581">
        <v>2021</v>
      </c>
    </row>
    <row r="582" spans="17:18" x14ac:dyDescent="0.25">
      <c r="Q582" t="s">
        <v>1824</v>
      </c>
      <c r="R582">
        <v>2021</v>
      </c>
    </row>
    <row r="583" spans="17:18" x14ac:dyDescent="0.25">
      <c r="Q583" t="s">
        <v>1828</v>
      </c>
      <c r="R583">
        <v>2021</v>
      </c>
    </row>
    <row r="584" spans="17:18" x14ac:dyDescent="0.25">
      <c r="Q584" t="s">
        <v>1830</v>
      </c>
      <c r="R584">
        <v>2021</v>
      </c>
    </row>
    <row r="585" spans="17:18" x14ac:dyDescent="0.25">
      <c r="Q585" t="s">
        <v>1833</v>
      </c>
      <c r="R585">
        <v>2021</v>
      </c>
    </row>
    <row r="586" spans="17:18" x14ac:dyDescent="0.25">
      <c r="Q586" t="s">
        <v>1842</v>
      </c>
      <c r="R586">
        <v>2021</v>
      </c>
    </row>
    <row r="587" spans="17:18" x14ac:dyDescent="0.25">
      <c r="Q587" t="s">
        <v>1844</v>
      </c>
      <c r="R587">
        <v>2021</v>
      </c>
    </row>
    <row r="588" spans="17:18" x14ac:dyDescent="0.25">
      <c r="Q588" t="s">
        <v>1848</v>
      </c>
      <c r="R588">
        <v>2021</v>
      </c>
    </row>
    <row r="589" spans="17:18" x14ac:dyDescent="0.25">
      <c r="Q589" t="s">
        <v>1858</v>
      </c>
      <c r="R589">
        <v>2021</v>
      </c>
    </row>
    <row r="590" spans="17:18" x14ac:dyDescent="0.25">
      <c r="Q590" t="s">
        <v>1865</v>
      </c>
      <c r="R590">
        <v>2021</v>
      </c>
    </row>
    <row r="591" spans="17:18" x14ac:dyDescent="0.25">
      <c r="Q591" t="s">
        <v>1867</v>
      </c>
      <c r="R591">
        <v>2021</v>
      </c>
    </row>
    <row r="592" spans="17:18" x14ac:dyDescent="0.25">
      <c r="Q592" t="s">
        <v>1868</v>
      </c>
      <c r="R592">
        <v>2021</v>
      </c>
    </row>
    <row r="593" spans="17:18" x14ac:dyDescent="0.25">
      <c r="Q593" t="s">
        <v>1869</v>
      </c>
      <c r="R593">
        <v>2021</v>
      </c>
    </row>
    <row r="594" spans="17:18" x14ac:dyDescent="0.25">
      <c r="Q594" t="s">
        <v>1870</v>
      </c>
      <c r="R594">
        <v>2021</v>
      </c>
    </row>
    <row r="595" spans="17:18" x14ac:dyDescent="0.25">
      <c r="Q595" t="s">
        <v>1873</v>
      </c>
      <c r="R595">
        <v>2021</v>
      </c>
    </row>
    <row r="596" spans="17:18" x14ac:dyDescent="0.25">
      <c r="Q596" t="s">
        <v>1879</v>
      </c>
      <c r="R596">
        <v>2021</v>
      </c>
    </row>
    <row r="597" spans="17:18" x14ac:dyDescent="0.25">
      <c r="Q597" t="s">
        <v>661</v>
      </c>
      <c r="R597">
        <v>2022</v>
      </c>
    </row>
    <row r="598" spans="17:18" x14ac:dyDescent="0.25">
      <c r="Q598" t="s">
        <v>1885</v>
      </c>
      <c r="R598">
        <v>2022</v>
      </c>
    </row>
    <row r="599" spans="17:18" x14ac:dyDescent="0.25">
      <c r="Q599" t="s">
        <v>1504</v>
      </c>
      <c r="R599">
        <v>2022</v>
      </c>
    </row>
    <row r="600" spans="17:18" x14ac:dyDescent="0.25">
      <c r="Q600" t="s">
        <v>1887</v>
      </c>
      <c r="R600">
        <v>2022</v>
      </c>
    </row>
    <row r="601" spans="17:18" x14ac:dyDescent="0.25">
      <c r="Q601" t="s">
        <v>63</v>
      </c>
      <c r="R601">
        <v>2022</v>
      </c>
    </row>
    <row r="602" spans="17:18" x14ac:dyDescent="0.25">
      <c r="Q602" t="s">
        <v>1888</v>
      </c>
      <c r="R602">
        <v>2022</v>
      </c>
    </row>
    <row r="603" spans="17:18" x14ac:dyDescent="0.25">
      <c r="Q603" t="s">
        <v>217</v>
      </c>
      <c r="R603">
        <v>2022</v>
      </c>
    </row>
    <row r="604" spans="17:18" x14ac:dyDescent="0.25">
      <c r="Q604" t="s">
        <v>659</v>
      </c>
      <c r="R604">
        <v>2022</v>
      </c>
    </row>
    <row r="605" spans="17:18" x14ac:dyDescent="0.25">
      <c r="Q605" t="s">
        <v>1879</v>
      </c>
      <c r="R605">
        <v>2022</v>
      </c>
    </row>
    <row r="606" spans="17:18" x14ac:dyDescent="0.25">
      <c r="Q606" t="s">
        <v>1251</v>
      </c>
      <c r="R606">
        <v>2022</v>
      </c>
    </row>
    <row r="607" spans="17:18" x14ac:dyDescent="0.25">
      <c r="Q607" t="s">
        <v>368</v>
      </c>
      <c r="R607">
        <v>2022</v>
      </c>
    </row>
    <row r="608" spans="17:18" x14ac:dyDescent="0.25">
      <c r="Q608" t="s">
        <v>79</v>
      </c>
      <c r="R608">
        <v>2022</v>
      </c>
    </row>
    <row r="609" spans="17:18" x14ac:dyDescent="0.25">
      <c r="Q609" t="s">
        <v>1893</v>
      </c>
      <c r="R609">
        <v>2022</v>
      </c>
    </row>
    <row r="610" spans="17:18" x14ac:dyDescent="0.25">
      <c r="Q610" t="s">
        <v>1894</v>
      </c>
      <c r="R610">
        <v>2022</v>
      </c>
    </row>
    <row r="611" spans="17:18" x14ac:dyDescent="0.25">
      <c r="Q611" t="s">
        <v>955</v>
      </c>
      <c r="R611">
        <v>2022</v>
      </c>
    </row>
    <row r="612" spans="17:18" x14ac:dyDescent="0.25">
      <c r="Q612" t="s">
        <v>1900</v>
      </c>
      <c r="R612">
        <v>2022</v>
      </c>
    </row>
    <row r="613" spans="17:18" x14ac:dyDescent="0.25">
      <c r="Q613" t="s">
        <v>607</v>
      </c>
      <c r="R613">
        <v>2022</v>
      </c>
    </row>
    <row r="614" spans="17:18" x14ac:dyDescent="0.25">
      <c r="Q614" t="s">
        <v>477</v>
      </c>
      <c r="R614">
        <v>2022</v>
      </c>
    </row>
    <row r="615" spans="17:18" x14ac:dyDescent="0.25">
      <c r="Q615" t="s">
        <v>612</v>
      </c>
      <c r="R615">
        <v>2022</v>
      </c>
    </row>
    <row r="616" spans="17:18" x14ac:dyDescent="0.25">
      <c r="Q616" t="s">
        <v>805</v>
      </c>
      <c r="R616">
        <v>2022</v>
      </c>
    </row>
    <row r="617" spans="17:18" x14ac:dyDescent="0.25">
      <c r="Q617" t="s">
        <v>1902</v>
      </c>
      <c r="R617">
        <v>2022</v>
      </c>
    </row>
    <row r="618" spans="17:18" x14ac:dyDescent="0.25">
      <c r="Q618" t="s">
        <v>1743</v>
      </c>
      <c r="R618">
        <v>2022</v>
      </c>
    </row>
    <row r="619" spans="17:18" x14ac:dyDescent="0.25">
      <c r="Q619" t="s">
        <v>60</v>
      </c>
      <c r="R619">
        <v>2022</v>
      </c>
    </row>
    <row r="620" spans="17:18" x14ac:dyDescent="0.25">
      <c r="Q620" t="s">
        <v>1801</v>
      </c>
      <c r="R620">
        <v>2022</v>
      </c>
    </row>
    <row r="621" spans="17:18" x14ac:dyDescent="0.25">
      <c r="Q621" t="s">
        <v>1104</v>
      </c>
      <c r="R621">
        <v>2022</v>
      </c>
    </row>
    <row r="622" spans="17:18" x14ac:dyDescent="0.25">
      <c r="Q622" t="s">
        <v>1147</v>
      </c>
      <c r="R622">
        <v>2022</v>
      </c>
    </row>
    <row r="623" spans="17:18" x14ac:dyDescent="0.25">
      <c r="Q623" t="s">
        <v>980</v>
      </c>
      <c r="R623">
        <v>2022</v>
      </c>
    </row>
    <row r="624" spans="17:18" x14ac:dyDescent="0.25">
      <c r="Q624" t="s">
        <v>1180</v>
      </c>
      <c r="R624">
        <v>2022</v>
      </c>
    </row>
    <row r="625" spans="17:18" x14ac:dyDescent="0.25">
      <c r="Q625" t="s">
        <v>556</v>
      </c>
      <c r="R625">
        <v>2022</v>
      </c>
    </row>
    <row r="626" spans="17:18" x14ac:dyDescent="0.25">
      <c r="Q626" t="s">
        <v>1909</v>
      </c>
      <c r="R626">
        <v>2022</v>
      </c>
    </row>
    <row r="627" spans="17:18" x14ac:dyDescent="0.25">
      <c r="Q627" t="s">
        <v>1540</v>
      </c>
      <c r="R627">
        <v>2022</v>
      </c>
    </row>
    <row r="628" spans="17:18" x14ac:dyDescent="0.25">
      <c r="Q628" t="s">
        <v>811</v>
      </c>
      <c r="R628">
        <v>2022</v>
      </c>
    </row>
    <row r="629" spans="17:18" x14ac:dyDescent="0.25">
      <c r="Q629" t="s">
        <v>673</v>
      </c>
      <c r="R629">
        <v>2022</v>
      </c>
    </row>
    <row r="630" spans="17:18" x14ac:dyDescent="0.25">
      <c r="Q630" t="s">
        <v>1044</v>
      </c>
      <c r="R630">
        <v>2022</v>
      </c>
    </row>
    <row r="631" spans="17:18" x14ac:dyDescent="0.25">
      <c r="Q631" t="s">
        <v>1912</v>
      </c>
      <c r="R631">
        <v>2022</v>
      </c>
    </row>
    <row r="632" spans="17:18" x14ac:dyDescent="0.25">
      <c r="Q632" t="s">
        <v>1914</v>
      </c>
      <c r="R632">
        <v>2022</v>
      </c>
    </row>
    <row r="633" spans="17:18" x14ac:dyDescent="0.25">
      <c r="Q633" t="s">
        <v>391</v>
      </c>
      <c r="R633">
        <v>2022</v>
      </c>
    </row>
    <row r="634" spans="17:18" x14ac:dyDescent="0.25">
      <c r="Q634" t="s">
        <v>1243</v>
      </c>
      <c r="R634">
        <v>2022</v>
      </c>
    </row>
    <row r="635" spans="17:18" x14ac:dyDescent="0.25">
      <c r="Q635" t="s">
        <v>798</v>
      </c>
      <c r="R635">
        <v>2022</v>
      </c>
    </row>
    <row r="636" spans="17:18" x14ac:dyDescent="0.25">
      <c r="Q636" t="s">
        <v>894</v>
      </c>
      <c r="R636">
        <v>2022</v>
      </c>
    </row>
    <row r="637" spans="17:18" x14ac:dyDescent="0.25">
      <c r="Q637" t="s">
        <v>1329</v>
      </c>
      <c r="R637">
        <v>2022</v>
      </c>
    </row>
    <row r="638" spans="17:18" x14ac:dyDescent="0.25">
      <c r="Q638" t="s">
        <v>1918</v>
      </c>
      <c r="R638">
        <v>2022</v>
      </c>
    </row>
    <row r="639" spans="17:18" x14ac:dyDescent="0.25">
      <c r="Q639" t="s">
        <v>1450</v>
      </c>
      <c r="R639">
        <v>2022</v>
      </c>
    </row>
    <row r="640" spans="17:18" x14ac:dyDescent="0.25">
      <c r="Q640" t="s">
        <v>1750</v>
      </c>
      <c r="R640">
        <v>2022</v>
      </c>
    </row>
    <row r="641" spans="17:18" x14ac:dyDescent="0.25">
      <c r="Q641" t="s">
        <v>679</v>
      </c>
      <c r="R641">
        <v>2022</v>
      </c>
    </row>
    <row r="642" spans="17:18" x14ac:dyDescent="0.25">
      <c r="Q642" t="s">
        <v>470</v>
      </c>
      <c r="R642">
        <v>2022</v>
      </c>
    </row>
    <row r="643" spans="17:18" x14ac:dyDescent="0.25">
      <c r="Q643" t="s">
        <v>601</v>
      </c>
      <c r="R643">
        <v>2022</v>
      </c>
    </row>
    <row r="644" spans="17:18" x14ac:dyDescent="0.25">
      <c r="Q644" t="s">
        <v>1793</v>
      </c>
      <c r="R644">
        <v>2022</v>
      </c>
    </row>
    <row r="645" spans="17:18" x14ac:dyDescent="0.25">
      <c r="Q645" t="s">
        <v>439</v>
      </c>
      <c r="R645">
        <v>2022</v>
      </c>
    </row>
    <row r="646" spans="17:18" x14ac:dyDescent="0.25">
      <c r="Q646" t="s">
        <v>1650</v>
      </c>
      <c r="R646">
        <v>2022</v>
      </c>
    </row>
    <row r="647" spans="17:18" x14ac:dyDescent="0.25">
      <c r="Q647" t="s">
        <v>1922</v>
      </c>
      <c r="R647">
        <v>2022</v>
      </c>
    </row>
    <row r="648" spans="17:18" x14ac:dyDescent="0.25">
      <c r="Q648" t="s">
        <v>880</v>
      </c>
      <c r="R648">
        <v>2022</v>
      </c>
    </row>
    <row r="649" spans="17:18" x14ac:dyDescent="0.25">
      <c r="Q649" t="s">
        <v>285</v>
      </c>
      <c r="R649">
        <v>2022</v>
      </c>
    </row>
    <row r="650" spans="17:18" x14ac:dyDescent="0.25">
      <c r="Q650" t="s">
        <v>1175</v>
      </c>
      <c r="R650">
        <v>2022</v>
      </c>
    </row>
    <row r="651" spans="17:18" x14ac:dyDescent="0.25">
      <c r="Q651" t="s">
        <v>1645</v>
      </c>
      <c r="R651">
        <v>2022</v>
      </c>
    </row>
    <row r="652" spans="17:18" x14ac:dyDescent="0.25">
      <c r="Q652" t="s">
        <v>1813</v>
      </c>
      <c r="R652">
        <v>2022</v>
      </c>
    </row>
    <row r="653" spans="17:18" x14ac:dyDescent="0.25">
      <c r="Q653" t="s">
        <v>1924</v>
      </c>
      <c r="R653">
        <v>2022</v>
      </c>
    </row>
    <row r="654" spans="17:18" x14ac:dyDescent="0.25">
      <c r="Q654" t="s">
        <v>1787</v>
      </c>
      <c r="R654">
        <v>2022</v>
      </c>
    </row>
    <row r="655" spans="17:18" x14ac:dyDescent="0.25">
      <c r="Q655" t="s">
        <v>1519</v>
      </c>
      <c r="R655">
        <v>2022</v>
      </c>
    </row>
    <row r="656" spans="17:18" x14ac:dyDescent="0.25">
      <c r="Q656" t="s">
        <v>1419</v>
      </c>
      <c r="R656">
        <v>2022</v>
      </c>
    </row>
    <row r="657" spans="17:18" x14ac:dyDescent="0.25">
      <c r="Q657" t="s">
        <v>1928</v>
      </c>
      <c r="R657">
        <v>2022</v>
      </c>
    </row>
    <row r="658" spans="17:18" x14ac:dyDescent="0.25">
      <c r="Q658" t="s">
        <v>1057</v>
      </c>
      <c r="R658">
        <v>2022</v>
      </c>
    </row>
    <row r="659" spans="17:18" x14ac:dyDescent="0.25">
      <c r="Q659" t="s">
        <v>197</v>
      </c>
      <c r="R659">
        <v>2022</v>
      </c>
    </row>
    <row r="660" spans="17:18" x14ac:dyDescent="0.25">
      <c r="Q660" t="s">
        <v>1671</v>
      </c>
      <c r="R660">
        <v>2022</v>
      </c>
    </row>
    <row r="661" spans="17:18" x14ac:dyDescent="0.25">
      <c r="Q661" t="s">
        <v>714</v>
      </c>
      <c r="R661">
        <v>2022</v>
      </c>
    </row>
    <row r="662" spans="17:18" x14ac:dyDescent="0.25">
      <c r="Q662" t="s">
        <v>272</v>
      </c>
      <c r="R662">
        <v>2022</v>
      </c>
    </row>
    <row r="663" spans="17:18" x14ac:dyDescent="0.25">
      <c r="Q663" t="s">
        <v>1933</v>
      </c>
      <c r="R663">
        <v>2022</v>
      </c>
    </row>
    <row r="664" spans="17:18" x14ac:dyDescent="0.25">
      <c r="Q664" t="s">
        <v>1935</v>
      </c>
      <c r="R664">
        <v>2022</v>
      </c>
    </row>
    <row r="665" spans="17:18" x14ac:dyDescent="0.25">
      <c r="Q665" t="s">
        <v>676</v>
      </c>
      <c r="R665">
        <v>2022</v>
      </c>
    </row>
    <row r="666" spans="17:18" x14ac:dyDescent="0.25">
      <c r="Q666" t="s">
        <v>1029</v>
      </c>
      <c r="R666">
        <v>2022</v>
      </c>
    </row>
    <row r="667" spans="17:18" x14ac:dyDescent="0.25">
      <c r="Q667" t="s">
        <v>1830</v>
      </c>
      <c r="R667">
        <v>2022</v>
      </c>
    </row>
    <row r="668" spans="17:18" x14ac:dyDescent="0.25">
      <c r="Q668" t="s">
        <v>1738</v>
      </c>
      <c r="R668">
        <v>2022</v>
      </c>
    </row>
    <row r="669" spans="17:18" x14ac:dyDescent="0.25">
      <c r="Q669" t="s">
        <v>1937</v>
      </c>
      <c r="R669">
        <v>2022</v>
      </c>
    </row>
    <row r="670" spans="17:18" x14ac:dyDescent="0.25">
      <c r="Q670" t="s">
        <v>153</v>
      </c>
      <c r="R670">
        <v>2022</v>
      </c>
    </row>
    <row r="671" spans="17:18" x14ac:dyDescent="0.25">
      <c r="Q671" t="s">
        <v>1939</v>
      </c>
      <c r="R671">
        <v>2022</v>
      </c>
    </row>
    <row r="672" spans="17:18" x14ac:dyDescent="0.25">
      <c r="Q672" t="s">
        <v>1260</v>
      </c>
      <c r="R672">
        <v>2022</v>
      </c>
    </row>
    <row r="673" spans="17:18" x14ac:dyDescent="0.25">
      <c r="Q673" t="s">
        <v>1006</v>
      </c>
      <c r="R673">
        <v>2022</v>
      </c>
    </row>
    <row r="674" spans="17:18" x14ac:dyDescent="0.25">
      <c r="Q674" t="s">
        <v>973</v>
      </c>
      <c r="R674">
        <v>2022</v>
      </c>
    </row>
    <row r="675" spans="17:18" x14ac:dyDescent="0.25">
      <c r="Q675" t="s">
        <v>1943</v>
      </c>
      <c r="R675">
        <v>2022</v>
      </c>
    </row>
    <row r="676" spans="17:18" x14ac:dyDescent="0.25">
      <c r="Q676" t="s">
        <v>893</v>
      </c>
      <c r="R676">
        <v>2022</v>
      </c>
    </row>
    <row r="677" spans="17:18" x14ac:dyDescent="0.25">
      <c r="Q677" t="s">
        <v>1448</v>
      </c>
      <c r="R677">
        <v>2022</v>
      </c>
    </row>
    <row r="678" spans="17:18" x14ac:dyDescent="0.25">
      <c r="Q678" t="s">
        <v>875</v>
      </c>
      <c r="R678">
        <v>2022</v>
      </c>
    </row>
    <row r="679" spans="17:18" x14ac:dyDescent="0.25">
      <c r="Q679" t="s">
        <v>1947</v>
      </c>
      <c r="R679">
        <v>2022</v>
      </c>
    </row>
    <row r="680" spans="17:18" x14ac:dyDescent="0.25">
      <c r="Q680" t="s">
        <v>96</v>
      </c>
      <c r="R680">
        <v>2022</v>
      </c>
    </row>
    <row r="681" spans="17:18" x14ac:dyDescent="0.25">
      <c r="Q681" t="s">
        <v>454</v>
      </c>
      <c r="R681">
        <v>2022</v>
      </c>
    </row>
    <row r="682" spans="17:18" x14ac:dyDescent="0.25">
      <c r="Q682" t="s">
        <v>1948</v>
      </c>
      <c r="R682">
        <v>2022</v>
      </c>
    </row>
    <row r="683" spans="17:18" x14ac:dyDescent="0.25">
      <c r="Q683" t="s">
        <v>1410</v>
      </c>
      <c r="R683">
        <v>2022</v>
      </c>
    </row>
    <row r="684" spans="17:18" x14ac:dyDescent="0.25">
      <c r="Q684" t="s">
        <v>1253</v>
      </c>
      <c r="R684">
        <v>2022</v>
      </c>
    </row>
    <row r="685" spans="17:18" x14ac:dyDescent="0.25">
      <c r="Q685" t="s">
        <v>547</v>
      </c>
      <c r="R685">
        <v>2022</v>
      </c>
    </row>
    <row r="686" spans="17:18" x14ac:dyDescent="0.25">
      <c r="Q686" t="s">
        <v>917</v>
      </c>
      <c r="R686">
        <v>2022</v>
      </c>
    </row>
    <row r="687" spans="17:18" x14ac:dyDescent="0.25">
      <c r="Q687" t="s">
        <v>589</v>
      </c>
      <c r="R687">
        <v>2022</v>
      </c>
    </row>
    <row r="688" spans="17:18" x14ac:dyDescent="0.25">
      <c r="Q688" t="s">
        <v>1950</v>
      </c>
      <c r="R688">
        <v>2022</v>
      </c>
    </row>
    <row r="689" spans="17:18" x14ac:dyDescent="0.25">
      <c r="Q689" t="s">
        <v>1953</v>
      </c>
      <c r="R689">
        <v>2022</v>
      </c>
    </row>
    <row r="690" spans="17:18" x14ac:dyDescent="0.25">
      <c r="Q690" t="s">
        <v>1312</v>
      </c>
      <c r="R690">
        <v>2022</v>
      </c>
    </row>
    <row r="691" spans="17:18" x14ac:dyDescent="0.25">
      <c r="Q691" t="s">
        <v>382</v>
      </c>
      <c r="R691">
        <v>2022</v>
      </c>
    </row>
    <row r="692" spans="17:18" x14ac:dyDescent="0.25">
      <c r="Q692" t="s">
        <v>1334</v>
      </c>
      <c r="R692">
        <v>2022</v>
      </c>
    </row>
    <row r="693" spans="17:18" x14ac:dyDescent="0.25">
      <c r="Q693" t="s">
        <v>1690</v>
      </c>
      <c r="R693">
        <v>2022</v>
      </c>
    </row>
    <row r="694" spans="17:18" x14ac:dyDescent="0.25">
      <c r="Q694" t="s">
        <v>1959</v>
      </c>
      <c r="R694">
        <v>2022</v>
      </c>
    </row>
    <row r="695" spans="17:18" x14ac:dyDescent="0.25">
      <c r="Q695" t="s">
        <v>1497</v>
      </c>
      <c r="R695">
        <v>2022</v>
      </c>
    </row>
    <row r="696" spans="17:18" x14ac:dyDescent="0.25">
      <c r="Q696" t="s">
        <v>1053</v>
      </c>
      <c r="R696">
        <v>2022</v>
      </c>
    </row>
    <row r="697" spans="17:18" x14ac:dyDescent="0.25">
      <c r="Q697" t="s">
        <v>909</v>
      </c>
      <c r="R697">
        <v>2022</v>
      </c>
    </row>
    <row r="698" spans="17:18" x14ac:dyDescent="0.25">
      <c r="Q698" t="s">
        <v>1332</v>
      </c>
      <c r="R698">
        <v>2022</v>
      </c>
    </row>
    <row r="699" spans="17:18" x14ac:dyDescent="0.25">
      <c r="Q699" t="s">
        <v>187</v>
      </c>
      <c r="R699">
        <v>2022</v>
      </c>
    </row>
    <row r="700" spans="17:18" x14ac:dyDescent="0.25">
      <c r="Q700" t="s">
        <v>1964</v>
      </c>
      <c r="R700">
        <v>2022</v>
      </c>
    </row>
    <row r="701" spans="17:18" x14ac:dyDescent="0.25">
      <c r="Q701" t="s">
        <v>1965</v>
      </c>
      <c r="R701">
        <v>2022</v>
      </c>
    </row>
    <row r="702" spans="17:18" x14ac:dyDescent="0.25">
      <c r="Q702" t="s">
        <v>1654</v>
      </c>
      <c r="R702">
        <v>2022</v>
      </c>
    </row>
    <row r="703" spans="17:18" x14ac:dyDescent="0.25">
      <c r="Q703" t="s">
        <v>780</v>
      </c>
      <c r="R703">
        <v>2022</v>
      </c>
    </row>
    <row r="704" spans="17:18" x14ac:dyDescent="0.25">
      <c r="Q704" t="s">
        <v>1968</v>
      </c>
      <c r="R704">
        <v>2022</v>
      </c>
    </row>
    <row r="705" spans="17:18" x14ac:dyDescent="0.25">
      <c r="Q705" t="s">
        <v>1970</v>
      </c>
      <c r="R705">
        <v>2022</v>
      </c>
    </row>
    <row r="706" spans="17:18" x14ac:dyDescent="0.25">
      <c r="Q706" t="s">
        <v>467</v>
      </c>
      <c r="R706">
        <v>2022</v>
      </c>
    </row>
    <row r="707" spans="17:18" x14ac:dyDescent="0.25">
      <c r="Q707" t="s">
        <v>1637</v>
      </c>
      <c r="R707">
        <v>2022</v>
      </c>
    </row>
    <row r="708" spans="17:18" x14ac:dyDescent="0.25">
      <c r="Q708" t="s">
        <v>1973</v>
      </c>
      <c r="R708">
        <v>2022</v>
      </c>
    </row>
    <row r="709" spans="17:18" x14ac:dyDescent="0.25">
      <c r="Q709" t="s">
        <v>1858</v>
      </c>
      <c r="R709">
        <v>2022</v>
      </c>
    </row>
    <row r="710" spans="17:18" x14ac:dyDescent="0.25">
      <c r="Q710" t="s">
        <v>1375</v>
      </c>
      <c r="R710">
        <v>2022</v>
      </c>
    </row>
    <row r="711" spans="17:18" x14ac:dyDescent="0.25">
      <c r="Q711" t="s">
        <v>1025</v>
      </c>
      <c r="R711">
        <v>2022</v>
      </c>
    </row>
    <row r="712" spans="17:18" x14ac:dyDescent="0.25">
      <c r="Q712" t="s">
        <v>790</v>
      </c>
      <c r="R712">
        <v>2022</v>
      </c>
    </row>
    <row r="713" spans="17:18" x14ac:dyDescent="0.25">
      <c r="Q713" t="s">
        <v>1440</v>
      </c>
      <c r="R713">
        <v>2022</v>
      </c>
    </row>
    <row r="714" spans="17:18" x14ac:dyDescent="0.25">
      <c r="Q714" t="s">
        <v>912</v>
      </c>
      <c r="R714">
        <v>2022</v>
      </c>
    </row>
    <row r="715" spans="17:18" x14ac:dyDescent="0.25">
      <c r="Q715" t="s">
        <v>1976</v>
      </c>
      <c r="R715">
        <v>2022</v>
      </c>
    </row>
    <row r="716" spans="17:18" x14ac:dyDescent="0.25">
      <c r="Q716" t="s">
        <v>1746</v>
      </c>
      <c r="R716">
        <v>2022</v>
      </c>
    </row>
    <row r="717" spans="17:18" x14ac:dyDescent="0.25">
      <c r="Q717" t="s">
        <v>1979</v>
      </c>
      <c r="R717">
        <v>2022</v>
      </c>
    </row>
    <row r="718" spans="17:18" x14ac:dyDescent="0.25">
      <c r="Q718" t="s">
        <v>1106</v>
      </c>
      <c r="R718">
        <v>2022</v>
      </c>
    </row>
    <row r="719" spans="17:18" x14ac:dyDescent="0.25">
      <c r="Q719" t="s">
        <v>740</v>
      </c>
      <c r="R719">
        <v>2022</v>
      </c>
    </row>
    <row r="720" spans="17:18" x14ac:dyDescent="0.25">
      <c r="Q720" t="s">
        <v>1403</v>
      </c>
      <c r="R720">
        <v>2022</v>
      </c>
    </row>
    <row r="721" spans="17:18" x14ac:dyDescent="0.25">
      <c r="Q721" t="s">
        <v>109</v>
      </c>
      <c r="R721">
        <v>2022</v>
      </c>
    </row>
    <row r="722" spans="17:18" x14ac:dyDescent="0.25">
      <c r="Q722" t="s">
        <v>1635</v>
      </c>
      <c r="R722">
        <v>2022</v>
      </c>
    </row>
    <row r="723" spans="17:18" x14ac:dyDescent="0.25">
      <c r="Q723" t="s">
        <v>282</v>
      </c>
      <c r="R723">
        <v>2022</v>
      </c>
    </row>
    <row r="724" spans="17:18" x14ac:dyDescent="0.25">
      <c r="Q724" t="s">
        <v>683</v>
      </c>
      <c r="R724">
        <v>2022</v>
      </c>
    </row>
    <row r="725" spans="17:18" x14ac:dyDescent="0.25">
      <c r="Q725" t="s">
        <v>1359</v>
      </c>
      <c r="R725">
        <v>2022</v>
      </c>
    </row>
    <row r="726" spans="17:18" x14ac:dyDescent="0.25">
      <c r="Q726" t="s">
        <v>1428</v>
      </c>
      <c r="R726">
        <v>2022</v>
      </c>
    </row>
    <row r="727" spans="17:18" x14ac:dyDescent="0.25">
      <c r="Q727" t="s">
        <v>291</v>
      </c>
      <c r="R727">
        <v>2022</v>
      </c>
    </row>
    <row r="728" spans="17:18" x14ac:dyDescent="0.25">
      <c r="Q728" t="s">
        <v>309</v>
      </c>
      <c r="R728">
        <v>2022</v>
      </c>
    </row>
    <row r="729" spans="17:18" x14ac:dyDescent="0.25">
      <c r="Q729" t="s">
        <v>1988</v>
      </c>
      <c r="R729">
        <v>2022</v>
      </c>
    </row>
    <row r="730" spans="17:18" x14ac:dyDescent="0.25">
      <c r="Q730" t="s">
        <v>400</v>
      </c>
      <c r="R730">
        <v>2022</v>
      </c>
    </row>
    <row r="731" spans="17:18" x14ac:dyDescent="0.25">
      <c r="Q731" t="s">
        <v>924</v>
      </c>
      <c r="R731">
        <v>2022</v>
      </c>
    </row>
    <row r="732" spans="17:18" x14ac:dyDescent="0.25">
      <c r="Q732" t="s">
        <v>1993</v>
      </c>
      <c r="R732">
        <v>2022</v>
      </c>
    </row>
    <row r="733" spans="17:18" x14ac:dyDescent="0.25">
      <c r="Q733" t="s">
        <v>1790</v>
      </c>
      <c r="R733">
        <v>2022</v>
      </c>
    </row>
    <row r="734" spans="17:18" x14ac:dyDescent="0.25">
      <c r="Q734" t="s">
        <v>1996</v>
      </c>
      <c r="R734">
        <v>2022</v>
      </c>
    </row>
    <row r="735" spans="17:18" x14ac:dyDescent="0.25">
      <c r="Q735" t="s">
        <v>419</v>
      </c>
      <c r="R735">
        <v>2022</v>
      </c>
    </row>
    <row r="736" spans="17:18" x14ac:dyDescent="0.25">
      <c r="Q736" t="s">
        <v>1523</v>
      </c>
      <c r="R736">
        <v>2022</v>
      </c>
    </row>
    <row r="737" spans="17:18" x14ac:dyDescent="0.25">
      <c r="Q737" t="s">
        <v>788</v>
      </c>
      <c r="R737">
        <v>2022</v>
      </c>
    </row>
    <row r="738" spans="17:18" x14ac:dyDescent="0.25">
      <c r="Q738" t="s">
        <v>141</v>
      </c>
      <c r="R738">
        <v>2022</v>
      </c>
    </row>
    <row r="739" spans="17:18" x14ac:dyDescent="0.25">
      <c r="Q739" t="s">
        <v>831</v>
      </c>
      <c r="R739">
        <v>2022</v>
      </c>
    </row>
    <row r="740" spans="17:18" x14ac:dyDescent="0.25">
      <c r="Q740" t="s">
        <v>1373</v>
      </c>
      <c r="R740">
        <v>2022</v>
      </c>
    </row>
    <row r="741" spans="17:18" x14ac:dyDescent="0.25">
      <c r="Q741" t="s">
        <v>937</v>
      </c>
      <c r="R741">
        <v>2022</v>
      </c>
    </row>
    <row r="742" spans="17:18" x14ac:dyDescent="0.25">
      <c r="Q742" t="s">
        <v>620</v>
      </c>
      <c r="R742">
        <v>2022</v>
      </c>
    </row>
    <row r="743" spans="17:18" x14ac:dyDescent="0.25">
      <c r="Q743" t="s">
        <v>1179</v>
      </c>
      <c r="R743">
        <v>2022</v>
      </c>
    </row>
    <row r="744" spans="17:18" x14ac:dyDescent="0.25">
      <c r="Q744" t="s">
        <v>507</v>
      </c>
      <c r="R744">
        <v>2022</v>
      </c>
    </row>
    <row r="745" spans="17:18" x14ac:dyDescent="0.25">
      <c r="Q745" t="s">
        <v>833</v>
      </c>
      <c r="R745">
        <v>2022</v>
      </c>
    </row>
    <row r="746" spans="17:18" x14ac:dyDescent="0.25">
      <c r="Q746" t="s">
        <v>1487</v>
      </c>
      <c r="R746">
        <v>2022</v>
      </c>
    </row>
    <row r="747" spans="17:18" x14ac:dyDescent="0.25">
      <c r="Q747" t="s">
        <v>1416</v>
      </c>
      <c r="R747">
        <v>2022</v>
      </c>
    </row>
    <row r="748" spans="17:18" x14ac:dyDescent="0.25">
      <c r="Q748" t="s">
        <v>1496</v>
      </c>
      <c r="R748">
        <v>2022</v>
      </c>
    </row>
    <row r="749" spans="17:18" x14ac:dyDescent="0.25">
      <c r="Q749" t="s">
        <v>511</v>
      </c>
      <c r="R749">
        <v>2022</v>
      </c>
    </row>
    <row r="750" spans="17:18" x14ac:dyDescent="0.25">
      <c r="Q750" t="s">
        <v>1214</v>
      </c>
      <c r="R750">
        <v>2022</v>
      </c>
    </row>
    <row r="751" spans="17:18" x14ac:dyDescent="0.25">
      <c r="Q751" t="s">
        <v>1707</v>
      </c>
      <c r="R751">
        <v>2022</v>
      </c>
    </row>
    <row r="752" spans="17:18" x14ac:dyDescent="0.25">
      <c r="Q752" t="s">
        <v>2013</v>
      </c>
      <c r="R752">
        <v>2022</v>
      </c>
    </row>
    <row r="753" spans="17:18" x14ac:dyDescent="0.25">
      <c r="Q753" t="s">
        <v>1461</v>
      </c>
      <c r="R753">
        <v>2022</v>
      </c>
    </row>
    <row r="754" spans="17:18" x14ac:dyDescent="0.25">
      <c r="Q754" t="s">
        <v>2014</v>
      </c>
      <c r="R754">
        <v>2022</v>
      </c>
    </row>
    <row r="755" spans="17:18" x14ac:dyDescent="0.25">
      <c r="Q755" t="s">
        <v>2015</v>
      </c>
      <c r="R755">
        <v>2022</v>
      </c>
    </row>
    <row r="756" spans="17:18" x14ac:dyDescent="0.25">
      <c r="Q756" t="s">
        <v>1069</v>
      </c>
      <c r="R756">
        <v>2022</v>
      </c>
    </row>
    <row r="757" spans="17:18" x14ac:dyDescent="0.25">
      <c r="Q757" t="s">
        <v>2019</v>
      </c>
      <c r="R757">
        <v>2022</v>
      </c>
    </row>
    <row r="758" spans="17:18" x14ac:dyDescent="0.25">
      <c r="Q758" t="s">
        <v>1394</v>
      </c>
      <c r="R758">
        <v>2022</v>
      </c>
    </row>
    <row r="759" spans="17:18" x14ac:dyDescent="0.25">
      <c r="Q759" t="s">
        <v>1760</v>
      </c>
      <c r="R759">
        <v>2022</v>
      </c>
    </row>
    <row r="760" spans="17:18" x14ac:dyDescent="0.25">
      <c r="Q760" t="s">
        <v>2023</v>
      </c>
      <c r="R760">
        <v>2022</v>
      </c>
    </row>
    <row r="761" spans="17:18" x14ac:dyDescent="0.25">
      <c r="Q761" t="s">
        <v>562</v>
      </c>
      <c r="R761">
        <v>2022</v>
      </c>
    </row>
    <row r="762" spans="17:18" x14ac:dyDescent="0.25">
      <c r="Q762" t="s">
        <v>1279</v>
      </c>
      <c r="R762">
        <v>2022</v>
      </c>
    </row>
    <row r="763" spans="17:18" x14ac:dyDescent="0.25">
      <c r="Q763" t="s">
        <v>1343</v>
      </c>
      <c r="R763">
        <v>2022</v>
      </c>
    </row>
    <row r="764" spans="17:18" x14ac:dyDescent="0.25">
      <c r="Q764" t="s">
        <v>592</v>
      </c>
      <c r="R764">
        <v>2022</v>
      </c>
    </row>
    <row r="765" spans="17:18" x14ac:dyDescent="0.25">
      <c r="Q765" t="s">
        <v>1557</v>
      </c>
      <c r="R765">
        <v>2022</v>
      </c>
    </row>
    <row r="766" spans="17:18" x14ac:dyDescent="0.25">
      <c r="Q766" t="s">
        <v>682</v>
      </c>
      <c r="R766">
        <v>2022</v>
      </c>
    </row>
    <row r="767" spans="17:18" x14ac:dyDescent="0.25">
      <c r="Q767" t="s">
        <v>1290</v>
      </c>
      <c r="R767">
        <v>2022</v>
      </c>
    </row>
    <row r="768" spans="17:18" x14ac:dyDescent="0.25">
      <c r="Q768" t="s">
        <v>11</v>
      </c>
      <c r="R768">
        <v>2022</v>
      </c>
    </row>
    <row r="769" spans="17:18" x14ac:dyDescent="0.25">
      <c r="Q769" t="s">
        <v>1414</v>
      </c>
      <c r="R769">
        <v>2022</v>
      </c>
    </row>
    <row r="770" spans="17:18" x14ac:dyDescent="0.25">
      <c r="Q770" t="s">
        <v>1078</v>
      </c>
      <c r="R770">
        <v>2022</v>
      </c>
    </row>
    <row r="771" spans="17:18" x14ac:dyDescent="0.25">
      <c r="Q771" t="s">
        <v>1145</v>
      </c>
      <c r="R771">
        <v>2022</v>
      </c>
    </row>
    <row r="772" spans="17:18" x14ac:dyDescent="0.25">
      <c r="Q772" t="s">
        <v>609</v>
      </c>
      <c r="R772">
        <v>2022</v>
      </c>
    </row>
    <row r="773" spans="17:18" x14ac:dyDescent="0.25">
      <c r="Q773" t="s">
        <v>2035</v>
      </c>
      <c r="R773">
        <v>2022</v>
      </c>
    </row>
    <row r="774" spans="17:18" x14ac:dyDescent="0.25">
      <c r="Q774" t="s">
        <v>637</v>
      </c>
      <c r="R774">
        <v>2022</v>
      </c>
    </row>
    <row r="775" spans="17:18" x14ac:dyDescent="0.25">
      <c r="Q775" t="s">
        <v>1337</v>
      </c>
      <c r="R775">
        <v>2022</v>
      </c>
    </row>
    <row r="776" spans="17:18" x14ac:dyDescent="0.25">
      <c r="Q776" t="s">
        <v>2039</v>
      </c>
      <c r="R776">
        <v>2022</v>
      </c>
    </row>
    <row r="777" spans="17:18" x14ac:dyDescent="0.25">
      <c r="Q777" t="s">
        <v>2041</v>
      </c>
      <c r="R777">
        <v>2022</v>
      </c>
    </row>
    <row r="778" spans="17:18" x14ac:dyDescent="0.25">
      <c r="Q778" t="s">
        <v>327</v>
      </c>
      <c r="R778">
        <v>2022</v>
      </c>
    </row>
    <row r="779" spans="17:18" x14ac:dyDescent="0.25">
      <c r="Q779" t="s">
        <v>169</v>
      </c>
      <c r="R779">
        <v>2022</v>
      </c>
    </row>
    <row r="780" spans="17:18" x14ac:dyDescent="0.25">
      <c r="Q780" t="s">
        <v>251</v>
      </c>
      <c r="R780">
        <v>2022</v>
      </c>
    </row>
    <row r="781" spans="17:18" x14ac:dyDescent="0.25">
      <c r="Q781" t="s">
        <v>2044</v>
      </c>
      <c r="R781">
        <v>2022</v>
      </c>
    </row>
    <row r="782" spans="17:18" x14ac:dyDescent="0.25">
      <c r="Q782" t="s">
        <v>859</v>
      </c>
      <c r="R782">
        <v>2022</v>
      </c>
    </row>
    <row r="783" spans="17:18" x14ac:dyDescent="0.25">
      <c r="Q783" t="s">
        <v>220</v>
      </c>
      <c r="R783">
        <v>2022</v>
      </c>
    </row>
    <row r="784" spans="17:18" x14ac:dyDescent="0.25">
      <c r="Q784" t="s">
        <v>711</v>
      </c>
      <c r="R784">
        <v>2022</v>
      </c>
    </row>
    <row r="785" spans="17:18" x14ac:dyDescent="0.25">
      <c r="Q785" t="s">
        <v>1678</v>
      </c>
      <c r="R785">
        <v>2022</v>
      </c>
    </row>
    <row r="786" spans="17:18" x14ac:dyDescent="0.25">
      <c r="Q786" t="s">
        <v>891</v>
      </c>
      <c r="R786">
        <v>2022</v>
      </c>
    </row>
    <row r="787" spans="17:18" x14ac:dyDescent="0.25">
      <c r="Q787" t="s">
        <v>133</v>
      </c>
      <c r="R787">
        <v>2022</v>
      </c>
    </row>
    <row r="788" spans="17:18" x14ac:dyDescent="0.25">
      <c r="Q788" t="s">
        <v>535</v>
      </c>
      <c r="R788">
        <v>2022</v>
      </c>
    </row>
    <row r="789" spans="17:18" x14ac:dyDescent="0.25">
      <c r="Q789" t="s">
        <v>554</v>
      </c>
      <c r="R789">
        <v>2022</v>
      </c>
    </row>
    <row r="790" spans="17:18" x14ac:dyDescent="0.25">
      <c r="Q790" t="s">
        <v>2050</v>
      </c>
      <c r="R790">
        <v>2022</v>
      </c>
    </row>
    <row r="791" spans="17:18" x14ac:dyDescent="0.25">
      <c r="Q791" t="s">
        <v>1297</v>
      </c>
      <c r="R791">
        <v>2022</v>
      </c>
    </row>
    <row r="792" spans="17:18" x14ac:dyDescent="0.25">
      <c r="Q792" t="s">
        <v>2055</v>
      </c>
      <c r="R792">
        <v>2022</v>
      </c>
    </row>
    <row r="793" spans="17:18" x14ac:dyDescent="0.25">
      <c r="Q793" t="s">
        <v>1548</v>
      </c>
      <c r="R793">
        <v>2022</v>
      </c>
    </row>
    <row r="794" spans="17:18" x14ac:dyDescent="0.25">
      <c r="Q794" t="s">
        <v>1521</v>
      </c>
      <c r="R794">
        <v>2022</v>
      </c>
    </row>
    <row r="795" spans="17:18" x14ac:dyDescent="0.25">
      <c r="Q795" t="s">
        <v>2059</v>
      </c>
      <c r="R795">
        <v>2022</v>
      </c>
    </row>
    <row r="796" spans="17:18" x14ac:dyDescent="0.25">
      <c r="Q796" t="s">
        <v>525</v>
      </c>
      <c r="R796">
        <v>2022</v>
      </c>
    </row>
    <row r="797" spans="17:18" x14ac:dyDescent="0.25">
      <c r="Q797" t="s">
        <v>2062</v>
      </c>
      <c r="R797">
        <v>2022</v>
      </c>
    </row>
    <row r="798" spans="17:18" x14ac:dyDescent="0.25">
      <c r="Q798" t="s">
        <v>1480</v>
      </c>
      <c r="R798">
        <v>2022</v>
      </c>
    </row>
    <row r="799" spans="17:18" x14ac:dyDescent="0.25">
      <c r="Q799" t="s">
        <v>595</v>
      </c>
      <c r="R799">
        <v>2022</v>
      </c>
    </row>
    <row r="800" spans="17:18" x14ac:dyDescent="0.25">
      <c r="Q800" t="s">
        <v>445</v>
      </c>
      <c r="R800">
        <v>2022</v>
      </c>
    </row>
    <row r="801" spans="17:18" x14ac:dyDescent="0.25">
      <c r="Q801" t="s">
        <v>2066</v>
      </c>
      <c r="R801">
        <v>2022</v>
      </c>
    </row>
    <row r="802" spans="17:18" x14ac:dyDescent="0.25">
      <c r="Q802" t="s">
        <v>2067</v>
      </c>
      <c r="R802">
        <v>2022</v>
      </c>
    </row>
    <row r="803" spans="17:18" x14ac:dyDescent="0.25">
      <c r="Q803" t="s">
        <v>1273</v>
      </c>
      <c r="R803">
        <v>2022</v>
      </c>
    </row>
    <row r="804" spans="17:18" x14ac:dyDescent="0.25">
      <c r="Q804" t="s">
        <v>1269</v>
      </c>
      <c r="R804">
        <v>2022</v>
      </c>
    </row>
    <row r="805" spans="17:18" x14ac:dyDescent="0.25">
      <c r="Q805" t="s">
        <v>1005</v>
      </c>
      <c r="R805">
        <v>2022</v>
      </c>
    </row>
    <row r="806" spans="17:18" x14ac:dyDescent="0.25">
      <c r="Q806" t="s">
        <v>850</v>
      </c>
      <c r="R806">
        <v>2022</v>
      </c>
    </row>
    <row r="807" spans="17:18" x14ac:dyDescent="0.25">
      <c r="Q807" t="s">
        <v>947</v>
      </c>
      <c r="R807">
        <v>2022</v>
      </c>
    </row>
    <row r="808" spans="17:18" x14ac:dyDescent="0.25">
      <c r="Q808" t="s">
        <v>394</v>
      </c>
      <c r="R808">
        <v>2022</v>
      </c>
    </row>
    <row r="809" spans="17:18" x14ac:dyDescent="0.25">
      <c r="Q809" t="s">
        <v>1202</v>
      </c>
      <c r="R809">
        <v>2022</v>
      </c>
    </row>
    <row r="810" spans="17:18" x14ac:dyDescent="0.25">
      <c r="Q810" t="s">
        <v>2073</v>
      </c>
      <c r="R810">
        <v>2022</v>
      </c>
    </row>
    <row r="811" spans="17:18" x14ac:dyDescent="0.25">
      <c r="Q811" t="s">
        <v>744</v>
      </c>
      <c r="R811">
        <v>2022</v>
      </c>
    </row>
    <row r="812" spans="17:18" x14ac:dyDescent="0.25">
      <c r="Q812" t="s">
        <v>532</v>
      </c>
      <c r="R812">
        <v>2022</v>
      </c>
    </row>
    <row r="813" spans="17:18" x14ac:dyDescent="0.25">
      <c r="Q813" t="s">
        <v>1469</v>
      </c>
      <c r="R813">
        <v>2022</v>
      </c>
    </row>
    <row r="814" spans="17:18" x14ac:dyDescent="0.25">
      <c r="Q814" t="s">
        <v>458</v>
      </c>
      <c r="R814">
        <v>2022</v>
      </c>
    </row>
    <row r="815" spans="17:18" x14ac:dyDescent="0.25">
      <c r="Q815" t="s">
        <v>1291</v>
      </c>
      <c r="R815">
        <v>2022</v>
      </c>
    </row>
    <row r="816" spans="17:18" x14ac:dyDescent="0.25">
      <c r="Q816" t="s">
        <v>861</v>
      </c>
      <c r="R816">
        <v>2022</v>
      </c>
    </row>
    <row r="817" spans="17:18" x14ac:dyDescent="0.25">
      <c r="Q817" t="s">
        <v>56</v>
      </c>
      <c r="R817">
        <v>2022</v>
      </c>
    </row>
    <row r="818" spans="17:18" x14ac:dyDescent="0.25">
      <c r="Q818" t="s">
        <v>991</v>
      </c>
      <c r="R818">
        <v>2022</v>
      </c>
    </row>
    <row r="819" spans="17:18" x14ac:dyDescent="0.25">
      <c r="Q819" t="s">
        <v>1345</v>
      </c>
      <c r="R819">
        <v>2022</v>
      </c>
    </row>
    <row r="820" spans="17:18" x14ac:dyDescent="0.25">
      <c r="Q820" t="s">
        <v>1289</v>
      </c>
      <c r="R820">
        <v>2022</v>
      </c>
    </row>
    <row r="821" spans="17:18" x14ac:dyDescent="0.25">
      <c r="Q821" t="s">
        <v>624</v>
      </c>
      <c r="R821">
        <v>2022</v>
      </c>
    </row>
    <row r="822" spans="17:18" x14ac:dyDescent="0.25">
      <c r="Q822" t="s">
        <v>359</v>
      </c>
      <c r="R822">
        <v>2022</v>
      </c>
    </row>
    <row r="823" spans="17:18" x14ac:dyDescent="0.25">
      <c r="Q823" t="s">
        <v>182</v>
      </c>
      <c r="R823">
        <v>2022</v>
      </c>
    </row>
    <row r="824" spans="17:18" x14ac:dyDescent="0.25">
      <c r="Q824" t="s">
        <v>48</v>
      </c>
      <c r="R824">
        <v>2022</v>
      </c>
    </row>
    <row r="825" spans="17:18" x14ac:dyDescent="0.25">
      <c r="Q825" t="s">
        <v>2081</v>
      </c>
      <c r="R825">
        <v>2022</v>
      </c>
    </row>
    <row r="826" spans="17:18" x14ac:dyDescent="0.25">
      <c r="Q826" t="s">
        <v>270</v>
      </c>
      <c r="R826">
        <v>2022</v>
      </c>
    </row>
    <row r="827" spans="17:18" x14ac:dyDescent="0.25">
      <c r="Q827" t="s">
        <v>1778</v>
      </c>
      <c r="R827">
        <v>2022</v>
      </c>
    </row>
    <row r="828" spans="17:18" x14ac:dyDescent="0.25">
      <c r="Q828" t="s">
        <v>121</v>
      </c>
      <c r="R828">
        <v>2022</v>
      </c>
    </row>
    <row r="829" spans="17:18" x14ac:dyDescent="0.25">
      <c r="Q829" t="s">
        <v>822</v>
      </c>
      <c r="R829">
        <v>2022</v>
      </c>
    </row>
    <row r="830" spans="17:18" x14ac:dyDescent="0.25">
      <c r="Q830" t="s">
        <v>2085</v>
      </c>
      <c r="R830">
        <v>2022</v>
      </c>
    </row>
    <row r="831" spans="17:18" x14ac:dyDescent="0.25">
      <c r="Q831" t="s">
        <v>904</v>
      </c>
      <c r="R831">
        <v>2022</v>
      </c>
    </row>
    <row r="832" spans="17:18" x14ac:dyDescent="0.25">
      <c r="Q832" t="s">
        <v>1079</v>
      </c>
      <c r="R832">
        <v>2022</v>
      </c>
    </row>
    <row r="833" spans="17:18" x14ac:dyDescent="0.25">
      <c r="Q833" t="s">
        <v>1216</v>
      </c>
      <c r="R833">
        <v>2022</v>
      </c>
    </row>
    <row r="834" spans="17:18" x14ac:dyDescent="0.25">
      <c r="Q834" t="s">
        <v>1795</v>
      </c>
      <c r="R834">
        <v>2022</v>
      </c>
    </row>
    <row r="835" spans="17:18" x14ac:dyDescent="0.25">
      <c r="Q835" t="s">
        <v>2090</v>
      </c>
      <c r="R835">
        <v>2022</v>
      </c>
    </row>
    <row r="836" spans="17:18" x14ac:dyDescent="0.25">
      <c r="Q836" t="s">
        <v>2093</v>
      </c>
      <c r="R836">
        <v>2022</v>
      </c>
    </row>
    <row r="837" spans="17:18" x14ac:dyDescent="0.25">
      <c r="Q837" t="s">
        <v>538</v>
      </c>
      <c r="R837">
        <v>2022</v>
      </c>
    </row>
    <row r="838" spans="17:18" x14ac:dyDescent="0.25">
      <c r="Q838" t="s">
        <v>345</v>
      </c>
      <c r="R838">
        <v>2022</v>
      </c>
    </row>
    <row r="839" spans="17:18" x14ac:dyDescent="0.25">
      <c r="Q839" t="s">
        <v>219</v>
      </c>
      <c r="R839">
        <v>2022</v>
      </c>
    </row>
    <row r="840" spans="17:18" x14ac:dyDescent="0.25">
      <c r="Q840" t="s">
        <v>2096</v>
      </c>
      <c r="R840">
        <v>2022</v>
      </c>
    </row>
    <row r="841" spans="17:18" x14ac:dyDescent="0.25">
      <c r="Q841" t="s">
        <v>2097</v>
      </c>
      <c r="R841">
        <v>2022</v>
      </c>
    </row>
    <row r="842" spans="17:18" x14ac:dyDescent="0.25">
      <c r="Q842" t="s">
        <v>1169</v>
      </c>
      <c r="R842">
        <v>2022</v>
      </c>
    </row>
    <row r="843" spans="17:18" x14ac:dyDescent="0.25">
      <c r="Q843" t="s">
        <v>447</v>
      </c>
      <c r="R843">
        <v>2022</v>
      </c>
    </row>
    <row r="844" spans="17:18" x14ac:dyDescent="0.25">
      <c r="Q844" t="s">
        <v>246</v>
      </c>
      <c r="R844">
        <v>2022</v>
      </c>
    </row>
    <row r="845" spans="17:18" x14ac:dyDescent="0.25">
      <c r="Q845" t="s">
        <v>2102</v>
      </c>
      <c r="R845">
        <v>2022</v>
      </c>
    </row>
    <row r="846" spans="17:18" x14ac:dyDescent="0.25">
      <c r="Q846" t="s">
        <v>1559</v>
      </c>
      <c r="R846">
        <v>2022</v>
      </c>
    </row>
    <row r="847" spans="17:18" x14ac:dyDescent="0.25">
      <c r="Q847" t="s">
        <v>2103</v>
      </c>
      <c r="R847">
        <v>2022</v>
      </c>
    </row>
    <row r="848" spans="17:18" x14ac:dyDescent="0.25">
      <c r="Q848" t="s">
        <v>2105</v>
      </c>
      <c r="R848">
        <v>2022</v>
      </c>
    </row>
    <row r="849" spans="17:18" x14ac:dyDescent="0.25">
      <c r="Q849" t="s">
        <v>2106</v>
      </c>
      <c r="R849">
        <v>2022</v>
      </c>
    </row>
    <row r="850" spans="17:18" x14ac:dyDescent="0.25">
      <c r="Q850" t="s">
        <v>663</v>
      </c>
      <c r="R850">
        <v>2022</v>
      </c>
    </row>
    <row r="851" spans="17:18" x14ac:dyDescent="0.25">
      <c r="Q851" t="s">
        <v>1844</v>
      </c>
      <c r="R851">
        <v>2022</v>
      </c>
    </row>
    <row r="852" spans="17:18" x14ac:dyDescent="0.25">
      <c r="Q852" t="s">
        <v>1314</v>
      </c>
      <c r="R852">
        <v>2022</v>
      </c>
    </row>
    <row r="853" spans="17:18" x14ac:dyDescent="0.25">
      <c r="Q853" t="s">
        <v>431</v>
      </c>
      <c r="R853">
        <v>2022</v>
      </c>
    </row>
    <row r="854" spans="17:18" x14ac:dyDescent="0.25">
      <c r="Q854" t="s">
        <v>2109</v>
      </c>
      <c r="R854">
        <v>2022</v>
      </c>
    </row>
    <row r="855" spans="17:18" x14ac:dyDescent="0.25">
      <c r="Q855" t="s">
        <v>74</v>
      </c>
      <c r="R855">
        <v>2022</v>
      </c>
    </row>
    <row r="856" spans="17:18" x14ac:dyDescent="0.25">
      <c r="Q856" t="s">
        <v>1468</v>
      </c>
      <c r="R856">
        <v>2022</v>
      </c>
    </row>
    <row r="857" spans="17:18" x14ac:dyDescent="0.25">
      <c r="Q857" t="s">
        <v>2113</v>
      </c>
      <c r="R857">
        <v>2022</v>
      </c>
    </row>
    <row r="858" spans="17:18" x14ac:dyDescent="0.25">
      <c r="Q858" t="s">
        <v>734</v>
      </c>
      <c r="R858">
        <v>2022</v>
      </c>
    </row>
    <row r="859" spans="17:18" x14ac:dyDescent="0.25">
      <c r="Q859" t="s">
        <v>2114</v>
      </c>
      <c r="R859">
        <v>2022</v>
      </c>
    </row>
    <row r="860" spans="17:18" x14ac:dyDescent="0.25">
      <c r="Q860" t="s">
        <v>1225</v>
      </c>
      <c r="R860">
        <v>2022</v>
      </c>
    </row>
    <row r="861" spans="17:18" x14ac:dyDescent="0.25">
      <c r="Q861" t="s">
        <v>961</v>
      </c>
      <c r="R861">
        <v>2022</v>
      </c>
    </row>
    <row r="862" spans="17:18" x14ac:dyDescent="0.25">
      <c r="Q862" t="s">
        <v>2117</v>
      </c>
      <c r="R862">
        <v>2022</v>
      </c>
    </row>
    <row r="863" spans="17:18" x14ac:dyDescent="0.25">
      <c r="Q863" t="s">
        <v>1667</v>
      </c>
      <c r="R863">
        <v>2022</v>
      </c>
    </row>
    <row r="864" spans="17:18" x14ac:dyDescent="0.25">
      <c r="Q864" t="s">
        <v>1536</v>
      </c>
      <c r="R864">
        <v>2022</v>
      </c>
    </row>
    <row r="865" spans="17:18" x14ac:dyDescent="0.25">
      <c r="Q865" t="s">
        <v>877</v>
      </c>
      <c r="R865">
        <v>2022</v>
      </c>
    </row>
    <row r="866" spans="17:18" x14ac:dyDescent="0.25">
      <c r="Q866" t="s">
        <v>28</v>
      </c>
      <c r="R866">
        <v>2022</v>
      </c>
    </row>
    <row r="867" spans="17:18" x14ac:dyDescent="0.25">
      <c r="Q867" t="s">
        <v>569</v>
      </c>
      <c r="R867">
        <v>2022</v>
      </c>
    </row>
    <row r="868" spans="17:18" x14ac:dyDescent="0.25">
      <c r="Q868" t="s">
        <v>2119</v>
      </c>
      <c r="R868">
        <v>2022</v>
      </c>
    </row>
    <row r="869" spans="17:18" x14ac:dyDescent="0.25">
      <c r="Q869" t="s">
        <v>378</v>
      </c>
      <c r="R869">
        <v>2022</v>
      </c>
    </row>
    <row r="870" spans="17:18" x14ac:dyDescent="0.25">
      <c r="Q870" t="s">
        <v>1123</v>
      </c>
      <c r="R870">
        <v>2022</v>
      </c>
    </row>
    <row r="871" spans="17:18" x14ac:dyDescent="0.25">
      <c r="Q871" t="s">
        <v>1780</v>
      </c>
      <c r="R871">
        <v>2022</v>
      </c>
    </row>
    <row r="872" spans="17:18" x14ac:dyDescent="0.25">
      <c r="Q872" t="s">
        <v>34</v>
      </c>
      <c r="R872">
        <v>2022</v>
      </c>
    </row>
    <row r="873" spans="17:18" x14ac:dyDescent="0.25">
      <c r="Q873" t="s">
        <v>975</v>
      </c>
      <c r="R873">
        <v>2022</v>
      </c>
    </row>
    <row r="874" spans="17:18" x14ac:dyDescent="0.25">
      <c r="Q874" t="s">
        <v>1183</v>
      </c>
      <c r="R874">
        <v>2022</v>
      </c>
    </row>
    <row r="875" spans="17:18" x14ac:dyDescent="0.25">
      <c r="Q875" t="s">
        <v>2126</v>
      </c>
      <c r="R875">
        <v>2022</v>
      </c>
    </row>
    <row r="876" spans="17:18" x14ac:dyDescent="0.25">
      <c r="Q876" t="s">
        <v>919</v>
      </c>
      <c r="R876">
        <v>2022</v>
      </c>
    </row>
    <row r="877" spans="17:18" x14ac:dyDescent="0.25">
      <c r="Q877" t="s">
        <v>1014</v>
      </c>
      <c r="R877">
        <v>2022</v>
      </c>
    </row>
    <row r="878" spans="17:18" x14ac:dyDescent="0.25">
      <c r="Q878" t="s">
        <v>222</v>
      </c>
      <c r="R878">
        <v>2022</v>
      </c>
    </row>
    <row r="879" spans="17:18" x14ac:dyDescent="0.25">
      <c r="Q879" t="s">
        <v>2128</v>
      </c>
      <c r="R879">
        <v>2022</v>
      </c>
    </row>
    <row r="880" spans="17:18" x14ac:dyDescent="0.25">
      <c r="Q880" t="s">
        <v>796</v>
      </c>
      <c r="R880">
        <v>2022</v>
      </c>
    </row>
    <row r="881" spans="17:18" x14ac:dyDescent="0.25">
      <c r="Q881" t="s">
        <v>1124</v>
      </c>
      <c r="R881">
        <v>2022</v>
      </c>
    </row>
    <row r="882" spans="17:18" x14ac:dyDescent="0.25">
      <c r="Q882" t="s">
        <v>686</v>
      </c>
      <c r="R882">
        <v>2022</v>
      </c>
    </row>
    <row r="883" spans="17:18" x14ac:dyDescent="0.25">
      <c r="Q883" t="s">
        <v>2133</v>
      </c>
      <c r="R883">
        <v>2022</v>
      </c>
    </row>
    <row r="884" spans="17:18" x14ac:dyDescent="0.25">
      <c r="Q884" t="s">
        <v>1665</v>
      </c>
      <c r="R884">
        <v>2022</v>
      </c>
    </row>
    <row r="885" spans="17:18" x14ac:dyDescent="0.25">
      <c r="Q885" t="s">
        <v>1165</v>
      </c>
      <c r="R885">
        <v>2022</v>
      </c>
    </row>
    <row r="886" spans="17:18" x14ac:dyDescent="0.25">
      <c r="Q886" t="s">
        <v>415</v>
      </c>
      <c r="R886">
        <v>2022</v>
      </c>
    </row>
    <row r="887" spans="17:18" x14ac:dyDescent="0.25">
      <c r="Q887" t="s">
        <v>770</v>
      </c>
      <c r="R887">
        <v>2022</v>
      </c>
    </row>
    <row r="888" spans="17:18" x14ac:dyDescent="0.25">
      <c r="Q888" t="s">
        <v>516</v>
      </c>
      <c r="R888">
        <v>2022</v>
      </c>
    </row>
    <row r="889" spans="17:18" x14ac:dyDescent="0.25">
      <c r="Q889" t="s">
        <v>307</v>
      </c>
      <c r="R889">
        <v>2022</v>
      </c>
    </row>
    <row r="890" spans="17:18" x14ac:dyDescent="0.25">
      <c r="Q890" t="s">
        <v>2139</v>
      </c>
      <c r="R890">
        <v>2022</v>
      </c>
    </row>
    <row r="891" spans="17:18" x14ac:dyDescent="0.25">
      <c r="Q891" t="s">
        <v>2140</v>
      </c>
      <c r="R891">
        <v>2022</v>
      </c>
    </row>
    <row r="892" spans="17:18" x14ac:dyDescent="0.25">
      <c r="Q892" t="s">
        <v>1546</v>
      </c>
      <c r="R892">
        <v>2022</v>
      </c>
    </row>
    <row r="893" spans="17:18" x14ac:dyDescent="0.25">
      <c r="Q893" t="s">
        <v>1805</v>
      </c>
      <c r="R893">
        <v>2022</v>
      </c>
    </row>
    <row r="894" spans="17:18" x14ac:dyDescent="0.25">
      <c r="Q894" t="s">
        <v>1371</v>
      </c>
      <c r="R894">
        <v>2022</v>
      </c>
    </row>
    <row r="895" spans="17:18" x14ac:dyDescent="0.25">
      <c r="Q895" t="s">
        <v>2147</v>
      </c>
      <c r="R895">
        <v>2022</v>
      </c>
    </row>
    <row r="896" spans="17:18" x14ac:dyDescent="0.25">
      <c r="Q896" t="s">
        <v>1174</v>
      </c>
      <c r="R896">
        <v>2022</v>
      </c>
    </row>
    <row r="897" spans="17:18" x14ac:dyDescent="0.25">
      <c r="Q897" t="s">
        <v>492</v>
      </c>
      <c r="R897">
        <v>2022</v>
      </c>
    </row>
    <row r="898" spans="17:18" x14ac:dyDescent="0.25">
      <c r="Q898" t="s">
        <v>2149</v>
      </c>
      <c r="R898">
        <v>2022</v>
      </c>
    </row>
    <row r="899" spans="17:18" x14ac:dyDescent="0.25">
      <c r="Q899" t="s">
        <v>1305</v>
      </c>
      <c r="R899">
        <v>2022</v>
      </c>
    </row>
    <row r="900" spans="17:18" x14ac:dyDescent="0.25">
      <c r="Q900" t="s">
        <v>1721</v>
      </c>
      <c r="R900">
        <v>2022</v>
      </c>
    </row>
    <row r="901" spans="17:18" x14ac:dyDescent="0.25">
      <c r="Q901" t="s">
        <v>1740</v>
      </c>
      <c r="R901">
        <v>2022</v>
      </c>
    </row>
    <row r="902" spans="17:18" x14ac:dyDescent="0.25">
      <c r="Q902" t="s">
        <v>521</v>
      </c>
      <c r="R902">
        <v>2022</v>
      </c>
    </row>
    <row r="903" spans="17:18" x14ac:dyDescent="0.25">
      <c r="Q903" t="s">
        <v>902</v>
      </c>
      <c r="R903">
        <v>2022</v>
      </c>
    </row>
    <row r="904" spans="17:18" x14ac:dyDescent="0.25">
      <c r="Q904" t="s">
        <v>1842</v>
      </c>
      <c r="R904">
        <v>2022</v>
      </c>
    </row>
    <row r="905" spans="17:18" x14ac:dyDescent="0.25">
      <c r="Q905" t="s">
        <v>235</v>
      </c>
      <c r="R905">
        <v>2022</v>
      </c>
    </row>
    <row r="906" spans="17:18" x14ac:dyDescent="0.25">
      <c r="Q906" t="s">
        <v>1516</v>
      </c>
      <c r="R906">
        <v>2022</v>
      </c>
    </row>
    <row r="907" spans="17:18" x14ac:dyDescent="0.25">
      <c r="Q907" t="s">
        <v>1753</v>
      </c>
      <c r="R907">
        <v>2022</v>
      </c>
    </row>
    <row r="908" spans="17:18" x14ac:dyDescent="0.25">
      <c r="Q908" t="s">
        <v>2158</v>
      </c>
      <c r="R908">
        <v>2022</v>
      </c>
    </row>
    <row r="909" spans="17:18" x14ac:dyDescent="0.25">
      <c r="Q909" t="s">
        <v>71</v>
      </c>
      <c r="R909">
        <v>2022</v>
      </c>
    </row>
    <row r="910" spans="17:18" x14ac:dyDescent="0.25">
      <c r="Q910" t="s">
        <v>173</v>
      </c>
      <c r="R910">
        <v>2022</v>
      </c>
    </row>
    <row r="911" spans="17:18" x14ac:dyDescent="0.25">
      <c r="Q911" t="s">
        <v>1865</v>
      </c>
      <c r="R911">
        <v>2022</v>
      </c>
    </row>
    <row r="912" spans="17:18" x14ac:dyDescent="0.25">
      <c r="Q912" t="s">
        <v>2164</v>
      </c>
      <c r="R912">
        <v>2022</v>
      </c>
    </row>
    <row r="913" spans="17:18" x14ac:dyDescent="0.25">
      <c r="Q913" t="s">
        <v>1244</v>
      </c>
      <c r="R913">
        <v>2022</v>
      </c>
    </row>
    <row r="914" spans="17:18" x14ac:dyDescent="0.25">
      <c r="Q914" t="s">
        <v>489</v>
      </c>
      <c r="R914">
        <v>2022</v>
      </c>
    </row>
    <row r="915" spans="17:18" x14ac:dyDescent="0.25">
      <c r="Q915" t="s">
        <v>2166</v>
      </c>
      <c r="R915">
        <v>2022</v>
      </c>
    </row>
    <row r="916" spans="17:18" x14ac:dyDescent="0.25">
      <c r="Q916" t="s">
        <v>2168</v>
      </c>
      <c r="R916">
        <v>2022</v>
      </c>
    </row>
    <row r="917" spans="17:18" x14ac:dyDescent="0.25">
      <c r="Q917" t="s">
        <v>52</v>
      </c>
      <c r="R917">
        <v>2022</v>
      </c>
    </row>
    <row r="918" spans="17:18" x14ac:dyDescent="0.25">
      <c r="Q918" t="s">
        <v>959</v>
      </c>
      <c r="R918">
        <v>2022</v>
      </c>
    </row>
    <row r="919" spans="17:18" x14ac:dyDescent="0.25">
      <c r="Q919" t="s">
        <v>771</v>
      </c>
      <c r="R919">
        <v>2022</v>
      </c>
    </row>
    <row r="920" spans="17:18" x14ac:dyDescent="0.25">
      <c r="Q920" t="s">
        <v>923</v>
      </c>
      <c r="R920">
        <v>2022</v>
      </c>
    </row>
    <row r="921" spans="17:18" x14ac:dyDescent="0.25">
      <c r="Q921" t="s">
        <v>1431</v>
      </c>
      <c r="R921">
        <v>2022</v>
      </c>
    </row>
    <row r="922" spans="17:18" x14ac:dyDescent="0.25">
      <c r="Q922" t="s">
        <v>881</v>
      </c>
      <c r="R922">
        <v>2022</v>
      </c>
    </row>
    <row r="923" spans="17:18" x14ac:dyDescent="0.25">
      <c r="Q923" t="s">
        <v>1454</v>
      </c>
      <c r="R923">
        <v>2022</v>
      </c>
    </row>
    <row r="924" spans="17:18" x14ac:dyDescent="0.25">
      <c r="Q924" t="s">
        <v>178</v>
      </c>
      <c r="R924">
        <v>2022</v>
      </c>
    </row>
    <row r="925" spans="17:18" x14ac:dyDescent="0.25">
      <c r="Q925" t="s">
        <v>1188</v>
      </c>
      <c r="R925">
        <v>2022</v>
      </c>
    </row>
    <row r="926" spans="17:18" x14ac:dyDescent="0.25">
      <c r="Q926" t="s">
        <v>927</v>
      </c>
      <c r="R926">
        <v>2022</v>
      </c>
    </row>
    <row r="927" spans="17:18" x14ac:dyDescent="0.25">
      <c r="Q927" t="s">
        <v>1150</v>
      </c>
      <c r="R927">
        <v>2022</v>
      </c>
    </row>
    <row r="928" spans="17:18" x14ac:dyDescent="0.25">
      <c r="Q928" t="s">
        <v>1426</v>
      </c>
      <c r="R928">
        <v>2022</v>
      </c>
    </row>
    <row r="929" spans="17:18" x14ac:dyDescent="0.25">
      <c r="Q929" t="s">
        <v>1799</v>
      </c>
      <c r="R929">
        <v>2022</v>
      </c>
    </row>
    <row r="930" spans="17:18" x14ac:dyDescent="0.25">
      <c r="Q930" t="s">
        <v>502</v>
      </c>
      <c r="R930">
        <v>2022</v>
      </c>
    </row>
    <row r="931" spans="17:18" x14ac:dyDescent="0.25">
      <c r="Q931" t="s">
        <v>841</v>
      </c>
      <c r="R931">
        <v>2022</v>
      </c>
    </row>
    <row r="932" spans="17:18" x14ac:dyDescent="0.25">
      <c r="Q932" t="s">
        <v>2176</v>
      </c>
      <c r="R932">
        <v>2022</v>
      </c>
    </row>
    <row r="933" spans="17:18" x14ac:dyDescent="0.25">
      <c r="Q933" t="s">
        <v>1695</v>
      </c>
      <c r="R933">
        <v>2022</v>
      </c>
    </row>
    <row r="934" spans="17:18" x14ac:dyDescent="0.25">
      <c r="Q934" t="s">
        <v>1491</v>
      </c>
      <c r="R934">
        <v>2022</v>
      </c>
    </row>
    <row r="935" spans="17:18" x14ac:dyDescent="0.25">
      <c r="Q935" t="s">
        <v>2178</v>
      </c>
      <c r="R935">
        <v>2022</v>
      </c>
    </row>
    <row r="936" spans="17:18" x14ac:dyDescent="0.25">
      <c r="Q936" t="s">
        <v>751</v>
      </c>
      <c r="R936">
        <v>2022</v>
      </c>
    </row>
    <row r="937" spans="17:18" x14ac:dyDescent="0.25">
      <c r="Q937" t="s">
        <v>2181</v>
      </c>
      <c r="R937">
        <v>2022</v>
      </c>
    </row>
    <row r="938" spans="17:18" x14ac:dyDescent="0.25">
      <c r="Q938" t="s">
        <v>2185</v>
      </c>
      <c r="R938">
        <v>2022</v>
      </c>
    </row>
    <row r="939" spans="17:18" x14ac:dyDescent="0.25">
      <c r="Q939" t="s">
        <v>591</v>
      </c>
      <c r="R939">
        <v>2022</v>
      </c>
    </row>
    <row r="940" spans="17:18" x14ac:dyDescent="0.25">
      <c r="Q940" t="s">
        <v>669</v>
      </c>
      <c r="R940">
        <v>2022</v>
      </c>
    </row>
    <row r="941" spans="17:18" x14ac:dyDescent="0.25">
      <c r="Q941" t="s">
        <v>500</v>
      </c>
      <c r="R941">
        <v>2022</v>
      </c>
    </row>
    <row r="942" spans="17:18" x14ac:dyDescent="0.25">
      <c r="Q942" t="s">
        <v>230</v>
      </c>
      <c r="R942">
        <v>2022</v>
      </c>
    </row>
    <row r="943" spans="17:18" x14ac:dyDescent="0.25">
      <c r="Q943" t="s">
        <v>1549</v>
      </c>
      <c r="R943">
        <v>2022</v>
      </c>
    </row>
    <row r="944" spans="17:18" x14ac:dyDescent="0.25">
      <c r="Q944" t="s">
        <v>1565</v>
      </c>
      <c r="R944">
        <v>2022</v>
      </c>
    </row>
    <row r="945" spans="17:18" x14ac:dyDescent="0.25">
      <c r="Q945" t="s">
        <v>719</v>
      </c>
      <c r="R945">
        <v>2022</v>
      </c>
    </row>
    <row r="946" spans="17:18" x14ac:dyDescent="0.25">
      <c r="Q946" t="s">
        <v>2190</v>
      </c>
      <c r="R946">
        <v>2022</v>
      </c>
    </row>
    <row r="947" spans="17:18" x14ac:dyDescent="0.25">
      <c r="Q947" t="s">
        <v>1783</v>
      </c>
      <c r="R947">
        <v>2022</v>
      </c>
    </row>
    <row r="948" spans="17:18" x14ac:dyDescent="0.25">
      <c r="Q948" t="s">
        <v>145</v>
      </c>
      <c r="R948">
        <v>2022</v>
      </c>
    </row>
    <row r="949" spans="17:18" x14ac:dyDescent="0.25">
      <c r="Q949" t="s">
        <v>1275</v>
      </c>
      <c r="R949">
        <v>2022</v>
      </c>
    </row>
    <row r="950" spans="17:18" x14ac:dyDescent="0.25">
      <c r="Q950" t="s">
        <v>2192</v>
      </c>
      <c r="R950">
        <v>2022</v>
      </c>
    </row>
    <row r="951" spans="17:18" x14ac:dyDescent="0.25">
      <c r="Q951" t="s">
        <v>773</v>
      </c>
      <c r="R951">
        <v>2022</v>
      </c>
    </row>
    <row r="952" spans="17:18" x14ac:dyDescent="0.25">
      <c r="Q952" t="s">
        <v>1663</v>
      </c>
      <c r="R952">
        <v>2022</v>
      </c>
    </row>
    <row r="953" spans="17:18" x14ac:dyDescent="0.25">
      <c r="Q953" t="s">
        <v>2199</v>
      </c>
      <c r="R953">
        <v>2022</v>
      </c>
    </row>
    <row r="954" spans="17:18" x14ac:dyDescent="0.25">
      <c r="Q954" t="s">
        <v>2201</v>
      </c>
      <c r="R954">
        <v>2022</v>
      </c>
    </row>
    <row r="955" spans="17:18" x14ac:dyDescent="0.25">
      <c r="Q955" t="s">
        <v>1048</v>
      </c>
      <c r="R955">
        <v>2022</v>
      </c>
    </row>
    <row r="956" spans="17:18" x14ac:dyDescent="0.25">
      <c r="Q956" t="s">
        <v>338</v>
      </c>
      <c r="R956">
        <v>2022</v>
      </c>
    </row>
    <row r="957" spans="17:18" x14ac:dyDescent="0.25">
      <c r="Q957" t="s">
        <v>2207</v>
      </c>
      <c r="R957">
        <v>2022</v>
      </c>
    </row>
    <row r="958" spans="17:18" x14ac:dyDescent="0.25">
      <c r="Q958" t="s">
        <v>2208</v>
      </c>
      <c r="R958">
        <v>2022</v>
      </c>
    </row>
    <row r="959" spans="17:18" x14ac:dyDescent="0.25">
      <c r="Q959" t="s">
        <v>685</v>
      </c>
      <c r="R959">
        <v>2022</v>
      </c>
    </row>
    <row r="960" spans="17:18" x14ac:dyDescent="0.25">
      <c r="Q960" t="s">
        <v>2211</v>
      </c>
      <c r="R960">
        <v>2022</v>
      </c>
    </row>
    <row r="961" spans="17:18" x14ac:dyDescent="0.25">
      <c r="Q961" t="s">
        <v>354</v>
      </c>
      <c r="R961">
        <v>2022</v>
      </c>
    </row>
    <row r="962" spans="17:18" x14ac:dyDescent="0.25">
      <c r="Q962" t="s">
        <v>2214</v>
      </c>
      <c r="R962">
        <v>2022</v>
      </c>
    </row>
    <row r="963" spans="17:18" x14ac:dyDescent="0.25">
      <c r="Q963" t="s">
        <v>1537</v>
      </c>
      <c r="R963">
        <v>2022</v>
      </c>
    </row>
    <row r="964" spans="17:18" x14ac:dyDescent="0.25">
      <c r="Q964" t="s">
        <v>1195</v>
      </c>
      <c r="R964">
        <v>2022</v>
      </c>
    </row>
    <row r="965" spans="17:18" x14ac:dyDescent="0.25">
      <c r="Q965" t="s">
        <v>1336</v>
      </c>
      <c r="R965">
        <v>2022</v>
      </c>
    </row>
    <row r="966" spans="17:18" x14ac:dyDescent="0.25">
      <c r="Q966" t="s">
        <v>603</v>
      </c>
      <c r="R966">
        <v>2022</v>
      </c>
    </row>
    <row r="967" spans="17:18" x14ac:dyDescent="0.25">
      <c r="Q967" t="s">
        <v>1631</v>
      </c>
      <c r="R967">
        <v>2022</v>
      </c>
    </row>
    <row r="968" spans="17:18" x14ac:dyDescent="0.25">
      <c r="Q968" t="s">
        <v>1415</v>
      </c>
      <c r="R968">
        <v>2022</v>
      </c>
    </row>
    <row r="969" spans="17:18" x14ac:dyDescent="0.25">
      <c r="Q969" t="s">
        <v>1657</v>
      </c>
      <c r="R969">
        <v>2022</v>
      </c>
    </row>
    <row r="970" spans="17:18" x14ac:dyDescent="0.25">
      <c r="Q970" t="s">
        <v>405</v>
      </c>
      <c r="R970">
        <v>2022</v>
      </c>
    </row>
    <row r="971" spans="17:18" x14ac:dyDescent="0.25">
      <c r="Q971" t="s">
        <v>1046</v>
      </c>
      <c r="R971">
        <v>2022</v>
      </c>
    </row>
    <row r="972" spans="17:18" x14ac:dyDescent="0.25">
      <c r="Q972" t="s">
        <v>1007</v>
      </c>
      <c r="R972">
        <v>2022</v>
      </c>
    </row>
    <row r="973" spans="17:18" x14ac:dyDescent="0.25">
      <c r="Q973" t="s">
        <v>2224</v>
      </c>
      <c r="R973">
        <v>2022</v>
      </c>
    </row>
    <row r="974" spans="17:18" x14ac:dyDescent="0.25">
      <c r="Q974" t="s">
        <v>1828</v>
      </c>
      <c r="R974">
        <v>2022</v>
      </c>
    </row>
    <row r="975" spans="17:18" x14ac:dyDescent="0.25">
      <c r="Q975" t="s">
        <v>571</v>
      </c>
      <c r="R975">
        <v>2022</v>
      </c>
    </row>
    <row r="976" spans="17:18" x14ac:dyDescent="0.25">
      <c r="Q976" t="s">
        <v>2227</v>
      </c>
      <c r="R976">
        <v>2022</v>
      </c>
    </row>
    <row r="977" spans="17:18" x14ac:dyDescent="0.25">
      <c r="Q977" t="s">
        <v>1701</v>
      </c>
      <c r="R977">
        <v>2022</v>
      </c>
    </row>
    <row r="978" spans="17:18" x14ac:dyDescent="0.25">
      <c r="Q978" t="s">
        <v>83</v>
      </c>
      <c r="R978">
        <v>2022</v>
      </c>
    </row>
    <row r="979" spans="17:18" x14ac:dyDescent="0.25">
      <c r="Q979" t="s">
        <v>1097</v>
      </c>
      <c r="R979">
        <v>2022</v>
      </c>
    </row>
    <row r="980" spans="17:18" x14ac:dyDescent="0.25">
      <c r="Q980" t="s">
        <v>1232</v>
      </c>
      <c r="R980">
        <v>2022</v>
      </c>
    </row>
    <row r="981" spans="17:18" x14ac:dyDescent="0.25">
      <c r="Q981" t="s">
        <v>1445</v>
      </c>
      <c r="R981">
        <v>2022</v>
      </c>
    </row>
    <row r="982" spans="17:18" x14ac:dyDescent="0.25">
      <c r="Q982" t="s">
        <v>2232</v>
      </c>
      <c r="R982">
        <v>2022</v>
      </c>
    </row>
    <row r="983" spans="17:18" x14ac:dyDescent="0.25">
      <c r="Q983" t="s">
        <v>261</v>
      </c>
      <c r="R983">
        <v>2022</v>
      </c>
    </row>
    <row r="984" spans="17:18" x14ac:dyDescent="0.25">
      <c r="Q984" t="s">
        <v>527</v>
      </c>
      <c r="R984">
        <v>2022</v>
      </c>
    </row>
    <row r="985" spans="17:18" x14ac:dyDescent="0.25">
      <c r="Q985" t="s">
        <v>2234</v>
      </c>
      <c r="R985">
        <v>2022</v>
      </c>
    </row>
    <row r="986" spans="17:18" x14ac:dyDescent="0.25">
      <c r="Q986" t="s">
        <v>1870</v>
      </c>
      <c r="R986">
        <v>2022</v>
      </c>
    </row>
    <row r="987" spans="17:18" x14ac:dyDescent="0.25">
      <c r="Q987" t="s">
        <v>639</v>
      </c>
      <c r="R987">
        <v>2022</v>
      </c>
    </row>
    <row r="988" spans="17:18" x14ac:dyDescent="0.25">
      <c r="Q988" t="s">
        <v>914</v>
      </c>
      <c r="R988">
        <v>2022</v>
      </c>
    </row>
    <row r="989" spans="17:18" x14ac:dyDescent="0.25">
      <c r="Q989" t="s">
        <v>585</v>
      </c>
      <c r="R989">
        <v>2022</v>
      </c>
    </row>
    <row r="990" spans="17:18" x14ac:dyDescent="0.25">
      <c r="Q990" t="s">
        <v>653</v>
      </c>
      <c r="R990">
        <v>2022</v>
      </c>
    </row>
    <row r="991" spans="17:18" x14ac:dyDescent="0.25">
      <c r="Q991" t="s">
        <v>1833</v>
      </c>
      <c r="R991">
        <v>2022</v>
      </c>
    </row>
    <row r="992" spans="17:18" x14ac:dyDescent="0.25">
      <c r="Q992" t="s">
        <v>594</v>
      </c>
      <c r="R992">
        <v>2022</v>
      </c>
    </row>
    <row r="993" spans="17:18" x14ac:dyDescent="0.25">
      <c r="Q993" t="s">
        <v>1530</v>
      </c>
      <c r="R993">
        <v>2022</v>
      </c>
    </row>
    <row r="994" spans="17:18" x14ac:dyDescent="0.25">
      <c r="Q994" t="s">
        <v>2244</v>
      </c>
      <c r="R994">
        <v>2022</v>
      </c>
    </row>
    <row r="995" spans="17:18" x14ac:dyDescent="0.25">
      <c r="Q995" t="s">
        <v>385</v>
      </c>
      <c r="R995">
        <v>2022</v>
      </c>
    </row>
    <row r="996" spans="17:18" x14ac:dyDescent="0.25">
      <c r="Q996" t="s">
        <v>1698</v>
      </c>
      <c r="R996">
        <v>2022</v>
      </c>
    </row>
    <row r="997" spans="17:18" x14ac:dyDescent="0.25">
      <c r="Q997" t="s">
        <v>632</v>
      </c>
      <c r="R997">
        <v>2022</v>
      </c>
    </row>
    <row r="998" spans="17:18" x14ac:dyDescent="0.25">
      <c r="Q998" t="s">
        <v>2246</v>
      </c>
      <c r="R998">
        <v>2022</v>
      </c>
    </row>
    <row r="999" spans="17:18" x14ac:dyDescent="0.25">
      <c r="Q999" t="s">
        <v>2248</v>
      </c>
      <c r="R999">
        <v>2022</v>
      </c>
    </row>
    <row r="1000" spans="17:18" x14ac:dyDescent="0.25">
      <c r="Q1000" t="s">
        <v>158</v>
      </c>
      <c r="R1000">
        <v>2022</v>
      </c>
    </row>
    <row r="1001" spans="17:18" x14ac:dyDescent="0.25">
      <c r="Q1001" t="s">
        <v>1479</v>
      </c>
      <c r="R1001">
        <v>2022</v>
      </c>
    </row>
    <row r="1002" spans="17:18" x14ac:dyDescent="0.25">
      <c r="Q1002" t="s">
        <v>2250</v>
      </c>
      <c r="R1002">
        <v>2022</v>
      </c>
    </row>
    <row r="1003" spans="17:18" x14ac:dyDescent="0.25">
      <c r="Q1003" t="s">
        <v>1499</v>
      </c>
      <c r="R1003">
        <v>2022</v>
      </c>
    </row>
    <row r="1004" spans="17:18" x14ac:dyDescent="0.25">
      <c r="Q1004" t="s">
        <v>2254</v>
      </c>
      <c r="R1004">
        <v>2022</v>
      </c>
    </row>
    <row r="1005" spans="17:18" x14ac:dyDescent="0.25">
      <c r="Q1005" t="s">
        <v>2255</v>
      </c>
      <c r="R1005">
        <v>2022</v>
      </c>
    </row>
    <row r="1006" spans="17:18" x14ac:dyDescent="0.25">
      <c r="Q1006" t="s">
        <v>2256</v>
      </c>
      <c r="R1006">
        <v>2022</v>
      </c>
    </row>
    <row r="1007" spans="17:18" x14ac:dyDescent="0.25">
      <c r="Q1007" t="s">
        <v>243</v>
      </c>
      <c r="R1007">
        <v>2022</v>
      </c>
    </row>
    <row r="1008" spans="17:18" x14ac:dyDescent="0.25">
      <c r="Q1008" t="s">
        <v>239</v>
      </c>
      <c r="R1008">
        <v>2022</v>
      </c>
    </row>
    <row r="1009" spans="17:18" x14ac:dyDescent="0.25">
      <c r="Q1009" t="s">
        <v>578</v>
      </c>
      <c r="R1009">
        <v>2022</v>
      </c>
    </row>
    <row r="1010" spans="17:18" x14ac:dyDescent="0.25">
      <c r="Q1010" t="s">
        <v>666</v>
      </c>
      <c r="R1010">
        <v>2022</v>
      </c>
    </row>
    <row r="1011" spans="17:18" x14ac:dyDescent="0.25">
      <c r="Q1011" t="s">
        <v>1578</v>
      </c>
      <c r="R1011">
        <v>2022</v>
      </c>
    </row>
    <row r="1012" spans="17:18" x14ac:dyDescent="0.25">
      <c r="Q1012" t="s">
        <v>1576</v>
      </c>
      <c r="R1012">
        <v>2022</v>
      </c>
    </row>
    <row r="1013" spans="17:18" x14ac:dyDescent="0.25">
      <c r="Q1013" t="s">
        <v>1066</v>
      </c>
      <c r="R1013">
        <v>2022</v>
      </c>
    </row>
    <row r="1014" spans="17:18" x14ac:dyDescent="0.25">
      <c r="Q1014" t="s">
        <v>161</v>
      </c>
      <c r="R1014">
        <v>2022</v>
      </c>
    </row>
    <row r="1015" spans="17:18" x14ac:dyDescent="0.25">
      <c r="Q1015" t="s">
        <v>1117</v>
      </c>
      <c r="R1015">
        <v>2022</v>
      </c>
    </row>
    <row r="1016" spans="17:18" x14ac:dyDescent="0.25">
      <c r="Q1016" t="s">
        <v>2261</v>
      </c>
      <c r="R1016">
        <v>2022</v>
      </c>
    </row>
    <row r="1017" spans="17:18" x14ac:dyDescent="0.25">
      <c r="Q1017" t="s">
        <v>1674</v>
      </c>
      <c r="R1017">
        <v>2022</v>
      </c>
    </row>
    <row r="1018" spans="17:18" x14ac:dyDescent="0.25">
      <c r="Q1018" t="s">
        <v>2264</v>
      </c>
      <c r="R1018">
        <v>2022</v>
      </c>
    </row>
    <row r="1019" spans="17:18" x14ac:dyDescent="0.25">
      <c r="Q1019" t="s">
        <v>407</v>
      </c>
      <c r="R1019">
        <v>2022</v>
      </c>
    </row>
    <row r="1020" spans="17:18" x14ac:dyDescent="0.25">
      <c r="Q1020" t="s">
        <v>1086</v>
      </c>
      <c r="R1020">
        <v>2022</v>
      </c>
    </row>
    <row r="1021" spans="17:18" x14ac:dyDescent="0.25">
      <c r="Q1021" t="s">
        <v>1625</v>
      </c>
      <c r="R1021">
        <v>2022</v>
      </c>
    </row>
    <row r="1022" spans="17:18" x14ac:dyDescent="0.25">
      <c r="Q1022" t="s">
        <v>16</v>
      </c>
      <c r="R1022">
        <v>2022</v>
      </c>
    </row>
    <row r="1023" spans="17:18" x14ac:dyDescent="0.25">
      <c r="Q1023" t="s">
        <v>2267</v>
      </c>
      <c r="R1023">
        <v>2022</v>
      </c>
    </row>
    <row r="1024" spans="17:18" x14ac:dyDescent="0.25">
      <c r="Q1024" t="s">
        <v>85</v>
      </c>
      <c r="R1024">
        <v>2022</v>
      </c>
    </row>
    <row r="1025" spans="17:18" x14ac:dyDescent="0.25">
      <c r="Q1025" t="s">
        <v>1773</v>
      </c>
      <c r="R1025">
        <v>2022</v>
      </c>
    </row>
    <row r="1026" spans="17:18" x14ac:dyDescent="0.25">
      <c r="Q1026" t="s">
        <v>199</v>
      </c>
      <c r="R1026">
        <v>2022</v>
      </c>
    </row>
    <row r="1027" spans="17:18" x14ac:dyDescent="0.25">
      <c r="Q1027" t="s">
        <v>793</v>
      </c>
      <c r="R1027">
        <v>2022</v>
      </c>
    </row>
    <row r="1028" spans="17:18" x14ac:dyDescent="0.25">
      <c r="Q1028" t="s">
        <v>2272</v>
      </c>
      <c r="R1028">
        <v>2022</v>
      </c>
    </row>
    <row r="1029" spans="17:18" x14ac:dyDescent="0.25">
      <c r="Q1029" t="s">
        <v>2273</v>
      </c>
      <c r="R1029">
        <v>2022</v>
      </c>
    </row>
    <row r="1030" spans="17:18" x14ac:dyDescent="0.25">
      <c r="Q1030" t="s">
        <v>940</v>
      </c>
      <c r="R1030">
        <v>2022</v>
      </c>
    </row>
    <row r="1031" spans="17:18" x14ac:dyDescent="0.25">
      <c r="Q1031" t="s">
        <v>1682</v>
      </c>
      <c r="R1031">
        <v>2022</v>
      </c>
    </row>
    <row r="1032" spans="17:18" x14ac:dyDescent="0.25">
      <c r="Q1032" t="s">
        <v>1622</v>
      </c>
      <c r="R1032">
        <v>2022</v>
      </c>
    </row>
    <row r="1033" spans="17:18" x14ac:dyDescent="0.25">
      <c r="Q1033" t="s">
        <v>2278</v>
      </c>
      <c r="R1033">
        <v>2022</v>
      </c>
    </row>
    <row r="1034" spans="17:18" x14ac:dyDescent="0.25">
      <c r="Q1034" t="s">
        <v>1163</v>
      </c>
      <c r="R1034">
        <v>2022</v>
      </c>
    </row>
    <row r="1035" spans="17:18" x14ac:dyDescent="0.25">
      <c r="Q1035" t="s">
        <v>1385</v>
      </c>
      <c r="R1035">
        <v>2022</v>
      </c>
    </row>
    <row r="1036" spans="17:18" x14ac:dyDescent="0.25">
      <c r="Q1036" t="s">
        <v>2279</v>
      </c>
      <c r="R1036">
        <v>2022</v>
      </c>
    </row>
    <row r="1037" spans="17:18" x14ac:dyDescent="0.25">
      <c r="Q1037" t="s">
        <v>452</v>
      </c>
      <c r="R1037">
        <v>2022</v>
      </c>
    </row>
    <row r="1038" spans="17:18" x14ac:dyDescent="0.25">
      <c r="Q1038" t="s">
        <v>677</v>
      </c>
      <c r="R1038">
        <v>2022</v>
      </c>
    </row>
    <row r="1039" spans="17:18" x14ac:dyDescent="0.25">
      <c r="Q1039" t="s">
        <v>1768</v>
      </c>
      <c r="R1039">
        <v>2022</v>
      </c>
    </row>
    <row r="1040" spans="17:18" x14ac:dyDescent="0.25">
      <c r="Q1040" t="s">
        <v>421</v>
      </c>
      <c r="R1040">
        <v>2022</v>
      </c>
    </row>
    <row r="1041" spans="17:18" x14ac:dyDescent="0.25">
      <c r="Q1041" t="s">
        <v>2282</v>
      </c>
      <c r="R1041">
        <v>2022</v>
      </c>
    </row>
    <row r="1042" spans="17:18" x14ac:dyDescent="0.25">
      <c r="Q1042" t="s">
        <v>1489</v>
      </c>
      <c r="R1042">
        <v>2022</v>
      </c>
    </row>
    <row r="1043" spans="17:18" x14ac:dyDescent="0.25">
      <c r="Q1043" t="s">
        <v>2284</v>
      </c>
      <c r="R1043">
        <v>2022</v>
      </c>
    </row>
    <row r="1044" spans="17:18" x14ac:dyDescent="0.25">
      <c r="Q1044" t="s">
        <v>1764</v>
      </c>
      <c r="R1044">
        <v>2022</v>
      </c>
    </row>
    <row r="1045" spans="17:18" x14ac:dyDescent="0.25">
      <c r="Q1045" t="s">
        <v>925</v>
      </c>
      <c r="R1045">
        <v>2022</v>
      </c>
    </row>
    <row r="1046" spans="17:18" x14ac:dyDescent="0.25">
      <c r="Q1046" t="s">
        <v>824</v>
      </c>
      <c r="R1046">
        <v>2022</v>
      </c>
    </row>
    <row r="1047" spans="17:18" x14ac:dyDescent="0.25">
      <c r="Q1047" t="s">
        <v>1735</v>
      </c>
      <c r="R1047">
        <v>2022</v>
      </c>
    </row>
    <row r="1048" spans="17:18" x14ac:dyDescent="0.25">
      <c r="Q1048" t="s">
        <v>2286</v>
      </c>
      <c r="R1048">
        <v>2022</v>
      </c>
    </row>
    <row r="1049" spans="17:18" x14ac:dyDescent="0.25">
      <c r="Q1049" t="s">
        <v>1550</v>
      </c>
      <c r="R1049">
        <v>2022</v>
      </c>
    </row>
    <row r="1050" spans="17:18" x14ac:dyDescent="0.25">
      <c r="Q1050" t="s">
        <v>645</v>
      </c>
      <c r="R1050">
        <v>2022</v>
      </c>
    </row>
    <row r="1051" spans="17:18" x14ac:dyDescent="0.25">
      <c r="Q1051" t="s">
        <v>2288</v>
      </c>
      <c r="R1051">
        <v>2022</v>
      </c>
    </row>
    <row r="1052" spans="17:18" x14ac:dyDescent="0.25">
      <c r="Q1052" t="s">
        <v>241</v>
      </c>
      <c r="R1052">
        <v>2022</v>
      </c>
    </row>
    <row r="1053" spans="17:18" x14ac:dyDescent="0.25">
      <c r="Q1053" t="s">
        <v>1303</v>
      </c>
      <c r="R1053">
        <v>2022</v>
      </c>
    </row>
    <row r="1054" spans="17:18" x14ac:dyDescent="0.25">
      <c r="Q1054" t="s">
        <v>604</v>
      </c>
      <c r="R1054">
        <v>2022</v>
      </c>
    </row>
    <row r="1055" spans="17:18" x14ac:dyDescent="0.25">
      <c r="Q1055" t="s">
        <v>762</v>
      </c>
      <c r="R1055">
        <v>2022</v>
      </c>
    </row>
    <row r="1056" spans="17:18" x14ac:dyDescent="0.25">
      <c r="Q1056" t="s">
        <v>2296</v>
      </c>
      <c r="R1056">
        <v>2022</v>
      </c>
    </row>
    <row r="1057" spans="17:18" x14ac:dyDescent="0.25">
      <c r="Q1057" t="s">
        <v>1377</v>
      </c>
      <c r="R1057">
        <v>2022</v>
      </c>
    </row>
    <row r="1058" spans="17:18" x14ac:dyDescent="0.25">
      <c r="Q1058" t="s">
        <v>815</v>
      </c>
      <c r="R1058">
        <v>2022</v>
      </c>
    </row>
    <row r="1059" spans="17:18" x14ac:dyDescent="0.25">
      <c r="Q1059" t="s">
        <v>2300</v>
      </c>
      <c r="R1059">
        <v>2022</v>
      </c>
    </row>
    <row r="1060" spans="17:18" x14ac:dyDescent="0.25">
      <c r="Q1060" t="s">
        <v>204</v>
      </c>
      <c r="R1060">
        <v>2022</v>
      </c>
    </row>
    <row r="1061" spans="17:18" x14ac:dyDescent="0.25">
      <c r="Q1061" t="s">
        <v>628</v>
      </c>
      <c r="R1061">
        <v>2022</v>
      </c>
    </row>
    <row r="1062" spans="17:18" x14ac:dyDescent="0.25">
      <c r="Q1062" t="s">
        <v>279</v>
      </c>
      <c r="R1062">
        <v>2022</v>
      </c>
    </row>
    <row r="1063" spans="17:18" x14ac:dyDescent="0.25">
      <c r="Q1063" t="s">
        <v>2308</v>
      </c>
      <c r="R1063">
        <v>2022</v>
      </c>
    </row>
    <row r="1064" spans="17:18" x14ac:dyDescent="0.25">
      <c r="Q1064" t="s">
        <v>494</v>
      </c>
      <c r="R1064">
        <v>2022</v>
      </c>
    </row>
    <row r="1065" spans="17:18" x14ac:dyDescent="0.25">
      <c r="Q1065" t="s">
        <v>336</v>
      </c>
      <c r="R1065">
        <v>2022</v>
      </c>
    </row>
    <row r="1066" spans="17:18" x14ac:dyDescent="0.25">
      <c r="Q1066" t="s">
        <v>1564</v>
      </c>
      <c r="R1066">
        <v>2022</v>
      </c>
    </row>
    <row r="1067" spans="17:18" x14ac:dyDescent="0.25">
      <c r="Q1067" t="s">
        <v>424</v>
      </c>
      <c r="R1067">
        <v>2022</v>
      </c>
    </row>
    <row r="1068" spans="17:18" x14ac:dyDescent="0.25">
      <c r="Q1068" t="s">
        <v>2310</v>
      </c>
      <c r="R1068">
        <v>2022</v>
      </c>
    </row>
    <row r="1069" spans="17:18" x14ac:dyDescent="0.25">
      <c r="Q1069" t="s">
        <v>979</v>
      </c>
      <c r="R1069">
        <v>2022</v>
      </c>
    </row>
    <row r="1070" spans="17:18" x14ac:dyDescent="0.25">
      <c r="Q1070" t="s">
        <v>1099</v>
      </c>
      <c r="R1070">
        <v>2022</v>
      </c>
    </row>
    <row r="1071" spans="17:18" x14ac:dyDescent="0.25">
      <c r="Q1071" t="s">
        <v>1037</v>
      </c>
      <c r="R1071">
        <v>2022</v>
      </c>
    </row>
    <row r="1072" spans="17:18" x14ac:dyDescent="0.25">
      <c r="Q1072" t="s">
        <v>2315</v>
      </c>
      <c r="R1072">
        <v>2022</v>
      </c>
    </row>
    <row r="1073" spans="17:18" x14ac:dyDescent="0.25">
      <c r="Q1073" t="s">
        <v>782</v>
      </c>
      <c r="R1073">
        <v>2022</v>
      </c>
    </row>
    <row r="1074" spans="17:18" x14ac:dyDescent="0.25">
      <c r="Q1074" t="s">
        <v>1689</v>
      </c>
      <c r="R1074">
        <v>2022</v>
      </c>
    </row>
    <row r="1075" spans="17:18" x14ac:dyDescent="0.25">
      <c r="Q1075" t="s">
        <v>2320</v>
      </c>
      <c r="R1075">
        <v>2022</v>
      </c>
    </row>
    <row r="1076" spans="17:18" x14ac:dyDescent="0.25">
      <c r="Q1076" t="s">
        <v>2321</v>
      </c>
      <c r="R1076">
        <v>2022</v>
      </c>
    </row>
    <row r="1077" spans="17:18" x14ac:dyDescent="0.25">
      <c r="Q1077" t="s">
        <v>429</v>
      </c>
      <c r="R1077">
        <v>2022</v>
      </c>
    </row>
    <row r="1078" spans="17:18" x14ac:dyDescent="0.25">
      <c r="Q1078" t="s">
        <v>321</v>
      </c>
      <c r="R1078">
        <v>2022</v>
      </c>
    </row>
    <row r="1079" spans="17:18" x14ac:dyDescent="0.25">
      <c r="Q1079" t="s">
        <v>2325</v>
      </c>
      <c r="R1079">
        <v>2022</v>
      </c>
    </row>
    <row r="1080" spans="17:18" x14ac:dyDescent="0.25">
      <c r="Q1080" t="s">
        <v>1819</v>
      </c>
      <c r="R1080">
        <v>2022</v>
      </c>
    </row>
    <row r="1081" spans="17:18" x14ac:dyDescent="0.25">
      <c r="Q1081" t="s">
        <v>889</v>
      </c>
      <c r="R1081">
        <v>2022</v>
      </c>
    </row>
    <row r="1082" spans="17:18" x14ac:dyDescent="0.25">
      <c r="Q1082" t="s">
        <v>2328</v>
      </c>
      <c r="R1082">
        <v>2022</v>
      </c>
    </row>
    <row r="1083" spans="17:18" x14ac:dyDescent="0.25">
      <c r="Q1083" t="s">
        <v>195</v>
      </c>
      <c r="R1083">
        <v>2022</v>
      </c>
    </row>
    <row r="1084" spans="17:18" x14ac:dyDescent="0.25">
      <c r="Q1084" t="s">
        <v>826</v>
      </c>
      <c r="R1084">
        <v>2022</v>
      </c>
    </row>
    <row r="1085" spans="17:18" x14ac:dyDescent="0.25">
      <c r="Q1085" t="s">
        <v>1396</v>
      </c>
      <c r="R1085">
        <v>2022</v>
      </c>
    </row>
    <row r="1086" spans="17:18" x14ac:dyDescent="0.25">
      <c r="Q1086" t="s">
        <v>1363</v>
      </c>
      <c r="R1086">
        <v>2022</v>
      </c>
    </row>
    <row r="1087" spans="17:18" x14ac:dyDescent="0.25">
      <c r="Q1087" t="s">
        <v>726</v>
      </c>
      <c r="R1087">
        <v>2022</v>
      </c>
    </row>
    <row r="1088" spans="17:18" x14ac:dyDescent="0.25">
      <c r="Q1088" t="s">
        <v>1725</v>
      </c>
      <c r="R1088">
        <v>2022</v>
      </c>
    </row>
    <row r="1089" spans="17:18" x14ac:dyDescent="0.25">
      <c r="Q1089" t="s">
        <v>254</v>
      </c>
      <c r="R1089">
        <v>2022</v>
      </c>
    </row>
    <row r="1090" spans="17:18" x14ac:dyDescent="0.25">
      <c r="Q1090" t="s">
        <v>1640</v>
      </c>
      <c r="R1090">
        <v>2022</v>
      </c>
    </row>
    <row r="1091" spans="17:18" x14ac:dyDescent="0.25">
      <c r="Q1091" t="s">
        <v>953</v>
      </c>
      <c r="R1091">
        <v>2022</v>
      </c>
    </row>
    <row r="1092" spans="17:18" x14ac:dyDescent="0.25">
      <c r="Q1092" t="s">
        <v>736</v>
      </c>
      <c r="R1092">
        <v>2022</v>
      </c>
    </row>
    <row r="1093" spans="17:18" x14ac:dyDescent="0.25">
      <c r="Q1093" t="s">
        <v>1507</v>
      </c>
      <c r="R1093">
        <v>2022</v>
      </c>
    </row>
    <row r="1094" spans="17:18" x14ac:dyDescent="0.25">
      <c r="Q1094" t="s">
        <v>1076</v>
      </c>
      <c r="R1094">
        <v>2022</v>
      </c>
    </row>
    <row r="1095" spans="17:18" x14ac:dyDescent="0.25">
      <c r="Q1095" t="s">
        <v>293</v>
      </c>
      <c r="R1095">
        <v>2022</v>
      </c>
    </row>
    <row r="1096" spans="17:18" x14ac:dyDescent="0.25">
      <c r="Q1096" t="s">
        <v>729</v>
      </c>
      <c r="R1096">
        <v>2022</v>
      </c>
    </row>
    <row r="1097" spans="17:18" x14ac:dyDescent="0.25">
      <c r="Q1097" t="s">
        <v>403</v>
      </c>
      <c r="R1097">
        <v>2022</v>
      </c>
    </row>
    <row r="1098" spans="17:18" x14ac:dyDescent="0.25">
      <c r="Q1098" t="s">
        <v>348</v>
      </c>
      <c r="R1098">
        <v>2022</v>
      </c>
    </row>
    <row r="1099" spans="17:18" x14ac:dyDescent="0.25">
      <c r="Q1099" t="s">
        <v>464</v>
      </c>
      <c r="R1099">
        <v>2022</v>
      </c>
    </row>
    <row r="1100" spans="17:18" x14ac:dyDescent="0.25">
      <c r="Q1100" t="s">
        <v>2345</v>
      </c>
      <c r="R1100">
        <v>2022</v>
      </c>
    </row>
    <row r="1101" spans="17:18" x14ac:dyDescent="0.25">
      <c r="Q1101" t="s">
        <v>868</v>
      </c>
      <c r="R1101">
        <v>2022</v>
      </c>
    </row>
    <row r="1102" spans="17:18" x14ac:dyDescent="0.25">
      <c r="Q1102" t="s">
        <v>863</v>
      </c>
      <c r="R1102">
        <v>2022</v>
      </c>
    </row>
    <row r="1103" spans="17:18" x14ac:dyDescent="0.25">
      <c r="Q1103" t="s">
        <v>575</v>
      </c>
      <c r="R1103">
        <v>2022</v>
      </c>
    </row>
    <row r="1104" spans="17:18" x14ac:dyDescent="0.25">
      <c r="Q1104" t="s">
        <v>1209</v>
      </c>
      <c r="R1104">
        <v>2022</v>
      </c>
    </row>
    <row r="1105" spans="17:18" x14ac:dyDescent="0.25">
      <c r="Q1105" t="s">
        <v>886</v>
      </c>
      <c r="R1105">
        <v>2022</v>
      </c>
    </row>
    <row r="1106" spans="17:18" x14ac:dyDescent="0.25">
      <c r="Q1106" t="s">
        <v>2348</v>
      </c>
      <c r="R1106">
        <v>2022</v>
      </c>
    </row>
    <row r="1107" spans="17:18" x14ac:dyDescent="0.25">
      <c r="Q1107" t="s">
        <v>2349</v>
      </c>
      <c r="R1107">
        <v>2022</v>
      </c>
    </row>
    <row r="1108" spans="17:18" x14ac:dyDescent="0.25">
      <c r="Q1108" t="s">
        <v>870</v>
      </c>
      <c r="R1108">
        <v>2022</v>
      </c>
    </row>
    <row r="1109" spans="17:18" x14ac:dyDescent="0.25">
      <c r="Q1109" t="s">
        <v>742</v>
      </c>
      <c r="R1109">
        <v>2022</v>
      </c>
    </row>
    <row r="1110" spans="17:18" x14ac:dyDescent="0.25">
      <c r="Q1110" t="s">
        <v>248</v>
      </c>
      <c r="R1110">
        <v>2022</v>
      </c>
    </row>
    <row r="1111" spans="17:18" x14ac:dyDescent="0.25">
      <c r="Q1111" t="s">
        <v>1198</v>
      </c>
      <c r="R1111">
        <v>2022</v>
      </c>
    </row>
    <row r="1112" spans="17:18" x14ac:dyDescent="0.25">
      <c r="Q1112" t="s">
        <v>472</v>
      </c>
      <c r="R1112">
        <v>2022</v>
      </c>
    </row>
    <row r="1113" spans="17:18" x14ac:dyDescent="0.25">
      <c r="Q1113" t="s">
        <v>1800</v>
      </c>
      <c r="R1113">
        <v>2022</v>
      </c>
    </row>
    <row r="1114" spans="17:18" x14ac:dyDescent="0.25">
      <c r="Q1114" t="s">
        <v>380</v>
      </c>
      <c r="R1114">
        <v>2022</v>
      </c>
    </row>
    <row r="1115" spans="17:18" x14ac:dyDescent="0.25">
      <c r="Q1115" t="s">
        <v>1848</v>
      </c>
      <c r="R1115">
        <v>2022</v>
      </c>
    </row>
    <row r="1116" spans="17:18" x14ac:dyDescent="0.25">
      <c r="Q1116" t="s">
        <v>630</v>
      </c>
      <c r="R1116">
        <v>2022</v>
      </c>
    </row>
    <row r="1117" spans="17:18" x14ac:dyDescent="0.25">
      <c r="Q1117" t="s">
        <v>1090</v>
      </c>
      <c r="R1117">
        <v>2022</v>
      </c>
    </row>
    <row r="1118" spans="17:18" x14ac:dyDescent="0.25">
      <c r="Q1118" t="s">
        <v>2367</v>
      </c>
      <c r="R1118">
        <v>2022</v>
      </c>
    </row>
    <row r="1119" spans="17:18" x14ac:dyDescent="0.25">
      <c r="Q1119" t="s">
        <v>750</v>
      </c>
      <c r="R1119">
        <v>2022</v>
      </c>
    </row>
    <row r="1120" spans="17:18" x14ac:dyDescent="0.25">
      <c r="Q1120" t="s">
        <v>1340</v>
      </c>
      <c r="R1120">
        <v>2022</v>
      </c>
    </row>
    <row r="1121" spans="17:18" x14ac:dyDescent="0.25">
      <c r="Q1121" t="s">
        <v>343</v>
      </c>
      <c r="R1121">
        <v>2022</v>
      </c>
    </row>
    <row r="1122" spans="17:18" x14ac:dyDescent="0.25">
      <c r="Q1122" t="s">
        <v>657</v>
      </c>
      <c r="R1122">
        <v>2022</v>
      </c>
    </row>
    <row r="1123" spans="17:18" x14ac:dyDescent="0.25">
      <c r="Q1123" t="s">
        <v>716</v>
      </c>
      <c r="R1123">
        <v>2022</v>
      </c>
    </row>
    <row r="1124" spans="17:18" x14ac:dyDescent="0.25">
      <c r="Q1124" t="s">
        <v>1081</v>
      </c>
      <c r="R1124">
        <v>2022</v>
      </c>
    </row>
    <row r="1125" spans="17:18" x14ac:dyDescent="0.25">
      <c r="Q1125" t="s">
        <v>1265</v>
      </c>
      <c r="R1125">
        <v>2022</v>
      </c>
    </row>
    <row r="1126" spans="17:18" x14ac:dyDescent="0.25">
      <c r="Q1126" t="s">
        <v>1724</v>
      </c>
      <c r="R1126">
        <v>2022</v>
      </c>
    </row>
    <row r="1127" spans="17:18" x14ac:dyDescent="0.25">
      <c r="Q1127" t="s">
        <v>1348</v>
      </c>
      <c r="R1127">
        <v>2022</v>
      </c>
    </row>
    <row r="1128" spans="17:18" x14ac:dyDescent="0.25">
      <c r="Q1128" t="s">
        <v>2380</v>
      </c>
      <c r="R1128">
        <v>2022</v>
      </c>
    </row>
    <row r="1129" spans="17:18" x14ac:dyDescent="0.25">
      <c r="Q1129" t="s">
        <v>994</v>
      </c>
      <c r="R1129">
        <v>2022</v>
      </c>
    </row>
    <row r="1130" spans="17:18" x14ac:dyDescent="0.25">
      <c r="Q1130" t="s">
        <v>1597</v>
      </c>
      <c r="R1130">
        <v>2022</v>
      </c>
    </row>
    <row r="1131" spans="17:18" x14ac:dyDescent="0.25">
      <c r="Q1131" t="s">
        <v>2382</v>
      </c>
      <c r="R1131">
        <v>2022</v>
      </c>
    </row>
    <row r="1132" spans="17:18" x14ac:dyDescent="0.25">
      <c r="Q1132" t="s">
        <v>2383</v>
      </c>
      <c r="R1132">
        <v>2022</v>
      </c>
    </row>
    <row r="1133" spans="17:18" x14ac:dyDescent="0.25">
      <c r="Q1133" t="s">
        <v>1438</v>
      </c>
      <c r="R1133">
        <v>2022</v>
      </c>
    </row>
    <row r="1134" spans="17:18" x14ac:dyDescent="0.25">
      <c r="Q1134" t="s">
        <v>1262</v>
      </c>
      <c r="R1134">
        <v>2022</v>
      </c>
    </row>
    <row r="1135" spans="17:18" x14ac:dyDescent="0.25">
      <c r="Q1135" t="s">
        <v>828</v>
      </c>
      <c r="R1135">
        <v>2022</v>
      </c>
    </row>
    <row r="1136" spans="17:18" x14ac:dyDescent="0.25">
      <c r="Q1136" t="s">
        <v>1223</v>
      </c>
      <c r="R1136">
        <v>2022</v>
      </c>
    </row>
    <row r="1137" spans="17:18" x14ac:dyDescent="0.25">
      <c r="Q1137" t="s">
        <v>130</v>
      </c>
      <c r="R1137">
        <v>2022</v>
      </c>
    </row>
    <row r="1138" spans="17:18" x14ac:dyDescent="0.25">
      <c r="Q1138" t="s">
        <v>2385</v>
      </c>
      <c r="R1138">
        <v>2022</v>
      </c>
    </row>
    <row r="1139" spans="17:18" x14ac:dyDescent="0.25">
      <c r="Q1139" t="s">
        <v>2387</v>
      </c>
      <c r="R1139">
        <v>2022</v>
      </c>
    </row>
    <row r="1140" spans="17:18" x14ac:dyDescent="0.25">
      <c r="Q1140" t="s">
        <v>1868</v>
      </c>
      <c r="R1140">
        <v>2022</v>
      </c>
    </row>
    <row r="1141" spans="17:18" x14ac:dyDescent="0.25">
      <c r="Q1141" t="s">
        <v>1824</v>
      </c>
      <c r="R1141">
        <v>2022</v>
      </c>
    </row>
    <row r="1142" spans="17:18" x14ac:dyDescent="0.25">
      <c r="Q1142" t="s">
        <v>2390</v>
      </c>
      <c r="R1142">
        <v>2022</v>
      </c>
    </row>
    <row r="1143" spans="17:18" x14ac:dyDescent="0.25">
      <c r="Q1143" t="s">
        <v>1754</v>
      </c>
      <c r="R1143">
        <v>2022</v>
      </c>
    </row>
    <row r="1144" spans="17:18" x14ac:dyDescent="0.25">
      <c r="Q1144" t="s">
        <v>111</v>
      </c>
      <c r="R1144">
        <v>2022</v>
      </c>
    </row>
    <row r="1145" spans="17:18" x14ac:dyDescent="0.25">
      <c r="Q1145" t="s">
        <v>389</v>
      </c>
      <c r="R1145">
        <v>2022</v>
      </c>
    </row>
    <row r="1146" spans="17:18" x14ac:dyDescent="0.25">
      <c r="Q1146" t="s">
        <v>1600</v>
      </c>
      <c r="R1146">
        <v>2022</v>
      </c>
    </row>
    <row r="1147" spans="17:18" x14ac:dyDescent="0.25">
      <c r="Q1147" t="s">
        <v>2398</v>
      </c>
      <c r="R1147">
        <v>2022</v>
      </c>
    </row>
    <row r="1148" spans="17:18" x14ac:dyDescent="0.25">
      <c r="Q1148" t="s">
        <v>1616</v>
      </c>
      <c r="R1148">
        <v>2022</v>
      </c>
    </row>
    <row r="1149" spans="17:18" x14ac:dyDescent="0.25">
      <c r="Q1149" t="s">
        <v>184</v>
      </c>
      <c r="R1149">
        <v>2022</v>
      </c>
    </row>
    <row r="1150" spans="17:18" x14ac:dyDescent="0.25">
      <c r="Q1150" t="s">
        <v>539</v>
      </c>
      <c r="R1150">
        <v>2022</v>
      </c>
    </row>
    <row r="1151" spans="17:18" x14ac:dyDescent="0.25">
      <c r="Q1151" t="s">
        <v>1659</v>
      </c>
      <c r="R1151">
        <v>2022</v>
      </c>
    </row>
    <row r="1152" spans="17:18" x14ac:dyDescent="0.25">
      <c r="Q1152" t="s">
        <v>1153</v>
      </c>
      <c r="R1152">
        <v>2022</v>
      </c>
    </row>
    <row r="1153" spans="17:18" x14ac:dyDescent="0.25">
      <c r="Q1153" t="s">
        <v>2407</v>
      </c>
      <c r="R1153">
        <v>2022</v>
      </c>
    </row>
    <row r="1154" spans="17:18" x14ac:dyDescent="0.25">
      <c r="Q1154" t="s">
        <v>2408</v>
      </c>
      <c r="R1154">
        <v>2022</v>
      </c>
    </row>
    <row r="1155" spans="17:18" x14ac:dyDescent="0.25">
      <c r="Q1155" t="s">
        <v>505</v>
      </c>
      <c r="R1155">
        <v>2022</v>
      </c>
    </row>
    <row r="1156" spans="17:18" x14ac:dyDescent="0.25">
      <c r="Q1156" t="s">
        <v>2409</v>
      </c>
      <c r="R1156">
        <v>2022</v>
      </c>
    </row>
    <row r="1157" spans="17:18" x14ac:dyDescent="0.25">
      <c r="Q1157" t="s">
        <v>1477</v>
      </c>
      <c r="R1157">
        <v>2022</v>
      </c>
    </row>
    <row r="1158" spans="17:18" x14ac:dyDescent="0.25">
      <c r="Q1158" t="s">
        <v>985</v>
      </c>
      <c r="R1158">
        <v>2022</v>
      </c>
    </row>
    <row r="1159" spans="17:18" x14ac:dyDescent="0.25">
      <c r="Q1159" t="s">
        <v>1633</v>
      </c>
      <c r="R1159">
        <v>2022</v>
      </c>
    </row>
    <row r="1160" spans="17:18" x14ac:dyDescent="0.25">
      <c r="Q1160" t="s">
        <v>2413</v>
      </c>
      <c r="R1160">
        <v>2022</v>
      </c>
    </row>
    <row r="1161" spans="17:18" x14ac:dyDescent="0.25">
      <c r="Q1161" t="s">
        <v>1256</v>
      </c>
      <c r="R1161">
        <v>2022</v>
      </c>
    </row>
    <row r="1162" spans="17:18" x14ac:dyDescent="0.25">
      <c r="Q1162" t="s">
        <v>2414</v>
      </c>
      <c r="R1162">
        <v>2022</v>
      </c>
    </row>
    <row r="1163" spans="17:18" x14ac:dyDescent="0.25">
      <c r="Q1163" t="s">
        <v>1140</v>
      </c>
      <c r="R1163">
        <v>2022</v>
      </c>
    </row>
    <row r="1164" spans="17:18" x14ac:dyDescent="0.25">
      <c r="Q1164" t="s">
        <v>1433</v>
      </c>
      <c r="R1164">
        <v>2022</v>
      </c>
    </row>
    <row r="1165" spans="17:18" x14ac:dyDescent="0.25">
      <c r="Q1165" t="s">
        <v>1573</v>
      </c>
      <c r="R1165">
        <v>2022</v>
      </c>
    </row>
    <row r="1166" spans="17:18" x14ac:dyDescent="0.25">
      <c r="Q1166" t="s">
        <v>2418</v>
      </c>
      <c r="R1166">
        <v>2022</v>
      </c>
    </row>
    <row r="1167" spans="17:18" x14ac:dyDescent="0.25">
      <c r="Q1167" t="s">
        <v>560</v>
      </c>
      <c r="R1167">
        <v>2022</v>
      </c>
    </row>
    <row r="1168" spans="17:18" x14ac:dyDescent="0.25">
      <c r="Q1168" t="s">
        <v>1612</v>
      </c>
      <c r="R1168">
        <v>2022</v>
      </c>
    </row>
    <row r="1169" spans="17:18" x14ac:dyDescent="0.25">
      <c r="Q1169" t="s">
        <v>258</v>
      </c>
      <c r="R1169">
        <v>2022</v>
      </c>
    </row>
    <row r="1170" spans="17:18" x14ac:dyDescent="0.25">
      <c r="Q1170" t="s">
        <v>2246</v>
      </c>
      <c r="R1170">
        <v>2023</v>
      </c>
    </row>
    <row r="1171" spans="17:18" x14ac:dyDescent="0.25">
      <c r="Q1171" t="s">
        <v>1081</v>
      </c>
      <c r="R1171">
        <v>2023</v>
      </c>
    </row>
    <row r="1172" spans="17:18" x14ac:dyDescent="0.25">
      <c r="Q1172" t="s">
        <v>969</v>
      </c>
      <c r="R1172">
        <v>2023</v>
      </c>
    </row>
    <row r="1173" spans="17:18" x14ac:dyDescent="0.25">
      <c r="Q1173" t="s">
        <v>2425</v>
      </c>
      <c r="R1173">
        <v>2023</v>
      </c>
    </row>
    <row r="1174" spans="17:18" x14ac:dyDescent="0.25">
      <c r="Q1174" t="s">
        <v>2426</v>
      </c>
      <c r="R1174">
        <v>2023</v>
      </c>
    </row>
    <row r="1175" spans="17:18" x14ac:dyDescent="0.25">
      <c r="Q1175" t="s">
        <v>1976</v>
      </c>
      <c r="R1175">
        <v>2023</v>
      </c>
    </row>
    <row r="1176" spans="17:18" x14ac:dyDescent="0.25">
      <c r="Q1176" t="s">
        <v>671</v>
      </c>
      <c r="R1176">
        <v>2023</v>
      </c>
    </row>
    <row r="1177" spans="17:18" x14ac:dyDescent="0.25">
      <c r="Q1177" t="s">
        <v>754</v>
      </c>
      <c r="R1177">
        <v>2023</v>
      </c>
    </row>
    <row r="1178" spans="17:18" x14ac:dyDescent="0.25">
      <c r="Q1178" t="s">
        <v>2232</v>
      </c>
      <c r="R1178">
        <v>2023</v>
      </c>
    </row>
    <row r="1179" spans="17:18" x14ac:dyDescent="0.25">
      <c r="Q1179" t="s">
        <v>31</v>
      </c>
      <c r="R1179">
        <v>2023</v>
      </c>
    </row>
    <row r="1180" spans="17:18" x14ac:dyDescent="0.25">
      <c r="Q1180" t="s">
        <v>48</v>
      </c>
      <c r="R1180">
        <v>2023</v>
      </c>
    </row>
    <row r="1181" spans="17:18" x14ac:dyDescent="0.25">
      <c r="Q1181" t="s">
        <v>595</v>
      </c>
      <c r="R1181">
        <v>2023</v>
      </c>
    </row>
    <row r="1182" spans="17:18" x14ac:dyDescent="0.25">
      <c r="Q1182" t="s">
        <v>1869</v>
      </c>
      <c r="R1182">
        <v>2023</v>
      </c>
    </row>
    <row r="1183" spans="17:18" x14ac:dyDescent="0.25">
      <c r="Q1183" t="s">
        <v>454</v>
      </c>
      <c r="R1183">
        <v>2023</v>
      </c>
    </row>
    <row r="1184" spans="17:18" x14ac:dyDescent="0.25">
      <c r="Q1184" t="s">
        <v>2431</v>
      </c>
      <c r="R1184">
        <v>2023</v>
      </c>
    </row>
    <row r="1185" spans="17:18" x14ac:dyDescent="0.25">
      <c r="Q1185" t="s">
        <v>1145</v>
      </c>
      <c r="R1185">
        <v>2023</v>
      </c>
    </row>
    <row r="1186" spans="17:18" x14ac:dyDescent="0.25">
      <c r="Q1186" t="s">
        <v>415</v>
      </c>
      <c r="R1186">
        <v>2023</v>
      </c>
    </row>
    <row r="1187" spans="17:18" x14ac:dyDescent="0.25">
      <c r="Q1187" t="s">
        <v>2067</v>
      </c>
      <c r="R1187">
        <v>2023</v>
      </c>
    </row>
    <row r="1188" spans="17:18" x14ac:dyDescent="0.25">
      <c r="Q1188" t="s">
        <v>726</v>
      </c>
      <c r="R1188">
        <v>2023</v>
      </c>
    </row>
    <row r="1189" spans="17:18" x14ac:dyDescent="0.25">
      <c r="Q1189" t="s">
        <v>1749</v>
      </c>
      <c r="R1189">
        <v>2023</v>
      </c>
    </row>
    <row r="1190" spans="17:18" x14ac:dyDescent="0.25">
      <c r="Q1190" t="s">
        <v>1565</v>
      </c>
      <c r="R1190">
        <v>2023</v>
      </c>
    </row>
    <row r="1191" spans="17:18" x14ac:dyDescent="0.25">
      <c r="Q1191" t="s">
        <v>2434</v>
      </c>
      <c r="R1191">
        <v>2023</v>
      </c>
    </row>
    <row r="1192" spans="17:18" x14ac:dyDescent="0.25">
      <c r="Q1192" t="s">
        <v>902</v>
      </c>
      <c r="R1192">
        <v>2023</v>
      </c>
    </row>
    <row r="1193" spans="17:18" x14ac:dyDescent="0.25">
      <c r="Q1193" t="s">
        <v>2227</v>
      </c>
      <c r="R1193">
        <v>2023</v>
      </c>
    </row>
    <row r="1194" spans="17:18" x14ac:dyDescent="0.25">
      <c r="Q1194" t="s">
        <v>2414</v>
      </c>
      <c r="R1194">
        <v>2023</v>
      </c>
    </row>
    <row r="1195" spans="17:18" x14ac:dyDescent="0.25">
      <c r="Q1195" t="s">
        <v>685</v>
      </c>
      <c r="R1195">
        <v>2023</v>
      </c>
    </row>
    <row r="1196" spans="17:18" x14ac:dyDescent="0.25">
      <c r="Q1196" t="s">
        <v>653</v>
      </c>
      <c r="R1196">
        <v>2023</v>
      </c>
    </row>
    <row r="1197" spans="17:18" x14ac:dyDescent="0.25">
      <c r="Q1197" t="s">
        <v>2264</v>
      </c>
      <c r="R1197">
        <v>2023</v>
      </c>
    </row>
    <row r="1198" spans="17:18" x14ac:dyDescent="0.25">
      <c r="Q1198" t="s">
        <v>1253</v>
      </c>
      <c r="R1198">
        <v>2023</v>
      </c>
    </row>
    <row r="1199" spans="17:18" x14ac:dyDescent="0.25">
      <c r="Q1199" t="s">
        <v>1760</v>
      </c>
      <c r="R1199">
        <v>2023</v>
      </c>
    </row>
    <row r="1200" spans="17:18" x14ac:dyDescent="0.25">
      <c r="Q1200" t="s">
        <v>697</v>
      </c>
      <c r="R1200">
        <v>2023</v>
      </c>
    </row>
    <row r="1201" spans="17:18" x14ac:dyDescent="0.25">
      <c r="Q1201" t="s">
        <v>855</v>
      </c>
      <c r="R1201">
        <v>2023</v>
      </c>
    </row>
    <row r="1202" spans="17:18" x14ac:dyDescent="0.25">
      <c r="Q1202" t="s">
        <v>2320</v>
      </c>
      <c r="R1202">
        <v>2023</v>
      </c>
    </row>
    <row r="1203" spans="17:18" x14ac:dyDescent="0.25">
      <c r="Q1203" t="s">
        <v>1885</v>
      </c>
      <c r="R1203">
        <v>2023</v>
      </c>
    </row>
    <row r="1204" spans="17:18" x14ac:dyDescent="0.25">
      <c r="Q1204" t="s">
        <v>1345</v>
      </c>
      <c r="R1204">
        <v>2023</v>
      </c>
    </row>
    <row r="1205" spans="17:18" x14ac:dyDescent="0.25">
      <c r="Q1205" t="s">
        <v>2437</v>
      </c>
      <c r="R1205">
        <v>2023</v>
      </c>
    </row>
    <row r="1206" spans="17:18" x14ac:dyDescent="0.25">
      <c r="Q1206" t="s">
        <v>389</v>
      </c>
      <c r="R1206">
        <v>2023</v>
      </c>
    </row>
    <row r="1207" spans="17:18" x14ac:dyDescent="0.25">
      <c r="Q1207" t="s">
        <v>1489</v>
      </c>
      <c r="R1207">
        <v>2023</v>
      </c>
    </row>
    <row r="1208" spans="17:18" x14ac:dyDescent="0.25">
      <c r="Q1208" t="s">
        <v>770</v>
      </c>
      <c r="R1208">
        <v>2023</v>
      </c>
    </row>
    <row r="1209" spans="17:18" x14ac:dyDescent="0.25">
      <c r="Q1209" t="s">
        <v>1764</v>
      </c>
      <c r="R1209">
        <v>2023</v>
      </c>
    </row>
    <row r="1210" spans="17:18" x14ac:dyDescent="0.25">
      <c r="Q1210" t="s">
        <v>2441</v>
      </c>
      <c r="R1210">
        <v>2023</v>
      </c>
    </row>
    <row r="1211" spans="17:18" x14ac:dyDescent="0.25">
      <c r="Q1211" t="s">
        <v>1433</v>
      </c>
      <c r="R1211">
        <v>2023</v>
      </c>
    </row>
    <row r="1212" spans="17:18" x14ac:dyDescent="0.25">
      <c r="Q1212" t="s">
        <v>345</v>
      </c>
      <c r="R1212">
        <v>2023</v>
      </c>
    </row>
    <row r="1213" spans="17:18" x14ac:dyDescent="0.25">
      <c r="Q1213" t="s">
        <v>261</v>
      </c>
      <c r="R1213">
        <v>2023</v>
      </c>
    </row>
    <row r="1214" spans="17:18" x14ac:dyDescent="0.25">
      <c r="Q1214" t="s">
        <v>1673</v>
      </c>
      <c r="R1214">
        <v>2023</v>
      </c>
    </row>
    <row r="1215" spans="17:18" x14ac:dyDescent="0.25">
      <c r="Q1215" t="s">
        <v>532</v>
      </c>
      <c r="R1215">
        <v>2023</v>
      </c>
    </row>
    <row r="1216" spans="17:18" x14ac:dyDescent="0.25">
      <c r="Q1216" t="s">
        <v>178</v>
      </c>
      <c r="R1216">
        <v>2023</v>
      </c>
    </row>
    <row r="1217" spans="17:18" x14ac:dyDescent="0.25">
      <c r="Q1217" t="s">
        <v>1403</v>
      </c>
      <c r="R1217">
        <v>2023</v>
      </c>
    </row>
    <row r="1218" spans="17:18" x14ac:dyDescent="0.25">
      <c r="Q1218" t="s">
        <v>1819</v>
      </c>
      <c r="R1218">
        <v>2023</v>
      </c>
    </row>
    <row r="1219" spans="17:18" x14ac:dyDescent="0.25">
      <c r="Q1219" t="s">
        <v>511</v>
      </c>
      <c r="R1219">
        <v>2023</v>
      </c>
    </row>
    <row r="1220" spans="17:18" x14ac:dyDescent="0.25">
      <c r="Q1220" t="s">
        <v>875</v>
      </c>
      <c r="R1220">
        <v>2023</v>
      </c>
    </row>
    <row r="1221" spans="17:18" x14ac:dyDescent="0.25">
      <c r="Q1221" t="s">
        <v>156</v>
      </c>
      <c r="R1221">
        <v>2023</v>
      </c>
    </row>
    <row r="1222" spans="17:18" x14ac:dyDescent="0.25">
      <c r="Q1222" t="s">
        <v>1479</v>
      </c>
      <c r="R1222">
        <v>2023</v>
      </c>
    </row>
    <row r="1223" spans="17:18" x14ac:dyDescent="0.25">
      <c r="Q1223" t="s">
        <v>1260</v>
      </c>
      <c r="R1223">
        <v>2023</v>
      </c>
    </row>
    <row r="1224" spans="17:18" x14ac:dyDescent="0.25">
      <c r="Q1224" t="s">
        <v>1297</v>
      </c>
      <c r="R1224">
        <v>2023</v>
      </c>
    </row>
    <row r="1225" spans="17:18" x14ac:dyDescent="0.25">
      <c r="Q1225" t="s">
        <v>1183</v>
      </c>
      <c r="R1225">
        <v>2023</v>
      </c>
    </row>
    <row r="1226" spans="17:18" x14ac:dyDescent="0.25">
      <c r="Q1226" t="s">
        <v>327</v>
      </c>
      <c r="R1226">
        <v>2023</v>
      </c>
    </row>
    <row r="1227" spans="17:18" x14ac:dyDescent="0.25">
      <c r="Q1227" t="s">
        <v>429</v>
      </c>
      <c r="R1227">
        <v>2023</v>
      </c>
    </row>
    <row r="1228" spans="17:18" x14ac:dyDescent="0.25">
      <c r="Q1228" t="s">
        <v>385</v>
      </c>
      <c r="R1228">
        <v>2023</v>
      </c>
    </row>
    <row r="1229" spans="17:18" x14ac:dyDescent="0.25">
      <c r="Q1229" t="s">
        <v>2446</v>
      </c>
      <c r="R1229">
        <v>2023</v>
      </c>
    </row>
    <row r="1230" spans="17:18" x14ac:dyDescent="0.25">
      <c r="Q1230" t="s">
        <v>2133</v>
      </c>
      <c r="R1230">
        <v>2023</v>
      </c>
    </row>
    <row r="1231" spans="17:18" x14ac:dyDescent="0.25">
      <c r="Q1231" t="s">
        <v>172</v>
      </c>
      <c r="R1231">
        <v>2023</v>
      </c>
    </row>
    <row r="1232" spans="17:18" x14ac:dyDescent="0.25">
      <c r="Q1232" t="s">
        <v>2254</v>
      </c>
      <c r="R1232">
        <v>2023</v>
      </c>
    </row>
    <row r="1233" spans="17:18" x14ac:dyDescent="0.25">
      <c r="Q1233" t="s">
        <v>1684</v>
      </c>
      <c r="R1233">
        <v>2023</v>
      </c>
    </row>
    <row r="1234" spans="17:18" x14ac:dyDescent="0.25">
      <c r="Q1234" t="s">
        <v>505</v>
      </c>
      <c r="R1234">
        <v>2023</v>
      </c>
    </row>
    <row r="1235" spans="17:18" x14ac:dyDescent="0.25">
      <c r="Q1235" t="s">
        <v>1515</v>
      </c>
      <c r="R1235">
        <v>2023</v>
      </c>
    </row>
    <row r="1236" spans="17:18" x14ac:dyDescent="0.25">
      <c r="Q1236" t="s">
        <v>1935</v>
      </c>
      <c r="R1236">
        <v>2023</v>
      </c>
    </row>
    <row r="1237" spans="17:18" x14ac:dyDescent="0.25">
      <c r="Q1237" t="s">
        <v>2158</v>
      </c>
      <c r="R1237">
        <v>2023</v>
      </c>
    </row>
    <row r="1238" spans="17:18" x14ac:dyDescent="0.25">
      <c r="Q1238" t="s">
        <v>637</v>
      </c>
      <c r="R1238">
        <v>2023</v>
      </c>
    </row>
    <row r="1239" spans="17:18" x14ac:dyDescent="0.25">
      <c r="Q1239" t="s">
        <v>1289</v>
      </c>
      <c r="R1239">
        <v>2023</v>
      </c>
    </row>
    <row r="1240" spans="17:18" x14ac:dyDescent="0.25">
      <c r="Q1240" t="s">
        <v>1996</v>
      </c>
      <c r="R1240">
        <v>2023</v>
      </c>
    </row>
    <row r="1241" spans="17:18" x14ac:dyDescent="0.25">
      <c r="Q1241" t="s">
        <v>239</v>
      </c>
      <c r="R1241">
        <v>2023</v>
      </c>
    </row>
    <row r="1242" spans="17:18" x14ac:dyDescent="0.25">
      <c r="Q1242" t="s">
        <v>1450</v>
      </c>
      <c r="R1242">
        <v>2023</v>
      </c>
    </row>
    <row r="1243" spans="17:18" x14ac:dyDescent="0.25">
      <c r="Q1243" t="s">
        <v>711</v>
      </c>
      <c r="R1243">
        <v>2023</v>
      </c>
    </row>
    <row r="1244" spans="17:18" x14ac:dyDescent="0.25">
      <c r="Q1244" t="s">
        <v>1725</v>
      </c>
      <c r="R1244">
        <v>2023</v>
      </c>
    </row>
    <row r="1245" spans="17:18" x14ac:dyDescent="0.25">
      <c r="Q1245" t="s">
        <v>1722</v>
      </c>
      <c r="R1245">
        <v>2023</v>
      </c>
    </row>
    <row r="1246" spans="17:18" x14ac:dyDescent="0.25">
      <c r="Q1246" t="s">
        <v>1979</v>
      </c>
      <c r="R1246">
        <v>2023</v>
      </c>
    </row>
    <row r="1247" spans="17:18" x14ac:dyDescent="0.25">
      <c r="Q1247" t="s">
        <v>1924</v>
      </c>
      <c r="R1247">
        <v>2023</v>
      </c>
    </row>
    <row r="1248" spans="17:18" x14ac:dyDescent="0.25">
      <c r="Q1248" t="s">
        <v>949</v>
      </c>
      <c r="R1248">
        <v>2023</v>
      </c>
    </row>
    <row r="1249" spans="17:18" x14ac:dyDescent="0.25">
      <c r="Q1249" t="s">
        <v>1597</v>
      </c>
      <c r="R1249">
        <v>2023</v>
      </c>
    </row>
    <row r="1250" spans="17:18" x14ac:dyDescent="0.25">
      <c r="Q1250" t="s">
        <v>942</v>
      </c>
      <c r="R1250">
        <v>2023</v>
      </c>
    </row>
    <row r="1251" spans="17:18" x14ac:dyDescent="0.25">
      <c r="Q1251" t="s">
        <v>2140</v>
      </c>
      <c r="R1251">
        <v>2023</v>
      </c>
    </row>
    <row r="1252" spans="17:18" x14ac:dyDescent="0.25">
      <c r="Q1252" t="s">
        <v>886</v>
      </c>
      <c r="R1252">
        <v>2023</v>
      </c>
    </row>
    <row r="1253" spans="17:18" x14ac:dyDescent="0.25">
      <c r="Q1253" t="s">
        <v>163</v>
      </c>
      <c r="R1253">
        <v>2023</v>
      </c>
    </row>
    <row r="1254" spans="17:18" x14ac:dyDescent="0.25">
      <c r="Q1254" t="s">
        <v>2449</v>
      </c>
      <c r="R1254">
        <v>2023</v>
      </c>
    </row>
    <row r="1255" spans="17:18" x14ac:dyDescent="0.25">
      <c r="Q1255" t="s">
        <v>1262</v>
      </c>
      <c r="R1255">
        <v>2023</v>
      </c>
    </row>
    <row r="1256" spans="17:18" x14ac:dyDescent="0.25">
      <c r="Q1256" t="s">
        <v>1600</v>
      </c>
      <c r="R1256">
        <v>2023</v>
      </c>
    </row>
    <row r="1257" spans="17:18" x14ac:dyDescent="0.25">
      <c r="Q1257" t="s">
        <v>1291</v>
      </c>
      <c r="R1257">
        <v>2023</v>
      </c>
    </row>
    <row r="1258" spans="17:18" x14ac:dyDescent="0.25">
      <c r="Q1258" t="s">
        <v>798</v>
      </c>
      <c r="R1258">
        <v>2023</v>
      </c>
    </row>
    <row r="1259" spans="17:18" x14ac:dyDescent="0.25">
      <c r="Q1259" t="s">
        <v>2452</v>
      </c>
      <c r="R1259">
        <v>2023</v>
      </c>
    </row>
    <row r="1260" spans="17:18" x14ac:dyDescent="0.25">
      <c r="Q1260" t="s">
        <v>1833</v>
      </c>
      <c r="R1260">
        <v>2023</v>
      </c>
    </row>
    <row r="1261" spans="17:18" x14ac:dyDescent="0.25">
      <c r="Q1261" t="s">
        <v>1273</v>
      </c>
      <c r="R1261">
        <v>2023</v>
      </c>
    </row>
    <row r="1262" spans="17:18" x14ac:dyDescent="0.25">
      <c r="Q1262" t="s">
        <v>562</v>
      </c>
      <c r="R1262">
        <v>2023</v>
      </c>
    </row>
    <row r="1263" spans="17:18" x14ac:dyDescent="0.25">
      <c r="Q1263" t="s">
        <v>421</v>
      </c>
      <c r="R1263">
        <v>2023</v>
      </c>
    </row>
    <row r="1264" spans="17:18" x14ac:dyDescent="0.25">
      <c r="Q1264" t="s">
        <v>1865</v>
      </c>
      <c r="R1264">
        <v>2023</v>
      </c>
    </row>
    <row r="1265" spans="17:18" x14ac:dyDescent="0.25">
      <c r="Q1265" t="s">
        <v>686</v>
      </c>
      <c r="R1265">
        <v>2023</v>
      </c>
    </row>
    <row r="1266" spans="17:18" x14ac:dyDescent="0.25">
      <c r="Q1266" t="s">
        <v>796</v>
      </c>
      <c r="R1266">
        <v>2023</v>
      </c>
    </row>
    <row r="1267" spans="17:18" x14ac:dyDescent="0.25">
      <c r="Q1267" t="s">
        <v>2106</v>
      </c>
      <c r="R1267">
        <v>2023</v>
      </c>
    </row>
    <row r="1268" spans="17:18" x14ac:dyDescent="0.25">
      <c r="Q1268" t="s">
        <v>885</v>
      </c>
      <c r="R1268">
        <v>2023</v>
      </c>
    </row>
    <row r="1269" spans="17:18" x14ac:dyDescent="0.25">
      <c r="Q1269" t="s">
        <v>2059</v>
      </c>
      <c r="R1269">
        <v>2023</v>
      </c>
    </row>
    <row r="1270" spans="17:18" x14ac:dyDescent="0.25">
      <c r="Q1270" t="s">
        <v>2062</v>
      </c>
      <c r="R1270">
        <v>2023</v>
      </c>
    </row>
    <row r="1271" spans="17:18" x14ac:dyDescent="0.25">
      <c r="Q1271" t="s">
        <v>924</v>
      </c>
      <c r="R1271">
        <v>2023</v>
      </c>
    </row>
    <row r="1272" spans="17:18" x14ac:dyDescent="0.25">
      <c r="Q1272" t="s">
        <v>1461</v>
      </c>
      <c r="R1272">
        <v>2023</v>
      </c>
    </row>
    <row r="1273" spans="17:18" x14ac:dyDescent="0.25">
      <c r="Q1273" t="s">
        <v>897</v>
      </c>
      <c r="R1273">
        <v>2023</v>
      </c>
    </row>
    <row r="1274" spans="17:18" x14ac:dyDescent="0.25">
      <c r="Q1274" t="s">
        <v>2113</v>
      </c>
      <c r="R1274">
        <v>2023</v>
      </c>
    </row>
    <row r="1275" spans="17:18" x14ac:dyDescent="0.25">
      <c r="Q1275" t="s">
        <v>2261</v>
      </c>
      <c r="R1275">
        <v>2023</v>
      </c>
    </row>
    <row r="1276" spans="17:18" x14ac:dyDescent="0.25">
      <c r="Q1276" t="s">
        <v>538</v>
      </c>
      <c r="R1276">
        <v>2023</v>
      </c>
    </row>
    <row r="1277" spans="17:18" x14ac:dyDescent="0.25">
      <c r="Q1277" t="s">
        <v>303</v>
      </c>
      <c r="R1277">
        <v>2023</v>
      </c>
    </row>
    <row r="1278" spans="17:18" x14ac:dyDescent="0.25">
      <c r="Q1278" t="s">
        <v>822</v>
      </c>
      <c r="R1278">
        <v>2023</v>
      </c>
    </row>
    <row r="1279" spans="17:18" x14ac:dyDescent="0.25">
      <c r="Q1279" t="s">
        <v>2457</v>
      </c>
      <c r="R1279">
        <v>2023</v>
      </c>
    </row>
    <row r="1280" spans="17:18" x14ac:dyDescent="0.25">
      <c r="Q1280" t="s">
        <v>2458</v>
      </c>
      <c r="R1280">
        <v>2023</v>
      </c>
    </row>
    <row r="1281" spans="17:18" x14ac:dyDescent="0.25">
      <c r="Q1281" t="s">
        <v>1387</v>
      </c>
      <c r="R1281">
        <v>2023</v>
      </c>
    </row>
    <row r="1282" spans="17:18" x14ac:dyDescent="0.25">
      <c r="Q1282" t="s">
        <v>1631</v>
      </c>
      <c r="R1282">
        <v>2023</v>
      </c>
    </row>
    <row r="1283" spans="17:18" x14ac:dyDescent="0.25">
      <c r="Q1283" t="s">
        <v>729</v>
      </c>
      <c r="R1283">
        <v>2023</v>
      </c>
    </row>
    <row r="1284" spans="17:18" x14ac:dyDescent="0.25">
      <c r="Q1284" t="s">
        <v>24</v>
      </c>
      <c r="R1284">
        <v>2023</v>
      </c>
    </row>
    <row r="1285" spans="17:18" x14ac:dyDescent="0.25">
      <c r="Q1285" t="s">
        <v>1371</v>
      </c>
      <c r="R1285">
        <v>2023</v>
      </c>
    </row>
    <row r="1286" spans="17:18" x14ac:dyDescent="0.25">
      <c r="Q1286" t="s">
        <v>2418</v>
      </c>
      <c r="R1286">
        <v>2023</v>
      </c>
    </row>
    <row r="1287" spans="17:18" x14ac:dyDescent="0.25">
      <c r="Q1287" t="s">
        <v>1332</v>
      </c>
      <c r="R1287">
        <v>2023</v>
      </c>
    </row>
    <row r="1288" spans="17:18" x14ac:dyDescent="0.25">
      <c r="Q1288" t="s">
        <v>1842</v>
      </c>
      <c r="R1288">
        <v>2023</v>
      </c>
    </row>
    <row r="1289" spans="17:18" x14ac:dyDescent="0.25">
      <c r="Q1289" t="s">
        <v>293</v>
      </c>
      <c r="R1289">
        <v>2023</v>
      </c>
    </row>
    <row r="1290" spans="17:18" x14ac:dyDescent="0.25">
      <c r="Q1290" t="s">
        <v>979</v>
      </c>
      <c r="R1290">
        <v>2023</v>
      </c>
    </row>
    <row r="1291" spans="17:18" x14ac:dyDescent="0.25">
      <c r="Q1291" t="s">
        <v>1828</v>
      </c>
      <c r="R1291">
        <v>2023</v>
      </c>
    </row>
    <row r="1292" spans="17:18" x14ac:dyDescent="0.25">
      <c r="Q1292" t="s">
        <v>762</v>
      </c>
      <c r="R1292">
        <v>2023</v>
      </c>
    </row>
    <row r="1293" spans="17:18" x14ac:dyDescent="0.25">
      <c r="Q1293" t="s">
        <v>2255</v>
      </c>
      <c r="R1293">
        <v>2023</v>
      </c>
    </row>
    <row r="1294" spans="17:18" x14ac:dyDescent="0.25">
      <c r="Q1294" t="s">
        <v>527</v>
      </c>
      <c r="R1294">
        <v>2023</v>
      </c>
    </row>
    <row r="1295" spans="17:18" x14ac:dyDescent="0.25">
      <c r="Q1295" t="s">
        <v>2126</v>
      </c>
      <c r="R1295">
        <v>2023</v>
      </c>
    </row>
    <row r="1296" spans="17:18" x14ac:dyDescent="0.25">
      <c r="Q1296" t="s">
        <v>1665</v>
      </c>
      <c r="R1296">
        <v>2023</v>
      </c>
    </row>
    <row r="1297" spans="17:18" x14ac:dyDescent="0.25">
      <c r="Q1297" t="s">
        <v>2465</v>
      </c>
      <c r="R1297">
        <v>2023</v>
      </c>
    </row>
    <row r="1298" spans="17:18" x14ac:dyDescent="0.25">
      <c r="Q1298" t="s">
        <v>121</v>
      </c>
      <c r="R1298">
        <v>2023</v>
      </c>
    </row>
    <row r="1299" spans="17:18" x14ac:dyDescent="0.25">
      <c r="Q1299" t="s">
        <v>1465</v>
      </c>
      <c r="R1299">
        <v>2023</v>
      </c>
    </row>
    <row r="1300" spans="17:18" x14ac:dyDescent="0.25">
      <c r="Q1300" t="s">
        <v>1543</v>
      </c>
      <c r="R1300">
        <v>2023</v>
      </c>
    </row>
    <row r="1301" spans="17:18" x14ac:dyDescent="0.25">
      <c r="Q1301" t="s">
        <v>1448</v>
      </c>
      <c r="R1301">
        <v>2023</v>
      </c>
    </row>
    <row r="1302" spans="17:18" x14ac:dyDescent="0.25">
      <c r="Q1302" t="s">
        <v>580</v>
      </c>
      <c r="R1302">
        <v>2023</v>
      </c>
    </row>
    <row r="1303" spans="17:18" x14ac:dyDescent="0.25">
      <c r="Q1303" t="s">
        <v>1124</v>
      </c>
      <c r="R1303">
        <v>2023</v>
      </c>
    </row>
    <row r="1304" spans="17:18" x14ac:dyDescent="0.25">
      <c r="Q1304" t="s">
        <v>374</v>
      </c>
      <c r="R1304">
        <v>2023</v>
      </c>
    </row>
    <row r="1305" spans="17:18" x14ac:dyDescent="0.25">
      <c r="Q1305" t="s">
        <v>1076</v>
      </c>
      <c r="R1305">
        <v>2023</v>
      </c>
    </row>
    <row r="1306" spans="17:18" x14ac:dyDescent="0.25">
      <c r="Q1306" t="s">
        <v>1476</v>
      </c>
      <c r="R1306">
        <v>2023</v>
      </c>
    </row>
    <row r="1307" spans="17:18" x14ac:dyDescent="0.25">
      <c r="Q1307" t="s">
        <v>2073</v>
      </c>
      <c r="R1307">
        <v>2023</v>
      </c>
    </row>
    <row r="1308" spans="17:18" x14ac:dyDescent="0.25">
      <c r="Q1308" t="s">
        <v>229</v>
      </c>
      <c r="R1308">
        <v>2023</v>
      </c>
    </row>
    <row r="1309" spans="17:18" x14ac:dyDescent="0.25">
      <c r="Q1309" t="s">
        <v>776</v>
      </c>
      <c r="R1309">
        <v>2023</v>
      </c>
    </row>
    <row r="1310" spans="17:18" x14ac:dyDescent="0.25">
      <c r="Q1310" t="s">
        <v>2468</v>
      </c>
      <c r="R1310">
        <v>2023</v>
      </c>
    </row>
    <row r="1311" spans="17:18" x14ac:dyDescent="0.25">
      <c r="Q1311" t="s">
        <v>1188</v>
      </c>
      <c r="R1311">
        <v>2023</v>
      </c>
    </row>
    <row r="1312" spans="17:18" x14ac:dyDescent="0.25">
      <c r="Q1312" t="s">
        <v>1627</v>
      </c>
      <c r="R1312">
        <v>2023</v>
      </c>
    </row>
    <row r="1313" spans="17:18" x14ac:dyDescent="0.25">
      <c r="Q1313" t="s">
        <v>2013</v>
      </c>
      <c r="R1313">
        <v>2023</v>
      </c>
    </row>
    <row r="1314" spans="17:18" x14ac:dyDescent="0.25">
      <c r="Q1314" t="s">
        <v>560</v>
      </c>
      <c r="R1314">
        <v>2023</v>
      </c>
    </row>
    <row r="1315" spans="17:18" x14ac:dyDescent="0.25">
      <c r="Q1315" t="s">
        <v>1256</v>
      </c>
      <c r="R1315">
        <v>2023</v>
      </c>
    </row>
    <row r="1316" spans="17:18" x14ac:dyDescent="0.25">
      <c r="Q1316" t="s">
        <v>1416</v>
      </c>
      <c r="R1316">
        <v>2023</v>
      </c>
    </row>
    <row r="1317" spans="17:18" x14ac:dyDescent="0.25">
      <c r="Q1317" t="s">
        <v>1153</v>
      </c>
      <c r="R1317">
        <v>2023</v>
      </c>
    </row>
    <row r="1318" spans="17:18" x14ac:dyDescent="0.25">
      <c r="Q1318" t="s">
        <v>2267</v>
      </c>
      <c r="R1318">
        <v>2023</v>
      </c>
    </row>
    <row r="1319" spans="17:18" x14ac:dyDescent="0.25">
      <c r="Q1319" t="s">
        <v>1361</v>
      </c>
      <c r="R1319">
        <v>2023</v>
      </c>
    </row>
    <row r="1320" spans="17:18" x14ac:dyDescent="0.25">
      <c r="Q1320" t="s">
        <v>909</v>
      </c>
      <c r="R1320">
        <v>2023</v>
      </c>
    </row>
    <row r="1321" spans="17:18" x14ac:dyDescent="0.25">
      <c r="Q1321" t="s">
        <v>391</v>
      </c>
      <c r="R1321">
        <v>2023</v>
      </c>
    </row>
    <row r="1322" spans="17:18" x14ac:dyDescent="0.25">
      <c r="Q1322" t="s">
        <v>1970</v>
      </c>
      <c r="R1322">
        <v>2023</v>
      </c>
    </row>
    <row r="1323" spans="17:18" x14ac:dyDescent="0.25">
      <c r="Q1323" t="s">
        <v>109</v>
      </c>
      <c r="R1323">
        <v>2023</v>
      </c>
    </row>
    <row r="1324" spans="17:18" x14ac:dyDescent="0.25">
      <c r="Q1324" t="s">
        <v>591</v>
      </c>
      <c r="R1324">
        <v>2023</v>
      </c>
    </row>
    <row r="1325" spans="17:18" x14ac:dyDescent="0.25">
      <c r="Q1325" t="s">
        <v>1035</v>
      </c>
      <c r="R1325">
        <v>2023</v>
      </c>
    </row>
    <row r="1326" spans="17:18" x14ac:dyDescent="0.25">
      <c r="Q1326" t="s">
        <v>34</v>
      </c>
      <c r="R1326">
        <v>2023</v>
      </c>
    </row>
    <row r="1327" spans="17:18" x14ac:dyDescent="0.25">
      <c r="Q1327" t="s">
        <v>2474</v>
      </c>
      <c r="R1327">
        <v>2023</v>
      </c>
    </row>
    <row r="1328" spans="17:18" x14ac:dyDescent="0.25">
      <c r="Q1328" t="s">
        <v>210</v>
      </c>
      <c r="R1328">
        <v>2023</v>
      </c>
    </row>
    <row r="1329" spans="17:18" x14ac:dyDescent="0.25">
      <c r="Q1329" t="s">
        <v>1746</v>
      </c>
      <c r="R1329">
        <v>2023</v>
      </c>
    </row>
    <row r="1330" spans="17:18" x14ac:dyDescent="0.25">
      <c r="Q1330" t="s">
        <v>793</v>
      </c>
      <c r="R1330">
        <v>2023</v>
      </c>
    </row>
    <row r="1331" spans="17:18" x14ac:dyDescent="0.25">
      <c r="Q1331" t="s">
        <v>85</v>
      </c>
      <c r="R1331">
        <v>2023</v>
      </c>
    </row>
    <row r="1332" spans="17:18" x14ac:dyDescent="0.25">
      <c r="Q1332" t="s">
        <v>2476</v>
      </c>
      <c r="R1332">
        <v>2023</v>
      </c>
    </row>
    <row r="1333" spans="17:18" x14ac:dyDescent="0.25">
      <c r="Q1333" t="s">
        <v>1037</v>
      </c>
      <c r="R1333">
        <v>2023</v>
      </c>
    </row>
    <row r="1334" spans="17:18" x14ac:dyDescent="0.25">
      <c r="Q1334" t="s">
        <v>1762</v>
      </c>
      <c r="R1334">
        <v>2023</v>
      </c>
    </row>
    <row r="1335" spans="17:18" x14ac:dyDescent="0.25">
      <c r="Q1335" t="s">
        <v>1509</v>
      </c>
      <c r="R1335">
        <v>2023</v>
      </c>
    </row>
    <row r="1336" spans="17:18" x14ac:dyDescent="0.25">
      <c r="Q1336" t="s">
        <v>1768</v>
      </c>
      <c r="R1336">
        <v>2023</v>
      </c>
    </row>
    <row r="1337" spans="17:18" x14ac:dyDescent="0.25">
      <c r="Q1337" t="s">
        <v>1185</v>
      </c>
      <c r="R1337">
        <v>2023</v>
      </c>
    </row>
    <row r="1338" spans="17:18" x14ac:dyDescent="0.25">
      <c r="Q1338" t="s">
        <v>217</v>
      </c>
      <c r="R1338">
        <v>2023</v>
      </c>
    </row>
    <row r="1339" spans="17:18" x14ac:dyDescent="0.25">
      <c r="Q1339" t="s">
        <v>704</v>
      </c>
      <c r="R1339">
        <v>2023</v>
      </c>
    </row>
    <row r="1340" spans="17:18" x14ac:dyDescent="0.25">
      <c r="Q1340" t="s">
        <v>919</v>
      </c>
      <c r="R1340">
        <v>2023</v>
      </c>
    </row>
    <row r="1341" spans="17:18" x14ac:dyDescent="0.25">
      <c r="Q1341" t="s">
        <v>514</v>
      </c>
      <c r="R1341">
        <v>2023</v>
      </c>
    </row>
    <row r="1342" spans="17:18" x14ac:dyDescent="0.25">
      <c r="Q1342" t="s">
        <v>2081</v>
      </c>
      <c r="R1342">
        <v>2023</v>
      </c>
    </row>
    <row r="1343" spans="17:18" x14ac:dyDescent="0.25">
      <c r="Q1343" t="s">
        <v>494</v>
      </c>
      <c r="R1343">
        <v>2023</v>
      </c>
    </row>
    <row r="1344" spans="17:18" x14ac:dyDescent="0.25">
      <c r="Q1344" t="s">
        <v>1640</v>
      </c>
      <c r="R1344">
        <v>2023</v>
      </c>
    </row>
    <row r="1345" spans="17:18" x14ac:dyDescent="0.25">
      <c r="Q1345" t="s">
        <v>409</v>
      </c>
      <c r="R1345">
        <v>2023</v>
      </c>
    </row>
    <row r="1346" spans="17:18" x14ac:dyDescent="0.25">
      <c r="Q1346" t="s">
        <v>1830</v>
      </c>
      <c r="R1346">
        <v>2023</v>
      </c>
    </row>
    <row r="1347" spans="17:18" x14ac:dyDescent="0.25">
      <c r="Q1347" t="s">
        <v>1419</v>
      </c>
      <c r="R1347">
        <v>2023</v>
      </c>
    </row>
    <row r="1348" spans="17:18" x14ac:dyDescent="0.25">
      <c r="Q1348" t="s">
        <v>309</v>
      </c>
      <c r="R1348">
        <v>2023</v>
      </c>
    </row>
    <row r="1349" spans="17:18" x14ac:dyDescent="0.25">
      <c r="Q1349" t="s">
        <v>1619</v>
      </c>
      <c r="R1349">
        <v>2023</v>
      </c>
    </row>
    <row r="1350" spans="17:18" x14ac:dyDescent="0.25">
      <c r="Q1350" t="s">
        <v>1265</v>
      </c>
      <c r="R1350">
        <v>2023</v>
      </c>
    </row>
    <row r="1351" spans="17:18" x14ac:dyDescent="0.25">
      <c r="Q1351" t="s">
        <v>1496</v>
      </c>
      <c r="R1351">
        <v>2023</v>
      </c>
    </row>
    <row r="1352" spans="17:18" x14ac:dyDescent="0.25">
      <c r="Q1352" t="s">
        <v>657</v>
      </c>
      <c r="R1352">
        <v>2023</v>
      </c>
    </row>
    <row r="1353" spans="17:18" x14ac:dyDescent="0.25">
      <c r="Q1353" t="s">
        <v>295</v>
      </c>
      <c r="R1353">
        <v>2023</v>
      </c>
    </row>
    <row r="1354" spans="17:18" x14ac:dyDescent="0.25">
      <c r="Q1354" t="s">
        <v>1948</v>
      </c>
      <c r="R1354">
        <v>2023</v>
      </c>
    </row>
    <row r="1355" spans="17:18" x14ac:dyDescent="0.25">
      <c r="Q1355" t="s">
        <v>2484</v>
      </c>
      <c r="R1355">
        <v>2023</v>
      </c>
    </row>
    <row r="1356" spans="17:18" x14ac:dyDescent="0.25">
      <c r="Q1356" t="s">
        <v>724</v>
      </c>
      <c r="R1356">
        <v>2023</v>
      </c>
    </row>
    <row r="1357" spans="17:18" x14ac:dyDescent="0.25">
      <c r="Q1357" t="s">
        <v>287</v>
      </c>
      <c r="R1357">
        <v>2023</v>
      </c>
    </row>
    <row r="1358" spans="17:18" x14ac:dyDescent="0.25">
      <c r="Q1358" t="s">
        <v>1721</v>
      </c>
      <c r="R1358">
        <v>2023</v>
      </c>
    </row>
    <row r="1359" spans="17:18" x14ac:dyDescent="0.25">
      <c r="Q1359" t="s">
        <v>336</v>
      </c>
      <c r="R1359">
        <v>2023</v>
      </c>
    </row>
    <row r="1360" spans="17:18" x14ac:dyDescent="0.25">
      <c r="Q1360" t="s">
        <v>74</v>
      </c>
      <c r="R1360">
        <v>2023</v>
      </c>
    </row>
    <row r="1361" spans="17:18" x14ac:dyDescent="0.25">
      <c r="Q1361" t="s">
        <v>1425</v>
      </c>
      <c r="R1361">
        <v>2023</v>
      </c>
    </row>
    <row r="1362" spans="17:18" x14ac:dyDescent="0.25">
      <c r="Q1362" t="s">
        <v>297</v>
      </c>
      <c r="R1362">
        <v>2023</v>
      </c>
    </row>
    <row r="1363" spans="17:18" x14ac:dyDescent="0.25">
      <c r="Q1363" t="s">
        <v>1679</v>
      </c>
      <c r="R1363">
        <v>2023</v>
      </c>
    </row>
    <row r="1364" spans="17:18" x14ac:dyDescent="0.25">
      <c r="Q1364" t="s">
        <v>955</v>
      </c>
      <c r="R1364">
        <v>2023</v>
      </c>
    </row>
    <row r="1365" spans="17:18" x14ac:dyDescent="0.25">
      <c r="Q1365" t="s">
        <v>124</v>
      </c>
      <c r="R1365">
        <v>2023</v>
      </c>
    </row>
    <row r="1366" spans="17:18" x14ac:dyDescent="0.25">
      <c r="Q1366" t="s">
        <v>2488</v>
      </c>
      <c r="R1366">
        <v>2023</v>
      </c>
    </row>
    <row r="1367" spans="17:18" x14ac:dyDescent="0.25">
      <c r="Q1367" t="s">
        <v>771</v>
      </c>
      <c r="R1367">
        <v>2023</v>
      </c>
    </row>
    <row r="1368" spans="17:18" x14ac:dyDescent="0.25">
      <c r="Q1368" t="s">
        <v>2096</v>
      </c>
      <c r="R1368">
        <v>2023</v>
      </c>
    </row>
    <row r="1369" spans="17:18" x14ac:dyDescent="0.25">
      <c r="Q1369" t="s">
        <v>1549</v>
      </c>
      <c r="R1369">
        <v>2023</v>
      </c>
    </row>
    <row r="1370" spans="17:18" x14ac:dyDescent="0.25">
      <c r="Q1370" t="s">
        <v>1154</v>
      </c>
      <c r="R1370">
        <v>2023</v>
      </c>
    </row>
    <row r="1371" spans="17:18" x14ac:dyDescent="0.25">
      <c r="Q1371" t="s">
        <v>617</v>
      </c>
      <c r="R1371">
        <v>2023</v>
      </c>
    </row>
    <row r="1372" spans="17:18" x14ac:dyDescent="0.25">
      <c r="Q1372" t="s">
        <v>780</v>
      </c>
      <c r="R1372">
        <v>2023</v>
      </c>
    </row>
    <row r="1373" spans="17:18" x14ac:dyDescent="0.25">
      <c r="Q1373" t="s">
        <v>1595</v>
      </c>
      <c r="R1373">
        <v>2023</v>
      </c>
    </row>
    <row r="1374" spans="17:18" x14ac:dyDescent="0.25">
      <c r="Q1374" t="s">
        <v>1290</v>
      </c>
      <c r="R1374">
        <v>2023</v>
      </c>
    </row>
    <row r="1375" spans="17:18" x14ac:dyDescent="0.25">
      <c r="Q1375" t="s">
        <v>1113</v>
      </c>
      <c r="R1375">
        <v>2023</v>
      </c>
    </row>
    <row r="1376" spans="17:18" x14ac:dyDescent="0.25">
      <c r="Q1376" t="s">
        <v>2498</v>
      </c>
      <c r="R1376">
        <v>2023</v>
      </c>
    </row>
    <row r="1377" spans="17:18" x14ac:dyDescent="0.25">
      <c r="Q1377" t="s">
        <v>1612</v>
      </c>
      <c r="R1377">
        <v>2023</v>
      </c>
    </row>
    <row r="1378" spans="17:18" x14ac:dyDescent="0.25">
      <c r="Q1378" t="s">
        <v>1370</v>
      </c>
      <c r="R1378">
        <v>2023</v>
      </c>
    </row>
    <row r="1379" spans="17:18" x14ac:dyDescent="0.25">
      <c r="Q1379" t="s">
        <v>1894</v>
      </c>
      <c r="R1379">
        <v>2023</v>
      </c>
    </row>
    <row r="1380" spans="17:18" x14ac:dyDescent="0.25">
      <c r="Q1380" t="s">
        <v>424</v>
      </c>
      <c r="R1380">
        <v>2023</v>
      </c>
    </row>
    <row r="1381" spans="17:18" x14ac:dyDescent="0.25">
      <c r="Q1381" t="s">
        <v>407</v>
      </c>
      <c r="R1381">
        <v>2023</v>
      </c>
    </row>
    <row r="1382" spans="17:18" x14ac:dyDescent="0.25">
      <c r="Q1382" t="s">
        <v>1341</v>
      </c>
      <c r="R1382">
        <v>2023</v>
      </c>
    </row>
    <row r="1383" spans="17:18" x14ac:dyDescent="0.25">
      <c r="Q1383" t="s">
        <v>1445</v>
      </c>
      <c r="R1383">
        <v>2023</v>
      </c>
    </row>
    <row r="1384" spans="17:18" x14ac:dyDescent="0.25">
      <c r="Q1384" t="s">
        <v>2500</v>
      </c>
      <c r="R1384">
        <v>2023</v>
      </c>
    </row>
    <row r="1385" spans="17:18" x14ac:dyDescent="0.25">
      <c r="Q1385" t="s">
        <v>2387</v>
      </c>
      <c r="R1385">
        <v>2023</v>
      </c>
    </row>
    <row r="1386" spans="17:18" x14ac:dyDescent="0.25">
      <c r="Q1386" t="s">
        <v>79</v>
      </c>
      <c r="R1386">
        <v>2023</v>
      </c>
    </row>
    <row r="1387" spans="17:18" x14ac:dyDescent="0.25">
      <c r="Q1387" t="s">
        <v>877</v>
      </c>
      <c r="R1387">
        <v>2023</v>
      </c>
    </row>
    <row r="1388" spans="17:18" x14ac:dyDescent="0.25">
      <c r="Q1388" t="s">
        <v>815</v>
      </c>
      <c r="R1388">
        <v>2023</v>
      </c>
    </row>
    <row r="1389" spans="17:18" x14ac:dyDescent="0.25">
      <c r="Q1389" t="s">
        <v>2109</v>
      </c>
      <c r="R1389">
        <v>2023</v>
      </c>
    </row>
    <row r="1390" spans="17:18" x14ac:dyDescent="0.25">
      <c r="Q1390" t="s">
        <v>2385</v>
      </c>
      <c r="R1390">
        <v>2023</v>
      </c>
    </row>
    <row r="1391" spans="17:18" x14ac:dyDescent="0.25">
      <c r="Q1391" t="s">
        <v>2224</v>
      </c>
      <c r="R1391">
        <v>2023</v>
      </c>
    </row>
    <row r="1392" spans="17:18" x14ac:dyDescent="0.25">
      <c r="Q1392" t="s">
        <v>967</v>
      </c>
      <c r="R1392">
        <v>2023</v>
      </c>
    </row>
    <row r="1393" spans="17:18" x14ac:dyDescent="0.25">
      <c r="Q1393" t="s">
        <v>2503</v>
      </c>
      <c r="R1393">
        <v>2023</v>
      </c>
    </row>
    <row r="1394" spans="17:18" x14ac:dyDescent="0.25">
      <c r="Q1394" t="s">
        <v>1006</v>
      </c>
      <c r="R1394">
        <v>2023</v>
      </c>
    </row>
    <row r="1395" spans="17:18" x14ac:dyDescent="0.25">
      <c r="Q1395" t="s">
        <v>1750</v>
      </c>
      <c r="R1395">
        <v>2023</v>
      </c>
    </row>
    <row r="1396" spans="17:18" x14ac:dyDescent="0.25">
      <c r="Q1396" t="s">
        <v>667</v>
      </c>
      <c r="R1396">
        <v>2023</v>
      </c>
    </row>
    <row r="1397" spans="17:18" x14ac:dyDescent="0.25">
      <c r="Q1397" t="s">
        <v>2505</v>
      </c>
      <c r="R1397">
        <v>2023</v>
      </c>
    </row>
    <row r="1398" spans="17:18" x14ac:dyDescent="0.25">
      <c r="Q1398" t="s">
        <v>539</v>
      </c>
      <c r="R1398">
        <v>2023</v>
      </c>
    </row>
    <row r="1399" spans="17:18" x14ac:dyDescent="0.25">
      <c r="Q1399" t="s">
        <v>2244</v>
      </c>
      <c r="R1399">
        <v>2023</v>
      </c>
    </row>
    <row r="1400" spans="17:18" x14ac:dyDescent="0.25">
      <c r="Q1400" t="s">
        <v>2506</v>
      </c>
      <c r="R1400">
        <v>2023</v>
      </c>
    </row>
    <row r="1401" spans="17:18" x14ac:dyDescent="0.25">
      <c r="Q1401" t="s">
        <v>674</v>
      </c>
      <c r="R1401">
        <v>2023</v>
      </c>
    </row>
    <row r="1402" spans="17:18" x14ac:dyDescent="0.25">
      <c r="Q1402" t="s">
        <v>1363</v>
      </c>
      <c r="R1402">
        <v>2023</v>
      </c>
    </row>
    <row r="1403" spans="17:18" x14ac:dyDescent="0.25">
      <c r="Q1403" t="s">
        <v>791</v>
      </c>
      <c r="R1403">
        <v>2023</v>
      </c>
    </row>
    <row r="1404" spans="17:18" x14ac:dyDescent="0.25">
      <c r="Q1404" t="s">
        <v>2509</v>
      </c>
      <c r="R1404">
        <v>2023</v>
      </c>
    </row>
    <row r="1405" spans="17:18" x14ac:dyDescent="0.25">
      <c r="Q1405" t="s">
        <v>71</v>
      </c>
      <c r="R1405">
        <v>2023</v>
      </c>
    </row>
    <row r="1406" spans="17:18" x14ac:dyDescent="0.25">
      <c r="Q1406" t="s">
        <v>736</v>
      </c>
      <c r="R1406">
        <v>2023</v>
      </c>
    </row>
    <row r="1407" spans="17:18" x14ac:dyDescent="0.25">
      <c r="Q1407" t="s">
        <v>1380</v>
      </c>
      <c r="R1407">
        <v>2023</v>
      </c>
    </row>
    <row r="1408" spans="17:18" x14ac:dyDescent="0.25">
      <c r="Q1408" t="s">
        <v>1305</v>
      </c>
      <c r="R1408">
        <v>2023</v>
      </c>
    </row>
    <row r="1409" spans="17:18" x14ac:dyDescent="0.25">
      <c r="Q1409" t="s">
        <v>1887</v>
      </c>
      <c r="R1409">
        <v>2023</v>
      </c>
    </row>
    <row r="1410" spans="17:18" x14ac:dyDescent="0.25">
      <c r="Q1410" t="s">
        <v>2512</v>
      </c>
      <c r="R1410">
        <v>2023</v>
      </c>
    </row>
    <row r="1411" spans="17:18" x14ac:dyDescent="0.25">
      <c r="Q1411" t="s">
        <v>2176</v>
      </c>
      <c r="R1411">
        <v>2023</v>
      </c>
    </row>
    <row r="1412" spans="17:18" x14ac:dyDescent="0.25">
      <c r="Q1412" t="s">
        <v>1106</v>
      </c>
      <c r="R1412">
        <v>2023</v>
      </c>
    </row>
    <row r="1413" spans="17:18" x14ac:dyDescent="0.25">
      <c r="Q1413" t="s">
        <v>585</v>
      </c>
      <c r="R1413">
        <v>2023</v>
      </c>
    </row>
    <row r="1414" spans="17:18" x14ac:dyDescent="0.25">
      <c r="Q1414" t="s">
        <v>258</v>
      </c>
      <c r="R1414">
        <v>2023</v>
      </c>
    </row>
    <row r="1415" spans="17:18" x14ac:dyDescent="0.25">
      <c r="Q1415" t="s">
        <v>1079</v>
      </c>
      <c r="R1415">
        <v>2023</v>
      </c>
    </row>
    <row r="1416" spans="17:18" x14ac:dyDescent="0.25">
      <c r="Q1416" t="s">
        <v>1069</v>
      </c>
      <c r="R1416">
        <v>2023</v>
      </c>
    </row>
    <row r="1417" spans="17:18" x14ac:dyDescent="0.25">
      <c r="Q1417" t="s">
        <v>1968</v>
      </c>
      <c r="R1417">
        <v>2023</v>
      </c>
    </row>
    <row r="1418" spans="17:18" x14ac:dyDescent="0.25">
      <c r="Q1418" t="s">
        <v>535</v>
      </c>
      <c r="R1418">
        <v>2023</v>
      </c>
    </row>
    <row r="1419" spans="17:18" x14ac:dyDescent="0.25">
      <c r="Q1419" t="s">
        <v>1072</v>
      </c>
      <c r="R1419">
        <v>2023</v>
      </c>
    </row>
    <row r="1420" spans="17:18" x14ac:dyDescent="0.25">
      <c r="Q1420" t="s">
        <v>1394</v>
      </c>
      <c r="R1420">
        <v>2023</v>
      </c>
    </row>
    <row r="1421" spans="17:18" x14ac:dyDescent="0.25">
      <c r="Q1421" t="s">
        <v>2520</v>
      </c>
      <c r="R1421">
        <v>2023</v>
      </c>
    </row>
    <row r="1422" spans="17:18" x14ac:dyDescent="0.25">
      <c r="Q1422" t="s">
        <v>985</v>
      </c>
      <c r="R1422">
        <v>2023</v>
      </c>
    </row>
    <row r="1423" spans="17:18" x14ac:dyDescent="0.25">
      <c r="Q1423" t="s">
        <v>1385</v>
      </c>
      <c r="R1423">
        <v>2023</v>
      </c>
    </row>
    <row r="1424" spans="17:18" x14ac:dyDescent="0.25">
      <c r="Q1424" t="s">
        <v>679</v>
      </c>
      <c r="R1424">
        <v>2023</v>
      </c>
    </row>
    <row r="1425" spans="17:18" x14ac:dyDescent="0.25">
      <c r="Q1425" t="s">
        <v>994</v>
      </c>
      <c r="R1425">
        <v>2023</v>
      </c>
    </row>
    <row r="1426" spans="17:18" x14ac:dyDescent="0.25">
      <c r="Q1426" t="s">
        <v>1780</v>
      </c>
      <c r="R1426">
        <v>2023</v>
      </c>
    </row>
    <row r="1427" spans="17:18" x14ac:dyDescent="0.25">
      <c r="Q1427" t="s">
        <v>1659</v>
      </c>
      <c r="R1427">
        <v>2023</v>
      </c>
    </row>
    <row r="1428" spans="17:18" x14ac:dyDescent="0.25">
      <c r="Q1428" t="s">
        <v>1570</v>
      </c>
      <c r="R1428">
        <v>2023</v>
      </c>
    </row>
    <row r="1429" spans="17:18" x14ac:dyDescent="0.25">
      <c r="Q1429" t="s">
        <v>630</v>
      </c>
      <c r="R1429">
        <v>2023</v>
      </c>
    </row>
    <row r="1430" spans="17:18" x14ac:dyDescent="0.25">
      <c r="Q1430" t="s">
        <v>1373</v>
      </c>
      <c r="R1430">
        <v>2023</v>
      </c>
    </row>
    <row r="1431" spans="17:18" x14ac:dyDescent="0.25">
      <c r="Q1431" t="s">
        <v>11</v>
      </c>
      <c r="R1431">
        <v>2023</v>
      </c>
    </row>
    <row r="1432" spans="17:18" x14ac:dyDescent="0.25">
      <c r="Q1432" t="s">
        <v>206</v>
      </c>
      <c r="R1432">
        <v>2023</v>
      </c>
    </row>
    <row r="1433" spans="17:18" x14ac:dyDescent="0.25">
      <c r="Q1433" t="s">
        <v>2413</v>
      </c>
      <c r="R1433">
        <v>2023</v>
      </c>
    </row>
    <row r="1434" spans="17:18" x14ac:dyDescent="0.25">
      <c r="Q1434" t="s">
        <v>1428</v>
      </c>
      <c r="R1434">
        <v>2023</v>
      </c>
    </row>
    <row r="1435" spans="17:18" x14ac:dyDescent="0.25">
      <c r="Q1435" t="s">
        <v>195</v>
      </c>
      <c r="R1435">
        <v>2023</v>
      </c>
    </row>
    <row r="1436" spans="17:18" x14ac:dyDescent="0.25">
      <c r="Q1436" t="s">
        <v>470</v>
      </c>
      <c r="R1436">
        <v>2023</v>
      </c>
    </row>
    <row r="1437" spans="17:18" x14ac:dyDescent="0.25">
      <c r="Q1437" t="s">
        <v>1007</v>
      </c>
      <c r="R1437">
        <v>2023</v>
      </c>
    </row>
    <row r="1438" spans="17:18" x14ac:dyDescent="0.25">
      <c r="Q1438" t="s">
        <v>1288</v>
      </c>
      <c r="R1438">
        <v>2023</v>
      </c>
    </row>
    <row r="1439" spans="17:18" x14ac:dyDescent="0.25">
      <c r="Q1439" t="s">
        <v>734</v>
      </c>
      <c r="R1439">
        <v>2023</v>
      </c>
    </row>
    <row r="1440" spans="17:18" x14ac:dyDescent="0.25">
      <c r="Q1440" t="s">
        <v>316</v>
      </c>
      <c r="R1440">
        <v>2023</v>
      </c>
    </row>
    <row r="1441" spans="17:18" x14ac:dyDescent="0.25">
      <c r="Q1441" t="s">
        <v>1519</v>
      </c>
      <c r="R1441">
        <v>2023</v>
      </c>
    </row>
    <row r="1442" spans="17:18" x14ac:dyDescent="0.25">
      <c r="Q1442" t="s">
        <v>445</v>
      </c>
      <c r="R1442">
        <v>2023</v>
      </c>
    </row>
    <row r="1443" spans="17:18" x14ac:dyDescent="0.25">
      <c r="Q1443" t="s">
        <v>1654</v>
      </c>
      <c r="R1443">
        <v>2023</v>
      </c>
    </row>
    <row r="1444" spans="17:18" x14ac:dyDescent="0.25">
      <c r="Q1444" t="s">
        <v>214</v>
      </c>
      <c r="R1444">
        <v>2023</v>
      </c>
    </row>
    <row r="1445" spans="17:18" x14ac:dyDescent="0.25">
      <c r="Q1445" t="s">
        <v>321</v>
      </c>
      <c r="R1445">
        <v>2023</v>
      </c>
    </row>
    <row r="1446" spans="17:18" x14ac:dyDescent="0.25">
      <c r="Q1446" t="s">
        <v>2528</v>
      </c>
      <c r="R1446">
        <v>2023</v>
      </c>
    </row>
    <row r="1447" spans="17:18" x14ac:dyDescent="0.25">
      <c r="Q1447" t="s">
        <v>1773</v>
      </c>
      <c r="R1447">
        <v>2023</v>
      </c>
    </row>
    <row r="1448" spans="17:18" x14ac:dyDescent="0.25">
      <c r="Q1448" t="s">
        <v>1468</v>
      </c>
      <c r="R1448">
        <v>2023</v>
      </c>
    </row>
    <row r="1449" spans="17:18" x14ac:dyDescent="0.25">
      <c r="Q1449" t="s">
        <v>1407</v>
      </c>
      <c r="R1449">
        <v>2023</v>
      </c>
    </row>
    <row r="1450" spans="17:18" x14ac:dyDescent="0.25">
      <c r="Q1450" t="s">
        <v>1014</v>
      </c>
      <c r="R1450">
        <v>2023</v>
      </c>
    </row>
    <row r="1451" spans="17:18" x14ac:dyDescent="0.25">
      <c r="Q1451" t="s">
        <v>248</v>
      </c>
      <c r="R1451">
        <v>2023</v>
      </c>
    </row>
    <row r="1452" spans="17:18" x14ac:dyDescent="0.25">
      <c r="Q1452" t="s">
        <v>2530</v>
      </c>
      <c r="R1452">
        <v>2023</v>
      </c>
    </row>
    <row r="1453" spans="17:18" x14ac:dyDescent="0.25">
      <c r="Q1453" t="s">
        <v>912</v>
      </c>
      <c r="R1453">
        <v>2023</v>
      </c>
    </row>
    <row r="1454" spans="17:18" x14ac:dyDescent="0.25">
      <c r="Q1454" t="s">
        <v>382</v>
      </c>
      <c r="R1454">
        <v>2023</v>
      </c>
    </row>
    <row r="1455" spans="17:18" x14ac:dyDescent="0.25">
      <c r="Q1455" t="s">
        <v>525</v>
      </c>
      <c r="R1455">
        <v>2023</v>
      </c>
    </row>
    <row r="1456" spans="17:18" x14ac:dyDescent="0.25">
      <c r="Q1456" t="s">
        <v>868</v>
      </c>
      <c r="R1456">
        <v>2023</v>
      </c>
    </row>
    <row r="1457" spans="17:18" x14ac:dyDescent="0.25">
      <c r="Q1457" t="s">
        <v>1477</v>
      </c>
      <c r="R1457">
        <v>2023</v>
      </c>
    </row>
    <row r="1458" spans="17:18" x14ac:dyDescent="0.25">
      <c r="Q1458" t="s">
        <v>1057</v>
      </c>
      <c r="R1458">
        <v>2023</v>
      </c>
    </row>
    <row r="1459" spans="17:18" x14ac:dyDescent="0.25">
      <c r="Q1459" t="s">
        <v>1785</v>
      </c>
      <c r="R1459">
        <v>2023</v>
      </c>
    </row>
    <row r="1460" spans="17:18" x14ac:dyDescent="0.25">
      <c r="Q1460" t="s">
        <v>1753</v>
      </c>
      <c r="R1460">
        <v>2023</v>
      </c>
    </row>
    <row r="1461" spans="17:18" x14ac:dyDescent="0.25">
      <c r="Q1461" t="s">
        <v>2300</v>
      </c>
      <c r="R1461">
        <v>2023</v>
      </c>
    </row>
    <row r="1462" spans="17:18" x14ac:dyDescent="0.25">
      <c r="Q1462" t="s">
        <v>2536</v>
      </c>
      <c r="R1462">
        <v>2023</v>
      </c>
    </row>
    <row r="1463" spans="17:18" x14ac:dyDescent="0.25">
      <c r="Q1463" t="s">
        <v>659</v>
      </c>
      <c r="R1463">
        <v>2023</v>
      </c>
    </row>
    <row r="1464" spans="17:18" x14ac:dyDescent="0.25">
      <c r="Q1464" t="s">
        <v>601</v>
      </c>
      <c r="R1464">
        <v>2023</v>
      </c>
    </row>
    <row r="1465" spans="17:18" x14ac:dyDescent="0.25">
      <c r="Q1465" t="s">
        <v>1537</v>
      </c>
      <c r="R1465">
        <v>2023</v>
      </c>
    </row>
    <row r="1466" spans="17:18" x14ac:dyDescent="0.25">
      <c r="Q1466" t="s">
        <v>973</v>
      </c>
      <c r="R1466">
        <v>2023</v>
      </c>
    </row>
    <row r="1467" spans="17:18" x14ac:dyDescent="0.25">
      <c r="Q1467" t="s">
        <v>1198</v>
      </c>
      <c r="R1467">
        <v>2023</v>
      </c>
    </row>
    <row r="1468" spans="17:18" x14ac:dyDescent="0.25">
      <c r="Q1468" t="s">
        <v>1244</v>
      </c>
      <c r="R1468">
        <v>2023</v>
      </c>
    </row>
    <row r="1469" spans="17:18" x14ac:dyDescent="0.25">
      <c r="Q1469" t="s">
        <v>2090</v>
      </c>
      <c r="R1469">
        <v>2023</v>
      </c>
    </row>
    <row r="1470" spans="17:18" x14ac:dyDescent="0.25">
      <c r="Q1470" t="s">
        <v>607</v>
      </c>
      <c r="R1470">
        <v>2023</v>
      </c>
    </row>
    <row r="1471" spans="17:18" x14ac:dyDescent="0.25">
      <c r="Q1471" t="s">
        <v>716</v>
      </c>
      <c r="R1471">
        <v>2023</v>
      </c>
    </row>
    <row r="1472" spans="17:18" x14ac:dyDescent="0.25">
      <c r="Q1472" t="s">
        <v>282</v>
      </c>
      <c r="R1472">
        <v>2023</v>
      </c>
    </row>
    <row r="1473" spans="17:18" x14ac:dyDescent="0.25">
      <c r="Q1473" t="s">
        <v>1868</v>
      </c>
      <c r="R1473">
        <v>2023</v>
      </c>
    </row>
    <row r="1474" spans="17:18" x14ac:dyDescent="0.25">
      <c r="Q1474" t="s">
        <v>2539</v>
      </c>
      <c r="R1474">
        <v>2023</v>
      </c>
    </row>
    <row r="1475" spans="17:18" x14ac:dyDescent="0.25">
      <c r="Q1475" t="s">
        <v>2542</v>
      </c>
      <c r="R1475">
        <v>2023</v>
      </c>
    </row>
    <row r="1476" spans="17:18" x14ac:dyDescent="0.25">
      <c r="Q1476" t="s">
        <v>1179</v>
      </c>
      <c r="R1476">
        <v>2023</v>
      </c>
    </row>
    <row r="1477" spans="17:18" x14ac:dyDescent="0.25">
      <c r="Q1477" t="s">
        <v>2543</v>
      </c>
      <c r="R1477">
        <v>2023</v>
      </c>
    </row>
    <row r="1478" spans="17:18" x14ac:dyDescent="0.25">
      <c r="Q1478" t="s">
        <v>648</v>
      </c>
      <c r="R1478">
        <v>2023</v>
      </c>
    </row>
    <row r="1479" spans="17:18" x14ac:dyDescent="0.25">
      <c r="Q1479" t="s">
        <v>1473</v>
      </c>
      <c r="R1479">
        <v>2023</v>
      </c>
    </row>
    <row r="1480" spans="17:18" x14ac:dyDescent="0.25">
      <c r="Q1480" t="s">
        <v>1586</v>
      </c>
      <c r="R1480">
        <v>2023</v>
      </c>
    </row>
    <row r="1481" spans="17:18" x14ac:dyDescent="0.25">
      <c r="Q1481" t="s">
        <v>2039</v>
      </c>
      <c r="R1481">
        <v>2023</v>
      </c>
    </row>
    <row r="1482" spans="17:18" x14ac:dyDescent="0.25">
      <c r="Q1482" t="s">
        <v>452</v>
      </c>
      <c r="R1482">
        <v>2023</v>
      </c>
    </row>
    <row r="1483" spans="17:18" x14ac:dyDescent="0.25">
      <c r="Q1483" t="s">
        <v>1337</v>
      </c>
      <c r="R1483">
        <v>2023</v>
      </c>
    </row>
    <row r="1484" spans="17:18" x14ac:dyDescent="0.25">
      <c r="Q1484" t="s">
        <v>60</v>
      </c>
      <c r="R1484">
        <v>2023</v>
      </c>
    </row>
    <row r="1485" spans="17:18" x14ac:dyDescent="0.25">
      <c r="Q1485" t="s">
        <v>2546</v>
      </c>
      <c r="R1485">
        <v>2023</v>
      </c>
    </row>
    <row r="1486" spans="17:18" x14ac:dyDescent="0.25">
      <c r="Q1486" t="s">
        <v>2190</v>
      </c>
      <c r="R1486">
        <v>2023</v>
      </c>
    </row>
    <row r="1487" spans="17:18" x14ac:dyDescent="0.25">
      <c r="Q1487" t="s">
        <v>1142</v>
      </c>
      <c r="R1487">
        <v>2023</v>
      </c>
    </row>
    <row r="1488" spans="17:18" x14ac:dyDescent="0.25">
      <c r="Q1488" t="s">
        <v>953</v>
      </c>
      <c r="R1488">
        <v>2023</v>
      </c>
    </row>
    <row r="1489" spans="17:18" x14ac:dyDescent="0.25">
      <c r="Q1489" t="s">
        <v>578</v>
      </c>
      <c r="R1489">
        <v>2023</v>
      </c>
    </row>
    <row r="1490" spans="17:18" x14ac:dyDescent="0.25">
      <c r="Q1490" t="s">
        <v>2550</v>
      </c>
      <c r="R1490">
        <v>2023</v>
      </c>
    </row>
    <row r="1491" spans="17:18" x14ac:dyDescent="0.25">
      <c r="Q1491" t="s">
        <v>893</v>
      </c>
      <c r="R1491">
        <v>2023</v>
      </c>
    </row>
    <row r="1492" spans="17:18" x14ac:dyDescent="0.25">
      <c r="Q1492" t="s">
        <v>1879</v>
      </c>
      <c r="R1492">
        <v>2023</v>
      </c>
    </row>
    <row r="1493" spans="17:18" x14ac:dyDescent="0.25">
      <c r="Q1493" t="s">
        <v>1939</v>
      </c>
      <c r="R1493">
        <v>2023</v>
      </c>
    </row>
    <row r="1494" spans="17:18" x14ac:dyDescent="0.25">
      <c r="Q1494" t="s">
        <v>2552</v>
      </c>
      <c r="R1494">
        <v>2023</v>
      </c>
    </row>
    <row r="1495" spans="17:18" x14ac:dyDescent="0.25">
      <c r="Q1495" t="s">
        <v>1487</v>
      </c>
      <c r="R1495">
        <v>2023</v>
      </c>
    </row>
    <row r="1496" spans="17:18" x14ac:dyDescent="0.25">
      <c r="Q1496" t="s">
        <v>153</v>
      </c>
      <c r="R1496">
        <v>2023</v>
      </c>
    </row>
    <row r="1497" spans="17:18" x14ac:dyDescent="0.25">
      <c r="Q1497" t="s">
        <v>569</v>
      </c>
      <c r="R1497">
        <v>2023</v>
      </c>
    </row>
    <row r="1498" spans="17:18" x14ac:dyDescent="0.25">
      <c r="Q1498" t="s">
        <v>1557</v>
      </c>
      <c r="R1498">
        <v>2023</v>
      </c>
    </row>
    <row r="1499" spans="17:18" x14ac:dyDescent="0.25">
      <c r="Q1499" t="s">
        <v>1140</v>
      </c>
      <c r="R1499">
        <v>2023</v>
      </c>
    </row>
    <row r="1500" spans="17:18" x14ac:dyDescent="0.25">
      <c r="Q1500" t="s">
        <v>2207</v>
      </c>
      <c r="R1500">
        <v>2023</v>
      </c>
    </row>
    <row r="1501" spans="17:18" x14ac:dyDescent="0.25">
      <c r="Q1501" t="s">
        <v>2102</v>
      </c>
      <c r="R1501">
        <v>2023</v>
      </c>
    </row>
    <row r="1502" spans="17:18" x14ac:dyDescent="0.25">
      <c r="Q1502" t="s">
        <v>1805</v>
      </c>
      <c r="R1502">
        <v>2023</v>
      </c>
    </row>
    <row r="1503" spans="17:18" x14ac:dyDescent="0.25">
      <c r="Q1503" t="s">
        <v>1844</v>
      </c>
      <c r="R1503">
        <v>2023</v>
      </c>
    </row>
    <row r="1504" spans="17:18" x14ac:dyDescent="0.25">
      <c r="Q1504" t="s">
        <v>467</v>
      </c>
      <c r="R1504">
        <v>2023</v>
      </c>
    </row>
    <row r="1505" spans="17:18" x14ac:dyDescent="0.25">
      <c r="Q1505" t="s">
        <v>1686</v>
      </c>
      <c r="R1505">
        <v>2023</v>
      </c>
    </row>
    <row r="1506" spans="17:18" x14ac:dyDescent="0.25">
      <c r="Q1506" t="s">
        <v>102</v>
      </c>
      <c r="R1506">
        <v>2023</v>
      </c>
    </row>
    <row r="1507" spans="17:18" x14ac:dyDescent="0.25">
      <c r="Q1507" t="s">
        <v>1671</v>
      </c>
      <c r="R1507">
        <v>2023</v>
      </c>
    </row>
    <row r="1508" spans="17:18" x14ac:dyDescent="0.25">
      <c r="Q1508" t="s">
        <v>464</v>
      </c>
      <c r="R1508">
        <v>2023</v>
      </c>
    </row>
    <row r="1509" spans="17:18" x14ac:dyDescent="0.25">
      <c r="Q1509" t="s">
        <v>1005</v>
      </c>
      <c r="R1509">
        <v>2023</v>
      </c>
    </row>
    <row r="1510" spans="17:18" x14ac:dyDescent="0.25">
      <c r="Q1510" t="s">
        <v>2558</v>
      </c>
      <c r="R1510">
        <v>2023</v>
      </c>
    </row>
    <row r="1511" spans="17:18" x14ac:dyDescent="0.25">
      <c r="Q1511" t="s">
        <v>2119</v>
      </c>
      <c r="R1511">
        <v>2023</v>
      </c>
    </row>
    <row r="1512" spans="17:18" x14ac:dyDescent="0.25">
      <c r="Q1512" t="s">
        <v>1633</v>
      </c>
      <c r="R1512">
        <v>2023</v>
      </c>
    </row>
    <row r="1513" spans="17:18" x14ac:dyDescent="0.25">
      <c r="Q1513" t="s">
        <v>1216</v>
      </c>
      <c r="R1513">
        <v>2023</v>
      </c>
    </row>
    <row r="1514" spans="17:18" x14ac:dyDescent="0.25">
      <c r="Q1514" t="s">
        <v>2560</v>
      </c>
      <c r="R1514">
        <v>2023</v>
      </c>
    </row>
    <row r="1515" spans="17:18" x14ac:dyDescent="0.25">
      <c r="Q1515" t="s">
        <v>435</v>
      </c>
      <c r="R1515">
        <v>2023</v>
      </c>
    </row>
    <row r="1516" spans="17:18" x14ac:dyDescent="0.25">
      <c r="Q1516" t="s">
        <v>1078</v>
      </c>
      <c r="R1516">
        <v>2023</v>
      </c>
    </row>
    <row r="1517" spans="17:18" x14ac:dyDescent="0.25">
      <c r="Q1517" t="s">
        <v>63</v>
      </c>
      <c r="R1517">
        <v>2023</v>
      </c>
    </row>
    <row r="1518" spans="17:18" x14ac:dyDescent="0.25">
      <c r="Q1518" t="s">
        <v>2103</v>
      </c>
      <c r="R1518">
        <v>2023</v>
      </c>
    </row>
    <row r="1519" spans="17:18" x14ac:dyDescent="0.25">
      <c r="Q1519" t="s">
        <v>841</v>
      </c>
      <c r="R1519">
        <v>2023</v>
      </c>
    </row>
    <row r="1520" spans="17:18" x14ac:dyDescent="0.25">
      <c r="Q1520" t="s">
        <v>1336</v>
      </c>
      <c r="R1520">
        <v>2023</v>
      </c>
    </row>
    <row r="1521" spans="17:18" x14ac:dyDescent="0.25">
      <c r="Q1521" t="s">
        <v>965</v>
      </c>
      <c r="R1521">
        <v>2023</v>
      </c>
    </row>
    <row r="1522" spans="17:18" x14ac:dyDescent="0.25">
      <c r="Q1522" t="s">
        <v>2296</v>
      </c>
      <c r="R1522">
        <v>2023</v>
      </c>
    </row>
    <row r="1523" spans="17:18" x14ac:dyDescent="0.25">
      <c r="Q1523" t="s">
        <v>2383</v>
      </c>
      <c r="R1523">
        <v>2023</v>
      </c>
    </row>
    <row r="1524" spans="17:18" x14ac:dyDescent="0.25">
      <c r="Q1524" t="s">
        <v>1048</v>
      </c>
      <c r="R1524">
        <v>2023</v>
      </c>
    </row>
    <row r="1525" spans="17:18" x14ac:dyDescent="0.25">
      <c r="Q1525" t="s">
        <v>598</v>
      </c>
      <c r="R1525">
        <v>2023</v>
      </c>
    </row>
    <row r="1526" spans="17:18" x14ac:dyDescent="0.25">
      <c r="Q1526" t="s">
        <v>1922</v>
      </c>
      <c r="R1526">
        <v>2023</v>
      </c>
    </row>
    <row r="1527" spans="17:18" x14ac:dyDescent="0.25">
      <c r="Q1527" t="s">
        <v>863</v>
      </c>
      <c r="R1527">
        <v>2023</v>
      </c>
    </row>
    <row r="1528" spans="17:18" x14ac:dyDescent="0.25">
      <c r="Q1528" t="s">
        <v>1799</v>
      </c>
      <c r="R1528">
        <v>2023</v>
      </c>
    </row>
    <row r="1529" spans="17:18" x14ac:dyDescent="0.25">
      <c r="Q1529" t="s">
        <v>204</v>
      </c>
      <c r="R1529">
        <v>2023</v>
      </c>
    </row>
    <row r="1530" spans="17:18" x14ac:dyDescent="0.25">
      <c r="Q1530" t="s">
        <v>1795</v>
      </c>
      <c r="R1530">
        <v>2023</v>
      </c>
    </row>
    <row r="1531" spans="17:18" x14ac:dyDescent="0.25">
      <c r="Q1531" t="s">
        <v>1175</v>
      </c>
      <c r="R1531">
        <v>2023</v>
      </c>
    </row>
    <row r="1532" spans="17:18" x14ac:dyDescent="0.25">
      <c r="Q1532" t="s">
        <v>556</v>
      </c>
      <c r="R1532">
        <v>2023</v>
      </c>
    </row>
    <row r="1533" spans="17:18" x14ac:dyDescent="0.25">
      <c r="Q1533" t="s">
        <v>359</v>
      </c>
      <c r="R1533">
        <v>2023</v>
      </c>
    </row>
    <row r="1534" spans="17:18" x14ac:dyDescent="0.25">
      <c r="Q1534" t="s">
        <v>2023</v>
      </c>
      <c r="R1534">
        <v>2023</v>
      </c>
    </row>
    <row r="1535" spans="17:18" x14ac:dyDescent="0.25">
      <c r="Q1535" t="s">
        <v>1552</v>
      </c>
      <c r="R1535">
        <v>2023</v>
      </c>
    </row>
    <row r="1536" spans="17:18" x14ac:dyDescent="0.25">
      <c r="Q1536" t="s">
        <v>2139</v>
      </c>
      <c r="R1536">
        <v>2023</v>
      </c>
    </row>
    <row r="1537" spans="17:18" x14ac:dyDescent="0.25">
      <c r="Q1537" t="s">
        <v>773</v>
      </c>
      <c r="R1537">
        <v>2023</v>
      </c>
    </row>
    <row r="1538" spans="17:18" x14ac:dyDescent="0.25">
      <c r="Q1538" t="s">
        <v>2566</v>
      </c>
      <c r="R1538">
        <v>2023</v>
      </c>
    </row>
    <row r="1539" spans="17:18" x14ac:dyDescent="0.25">
      <c r="Q1539" t="s">
        <v>750</v>
      </c>
      <c r="R1539">
        <v>2023</v>
      </c>
    </row>
    <row r="1540" spans="17:18" x14ac:dyDescent="0.25">
      <c r="Q1540" t="s">
        <v>1440</v>
      </c>
      <c r="R1540">
        <v>2023</v>
      </c>
    </row>
    <row r="1541" spans="17:18" x14ac:dyDescent="0.25">
      <c r="Q1541" t="s">
        <v>500</v>
      </c>
      <c r="R1541">
        <v>2023</v>
      </c>
    </row>
    <row r="1542" spans="17:18" x14ac:dyDescent="0.25">
      <c r="Q1542" t="s">
        <v>691</v>
      </c>
      <c r="R1542">
        <v>2023</v>
      </c>
    </row>
    <row r="1543" spans="17:18" x14ac:dyDescent="0.25">
      <c r="Q1543" t="s">
        <v>614</v>
      </c>
      <c r="R1543">
        <v>2023</v>
      </c>
    </row>
    <row r="1544" spans="17:18" x14ac:dyDescent="0.25">
      <c r="Q1544" t="s">
        <v>1223</v>
      </c>
      <c r="R1544">
        <v>2023</v>
      </c>
    </row>
    <row r="1545" spans="17:18" x14ac:dyDescent="0.25">
      <c r="Q1545" t="s">
        <v>2044</v>
      </c>
      <c r="R1545">
        <v>2023</v>
      </c>
    </row>
    <row r="1546" spans="17:18" x14ac:dyDescent="0.25">
      <c r="Q1546" t="s">
        <v>1163</v>
      </c>
      <c r="R1546">
        <v>2023</v>
      </c>
    </row>
    <row r="1547" spans="17:18" x14ac:dyDescent="0.25">
      <c r="Q1547" t="s">
        <v>1928</v>
      </c>
      <c r="R1547">
        <v>2023</v>
      </c>
    </row>
    <row r="1548" spans="17:18" x14ac:dyDescent="0.25">
      <c r="Q1548" t="s">
        <v>2085</v>
      </c>
      <c r="R1548">
        <v>2023</v>
      </c>
    </row>
    <row r="1549" spans="17:18" x14ac:dyDescent="0.25">
      <c r="Q1549" t="s">
        <v>227</v>
      </c>
      <c r="R1549">
        <v>2023</v>
      </c>
    </row>
    <row r="1550" spans="17:18" x14ac:dyDescent="0.25">
      <c r="Q1550" t="s">
        <v>1559</v>
      </c>
      <c r="R1550">
        <v>2023</v>
      </c>
    </row>
    <row r="1551" spans="17:18" x14ac:dyDescent="0.25">
      <c r="Q1551" t="s">
        <v>489</v>
      </c>
      <c r="R1551">
        <v>2023</v>
      </c>
    </row>
    <row r="1552" spans="17:18" x14ac:dyDescent="0.25">
      <c r="Q1552" t="s">
        <v>241</v>
      </c>
      <c r="R1552">
        <v>2023</v>
      </c>
    </row>
    <row r="1553" spans="17:18" x14ac:dyDescent="0.25">
      <c r="Q1553" t="s">
        <v>307</v>
      </c>
      <c r="R1553">
        <v>2023</v>
      </c>
    </row>
    <row r="1554" spans="17:18" x14ac:dyDescent="0.25">
      <c r="Q1554" t="s">
        <v>1044</v>
      </c>
      <c r="R1554">
        <v>2023</v>
      </c>
    </row>
    <row r="1555" spans="17:18" x14ac:dyDescent="0.25">
      <c r="Q1555" t="s">
        <v>1616</v>
      </c>
      <c r="R1555">
        <v>2023</v>
      </c>
    </row>
    <row r="1556" spans="17:18" x14ac:dyDescent="0.25">
      <c r="Q1556" t="s">
        <v>744</v>
      </c>
      <c r="R1556">
        <v>2023</v>
      </c>
    </row>
    <row r="1557" spans="17:18" x14ac:dyDescent="0.25">
      <c r="Q1557" t="s">
        <v>2575</v>
      </c>
      <c r="R1557">
        <v>2023</v>
      </c>
    </row>
    <row r="1558" spans="17:18" x14ac:dyDescent="0.25">
      <c r="Q1558" t="s">
        <v>1540</v>
      </c>
      <c r="R1558">
        <v>2023</v>
      </c>
    </row>
    <row r="1559" spans="17:18" x14ac:dyDescent="0.25">
      <c r="Q1559" t="s">
        <v>2321</v>
      </c>
      <c r="R1559">
        <v>2023</v>
      </c>
    </row>
    <row r="1560" spans="17:18" x14ac:dyDescent="0.25">
      <c r="Q1560" t="s">
        <v>975</v>
      </c>
      <c r="R1560">
        <v>2023</v>
      </c>
    </row>
    <row r="1561" spans="17:18" x14ac:dyDescent="0.25">
      <c r="Q1561" t="s">
        <v>1674</v>
      </c>
      <c r="R1561">
        <v>2023</v>
      </c>
    </row>
    <row r="1562" spans="17:18" x14ac:dyDescent="0.25">
      <c r="Q1562" t="s">
        <v>1824</v>
      </c>
      <c r="R1562">
        <v>2023</v>
      </c>
    </row>
    <row r="1563" spans="17:18" x14ac:dyDescent="0.25">
      <c r="Q1563" t="s">
        <v>1645</v>
      </c>
      <c r="R1563">
        <v>2023</v>
      </c>
    </row>
    <row r="1564" spans="17:18" x14ac:dyDescent="0.25">
      <c r="Q1564" t="s">
        <v>2380</v>
      </c>
      <c r="R1564">
        <v>2023</v>
      </c>
    </row>
    <row r="1565" spans="17:18" x14ac:dyDescent="0.25">
      <c r="Q1565" t="s">
        <v>1499</v>
      </c>
      <c r="R1565">
        <v>2023</v>
      </c>
    </row>
    <row r="1566" spans="17:18" x14ac:dyDescent="0.25">
      <c r="Q1566" t="s">
        <v>412</v>
      </c>
      <c r="R1566">
        <v>2023</v>
      </c>
    </row>
    <row r="1567" spans="17:18" x14ac:dyDescent="0.25">
      <c r="Q1567" t="s">
        <v>357</v>
      </c>
      <c r="R1567">
        <v>2023</v>
      </c>
    </row>
    <row r="1568" spans="17:18" x14ac:dyDescent="0.25">
      <c r="Q1568" t="s">
        <v>2580</v>
      </c>
      <c r="R1568">
        <v>2023</v>
      </c>
    </row>
    <row r="1569" spans="17:18" x14ac:dyDescent="0.25">
      <c r="Q1569" t="s">
        <v>2582</v>
      </c>
      <c r="R1569">
        <v>2023</v>
      </c>
    </row>
    <row r="1570" spans="17:18" x14ac:dyDescent="0.25">
      <c r="Q1570" t="s">
        <v>1783</v>
      </c>
      <c r="R1570">
        <v>2023</v>
      </c>
    </row>
    <row r="1571" spans="17:18" x14ac:dyDescent="0.25">
      <c r="Q1571" t="s">
        <v>1095</v>
      </c>
      <c r="R1571">
        <v>2023</v>
      </c>
    </row>
    <row r="1572" spans="17:18" x14ac:dyDescent="0.25">
      <c r="Q1572" t="s">
        <v>880</v>
      </c>
      <c r="R1572">
        <v>2023</v>
      </c>
    </row>
    <row r="1573" spans="17:18" x14ac:dyDescent="0.25">
      <c r="Q1573" t="s">
        <v>1165</v>
      </c>
      <c r="R1573">
        <v>2023</v>
      </c>
    </row>
    <row r="1574" spans="17:18" x14ac:dyDescent="0.25">
      <c r="Q1574" t="s">
        <v>1964</v>
      </c>
      <c r="R1574">
        <v>2023</v>
      </c>
    </row>
    <row r="1575" spans="17:18" x14ac:dyDescent="0.25">
      <c r="Q1575" t="s">
        <v>980</v>
      </c>
      <c r="R1575">
        <v>2023</v>
      </c>
    </row>
    <row r="1576" spans="17:18" x14ac:dyDescent="0.25">
      <c r="Q1576" t="s">
        <v>1454</v>
      </c>
      <c r="R1576">
        <v>2023</v>
      </c>
    </row>
    <row r="1577" spans="17:18" x14ac:dyDescent="0.25">
      <c r="Q1577" t="s">
        <v>927</v>
      </c>
      <c r="R1577">
        <v>2023</v>
      </c>
    </row>
    <row r="1578" spans="17:18" x14ac:dyDescent="0.25">
      <c r="Q1578" t="s">
        <v>1377</v>
      </c>
      <c r="R1578">
        <v>2023</v>
      </c>
    </row>
    <row r="1579" spans="17:18" x14ac:dyDescent="0.25">
      <c r="Q1579" t="s">
        <v>1213</v>
      </c>
      <c r="R1579">
        <v>2023</v>
      </c>
    </row>
    <row r="1580" spans="17:18" x14ac:dyDescent="0.25">
      <c r="Q1580" t="s">
        <v>169</v>
      </c>
      <c r="R1580">
        <v>2023</v>
      </c>
    </row>
    <row r="1581" spans="17:18" x14ac:dyDescent="0.25">
      <c r="Q1581" t="s">
        <v>999</v>
      </c>
      <c r="R1581">
        <v>2023</v>
      </c>
    </row>
    <row r="1582" spans="17:18" x14ac:dyDescent="0.25">
      <c r="Q1582" t="s">
        <v>1469</v>
      </c>
      <c r="R1582">
        <v>2023</v>
      </c>
    </row>
    <row r="1583" spans="17:18" x14ac:dyDescent="0.25">
      <c r="Q1583" t="s">
        <v>632</v>
      </c>
      <c r="R1583">
        <v>2023</v>
      </c>
    </row>
    <row r="1584" spans="17:18" x14ac:dyDescent="0.25">
      <c r="Q1584" t="s">
        <v>1729</v>
      </c>
      <c r="R1584">
        <v>2023</v>
      </c>
    </row>
    <row r="1585" spans="17:18" x14ac:dyDescent="0.25">
      <c r="Q1585" t="s">
        <v>947</v>
      </c>
      <c r="R1585">
        <v>2023</v>
      </c>
    </row>
    <row r="1586" spans="17:18" x14ac:dyDescent="0.25">
      <c r="Q1586" t="s">
        <v>1778</v>
      </c>
      <c r="R1586">
        <v>2023</v>
      </c>
    </row>
    <row r="1587" spans="17:18" x14ac:dyDescent="0.25">
      <c r="Q1587" t="s">
        <v>1303</v>
      </c>
      <c r="R1587">
        <v>2023</v>
      </c>
    </row>
    <row r="1588" spans="17:18" x14ac:dyDescent="0.25">
      <c r="Q1588" t="s">
        <v>2586</v>
      </c>
      <c r="R1588">
        <v>2023</v>
      </c>
    </row>
    <row r="1589" spans="17:18" x14ac:dyDescent="0.25">
      <c r="Q1589" t="s">
        <v>1147</v>
      </c>
      <c r="R1589">
        <v>2023</v>
      </c>
    </row>
    <row r="1590" spans="17:18" x14ac:dyDescent="0.25">
      <c r="Q1590" t="s">
        <v>2273</v>
      </c>
      <c r="R1590">
        <v>2023</v>
      </c>
    </row>
    <row r="1591" spans="17:18" x14ac:dyDescent="0.25">
      <c r="Q1591" t="s">
        <v>1523</v>
      </c>
      <c r="R1591">
        <v>2023</v>
      </c>
    </row>
    <row r="1592" spans="17:18" x14ac:dyDescent="0.25">
      <c r="Q1592" t="s">
        <v>184</v>
      </c>
      <c r="R1592">
        <v>2023</v>
      </c>
    </row>
    <row r="1593" spans="17:18" x14ac:dyDescent="0.25">
      <c r="Q1593" t="s">
        <v>1090</v>
      </c>
      <c r="R1593">
        <v>2023</v>
      </c>
    </row>
    <row r="1594" spans="17:18" x14ac:dyDescent="0.25">
      <c r="Q1594" t="s">
        <v>714</v>
      </c>
      <c r="R1594">
        <v>2023</v>
      </c>
    </row>
    <row r="1595" spans="17:18" x14ac:dyDescent="0.25">
      <c r="Q1595" t="s">
        <v>1491</v>
      </c>
      <c r="R1595">
        <v>2023</v>
      </c>
    </row>
    <row r="1596" spans="17:18" x14ac:dyDescent="0.25">
      <c r="Q1596" t="s">
        <v>507</v>
      </c>
      <c r="R1596">
        <v>2023</v>
      </c>
    </row>
    <row r="1597" spans="17:18" x14ac:dyDescent="0.25">
      <c r="Q1597" t="s">
        <v>426</v>
      </c>
      <c r="R1597">
        <v>2023</v>
      </c>
    </row>
    <row r="1598" spans="17:18" x14ac:dyDescent="0.25">
      <c r="Q1598" t="s">
        <v>1025</v>
      </c>
      <c r="R1598">
        <v>2023</v>
      </c>
    </row>
    <row r="1599" spans="17:18" x14ac:dyDescent="0.25">
      <c r="Q1599" t="s">
        <v>1546</v>
      </c>
      <c r="R1599">
        <v>2023</v>
      </c>
    </row>
    <row r="1600" spans="17:18" x14ac:dyDescent="0.25">
      <c r="Q1600" t="s">
        <v>1678</v>
      </c>
      <c r="R1600">
        <v>2023</v>
      </c>
    </row>
    <row r="1601" spans="17:18" x14ac:dyDescent="0.25">
      <c r="Q1601" t="s">
        <v>673</v>
      </c>
      <c r="R1601">
        <v>2023</v>
      </c>
    </row>
    <row r="1602" spans="17:18" x14ac:dyDescent="0.25">
      <c r="Q1602" t="s">
        <v>2587</v>
      </c>
      <c r="R1602">
        <v>2023</v>
      </c>
    </row>
    <row r="1603" spans="17:18" x14ac:dyDescent="0.25">
      <c r="Q1603" t="s">
        <v>904</v>
      </c>
      <c r="R1603">
        <v>2023</v>
      </c>
    </row>
    <row r="1604" spans="17:18" x14ac:dyDescent="0.25">
      <c r="Q1604" t="s">
        <v>1133</v>
      </c>
      <c r="R1604">
        <v>2023</v>
      </c>
    </row>
    <row r="1605" spans="17:18" x14ac:dyDescent="0.25">
      <c r="Q1605" t="s">
        <v>1040</v>
      </c>
      <c r="R1605">
        <v>2023</v>
      </c>
    </row>
    <row r="1606" spans="17:18" x14ac:dyDescent="0.25">
      <c r="Q1606" t="s">
        <v>959</v>
      </c>
      <c r="R1606">
        <v>2023</v>
      </c>
    </row>
    <row r="1607" spans="17:18" x14ac:dyDescent="0.25">
      <c r="Q1607" t="s">
        <v>111</v>
      </c>
      <c r="R1607">
        <v>2023</v>
      </c>
    </row>
    <row r="1608" spans="17:18" x14ac:dyDescent="0.25">
      <c r="Q1608" t="s">
        <v>2066</v>
      </c>
      <c r="R1608">
        <v>2023</v>
      </c>
    </row>
    <row r="1609" spans="17:18" x14ac:dyDescent="0.25">
      <c r="Q1609" t="s">
        <v>1787</v>
      </c>
      <c r="R1609">
        <v>2023</v>
      </c>
    </row>
    <row r="1610" spans="17:18" x14ac:dyDescent="0.25">
      <c r="Q1610" t="s">
        <v>1743</v>
      </c>
      <c r="R1610">
        <v>2023</v>
      </c>
    </row>
    <row r="1611" spans="17:18" x14ac:dyDescent="0.25">
      <c r="Q1611" t="s">
        <v>1066</v>
      </c>
      <c r="R1611">
        <v>2023</v>
      </c>
    </row>
    <row r="1612" spans="17:18" x14ac:dyDescent="0.25">
      <c r="Q1612" t="s">
        <v>2367</v>
      </c>
      <c r="R1612">
        <v>2023</v>
      </c>
    </row>
    <row r="1613" spans="17:18" x14ac:dyDescent="0.25">
      <c r="Q1613" t="s">
        <v>2250</v>
      </c>
      <c r="R1613">
        <v>2023</v>
      </c>
    </row>
    <row r="1614" spans="17:18" x14ac:dyDescent="0.25">
      <c r="Q1614" t="s">
        <v>1548</v>
      </c>
      <c r="R1614">
        <v>2023</v>
      </c>
    </row>
    <row r="1615" spans="17:18" x14ac:dyDescent="0.25">
      <c r="Q1615" t="s">
        <v>378</v>
      </c>
      <c r="R1615">
        <v>2023</v>
      </c>
    </row>
    <row r="1616" spans="17:18" x14ac:dyDescent="0.25">
      <c r="Q1616" t="s">
        <v>1322</v>
      </c>
      <c r="R1616">
        <v>2023</v>
      </c>
    </row>
    <row r="1617" spans="17:18" x14ac:dyDescent="0.25">
      <c r="Q1617" t="s">
        <v>564</v>
      </c>
      <c r="R1617">
        <v>2023</v>
      </c>
    </row>
    <row r="1618" spans="17:18" x14ac:dyDescent="0.25">
      <c r="Q1618" t="s">
        <v>1225</v>
      </c>
      <c r="R1618">
        <v>2023</v>
      </c>
    </row>
    <row r="1619" spans="17:18" x14ac:dyDescent="0.25">
      <c r="Q1619" t="s">
        <v>1284</v>
      </c>
      <c r="R1619">
        <v>2023</v>
      </c>
    </row>
    <row r="1620" spans="17:18" x14ac:dyDescent="0.25">
      <c r="Q1620" t="s">
        <v>1947</v>
      </c>
      <c r="R1620">
        <v>2023</v>
      </c>
    </row>
    <row r="1621" spans="17:18" x14ac:dyDescent="0.25">
      <c r="Q1621" t="s">
        <v>1236</v>
      </c>
      <c r="R1621">
        <v>2023</v>
      </c>
    </row>
    <row r="1622" spans="17:18" x14ac:dyDescent="0.25">
      <c r="Q1622" t="s">
        <v>448</v>
      </c>
      <c r="R1622">
        <v>2023</v>
      </c>
    </row>
    <row r="1623" spans="17:18" x14ac:dyDescent="0.25">
      <c r="Q1623" t="s">
        <v>2382</v>
      </c>
      <c r="R1623">
        <v>2023</v>
      </c>
    </row>
    <row r="1624" spans="17:18" x14ac:dyDescent="0.25">
      <c r="Q1624" t="s">
        <v>396</v>
      </c>
      <c r="R1624">
        <v>2023</v>
      </c>
    </row>
    <row r="1625" spans="17:18" x14ac:dyDescent="0.25">
      <c r="Q1625" t="s">
        <v>87</v>
      </c>
      <c r="R1625">
        <v>2023</v>
      </c>
    </row>
    <row r="1626" spans="17:18" x14ac:dyDescent="0.25">
      <c r="Q1626" t="s">
        <v>127</v>
      </c>
      <c r="R1626">
        <v>2023</v>
      </c>
    </row>
    <row r="1627" spans="17:18" x14ac:dyDescent="0.25">
      <c r="Q1627" t="s">
        <v>199</v>
      </c>
      <c r="R1627">
        <v>2023</v>
      </c>
    </row>
    <row r="1628" spans="17:18" x14ac:dyDescent="0.25">
      <c r="Q1628" t="s">
        <v>150</v>
      </c>
      <c r="R1628">
        <v>2023</v>
      </c>
    </row>
    <row r="1629" spans="17:18" x14ac:dyDescent="0.25">
      <c r="Q1629" t="s">
        <v>1104</v>
      </c>
      <c r="R1629">
        <v>2023</v>
      </c>
    </row>
    <row r="1630" spans="17:18" x14ac:dyDescent="0.25">
      <c r="Q1630" t="s">
        <v>914</v>
      </c>
      <c r="R1630">
        <v>2023</v>
      </c>
    </row>
    <row r="1631" spans="17:18" x14ac:dyDescent="0.25">
      <c r="Q1631" t="s">
        <v>1281</v>
      </c>
      <c r="R1631">
        <v>2023</v>
      </c>
    </row>
    <row r="1632" spans="17:18" x14ac:dyDescent="0.25">
      <c r="Q1632" t="s">
        <v>1573</v>
      </c>
      <c r="R1632">
        <v>2023</v>
      </c>
    </row>
    <row r="1633" spans="17:18" x14ac:dyDescent="0.25">
      <c r="Q1633" t="s">
        <v>1973</v>
      </c>
      <c r="R1633">
        <v>2023</v>
      </c>
    </row>
    <row r="1634" spans="17:18" x14ac:dyDescent="0.25">
      <c r="Q1634" t="s">
        <v>2409</v>
      </c>
      <c r="R1634">
        <v>2023</v>
      </c>
    </row>
    <row r="1635" spans="17:18" x14ac:dyDescent="0.25">
      <c r="Q1635" t="s">
        <v>1716</v>
      </c>
      <c r="R1635">
        <v>2023</v>
      </c>
    </row>
    <row r="1636" spans="17:18" x14ac:dyDescent="0.25">
      <c r="Q1636" t="s">
        <v>1180</v>
      </c>
      <c r="R1636">
        <v>2023</v>
      </c>
    </row>
    <row r="1637" spans="17:18" x14ac:dyDescent="0.25">
      <c r="Q1637" t="s">
        <v>222</v>
      </c>
      <c r="R1637">
        <v>2023</v>
      </c>
    </row>
    <row r="1638" spans="17:18" x14ac:dyDescent="0.25">
      <c r="Q1638" t="s">
        <v>1131</v>
      </c>
      <c r="R1638">
        <v>2023</v>
      </c>
    </row>
    <row r="1639" spans="17:18" x14ac:dyDescent="0.25">
      <c r="Q1639" t="s">
        <v>2178</v>
      </c>
      <c r="R1639">
        <v>2023</v>
      </c>
    </row>
    <row r="1640" spans="17:18" x14ac:dyDescent="0.25">
      <c r="Q1640" t="s">
        <v>279</v>
      </c>
      <c r="R1640">
        <v>2023</v>
      </c>
    </row>
    <row r="1641" spans="17:18" x14ac:dyDescent="0.25">
      <c r="Q1641" t="s">
        <v>861</v>
      </c>
      <c r="R1641">
        <v>2023</v>
      </c>
    </row>
    <row r="1642" spans="17:18" x14ac:dyDescent="0.25">
      <c r="Q1642" t="s">
        <v>2310</v>
      </c>
      <c r="R1642">
        <v>2023</v>
      </c>
    </row>
    <row r="1643" spans="17:18" x14ac:dyDescent="0.25">
      <c r="Q1643" t="s">
        <v>626</v>
      </c>
      <c r="R1643">
        <v>2023</v>
      </c>
    </row>
    <row r="1644" spans="17:18" x14ac:dyDescent="0.25">
      <c r="Q1644" t="s">
        <v>2019</v>
      </c>
      <c r="R1644">
        <v>2023</v>
      </c>
    </row>
    <row r="1645" spans="17:18" x14ac:dyDescent="0.25">
      <c r="Q1645" t="s">
        <v>1166</v>
      </c>
      <c r="R1645">
        <v>2023</v>
      </c>
    </row>
    <row r="1646" spans="17:18" x14ac:dyDescent="0.25">
      <c r="Q1646" t="s">
        <v>666</v>
      </c>
      <c r="R1646">
        <v>2023</v>
      </c>
    </row>
    <row r="1647" spans="17:18" x14ac:dyDescent="0.25">
      <c r="Q1647" t="s">
        <v>1637</v>
      </c>
      <c r="R1647">
        <v>2023</v>
      </c>
    </row>
    <row r="1648" spans="17:18" x14ac:dyDescent="0.25">
      <c r="Q1648" t="s">
        <v>1513</v>
      </c>
      <c r="R1648">
        <v>2023</v>
      </c>
    </row>
    <row r="1649" spans="17:18" x14ac:dyDescent="0.25">
      <c r="Q1649" t="s">
        <v>1396</v>
      </c>
      <c r="R1649">
        <v>2023</v>
      </c>
    </row>
    <row r="1650" spans="17:18" x14ac:dyDescent="0.25">
      <c r="Q1650" t="s">
        <v>759</v>
      </c>
      <c r="R1650">
        <v>2023</v>
      </c>
    </row>
    <row r="1651" spans="17:18" x14ac:dyDescent="0.25">
      <c r="Q1651" t="s">
        <v>394</v>
      </c>
      <c r="R1651">
        <v>2023</v>
      </c>
    </row>
    <row r="1652" spans="17:18" x14ac:dyDescent="0.25">
      <c r="Q1652" t="s">
        <v>83</v>
      </c>
      <c r="R1652">
        <v>2023</v>
      </c>
    </row>
    <row r="1653" spans="17:18" x14ac:dyDescent="0.25">
      <c r="Q1653" t="s">
        <v>375</v>
      </c>
      <c r="R1653">
        <v>2023</v>
      </c>
    </row>
    <row r="1654" spans="17:18" x14ac:dyDescent="0.25">
      <c r="Q1654" t="s">
        <v>2279</v>
      </c>
      <c r="R1654">
        <v>2023</v>
      </c>
    </row>
    <row r="1655" spans="17:18" x14ac:dyDescent="0.25">
      <c r="Q1655" t="s">
        <v>1530</v>
      </c>
      <c r="R1655">
        <v>2023</v>
      </c>
    </row>
    <row r="1656" spans="17:18" x14ac:dyDescent="0.25">
      <c r="Q1656" t="s">
        <v>738</v>
      </c>
      <c r="R1656">
        <v>2023</v>
      </c>
    </row>
    <row r="1657" spans="17:18" x14ac:dyDescent="0.25">
      <c r="Q1657" t="s">
        <v>2050</v>
      </c>
      <c r="R1657">
        <v>2023</v>
      </c>
    </row>
    <row r="1658" spans="17:18" x14ac:dyDescent="0.25">
      <c r="Q1658" t="s">
        <v>133</v>
      </c>
      <c r="R1658">
        <v>2023</v>
      </c>
    </row>
    <row r="1659" spans="17:18" x14ac:dyDescent="0.25">
      <c r="Q1659" t="s">
        <v>485</v>
      </c>
      <c r="R1659">
        <v>2023</v>
      </c>
    </row>
    <row r="1660" spans="17:18" x14ac:dyDescent="0.25">
      <c r="Q1660" t="s">
        <v>460</v>
      </c>
      <c r="R1660">
        <v>2023</v>
      </c>
    </row>
    <row r="1661" spans="17:18" x14ac:dyDescent="0.25">
      <c r="Q1661" t="s">
        <v>889</v>
      </c>
      <c r="R1661">
        <v>2023</v>
      </c>
    </row>
    <row r="1662" spans="17:18" x14ac:dyDescent="0.25">
      <c r="Q1662" t="s">
        <v>2015</v>
      </c>
      <c r="R1662">
        <v>2023</v>
      </c>
    </row>
    <row r="1663" spans="17:18" x14ac:dyDescent="0.25">
      <c r="Q1663" t="s">
        <v>1536</v>
      </c>
      <c r="R1663">
        <v>2023</v>
      </c>
    </row>
    <row r="1664" spans="17:18" x14ac:dyDescent="0.25">
      <c r="Q1664" t="s">
        <v>1046</v>
      </c>
      <c r="R1664">
        <v>2023</v>
      </c>
    </row>
    <row r="1665" spans="17:18" x14ac:dyDescent="0.25">
      <c r="Q1665" t="s">
        <v>270</v>
      </c>
      <c r="R1665">
        <v>2023</v>
      </c>
    </row>
    <row r="1666" spans="17:18" x14ac:dyDescent="0.25">
      <c r="Q1666" t="s">
        <v>819</v>
      </c>
      <c r="R1666">
        <v>2023</v>
      </c>
    </row>
    <row r="1667" spans="17:18" x14ac:dyDescent="0.25">
      <c r="Q1667" t="s">
        <v>891</v>
      </c>
      <c r="R1667">
        <v>2023</v>
      </c>
    </row>
    <row r="1668" spans="17:18" x14ac:dyDescent="0.25">
      <c r="Q1668" t="s">
        <v>1620</v>
      </c>
      <c r="R1668">
        <v>2023</v>
      </c>
    </row>
    <row r="1669" spans="17:18" x14ac:dyDescent="0.25">
      <c r="Q1669" t="s">
        <v>554</v>
      </c>
      <c r="R1669">
        <v>2023</v>
      </c>
    </row>
    <row r="1670" spans="17:18" x14ac:dyDescent="0.25">
      <c r="Q1670" t="s">
        <v>243</v>
      </c>
      <c r="R1670">
        <v>2023</v>
      </c>
    </row>
    <row r="1671" spans="17:18" x14ac:dyDescent="0.25">
      <c r="Q1671" t="s">
        <v>447</v>
      </c>
      <c r="R1671">
        <v>2023</v>
      </c>
    </row>
    <row r="1672" spans="17:18" x14ac:dyDescent="0.25">
      <c r="Q1672" t="s">
        <v>1815</v>
      </c>
      <c r="R1672">
        <v>2023</v>
      </c>
    </row>
    <row r="1673" spans="17:18" x14ac:dyDescent="0.25">
      <c r="Q1673" t="s">
        <v>808</v>
      </c>
      <c r="R1673">
        <v>2023</v>
      </c>
    </row>
    <row r="1674" spans="17:18" x14ac:dyDescent="0.25">
      <c r="Q1674" t="s">
        <v>235</v>
      </c>
      <c r="R1674">
        <v>2023</v>
      </c>
    </row>
    <row r="1675" spans="17:18" x14ac:dyDescent="0.25">
      <c r="Q1675" t="s">
        <v>1232</v>
      </c>
      <c r="R1675">
        <v>2023</v>
      </c>
    </row>
    <row r="1676" spans="17:18" x14ac:dyDescent="0.25">
      <c r="Q1676" t="s">
        <v>925</v>
      </c>
      <c r="R1676">
        <v>2023</v>
      </c>
    </row>
    <row r="1677" spans="17:18" x14ac:dyDescent="0.25">
      <c r="Q1677" t="s">
        <v>2128</v>
      </c>
      <c r="R1677">
        <v>2023</v>
      </c>
    </row>
    <row r="1678" spans="17:18" x14ac:dyDescent="0.25">
      <c r="Q1678" t="s">
        <v>1707</v>
      </c>
      <c r="R1678">
        <v>2023</v>
      </c>
    </row>
    <row r="1679" spans="17:18" x14ac:dyDescent="0.25">
      <c r="Q1679" t="s">
        <v>1618</v>
      </c>
      <c r="R1679">
        <v>2023</v>
      </c>
    </row>
    <row r="1680" spans="17:18" x14ac:dyDescent="0.25">
      <c r="Q1680" t="s">
        <v>1918</v>
      </c>
      <c r="R1680">
        <v>2023</v>
      </c>
    </row>
    <row r="1681" spans="17:18" x14ac:dyDescent="0.25">
      <c r="Q1681" t="s">
        <v>940</v>
      </c>
      <c r="R1681">
        <v>2023</v>
      </c>
    </row>
    <row r="1682" spans="17:18" x14ac:dyDescent="0.25">
      <c r="Q1682" t="s">
        <v>2192</v>
      </c>
      <c r="R1682">
        <v>2023</v>
      </c>
    </row>
    <row r="1683" spans="17:18" x14ac:dyDescent="0.25">
      <c r="Q1683" t="s">
        <v>1578</v>
      </c>
      <c r="R1683">
        <v>2023</v>
      </c>
    </row>
    <row r="1684" spans="17:18" x14ac:dyDescent="0.25">
      <c r="Q1684" t="s">
        <v>624</v>
      </c>
      <c r="R1684">
        <v>2023</v>
      </c>
    </row>
    <row r="1685" spans="17:18" x14ac:dyDescent="0.25">
      <c r="Q1685" t="s">
        <v>1933</v>
      </c>
      <c r="R1685">
        <v>2023</v>
      </c>
    </row>
    <row r="1686" spans="17:18" x14ac:dyDescent="0.25">
      <c r="Q1686" t="s">
        <v>400</v>
      </c>
      <c r="R1686">
        <v>2023</v>
      </c>
    </row>
    <row r="1687" spans="17:18" x14ac:dyDescent="0.25">
      <c r="Q1687" t="s">
        <v>52</v>
      </c>
      <c r="R1687">
        <v>2023</v>
      </c>
    </row>
    <row r="1688" spans="17:18" x14ac:dyDescent="0.25">
      <c r="Q1688" t="s">
        <v>2114</v>
      </c>
      <c r="R1688">
        <v>2023</v>
      </c>
    </row>
    <row r="1689" spans="17:18" x14ac:dyDescent="0.25">
      <c r="Q1689" t="s">
        <v>833</v>
      </c>
      <c r="R1689">
        <v>2023</v>
      </c>
    </row>
    <row r="1690" spans="17:18" x14ac:dyDescent="0.25">
      <c r="Q1690" t="s">
        <v>1965</v>
      </c>
      <c r="R1690">
        <v>2023</v>
      </c>
    </row>
    <row r="1691" spans="17:18" x14ac:dyDescent="0.25">
      <c r="Q1691" t="s">
        <v>859</v>
      </c>
      <c r="R1691">
        <v>2023</v>
      </c>
    </row>
    <row r="1692" spans="17:18" x14ac:dyDescent="0.25">
      <c r="Q1692" t="s">
        <v>2407</v>
      </c>
      <c r="R1692">
        <v>2023</v>
      </c>
    </row>
    <row r="1693" spans="17:18" x14ac:dyDescent="0.25">
      <c r="Q1693" t="s">
        <v>1415</v>
      </c>
      <c r="R1693">
        <v>2023</v>
      </c>
    </row>
    <row r="1694" spans="17:18" x14ac:dyDescent="0.25">
      <c r="Q1694" t="s">
        <v>2035</v>
      </c>
      <c r="R1694">
        <v>2023</v>
      </c>
    </row>
    <row r="1695" spans="17:18" x14ac:dyDescent="0.25">
      <c r="Q1695" t="s">
        <v>2328</v>
      </c>
      <c r="R1695">
        <v>2023</v>
      </c>
    </row>
    <row r="1696" spans="17:18" x14ac:dyDescent="0.25">
      <c r="Q1696" t="s">
        <v>917</v>
      </c>
      <c r="R1696">
        <v>2023</v>
      </c>
    </row>
    <row r="1697" spans="17:18" x14ac:dyDescent="0.25">
      <c r="Q1697" t="s">
        <v>1521</v>
      </c>
      <c r="R1697">
        <v>2023</v>
      </c>
    </row>
    <row r="1698" spans="17:18" x14ac:dyDescent="0.25">
      <c r="Q1698" t="s">
        <v>609</v>
      </c>
      <c r="R1698">
        <v>2023</v>
      </c>
    </row>
    <row r="1699" spans="17:18" x14ac:dyDescent="0.25">
      <c r="Q1699" t="s">
        <v>2348</v>
      </c>
      <c r="R1699">
        <v>2023</v>
      </c>
    </row>
    <row r="1700" spans="17:18" x14ac:dyDescent="0.25">
      <c r="Q1700" t="s">
        <v>161</v>
      </c>
      <c r="R1700">
        <v>2023</v>
      </c>
    </row>
    <row r="1701" spans="17:18" x14ac:dyDescent="0.25">
      <c r="Q1701" t="s">
        <v>2117</v>
      </c>
      <c r="R1701">
        <v>2023</v>
      </c>
    </row>
    <row r="1702" spans="17:18" x14ac:dyDescent="0.25">
      <c r="Q1702" t="s">
        <v>1029</v>
      </c>
      <c r="R1702">
        <v>2023</v>
      </c>
    </row>
    <row r="1703" spans="17:18" x14ac:dyDescent="0.25">
      <c r="Q1703" t="s">
        <v>1888</v>
      </c>
      <c r="R1703">
        <v>2023</v>
      </c>
    </row>
    <row r="1704" spans="17:18" x14ac:dyDescent="0.25">
      <c r="Q1704" t="s">
        <v>2616</v>
      </c>
      <c r="R1704">
        <v>2023</v>
      </c>
    </row>
    <row r="1705" spans="17:18" x14ac:dyDescent="0.25">
      <c r="Q1705" t="s">
        <v>661</v>
      </c>
      <c r="R1705">
        <v>2023</v>
      </c>
    </row>
    <row r="1706" spans="17:18" x14ac:dyDescent="0.25">
      <c r="Q1706" t="s">
        <v>1564</v>
      </c>
      <c r="R1706">
        <v>2023</v>
      </c>
    </row>
    <row r="1707" spans="17:18" x14ac:dyDescent="0.25">
      <c r="Q1707" t="s">
        <v>1099</v>
      </c>
      <c r="R1707">
        <v>2023</v>
      </c>
    </row>
    <row r="1708" spans="17:18" x14ac:dyDescent="0.25">
      <c r="Q1708" t="s">
        <v>251</v>
      </c>
      <c r="R1708">
        <v>2023</v>
      </c>
    </row>
    <row r="1709" spans="17:18" x14ac:dyDescent="0.25">
      <c r="Q1709" t="s">
        <v>1953</v>
      </c>
      <c r="R1709">
        <v>2023</v>
      </c>
    </row>
    <row r="1710" spans="17:18" x14ac:dyDescent="0.25">
      <c r="Q1710" t="s">
        <v>790</v>
      </c>
      <c r="R1710">
        <v>2023</v>
      </c>
    </row>
    <row r="1711" spans="17:18" x14ac:dyDescent="0.25">
      <c r="Q1711" t="s">
        <v>1115</v>
      </c>
      <c r="R1711">
        <v>2023</v>
      </c>
    </row>
    <row r="1712" spans="17:18" x14ac:dyDescent="0.25">
      <c r="Q1712" t="s">
        <v>676</v>
      </c>
      <c r="R1712">
        <v>2023</v>
      </c>
    </row>
    <row r="1713" spans="17:18" x14ac:dyDescent="0.25">
      <c r="Q1713" t="s">
        <v>870</v>
      </c>
      <c r="R1713">
        <v>2023</v>
      </c>
    </row>
    <row r="1714" spans="17:18" x14ac:dyDescent="0.25">
      <c r="Q1714" t="s">
        <v>2164</v>
      </c>
      <c r="R1714">
        <v>2023</v>
      </c>
    </row>
    <row r="1715" spans="17:18" x14ac:dyDescent="0.25">
      <c r="Q1715" t="s">
        <v>497</v>
      </c>
      <c r="R1715">
        <v>2023</v>
      </c>
    </row>
    <row r="1716" spans="17:18" x14ac:dyDescent="0.25">
      <c r="Q1716" t="s">
        <v>2214</v>
      </c>
      <c r="R1716">
        <v>2023</v>
      </c>
    </row>
    <row r="1717" spans="17:18" x14ac:dyDescent="0.25">
      <c r="Q1717" t="s">
        <v>811</v>
      </c>
      <c r="R1717">
        <v>2023</v>
      </c>
    </row>
    <row r="1718" spans="17:18" x14ac:dyDescent="0.25">
      <c r="Q1718" t="s">
        <v>1504</v>
      </c>
      <c r="R1718">
        <v>2023</v>
      </c>
    </row>
    <row r="1719" spans="17:18" x14ac:dyDescent="0.25">
      <c r="Q1719" t="s">
        <v>850</v>
      </c>
      <c r="R1719">
        <v>2023</v>
      </c>
    </row>
    <row r="1720" spans="17:18" x14ac:dyDescent="0.25">
      <c r="Q1720" t="s">
        <v>1243</v>
      </c>
      <c r="R1720">
        <v>2023</v>
      </c>
    </row>
    <row r="1721" spans="17:18" x14ac:dyDescent="0.25">
      <c r="Q1721" t="s">
        <v>805</v>
      </c>
      <c r="R1721">
        <v>2023</v>
      </c>
    </row>
    <row r="1722" spans="17:18" x14ac:dyDescent="0.25">
      <c r="Q1722" t="s">
        <v>1340</v>
      </c>
      <c r="R1722">
        <v>2023</v>
      </c>
    </row>
    <row r="1723" spans="17:18" x14ac:dyDescent="0.25">
      <c r="Q1723" t="s">
        <v>1410</v>
      </c>
      <c r="R1723">
        <v>2023</v>
      </c>
    </row>
    <row r="1724" spans="17:18" x14ac:dyDescent="0.25">
      <c r="Q1724" t="s">
        <v>1277</v>
      </c>
      <c r="R1724">
        <v>2023</v>
      </c>
    </row>
    <row r="1725" spans="17:18" x14ac:dyDescent="0.25">
      <c r="Q1725" t="s">
        <v>2181</v>
      </c>
      <c r="R1725">
        <v>2023</v>
      </c>
    </row>
    <row r="1726" spans="17:18" x14ac:dyDescent="0.25">
      <c r="Q1726" t="s">
        <v>1813</v>
      </c>
      <c r="R1726">
        <v>2023</v>
      </c>
    </row>
    <row r="1727" spans="17:18" x14ac:dyDescent="0.25">
      <c r="Q1727" t="s">
        <v>906</v>
      </c>
      <c r="R1727">
        <v>2023</v>
      </c>
    </row>
    <row r="1728" spans="17:18" x14ac:dyDescent="0.25">
      <c r="Q1728" t="s">
        <v>2288</v>
      </c>
      <c r="R1728">
        <v>2023</v>
      </c>
    </row>
    <row r="1729" spans="17:18" x14ac:dyDescent="0.25">
      <c r="Q1729" t="s">
        <v>1873</v>
      </c>
      <c r="R1729">
        <v>2023</v>
      </c>
    </row>
    <row r="1730" spans="17:18" x14ac:dyDescent="0.25">
      <c r="Q1730" t="s">
        <v>1858</v>
      </c>
      <c r="R1730">
        <v>2023</v>
      </c>
    </row>
    <row r="1731" spans="17:18" x14ac:dyDescent="0.25">
      <c r="Q1731" t="s">
        <v>645</v>
      </c>
      <c r="R1731">
        <v>2023</v>
      </c>
    </row>
    <row r="1732" spans="17:18" x14ac:dyDescent="0.25">
      <c r="Q1732" t="s">
        <v>2149</v>
      </c>
      <c r="R1732">
        <v>2023</v>
      </c>
    </row>
    <row r="1733" spans="17:18" x14ac:dyDescent="0.25">
      <c r="Q1733" t="s">
        <v>589</v>
      </c>
      <c r="R1733">
        <v>2023</v>
      </c>
    </row>
    <row r="1734" spans="17:18" x14ac:dyDescent="0.25">
      <c r="Q1734" t="s">
        <v>212</v>
      </c>
      <c r="R1734">
        <v>2023</v>
      </c>
    </row>
    <row r="1735" spans="17:18" x14ac:dyDescent="0.25">
      <c r="Q1735" t="s">
        <v>277</v>
      </c>
      <c r="R1735">
        <v>2023</v>
      </c>
    </row>
    <row r="1736" spans="17:18" x14ac:dyDescent="0.25">
      <c r="Q1736" t="s">
        <v>2105</v>
      </c>
      <c r="R1736">
        <v>2023</v>
      </c>
    </row>
    <row r="1737" spans="17:18" x14ac:dyDescent="0.25">
      <c r="Q1737" t="s">
        <v>1053</v>
      </c>
      <c r="R1737">
        <v>2023</v>
      </c>
    </row>
    <row r="1738" spans="17:18" x14ac:dyDescent="0.25">
      <c r="Q1738" t="s">
        <v>873</v>
      </c>
      <c r="R1738">
        <v>2023</v>
      </c>
    </row>
    <row r="1739" spans="17:18" x14ac:dyDescent="0.25">
      <c r="Q1739" t="s">
        <v>2626</v>
      </c>
      <c r="R1739">
        <v>2023</v>
      </c>
    </row>
    <row r="1740" spans="17:18" x14ac:dyDescent="0.25">
      <c r="Q1740" t="s">
        <v>2627</v>
      </c>
      <c r="R1740">
        <v>2023</v>
      </c>
    </row>
    <row r="1741" spans="17:18" x14ac:dyDescent="0.25">
      <c r="Q1741" t="s">
        <v>2629</v>
      </c>
      <c r="R1741">
        <v>2023</v>
      </c>
    </row>
    <row r="1742" spans="17:18" x14ac:dyDescent="0.25">
      <c r="Q1742" t="s">
        <v>1086</v>
      </c>
      <c r="R1742">
        <v>2023</v>
      </c>
    </row>
    <row r="1743" spans="17:18" x14ac:dyDescent="0.25">
      <c r="Q1743" t="s">
        <v>1576</v>
      </c>
      <c r="R1743">
        <v>2023</v>
      </c>
    </row>
    <row r="1744" spans="17:18" x14ac:dyDescent="0.25">
      <c r="Q1744" t="s">
        <v>639</v>
      </c>
      <c r="R1744">
        <v>2023</v>
      </c>
    </row>
    <row r="1745" spans="17:18" x14ac:dyDescent="0.25">
      <c r="Q1745" t="s">
        <v>246</v>
      </c>
      <c r="R1745">
        <v>2023</v>
      </c>
    </row>
    <row r="1746" spans="17:18" x14ac:dyDescent="0.25">
      <c r="Q1746" t="s">
        <v>2398</v>
      </c>
      <c r="R1746">
        <v>2023</v>
      </c>
    </row>
    <row r="1747" spans="17:18" x14ac:dyDescent="0.25">
      <c r="Q1747" t="s">
        <v>1169</v>
      </c>
      <c r="R1747">
        <v>2023</v>
      </c>
    </row>
    <row r="1748" spans="17:18" x14ac:dyDescent="0.25">
      <c r="Q1748" t="s">
        <v>549</v>
      </c>
      <c r="R1748">
        <v>2023</v>
      </c>
    </row>
    <row r="1749" spans="17:18" x14ac:dyDescent="0.25">
      <c r="Q1749" t="s">
        <v>92</v>
      </c>
      <c r="R1749">
        <v>2023</v>
      </c>
    </row>
    <row r="1750" spans="17:18" x14ac:dyDescent="0.25">
      <c r="Q1750" t="s">
        <v>961</v>
      </c>
      <c r="R1750">
        <v>2023</v>
      </c>
    </row>
    <row r="1751" spans="17:18" x14ac:dyDescent="0.25">
      <c r="Q1751" t="s">
        <v>348</v>
      </c>
      <c r="R1751">
        <v>2023</v>
      </c>
    </row>
    <row r="1752" spans="17:18" x14ac:dyDescent="0.25">
      <c r="Q1752" t="s">
        <v>1200</v>
      </c>
      <c r="R1752">
        <v>2023</v>
      </c>
    </row>
    <row r="1753" spans="17:18" x14ac:dyDescent="0.25">
      <c r="Q1753" t="s">
        <v>1329</v>
      </c>
      <c r="R1753">
        <v>2023</v>
      </c>
    </row>
    <row r="1754" spans="17:18" x14ac:dyDescent="0.25">
      <c r="Q1754" t="s">
        <v>439</v>
      </c>
      <c r="R1754">
        <v>2023</v>
      </c>
    </row>
    <row r="1755" spans="17:18" x14ac:dyDescent="0.25">
      <c r="Q1755" t="s">
        <v>1485</v>
      </c>
      <c r="R1755">
        <v>2023</v>
      </c>
    </row>
    <row r="1756" spans="17:18" x14ac:dyDescent="0.25">
      <c r="Q1756" t="s">
        <v>1101</v>
      </c>
      <c r="R1756">
        <v>2023</v>
      </c>
    </row>
    <row r="1757" spans="17:18" x14ac:dyDescent="0.25">
      <c r="Q1757" t="s">
        <v>419</v>
      </c>
      <c r="R1757">
        <v>2023</v>
      </c>
    </row>
    <row r="1758" spans="17:18" x14ac:dyDescent="0.25">
      <c r="Q1758" t="s">
        <v>1701</v>
      </c>
      <c r="R1758">
        <v>2023</v>
      </c>
    </row>
    <row r="1759" spans="17:18" x14ac:dyDescent="0.25">
      <c r="Q1759" t="s">
        <v>2633</v>
      </c>
      <c r="R1759">
        <v>2023</v>
      </c>
    </row>
    <row r="1760" spans="17:18" x14ac:dyDescent="0.25">
      <c r="Q1760" t="s">
        <v>2634</v>
      </c>
      <c r="R1760">
        <v>2023</v>
      </c>
    </row>
    <row r="1761" spans="17:18" x14ac:dyDescent="0.25">
      <c r="Q1761" t="s">
        <v>682</v>
      </c>
      <c r="R1761">
        <v>2023</v>
      </c>
    </row>
    <row r="1762" spans="17:18" x14ac:dyDescent="0.25">
      <c r="Q1762" t="s">
        <v>1793</v>
      </c>
      <c r="R1762">
        <v>2023</v>
      </c>
    </row>
    <row r="1763" spans="17:18" x14ac:dyDescent="0.25">
      <c r="Q1763" t="s">
        <v>1459</v>
      </c>
      <c r="R1763">
        <v>2023</v>
      </c>
    </row>
    <row r="1764" spans="17:18" x14ac:dyDescent="0.25">
      <c r="Q1764" t="s">
        <v>937</v>
      </c>
      <c r="R1764">
        <v>2023</v>
      </c>
    </row>
    <row r="1765" spans="17:18" x14ac:dyDescent="0.25">
      <c r="Q1765" t="s">
        <v>354</v>
      </c>
      <c r="R1765">
        <v>2023</v>
      </c>
    </row>
    <row r="1766" spans="17:18" x14ac:dyDescent="0.25">
      <c r="Q1766" t="s">
        <v>2641</v>
      </c>
      <c r="R1766">
        <v>2023</v>
      </c>
    </row>
    <row r="1767" spans="17:18" x14ac:dyDescent="0.25">
      <c r="Q1767" t="s">
        <v>56</v>
      </c>
      <c r="R1767">
        <v>2023</v>
      </c>
    </row>
    <row r="1768" spans="17:18" x14ac:dyDescent="0.25">
      <c r="Q1768" t="s">
        <v>1011</v>
      </c>
      <c r="R1768">
        <v>2023</v>
      </c>
    </row>
    <row r="1769" spans="17:18" x14ac:dyDescent="0.25">
      <c r="Q1769" t="s">
        <v>677</v>
      </c>
      <c r="R1769">
        <v>2023</v>
      </c>
    </row>
    <row r="1770" spans="17:18" x14ac:dyDescent="0.25">
      <c r="Q1770" t="s">
        <v>1018</v>
      </c>
      <c r="R1770">
        <v>2023</v>
      </c>
    </row>
    <row r="1771" spans="17:18" x14ac:dyDescent="0.25">
      <c r="Q1771" t="s">
        <v>1663</v>
      </c>
      <c r="R1771">
        <v>2023</v>
      </c>
    </row>
    <row r="1772" spans="17:18" x14ac:dyDescent="0.25">
      <c r="Q1772" t="s">
        <v>256</v>
      </c>
      <c r="R1772">
        <v>2023</v>
      </c>
    </row>
    <row r="1773" spans="17:18" x14ac:dyDescent="0.25">
      <c r="Q1773" t="s">
        <v>1497</v>
      </c>
      <c r="R1773">
        <v>2023</v>
      </c>
    </row>
    <row r="1774" spans="17:18" x14ac:dyDescent="0.25">
      <c r="Q1774" t="s">
        <v>1803</v>
      </c>
      <c r="R1774">
        <v>2023</v>
      </c>
    </row>
    <row r="1775" spans="17:18" x14ac:dyDescent="0.25">
      <c r="Q1775" t="s">
        <v>1625</v>
      </c>
      <c r="R1775">
        <v>2023</v>
      </c>
    </row>
    <row r="1776" spans="17:18" x14ac:dyDescent="0.25">
      <c r="Q1776" t="s">
        <v>1480</v>
      </c>
      <c r="R1776">
        <v>2023</v>
      </c>
    </row>
    <row r="1777" spans="17:18" x14ac:dyDescent="0.25">
      <c r="Q1777" t="s">
        <v>2315</v>
      </c>
      <c r="R1777">
        <v>2023</v>
      </c>
    </row>
    <row r="1778" spans="17:18" x14ac:dyDescent="0.25">
      <c r="Q1778" t="s">
        <v>365</v>
      </c>
      <c r="R1778">
        <v>2023</v>
      </c>
    </row>
    <row r="1779" spans="17:18" x14ac:dyDescent="0.25">
      <c r="Q1779" t="s">
        <v>740</v>
      </c>
      <c r="R1779">
        <v>2023</v>
      </c>
    </row>
    <row r="1780" spans="17:18" x14ac:dyDescent="0.25">
      <c r="Q1780" t="s">
        <v>2643</v>
      </c>
      <c r="R1780">
        <v>2023</v>
      </c>
    </row>
    <row r="1781" spans="17:18" x14ac:dyDescent="0.25">
      <c r="Q1781" t="s">
        <v>575</v>
      </c>
      <c r="R1781">
        <v>2023</v>
      </c>
    </row>
    <row r="1782" spans="17:18" x14ac:dyDescent="0.25">
      <c r="Q1782" t="s">
        <v>403</v>
      </c>
      <c r="R1782">
        <v>2023</v>
      </c>
    </row>
    <row r="1783" spans="17:18" x14ac:dyDescent="0.25">
      <c r="Q1783" t="s">
        <v>2284</v>
      </c>
      <c r="R1783">
        <v>2023</v>
      </c>
    </row>
    <row r="1784" spans="17:18" x14ac:dyDescent="0.25">
      <c r="Q1784" t="s">
        <v>1251</v>
      </c>
      <c r="R1784">
        <v>2023</v>
      </c>
    </row>
    <row r="1785" spans="17:18" x14ac:dyDescent="0.25">
      <c r="Q1785" t="s">
        <v>612</v>
      </c>
      <c r="R1785">
        <v>2023</v>
      </c>
    </row>
    <row r="1786" spans="17:18" x14ac:dyDescent="0.25">
      <c r="Q1786" t="s">
        <v>1359</v>
      </c>
      <c r="R1786">
        <v>2023</v>
      </c>
    </row>
    <row r="1787" spans="17:18" x14ac:dyDescent="0.25">
      <c r="Q1787" t="s">
        <v>881</v>
      </c>
      <c r="R1787">
        <v>2023</v>
      </c>
    </row>
    <row r="1788" spans="17:18" x14ac:dyDescent="0.25">
      <c r="Q1788" t="s">
        <v>1802</v>
      </c>
      <c r="R1788">
        <v>2023</v>
      </c>
    </row>
    <row r="1789" spans="17:18" x14ac:dyDescent="0.25">
      <c r="Q1789" t="s">
        <v>1550</v>
      </c>
      <c r="R1789">
        <v>2023</v>
      </c>
    </row>
    <row r="1790" spans="17:18" x14ac:dyDescent="0.25">
      <c r="Q1790" t="s">
        <v>1275</v>
      </c>
      <c r="R1790">
        <v>2023</v>
      </c>
    </row>
    <row r="1791" spans="17:18" x14ac:dyDescent="0.25">
      <c r="Q1791" t="s">
        <v>1937</v>
      </c>
      <c r="R1791">
        <v>2023</v>
      </c>
    </row>
    <row r="1792" spans="17:18" x14ac:dyDescent="0.25">
      <c r="Q1792" t="s">
        <v>480</v>
      </c>
      <c r="R1792">
        <v>2023</v>
      </c>
    </row>
    <row r="1793" spans="17:18" x14ac:dyDescent="0.25">
      <c r="Q1793" t="s">
        <v>2390</v>
      </c>
      <c r="R1793">
        <v>2023</v>
      </c>
    </row>
    <row r="1794" spans="17:18" x14ac:dyDescent="0.25">
      <c r="Q1794" t="s">
        <v>1740</v>
      </c>
      <c r="R1794">
        <v>2023</v>
      </c>
    </row>
    <row r="1795" spans="17:18" x14ac:dyDescent="0.25">
      <c r="Q1795" t="s">
        <v>220</v>
      </c>
      <c r="R1795">
        <v>2023</v>
      </c>
    </row>
    <row r="1796" spans="17:18" x14ac:dyDescent="0.25">
      <c r="Q1796" t="s">
        <v>141</v>
      </c>
      <c r="R1796">
        <v>2023</v>
      </c>
    </row>
    <row r="1797" spans="17:18" x14ac:dyDescent="0.25">
      <c r="Q1797" t="s">
        <v>1801</v>
      </c>
      <c r="R1797">
        <v>2023</v>
      </c>
    </row>
    <row r="1798" spans="17:18" x14ac:dyDescent="0.25">
      <c r="Q1798" t="s">
        <v>1682</v>
      </c>
      <c r="R1798">
        <v>2023</v>
      </c>
    </row>
    <row r="1799" spans="17:18" x14ac:dyDescent="0.25">
      <c r="Q1799" t="s">
        <v>745</v>
      </c>
      <c r="R1799">
        <v>2023</v>
      </c>
    </row>
    <row r="1800" spans="17:18" x14ac:dyDescent="0.25">
      <c r="Q1800" t="s">
        <v>1912</v>
      </c>
      <c r="R1800">
        <v>2023</v>
      </c>
    </row>
    <row r="1801" spans="17:18" x14ac:dyDescent="0.25">
      <c r="Q1801" t="s">
        <v>603</v>
      </c>
      <c r="R1801">
        <v>2023</v>
      </c>
    </row>
    <row r="1802" spans="17:18" x14ac:dyDescent="0.25">
      <c r="Q1802" t="s">
        <v>1174</v>
      </c>
      <c r="R1802">
        <v>2023</v>
      </c>
    </row>
    <row r="1803" spans="17:18" x14ac:dyDescent="0.25">
      <c r="Q1803" t="s">
        <v>2199</v>
      </c>
      <c r="R1803">
        <v>2023</v>
      </c>
    </row>
    <row r="1804" spans="17:18" x14ac:dyDescent="0.25">
      <c r="Q1804" t="s">
        <v>285</v>
      </c>
      <c r="R1804">
        <v>2023</v>
      </c>
    </row>
    <row r="1805" spans="17:18" x14ac:dyDescent="0.25">
      <c r="Q1805" t="s">
        <v>380</v>
      </c>
      <c r="R1805">
        <v>2023</v>
      </c>
    </row>
    <row r="1806" spans="17:18" x14ac:dyDescent="0.25">
      <c r="Q1806" t="s">
        <v>2653</v>
      </c>
      <c r="R1806">
        <v>2023</v>
      </c>
    </row>
    <row r="1807" spans="17:18" x14ac:dyDescent="0.25">
      <c r="Q1807" t="s">
        <v>826</v>
      </c>
      <c r="R1807">
        <v>2023</v>
      </c>
    </row>
    <row r="1808" spans="17:18" x14ac:dyDescent="0.25">
      <c r="Q1808" t="s">
        <v>187</v>
      </c>
      <c r="R1808">
        <v>2024</v>
      </c>
    </row>
    <row r="1809" spans="17:18" x14ac:dyDescent="0.25">
      <c r="Q1809" t="s">
        <v>770</v>
      </c>
      <c r="R1809">
        <v>2024</v>
      </c>
    </row>
    <row r="1810" spans="17:18" x14ac:dyDescent="0.25">
      <c r="Q1810" t="s">
        <v>912</v>
      </c>
      <c r="R1810">
        <v>2024</v>
      </c>
    </row>
    <row r="1811" spans="17:18" x14ac:dyDescent="0.25">
      <c r="Q1811" t="s">
        <v>2474</v>
      </c>
      <c r="R1811">
        <v>2024</v>
      </c>
    </row>
    <row r="1812" spans="17:18" x14ac:dyDescent="0.25">
      <c r="Q1812" t="s">
        <v>1035</v>
      </c>
      <c r="R1812">
        <v>2024</v>
      </c>
    </row>
    <row r="1813" spans="17:18" x14ac:dyDescent="0.25">
      <c r="Q1813" t="s">
        <v>1912</v>
      </c>
      <c r="R1813">
        <v>2024</v>
      </c>
    </row>
    <row r="1814" spans="17:18" x14ac:dyDescent="0.25">
      <c r="Q1814" t="s">
        <v>1973</v>
      </c>
      <c r="R1814">
        <v>2024</v>
      </c>
    </row>
    <row r="1815" spans="17:18" x14ac:dyDescent="0.25">
      <c r="Q1815" t="s">
        <v>87</v>
      </c>
      <c r="R1815">
        <v>2024</v>
      </c>
    </row>
    <row r="1816" spans="17:18" x14ac:dyDescent="0.25">
      <c r="Q1816" t="s">
        <v>1950</v>
      </c>
      <c r="R1816">
        <v>2024</v>
      </c>
    </row>
    <row r="1817" spans="17:18" x14ac:dyDescent="0.25">
      <c r="Q1817" t="s">
        <v>1965</v>
      </c>
      <c r="R1817">
        <v>2024</v>
      </c>
    </row>
    <row r="1818" spans="17:18" x14ac:dyDescent="0.25">
      <c r="Q1818" t="s">
        <v>2166</v>
      </c>
      <c r="R1818">
        <v>2024</v>
      </c>
    </row>
    <row r="1819" spans="17:18" x14ac:dyDescent="0.25">
      <c r="Q1819" t="s">
        <v>1625</v>
      </c>
      <c r="R1819">
        <v>2024</v>
      </c>
    </row>
    <row r="1820" spans="17:18" x14ac:dyDescent="0.25">
      <c r="Q1820" t="s">
        <v>1072</v>
      </c>
      <c r="R1820">
        <v>2024</v>
      </c>
    </row>
    <row r="1821" spans="17:18" x14ac:dyDescent="0.25">
      <c r="Q1821" t="s">
        <v>1425</v>
      </c>
      <c r="R1821">
        <v>2024</v>
      </c>
    </row>
    <row r="1822" spans="17:18" x14ac:dyDescent="0.25">
      <c r="Q1822" t="s">
        <v>566</v>
      </c>
      <c r="R1822">
        <v>2024</v>
      </c>
    </row>
    <row r="1823" spans="17:18" x14ac:dyDescent="0.25">
      <c r="Q1823" t="s">
        <v>2044</v>
      </c>
      <c r="R1823">
        <v>2024</v>
      </c>
    </row>
    <row r="1824" spans="17:18" x14ac:dyDescent="0.25">
      <c r="Q1824" t="s">
        <v>2055</v>
      </c>
      <c r="R1824">
        <v>2024</v>
      </c>
    </row>
    <row r="1825" spans="17:18" x14ac:dyDescent="0.25">
      <c r="Q1825" t="s">
        <v>1746</v>
      </c>
      <c r="R1825">
        <v>2024</v>
      </c>
    </row>
    <row r="1826" spans="17:18" x14ac:dyDescent="0.25">
      <c r="Q1826" t="s">
        <v>2505</v>
      </c>
      <c r="R1826">
        <v>2024</v>
      </c>
    </row>
    <row r="1827" spans="17:18" x14ac:dyDescent="0.25">
      <c r="Q1827" t="s">
        <v>1933</v>
      </c>
      <c r="R1827">
        <v>2024</v>
      </c>
    </row>
    <row r="1828" spans="17:18" x14ac:dyDescent="0.25">
      <c r="Q1828" t="s">
        <v>798</v>
      </c>
      <c r="R1828">
        <v>2024</v>
      </c>
    </row>
    <row r="1829" spans="17:18" x14ac:dyDescent="0.25">
      <c r="Q1829" t="s">
        <v>2286</v>
      </c>
      <c r="R1829">
        <v>2024</v>
      </c>
    </row>
    <row r="1830" spans="17:18" x14ac:dyDescent="0.25">
      <c r="Q1830" t="s">
        <v>230</v>
      </c>
      <c r="R1830">
        <v>2024</v>
      </c>
    </row>
    <row r="1831" spans="17:18" x14ac:dyDescent="0.25">
      <c r="Q1831" t="s">
        <v>2536</v>
      </c>
      <c r="R1831">
        <v>2024</v>
      </c>
    </row>
    <row r="1832" spans="17:18" x14ac:dyDescent="0.25">
      <c r="Q1832" t="s">
        <v>195</v>
      </c>
      <c r="R1832">
        <v>2024</v>
      </c>
    </row>
    <row r="1833" spans="17:18" x14ac:dyDescent="0.25">
      <c r="Q1833" t="s">
        <v>2387</v>
      </c>
      <c r="R1833">
        <v>2024</v>
      </c>
    </row>
    <row r="1834" spans="17:18" x14ac:dyDescent="0.25">
      <c r="Q1834" t="s">
        <v>1764</v>
      </c>
      <c r="R1834">
        <v>2024</v>
      </c>
    </row>
    <row r="1835" spans="17:18" x14ac:dyDescent="0.25">
      <c r="Q1835" t="s">
        <v>31</v>
      </c>
      <c r="R1835">
        <v>2024</v>
      </c>
    </row>
    <row r="1836" spans="17:18" x14ac:dyDescent="0.25">
      <c r="Q1836" t="s">
        <v>1707</v>
      </c>
      <c r="R1836">
        <v>2024</v>
      </c>
    </row>
    <row r="1837" spans="17:18" x14ac:dyDescent="0.25">
      <c r="Q1837" t="s">
        <v>886</v>
      </c>
      <c r="R1837">
        <v>2024</v>
      </c>
    </row>
    <row r="1838" spans="17:18" x14ac:dyDescent="0.25">
      <c r="Q1838" t="s">
        <v>2633</v>
      </c>
      <c r="R1838">
        <v>2024</v>
      </c>
    </row>
    <row r="1839" spans="17:18" x14ac:dyDescent="0.25">
      <c r="Q1839" t="s">
        <v>657</v>
      </c>
      <c r="R1839">
        <v>2024</v>
      </c>
    </row>
    <row r="1840" spans="17:18" x14ac:dyDescent="0.25">
      <c r="Q1840" t="s">
        <v>2520</v>
      </c>
      <c r="R1840">
        <v>2024</v>
      </c>
    </row>
    <row r="1841" spans="17:18" x14ac:dyDescent="0.25">
      <c r="Q1841" t="s">
        <v>1394</v>
      </c>
      <c r="R1841">
        <v>2024</v>
      </c>
    </row>
    <row r="1842" spans="17:18" x14ac:dyDescent="0.25">
      <c r="Q1842" t="s">
        <v>219</v>
      </c>
      <c r="R1842">
        <v>2024</v>
      </c>
    </row>
    <row r="1843" spans="17:18" x14ac:dyDescent="0.25">
      <c r="Q1843" t="s">
        <v>1489</v>
      </c>
      <c r="R1843">
        <v>2024</v>
      </c>
    </row>
    <row r="1844" spans="17:18" x14ac:dyDescent="0.25">
      <c r="Q1844" t="s">
        <v>1618</v>
      </c>
      <c r="R1844">
        <v>2024</v>
      </c>
    </row>
    <row r="1845" spans="17:18" x14ac:dyDescent="0.25">
      <c r="Q1845" t="s">
        <v>930</v>
      </c>
      <c r="R1845">
        <v>2024</v>
      </c>
    </row>
    <row r="1846" spans="17:18" x14ac:dyDescent="0.25">
      <c r="Q1846" t="s">
        <v>1813</v>
      </c>
      <c r="R1846">
        <v>2024</v>
      </c>
    </row>
    <row r="1847" spans="17:18" x14ac:dyDescent="0.25">
      <c r="Q1847" t="s">
        <v>2587</v>
      </c>
      <c r="R1847">
        <v>2024</v>
      </c>
    </row>
    <row r="1848" spans="17:18" x14ac:dyDescent="0.25">
      <c r="Q1848" t="s">
        <v>2446</v>
      </c>
      <c r="R1848">
        <v>2024</v>
      </c>
    </row>
    <row r="1849" spans="17:18" x14ac:dyDescent="0.25">
      <c r="Q1849" t="s">
        <v>1667</v>
      </c>
      <c r="R1849">
        <v>2024</v>
      </c>
    </row>
    <row r="1850" spans="17:18" x14ac:dyDescent="0.25">
      <c r="Q1850" t="s">
        <v>527</v>
      </c>
      <c r="R1850">
        <v>2024</v>
      </c>
    </row>
    <row r="1851" spans="17:18" x14ac:dyDescent="0.25">
      <c r="Q1851" t="s">
        <v>348</v>
      </c>
      <c r="R1851">
        <v>2024</v>
      </c>
    </row>
    <row r="1852" spans="17:18" x14ac:dyDescent="0.25">
      <c r="Q1852" t="s">
        <v>63</v>
      </c>
      <c r="R1852">
        <v>2024</v>
      </c>
    </row>
    <row r="1853" spans="17:18" x14ac:dyDescent="0.25">
      <c r="Q1853" t="s">
        <v>628</v>
      </c>
      <c r="R1853">
        <v>2024</v>
      </c>
    </row>
    <row r="1854" spans="17:18" x14ac:dyDescent="0.25">
      <c r="Q1854" t="s">
        <v>2023</v>
      </c>
      <c r="R1854">
        <v>2024</v>
      </c>
    </row>
    <row r="1855" spans="17:18" x14ac:dyDescent="0.25">
      <c r="Q1855" t="s">
        <v>1396</v>
      </c>
      <c r="R1855">
        <v>2024</v>
      </c>
    </row>
    <row r="1856" spans="17:18" x14ac:dyDescent="0.25">
      <c r="Q1856" t="s">
        <v>141</v>
      </c>
      <c r="R1856">
        <v>2024</v>
      </c>
    </row>
    <row r="1857" spans="17:18" x14ac:dyDescent="0.25">
      <c r="Q1857" t="s">
        <v>2288</v>
      </c>
      <c r="R1857">
        <v>2024</v>
      </c>
    </row>
    <row r="1858" spans="17:18" x14ac:dyDescent="0.25">
      <c r="Q1858" t="s">
        <v>2457</v>
      </c>
      <c r="R1858">
        <v>2024</v>
      </c>
    </row>
    <row r="1859" spans="17:18" x14ac:dyDescent="0.25">
      <c r="Q1859" t="s">
        <v>158</v>
      </c>
      <c r="R1859">
        <v>2024</v>
      </c>
    </row>
    <row r="1860" spans="17:18" x14ac:dyDescent="0.25">
      <c r="Q1860" t="s">
        <v>683</v>
      </c>
      <c r="R1860">
        <v>2024</v>
      </c>
    </row>
    <row r="1861" spans="17:18" x14ac:dyDescent="0.25">
      <c r="Q1861" t="s">
        <v>1947</v>
      </c>
      <c r="R1861">
        <v>2024</v>
      </c>
    </row>
    <row r="1862" spans="17:18" x14ac:dyDescent="0.25">
      <c r="Q1862" t="s">
        <v>571</v>
      </c>
      <c r="R1862">
        <v>2024</v>
      </c>
    </row>
    <row r="1863" spans="17:18" x14ac:dyDescent="0.25">
      <c r="Q1863" t="s">
        <v>2113</v>
      </c>
      <c r="R1863">
        <v>2024</v>
      </c>
    </row>
    <row r="1864" spans="17:18" x14ac:dyDescent="0.25">
      <c r="Q1864" t="s">
        <v>2503</v>
      </c>
      <c r="R1864">
        <v>2024</v>
      </c>
    </row>
    <row r="1865" spans="17:18" x14ac:dyDescent="0.25">
      <c r="Q1865" t="s">
        <v>1842</v>
      </c>
      <c r="R1865">
        <v>2024</v>
      </c>
    </row>
    <row r="1866" spans="17:18" x14ac:dyDescent="0.25">
      <c r="Q1866" t="s">
        <v>1095</v>
      </c>
      <c r="R1866">
        <v>2024</v>
      </c>
    </row>
    <row r="1867" spans="17:18" x14ac:dyDescent="0.25">
      <c r="Q1867" t="s">
        <v>439</v>
      </c>
      <c r="R1867">
        <v>2024</v>
      </c>
    </row>
    <row r="1868" spans="17:18" x14ac:dyDescent="0.25">
      <c r="Q1868" t="s">
        <v>2458</v>
      </c>
      <c r="R1868">
        <v>2024</v>
      </c>
    </row>
    <row r="1869" spans="17:18" x14ac:dyDescent="0.25">
      <c r="Q1869" t="s">
        <v>1979</v>
      </c>
      <c r="R1869">
        <v>2024</v>
      </c>
    </row>
    <row r="1870" spans="17:18" x14ac:dyDescent="0.25">
      <c r="Q1870" t="s">
        <v>79</v>
      </c>
      <c r="R1870">
        <v>2024</v>
      </c>
    </row>
    <row r="1871" spans="17:18" x14ac:dyDescent="0.25">
      <c r="Q1871" t="s">
        <v>1496</v>
      </c>
      <c r="R1871">
        <v>2024</v>
      </c>
    </row>
    <row r="1872" spans="17:18" x14ac:dyDescent="0.25">
      <c r="Q1872" t="s">
        <v>624</v>
      </c>
      <c r="R1872">
        <v>2024</v>
      </c>
    </row>
    <row r="1873" spans="17:18" x14ac:dyDescent="0.25">
      <c r="Q1873" t="s">
        <v>2542</v>
      </c>
      <c r="R1873">
        <v>2024</v>
      </c>
    </row>
    <row r="1874" spans="17:18" x14ac:dyDescent="0.25">
      <c r="Q1874" t="s">
        <v>1225</v>
      </c>
      <c r="R1874">
        <v>2024</v>
      </c>
    </row>
    <row r="1875" spans="17:18" x14ac:dyDescent="0.25">
      <c r="Q1875" t="s">
        <v>1165</v>
      </c>
      <c r="R1875">
        <v>2024</v>
      </c>
    </row>
    <row r="1876" spans="17:18" x14ac:dyDescent="0.25">
      <c r="Q1876" t="s">
        <v>539</v>
      </c>
      <c r="R1876">
        <v>2024</v>
      </c>
    </row>
    <row r="1877" spans="17:18" x14ac:dyDescent="0.25">
      <c r="Q1877" t="s">
        <v>2425</v>
      </c>
      <c r="R1877">
        <v>2024</v>
      </c>
    </row>
    <row r="1878" spans="17:18" x14ac:dyDescent="0.25">
      <c r="Q1878" t="s">
        <v>1740</v>
      </c>
      <c r="R1878">
        <v>2024</v>
      </c>
    </row>
    <row r="1879" spans="17:18" x14ac:dyDescent="0.25">
      <c r="Q1879" t="s">
        <v>235</v>
      </c>
      <c r="R1879">
        <v>2024</v>
      </c>
    </row>
    <row r="1880" spans="17:18" x14ac:dyDescent="0.25">
      <c r="Q1880" t="s">
        <v>1515</v>
      </c>
      <c r="R1880">
        <v>2024</v>
      </c>
    </row>
    <row r="1881" spans="17:18" x14ac:dyDescent="0.25">
      <c r="Q1881" t="s">
        <v>2296</v>
      </c>
      <c r="R1881">
        <v>2024</v>
      </c>
    </row>
    <row r="1882" spans="17:18" x14ac:dyDescent="0.25">
      <c r="Q1882" t="s">
        <v>354</v>
      </c>
      <c r="R1882">
        <v>2024</v>
      </c>
    </row>
    <row r="1883" spans="17:18" x14ac:dyDescent="0.25">
      <c r="Q1883" t="s">
        <v>1448</v>
      </c>
      <c r="R1883">
        <v>2024</v>
      </c>
    </row>
    <row r="1884" spans="17:18" x14ac:dyDescent="0.25">
      <c r="Q1884" t="s">
        <v>109</v>
      </c>
      <c r="R1884">
        <v>2024</v>
      </c>
    </row>
    <row r="1885" spans="17:18" x14ac:dyDescent="0.25">
      <c r="Q1885" t="s">
        <v>1465</v>
      </c>
      <c r="R1885">
        <v>2024</v>
      </c>
    </row>
    <row r="1886" spans="17:18" x14ac:dyDescent="0.25">
      <c r="Q1886" t="s">
        <v>2119</v>
      </c>
      <c r="R1886">
        <v>2024</v>
      </c>
    </row>
    <row r="1887" spans="17:18" x14ac:dyDescent="0.25">
      <c r="Q1887" t="s">
        <v>2367</v>
      </c>
      <c r="R1887">
        <v>2024</v>
      </c>
    </row>
    <row r="1888" spans="17:18" x14ac:dyDescent="0.25">
      <c r="Q1888" t="s">
        <v>199</v>
      </c>
      <c r="R1888">
        <v>2024</v>
      </c>
    </row>
    <row r="1889" spans="17:18" x14ac:dyDescent="0.25">
      <c r="Q1889" t="s">
        <v>786</v>
      </c>
      <c r="R1889">
        <v>2024</v>
      </c>
    </row>
    <row r="1890" spans="17:18" x14ac:dyDescent="0.25">
      <c r="Q1890" t="s">
        <v>403</v>
      </c>
      <c r="R1890">
        <v>2024</v>
      </c>
    </row>
    <row r="1891" spans="17:18" x14ac:dyDescent="0.25">
      <c r="Q1891" t="s">
        <v>206</v>
      </c>
      <c r="R1891">
        <v>2024</v>
      </c>
    </row>
    <row r="1892" spans="17:18" x14ac:dyDescent="0.25">
      <c r="Q1892" t="s">
        <v>661</v>
      </c>
      <c r="R1892">
        <v>2024</v>
      </c>
    </row>
    <row r="1893" spans="17:18" x14ac:dyDescent="0.25">
      <c r="Q1893" t="s">
        <v>1790</v>
      </c>
      <c r="R1893">
        <v>2024</v>
      </c>
    </row>
    <row r="1894" spans="17:18" x14ac:dyDescent="0.25">
      <c r="Q1894" t="s">
        <v>1133</v>
      </c>
      <c r="R1894">
        <v>2024</v>
      </c>
    </row>
    <row r="1895" spans="17:18" x14ac:dyDescent="0.25">
      <c r="Q1895" t="s">
        <v>738</v>
      </c>
      <c r="R1895">
        <v>2024</v>
      </c>
    </row>
    <row r="1896" spans="17:18" x14ac:dyDescent="0.25">
      <c r="Q1896" t="s">
        <v>2211</v>
      </c>
      <c r="R1896">
        <v>2024</v>
      </c>
    </row>
    <row r="1897" spans="17:18" x14ac:dyDescent="0.25">
      <c r="Q1897" t="s">
        <v>525</v>
      </c>
      <c r="R1897">
        <v>2024</v>
      </c>
    </row>
    <row r="1898" spans="17:18" x14ac:dyDescent="0.25">
      <c r="Q1898" t="s">
        <v>1163</v>
      </c>
      <c r="R1898">
        <v>2024</v>
      </c>
    </row>
    <row r="1899" spans="17:18" x14ac:dyDescent="0.25">
      <c r="Q1899" t="s">
        <v>937</v>
      </c>
      <c r="R1899">
        <v>2024</v>
      </c>
    </row>
    <row r="1900" spans="17:18" x14ac:dyDescent="0.25">
      <c r="Q1900" t="s">
        <v>1029</v>
      </c>
      <c r="R1900">
        <v>2024</v>
      </c>
    </row>
    <row r="1901" spans="17:18" x14ac:dyDescent="0.25">
      <c r="Q1901" t="s">
        <v>1698</v>
      </c>
      <c r="R1901">
        <v>2024</v>
      </c>
    </row>
    <row r="1902" spans="17:18" x14ac:dyDescent="0.25">
      <c r="Q1902" t="s">
        <v>227</v>
      </c>
      <c r="R1902">
        <v>2024</v>
      </c>
    </row>
    <row r="1903" spans="17:18" x14ac:dyDescent="0.25">
      <c r="Q1903" t="s">
        <v>1549</v>
      </c>
      <c r="R1903">
        <v>2024</v>
      </c>
    </row>
    <row r="1904" spans="17:18" x14ac:dyDescent="0.25">
      <c r="Q1904" t="s">
        <v>592</v>
      </c>
      <c r="R1904">
        <v>2024</v>
      </c>
    </row>
    <row r="1905" spans="17:18" x14ac:dyDescent="0.25">
      <c r="Q1905" t="s">
        <v>927</v>
      </c>
      <c r="R1905">
        <v>2024</v>
      </c>
    </row>
    <row r="1906" spans="17:18" x14ac:dyDescent="0.25">
      <c r="Q1906" t="s">
        <v>1902</v>
      </c>
      <c r="R1906">
        <v>2024</v>
      </c>
    </row>
    <row r="1907" spans="17:18" x14ac:dyDescent="0.25">
      <c r="Q1907" t="s">
        <v>295</v>
      </c>
      <c r="R1907">
        <v>2024</v>
      </c>
    </row>
    <row r="1908" spans="17:18" x14ac:dyDescent="0.25">
      <c r="Q1908" t="s">
        <v>243</v>
      </c>
      <c r="R1908">
        <v>2024</v>
      </c>
    </row>
    <row r="1909" spans="17:18" x14ac:dyDescent="0.25">
      <c r="Q1909" t="s">
        <v>947</v>
      </c>
      <c r="R1909">
        <v>2024</v>
      </c>
    </row>
    <row r="1910" spans="17:18" x14ac:dyDescent="0.25">
      <c r="Q1910" t="s">
        <v>1099</v>
      </c>
      <c r="R1910">
        <v>2024</v>
      </c>
    </row>
    <row r="1911" spans="17:18" x14ac:dyDescent="0.25">
      <c r="Q1911" t="s">
        <v>2273</v>
      </c>
      <c r="R1911">
        <v>2024</v>
      </c>
    </row>
    <row r="1912" spans="17:18" x14ac:dyDescent="0.25">
      <c r="Q1912" t="s">
        <v>1371</v>
      </c>
      <c r="R1912">
        <v>2024</v>
      </c>
    </row>
    <row r="1913" spans="17:18" x14ac:dyDescent="0.25">
      <c r="Q1913" t="s">
        <v>790</v>
      </c>
      <c r="R1913">
        <v>2024</v>
      </c>
    </row>
    <row r="1914" spans="17:18" x14ac:dyDescent="0.25">
      <c r="Q1914" t="s">
        <v>975</v>
      </c>
      <c r="R1914">
        <v>2024</v>
      </c>
    </row>
    <row r="1915" spans="17:18" x14ac:dyDescent="0.25">
      <c r="Q1915" t="s">
        <v>1935</v>
      </c>
      <c r="R1915">
        <v>2024</v>
      </c>
    </row>
    <row r="1916" spans="17:18" x14ac:dyDescent="0.25">
      <c r="Q1916" t="s">
        <v>2248</v>
      </c>
      <c r="R1916">
        <v>2024</v>
      </c>
    </row>
    <row r="1917" spans="17:18" x14ac:dyDescent="0.25">
      <c r="Q1917" t="s">
        <v>2320</v>
      </c>
      <c r="R1917">
        <v>2024</v>
      </c>
    </row>
    <row r="1918" spans="17:18" x14ac:dyDescent="0.25">
      <c r="Q1918" t="s">
        <v>1419</v>
      </c>
      <c r="R1918">
        <v>2024</v>
      </c>
    </row>
    <row r="1919" spans="17:18" x14ac:dyDescent="0.25">
      <c r="Q1919" t="s">
        <v>923</v>
      </c>
      <c r="R1919">
        <v>2024</v>
      </c>
    </row>
    <row r="1920" spans="17:18" x14ac:dyDescent="0.25">
      <c r="Q1920" t="s">
        <v>979</v>
      </c>
      <c r="R1920">
        <v>2024</v>
      </c>
    </row>
    <row r="1921" spans="17:18" x14ac:dyDescent="0.25">
      <c r="Q1921" t="s">
        <v>697</v>
      </c>
      <c r="R1921">
        <v>2024</v>
      </c>
    </row>
    <row r="1922" spans="17:18" x14ac:dyDescent="0.25">
      <c r="Q1922" t="s">
        <v>1236</v>
      </c>
      <c r="R1922">
        <v>2024</v>
      </c>
    </row>
    <row r="1923" spans="17:18" x14ac:dyDescent="0.25">
      <c r="Q1923" t="s">
        <v>229</v>
      </c>
      <c r="R1923">
        <v>2024</v>
      </c>
    </row>
    <row r="1924" spans="17:18" x14ac:dyDescent="0.25">
      <c r="Q1924" t="s">
        <v>826</v>
      </c>
      <c r="R1924">
        <v>2024</v>
      </c>
    </row>
    <row r="1925" spans="17:18" x14ac:dyDescent="0.25">
      <c r="Q1925" t="s">
        <v>2126</v>
      </c>
      <c r="R1925">
        <v>2024</v>
      </c>
    </row>
    <row r="1926" spans="17:18" x14ac:dyDescent="0.25">
      <c r="Q1926" t="s">
        <v>2300</v>
      </c>
      <c r="R1926">
        <v>2024</v>
      </c>
    </row>
    <row r="1927" spans="17:18" x14ac:dyDescent="0.25">
      <c r="Q1927" t="s">
        <v>558</v>
      </c>
      <c r="R1927">
        <v>2024</v>
      </c>
    </row>
    <row r="1928" spans="17:18" x14ac:dyDescent="0.25">
      <c r="Q1928" t="s">
        <v>1322</v>
      </c>
      <c r="R1928">
        <v>2024</v>
      </c>
    </row>
    <row r="1929" spans="17:18" x14ac:dyDescent="0.25">
      <c r="Q1929" t="s">
        <v>2244</v>
      </c>
      <c r="R1929">
        <v>2024</v>
      </c>
    </row>
    <row r="1930" spans="17:18" x14ac:dyDescent="0.25">
      <c r="Q1930" t="s">
        <v>492</v>
      </c>
      <c r="R1930">
        <v>2024</v>
      </c>
    </row>
    <row r="1931" spans="17:18" x14ac:dyDescent="0.25">
      <c r="Q1931" t="s">
        <v>773</v>
      </c>
      <c r="R1931">
        <v>2024</v>
      </c>
    </row>
    <row r="1932" spans="17:18" x14ac:dyDescent="0.25">
      <c r="Q1932" t="s">
        <v>917</v>
      </c>
      <c r="R1932">
        <v>2024</v>
      </c>
    </row>
    <row r="1933" spans="17:18" x14ac:dyDescent="0.25">
      <c r="Q1933" t="s">
        <v>145</v>
      </c>
      <c r="R1933">
        <v>2024</v>
      </c>
    </row>
    <row r="1934" spans="17:18" x14ac:dyDescent="0.25">
      <c r="Q1934" t="s">
        <v>1519</v>
      </c>
      <c r="R1934">
        <v>2024</v>
      </c>
    </row>
    <row r="1935" spans="17:18" x14ac:dyDescent="0.25">
      <c r="Q1935" t="s">
        <v>1793</v>
      </c>
      <c r="R1935">
        <v>2024</v>
      </c>
    </row>
    <row r="1936" spans="17:18" x14ac:dyDescent="0.25">
      <c r="Q1936" t="s">
        <v>11</v>
      </c>
      <c r="R1936">
        <v>2024</v>
      </c>
    </row>
    <row r="1937" spans="17:18" x14ac:dyDescent="0.25">
      <c r="Q1937" t="s">
        <v>1595</v>
      </c>
      <c r="R1937">
        <v>2024</v>
      </c>
    </row>
    <row r="1938" spans="17:18" x14ac:dyDescent="0.25">
      <c r="Q1938" t="s">
        <v>1375</v>
      </c>
      <c r="R1938">
        <v>2024</v>
      </c>
    </row>
    <row r="1939" spans="17:18" x14ac:dyDescent="0.25">
      <c r="Q1939" t="s">
        <v>1885</v>
      </c>
      <c r="R1939">
        <v>2024</v>
      </c>
    </row>
    <row r="1940" spans="17:18" x14ac:dyDescent="0.25">
      <c r="Q1940" t="s">
        <v>2659</v>
      </c>
      <c r="R1940">
        <v>2024</v>
      </c>
    </row>
    <row r="1941" spans="17:18" x14ac:dyDescent="0.25">
      <c r="Q1941" t="s">
        <v>532</v>
      </c>
      <c r="R1941">
        <v>2024</v>
      </c>
    </row>
    <row r="1942" spans="17:18" x14ac:dyDescent="0.25">
      <c r="Q1942" t="s">
        <v>1773</v>
      </c>
      <c r="R1942">
        <v>2024</v>
      </c>
    </row>
    <row r="1943" spans="17:18" x14ac:dyDescent="0.25">
      <c r="Q1943" t="s">
        <v>2117</v>
      </c>
      <c r="R1943">
        <v>2024</v>
      </c>
    </row>
    <row r="1944" spans="17:18" x14ac:dyDescent="0.25">
      <c r="Q1944" t="s">
        <v>2449</v>
      </c>
      <c r="R1944">
        <v>2024</v>
      </c>
    </row>
    <row r="1945" spans="17:18" x14ac:dyDescent="0.25">
      <c r="Q1945" t="s">
        <v>1865</v>
      </c>
      <c r="R1945">
        <v>2024</v>
      </c>
    </row>
    <row r="1946" spans="17:18" x14ac:dyDescent="0.25">
      <c r="Q1946" t="s">
        <v>1550</v>
      </c>
      <c r="R1946">
        <v>2024</v>
      </c>
    </row>
    <row r="1947" spans="17:18" x14ac:dyDescent="0.25">
      <c r="Q1947" t="s">
        <v>2164</v>
      </c>
      <c r="R1947">
        <v>2024</v>
      </c>
    </row>
    <row r="1948" spans="17:18" x14ac:dyDescent="0.25">
      <c r="Q1948" t="s">
        <v>1725</v>
      </c>
      <c r="R1948">
        <v>2024</v>
      </c>
    </row>
    <row r="1949" spans="17:18" x14ac:dyDescent="0.25">
      <c r="Q1949" t="s">
        <v>2512</v>
      </c>
      <c r="R1949">
        <v>2024</v>
      </c>
    </row>
    <row r="1950" spans="17:18" x14ac:dyDescent="0.25">
      <c r="Q1950" t="s">
        <v>1180</v>
      </c>
      <c r="R1950">
        <v>2024</v>
      </c>
    </row>
    <row r="1951" spans="17:18" x14ac:dyDescent="0.25">
      <c r="Q1951" t="s">
        <v>1900</v>
      </c>
      <c r="R1951">
        <v>2024</v>
      </c>
    </row>
    <row r="1952" spans="17:18" x14ac:dyDescent="0.25">
      <c r="Q1952" t="s">
        <v>1620</v>
      </c>
      <c r="R1952">
        <v>2024</v>
      </c>
    </row>
    <row r="1953" spans="17:18" x14ac:dyDescent="0.25">
      <c r="Q1953" t="s">
        <v>1573</v>
      </c>
      <c r="R1953">
        <v>2024</v>
      </c>
    </row>
    <row r="1954" spans="17:18" x14ac:dyDescent="0.25">
      <c r="Q1954" t="s">
        <v>2109</v>
      </c>
      <c r="R1954">
        <v>2024</v>
      </c>
    </row>
    <row r="1955" spans="17:18" x14ac:dyDescent="0.25">
      <c r="Q1955" t="s">
        <v>578</v>
      </c>
      <c r="R1955">
        <v>2024</v>
      </c>
    </row>
    <row r="1956" spans="17:18" x14ac:dyDescent="0.25">
      <c r="Q1956" t="s">
        <v>949</v>
      </c>
      <c r="R1956">
        <v>2024</v>
      </c>
    </row>
    <row r="1957" spans="17:18" x14ac:dyDescent="0.25">
      <c r="Q1957" t="s">
        <v>454</v>
      </c>
      <c r="R1957">
        <v>2024</v>
      </c>
    </row>
    <row r="1958" spans="17:18" x14ac:dyDescent="0.25">
      <c r="Q1958" t="s">
        <v>1724</v>
      </c>
      <c r="R1958">
        <v>2024</v>
      </c>
    </row>
    <row r="1959" spans="17:18" x14ac:dyDescent="0.25">
      <c r="Q1959" t="s">
        <v>1387</v>
      </c>
      <c r="R1959">
        <v>2024</v>
      </c>
    </row>
    <row r="1960" spans="17:18" x14ac:dyDescent="0.25">
      <c r="Q1960" t="s">
        <v>1586</v>
      </c>
      <c r="R1960">
        <v>2024</v>
      </c>
    </row>
    <row r="1961" spans="17:18" x14ac:dyDescent="0.25">
      <c r="Q1961" t="s">
        <v>511</v>
      </c>
      <c r="R1961">
        <v>2024</v>
      </c>
    </row>
    <row r="1962" spans="17:18" x14ac:dyDescent="0.25">
      <c r="Q1962" t="s">
        <v>2383</v>
      </c>
      <c r="R1962">
        <v>2024</v>
      </c>
    </row>
    <row r="1963" spans="17:18" x14ac:dyDescent="0.25">
      <c r="Q1963" t="s">
        <v>2431</v>
      </c>
      <c r="R1963">
        <v>2024</v>
      </c>
    </row>
    <row r="1964" spans="17:18" x14ac:dyDescent="0.25">
      <c r="Q1964" t="s">
        <v>2321</v>
      </c>
      <c r="R1964">
        <v>2024</v>
      </c>
    </row>
    <row r="1965" spans="17:18" x14ac:dyDescent="0.25">
      <c r="Q1965" t="s">
        <v>485</v>
      </c>
      <c r="R1965">
        <v>2024</v>
      </c>
    </row>
    <row r="1966" spans="17:18" x14ac:dyDescent="0.25">
      <c r="Q1966" t="s">
        <v>1279</v>
      </c>
      <c r="R1966">
        <v>2024</v>
      </c>
    </row>
    <row r="1967" spans="17:18" x14ac:dyDescent="0.25">
      <c r="Q1967" t="s">
        <v>494</v>
      </c>
      <c r="R1967">
        <v>2024</v>
      </c>
    </row>
    <row r="1968" spans="17:18" x14ac:dyDescent="0.25">
      <c r="Q1968" t="s">
        <v>1101</v>
      </c>
      <c r="R1968">
        <v>2024</v>
      </c>
    </row>
    <row r="1969" spans="17:18" x14ac:dyDescent="0.25">
      <c r="Q1969" t="s">
        <v>1679</v>
      </c>
      <c r="R1969">
        <v>2024</v>
      </c>
    </row>
    <row r="1970" spans="17:18" x14ac:dyDescent="0.25">
      <c r="Q1970" t="s">
        <v>258</v>
      </c>
      <c r="R1970">
        <v>2024</v>
      </c>
    </row>
    <row r="1971" spans="17:18" x14ac:dyDescent="0.25">
      <c r="Q1971" t="s">
        <v>2185</v>
      </c>
      <c r="R1971">
        <v>2024</v>
      </c>
    </row>
    <row r="1972" spans="17:18" x14ac:dyDescent="0.25">
      <c r="Q1972" t="s">
        <v>2190</v>
      </c>
      <c r="R1972">
        <v>2024</v>
      </c>
    </row>
    <row r="1973" spans="17:18" x14ac:dyDescent="0.25">
      <c r="Q1973" t="s">
        <v>1046</v>
      </c>
      <c r="R1973">
        <v>2024</v>
      </c>
    </row>
    <row r="1974" spans="17:18" x14ac:dyDescent="0.25">
      <c r="Q1974" t="s">
        <v>2634</v>
      </c>
      <c r="R1974">
        <v>2024</v>
      </c>
    </row>
    <row r="1975" spans="17:18" x14ac:dyDescent="0.25">
      <c r="Q1975" t="s">
        <v>2090</v>
      </c>
      <c r="R1975">
        <v>2024</v>
      </c>
    </row>
    <row r="1976" spans="17:18" x14ac:dyDescent="0.25">
      <c r="Q1976" t="s">
        <v>277</v>
      </c>
      <c r="R1976">
        <v>2024</v>
      </c>
    </row>
    <row r="1977" spans="17:18" x14ac:dyDescent="0.25">
      <c r="Q1977" t="s">
        <v>1373</v>
      </c>
      <c r="R1977">
        <v>2024</v>
      </c>
    </row>
    <row r="1978" spans="17:18" x14ac:dyDescent="0.25">
      <c r="Q1978" t="s">
        <v>1459</v>
      </c>
      <c r="R1978">
        <v>2024</v>
      </c>
    </row>
    <row r="1979" spans="17:18" x14ac:dyDescent="0.25">
      <c r="Q1979" t="s">
        <v>1673</v>
      </c>
      <c r="R1979">
        <v>2024</v>
      </c>
    </row>
    <row r="1980" spans="17:18" x14ac:dyDescent="0.25">
      <c r="Q1980" t="s">
        <v>2102</v>
      </c>
      <c r="R1980">
        <v>2024</v>
      </c>
    </row>
    <row r="1981" spans="17:18" x14ac:dyDescent="0.25">
      <c r="Q1981" t="s">
        <v>71</v>
      </c>
      <c r="R1981">
        <v>2024</v>
      </c>
    </row>
    <row r="1982" spans="17:18" x14ac:dyDescent="0.25">
      <c r="Q1982" t="s">
        <v>220</v>
      </c>
      <c r="R1982">
        <v>2024</v>
      </c>
    </row>
    <row r="1983" spans="17:18" x14ac:dyDescent="0.25">
      <c r="Q1983" t="s">
        <v>1395</v>
      </c>
      <c r="R1983">
        <v>2024</v>
      </c>
    </row>
    <row r="1984" spans="17:18" x14ac:dyDescent="0.25">
      <c r="Q1984" t="s">
        <v>1361</v>
      </c>
      <c r="R1984">
        <v>2024</v>
      </c>
    </row>
    <row r="1985" spans="17:18" x14ac:dyDescent="0.25">
      <c r="Q1985" t="s">
        <v>210</v>
      </c>
      <c r="R1985">
        <v>2024</v>
      </c>
    </row>
    <row r="1986" spans="17:18" x14ac:dyDescent="0.25">
      <c r="Q1986" t="s">
        <v>985</v>
      </c>
      <c r="R1986">
        <v>2024</v>
      </c>
    </row>
    <row r="1987" spans="17:18" x14ac:dyDescent="0.25">
      <c r="Q1987" t="s">
        <v>594</v>
      </c>
      <c r="R1987">
        <v>2024</v>
      </c>
    </row>
    <row r="1988" spans="17:18" x14ac:dyDescent="0.25">
      <c r="Q1988" t="s">
        <v>673</v>
      </c>
      <c r="R1988">
        <v>2024</v>
      </c>
    </row>
    <row r="1989" spans="17:18" x14ac:dyDescent="0.25">
      <c r="Q1989" t="s">
        <v>2552</v>
      </c>
      <c r="R1989">
        <v>2024</v>
      </c>
    </row>
    <row r="1990" spans="17:18" x14ac:dyDescent="0.25">
      <c r="Q1990" t="s">
        <v>535</v>
      </c>
      <c r="R1990">
        <v>2024</v>
      </c>
    </row>
    <row r="1991" spans="17:18" x14ac:dyDescent="0.25">
      <c r="Q1991" t="s">
        <v>2434</v>
      </c>
      <c r="R1991">
        <v>2024</v>
      </c>
    </row>
    <row r="1992" spans="17:18" x14ac:dyDescent="0.25">
      <c r="Q1992" t="s">
        <v>1476</v>
      </c>
      <c r="R1992">
        <v>2024</v>
      </c>
    </row>
    <row r="1993" spans="17:18" x14ac:dyDescent="0.25">
      <c r="Q1993" t="s">
        <v>1802</v>
      </c>
      <c r="R1993">
        <v>2024</v>
      </c>
    </row>
    <row r="1994" spans="17:18" x14ac:dyDescent="0.25">
      <c r="Q1994" t="s">
        <v>452</v>
      </c>
      <c r="R1994">
        <v>2024</v>
      </c>
    </row>
    <row r="1995" spans="17:18" x14ac:dyDescent="0.25">
      <c r="Q1995" t="s">
        <v>2261</v>
      </c>
      <c r="R1995">
        <v>2024</v>
      </c>
    </row>
    <row r="1996" spans="17:18" x14ac:dyDescent="0.25">
      <c r="Q1996" t="s">
        <v>2476</v>
      </c>
      <c r="R1996">
        <v>2024</v>
      </c>
    </row>
    <row r="1997" spans="17:18" x14ac:dyDescent="0.25">
      <c r="Q1997" t="s">
        <v>925</v>
      </c>
      <c r="R1997">
        <v>2024</v>
      </c>
    </row>
    <row r="1998" spans="17:18" x14ac:dyDescent="0.25">
      <c r="Q1998" t="s">
        <v>1690</v>
      </c>
      <c r="R1998">
        <v>2024</v>
      </c>
    </row>
    <row r="1999" spans="17:18" x14ac:dyDescent="0.25">
      <c r="Q1999" t="s">
        <v>1303</v>
      </c>
      <c r="R1999">
        <v>2024</v>
      </c>
    </row>
    <row r="2000" spans="17:18" x14ac:dyDescent="0.25">
      <c r="Q2000" t="s">
        <v>396</v>
      </c>
      <c r="R2000">
        <v>2024</v>
      </c>
    </row>
    <row r="2001" spans="17:18" x14ac:dyDescent="0.25">
      <c r="Q2001" t="s">
        <v>1637</v>
      </c>
      <c r="R2001">
        <v>2024</v>
      </c>
    </row>
    <row r="2002" spans="17:18" x14ac:dyDescent="0.25">
      <c r="Q2002" t="s">
        <v>287</v>
      </c>
      <c r="R2002">
        <v>2024</v>
      </c>
    </row>
    <row r="2003" spans="17:18" x14ac:dyDescent="0.25">
      <c r="Q2003" t="s">
        <v>365</v>
      </c>
      <c r="R2003">
        <v>2024</v>
      </c>
    </row>
    <row r="2004" spans="17:18" x14ac:dyDescent="0.25">
      <c r="Q2004" t="s">
        <v>2328</v>
      </c>
      <c r="R2004">
        <v>2024</v>
      </c>
    </row>
    <row r="2005" spans="17:18" x14ac:dyDescent="0.25">
      <c r="Q2005" t="s">
        <v>2663</v>
      </c>
      <c r="R2005">
        <v>2024</v>
      </c>
    </row>
    <row r="2006" spans="17:18" x14ac:dyDescent="0.25">
      <c r="Q2006" t="s">
        <v>2408</v>
      </c>
      <c r="R2006">
        <v>2024</v>
      </c>
    </row>
    <row r="2007" spans="17:18" x14ac:dyDescent="0.25">
      <c r="Q2007" t="s">
        <v>815</v>
      </c>
      <c r="R2007">
        <v>2024</v>
      </c>
    </row>
    <row r="2008" spans="17:18" x14ac:dyDescent="0.25">
      <c r="Q2008" t="s">
        <v>666</v>
      </c>
      <c r="R2008">
        <v>2024</v>
      </c>
    </row>
    <row r="2009" spans="17:18" x14ac:dyDescent="0.25">
      <c r="Q2009" t="s">
        <v>2093</v>
      </c>
      <c r="R2009">
        <v>2024</v>
      </c>
    </row>
    <row r="2010" spans="17:18" x14ac:dyDescent="0.25">
      <c r="Q2010" t="s">
        <v>2062</v>
      </c>
      <c r="R2010">
        <v>2024</v>
      </c>
    </row>
    <row r="2011" spans="17:18" x14ac:dyDescent="0.25">
      <c r="Q2011" t="s">
        <v>178</v>
      </c>
      <c r="R2011">
        <v>2024</v>
      </c>
    </row>
    <row r="2012" spans="17:18" x14ac:dyDescent="0.25">
      <c r="Q2012" t="s">
        <v>1671</v>
      </c>
      <c r="R2012">
        <v>2024</v>
      </c>
    </row>
    <row r="2013" spans="17:18" x14ac:dyDescent="0.25">
      <c r="Q2013" t="s">
        <v>2667</v>
      </c>
      <c r="R2013">
        <v>2024</v>
      </c>
    </row>
    <row r="2014" spans="17:18" x14ac:dyDescent="0.25">
      <c r="Q2014" t="s">
        <v>2103</v>
      </c>
      <c r="R2014">
        <v>2024</v>
      </c>
    </row>
    <row r="2015" spans="17:18" x14ac:dyDescent="0.25">
      <c r="Q2015" t="s">
        <v>34</v>
      </c>
      <c r="R2015">
        <v>2024</v>
      </c>
    </row>
    <row r="2016" spans="17:18" x14ac:dyDescent="0.25">
      <c r="Q2016" t="s">
        <v>124</v>
      </c>
      <c r="R2016">
        <v>2024</v>
      </c>
    </row>
    <row r="2017" spans="17:18" x14ac:dyDescent="0.25">
      <c r="Q2017" t="s">
        <v>1635</v>
      </c>
      <c r="R2017">
        <v>2024</v>
      </c>
    </row>
    <row r="2018" spans="17:18" x14ac:dyDescent="0.25">
      <c r="Q2018" t="s">
        <v>591</v>
      </c>
      <c r="R2018">
        <v>2024</v>
      </c>
    </row>
    <row r="2019" spans="17:18" x14ac:dyDescent="0.25">
      <c r="Q2019" t="s">
        <v>1988</v>
      </c>
      <c r="R2019">
        <v>2024</v>
      </c>
    </row>
    <row r="2020" spans="17:18" x14ac:dyDescent="0.25">
      <c r="Q2020" t="s">
        <v>1428</v>
      </c>
      <c r="R2020">
        <v>2024</v>
      </c>
    </row>
    <row r="2021" spans="17:18" x14ac:dyDescent="0.25">
      <c r="Q2021" t="s">
        <v>1509</v>
      </c>
      <c r="R2021">
        <v>2024</v>
      </c>
    </row>
    <row r="2022" spans="17:18" x14ac:dyDescent="0.25">
      <c r="Q2022" t="s">
        <v>2315</v>
      </c>
      <c r="R2022">
        <v>2024</v>
      </c>
    </row>
    <row r="2023" spans="17:18" x14ac:dyDescent="0.25">
      <c r="Q2023" t="s">
        <v>1468</v>
      </c>
      <c r="R2023">
        <v>2024</v>
      </c>
    </row>
    <row r="2024" spans="17:18" x14ac:dyDescent="0.25">
      <c r="Q2024" t="s">
        <v>477</v>
      </c>
      <c r="R2024">
        <v>2024</v>
      </c>
    </row>
    <row r="2025" spans="17:18" x14ac:dyDescent="0.25">
      <c r="Q2025" t="s">
        <v>1345</v>
      </c>
      <c r="R2025">
        <v>2024</v>
      </c>
    </row>
    <row r="2026" spans="17:18" x14ac:dyDescent="0.25">
      <c r="Q2026" t="s">
        <v>1363</v>
      </c>
      <c r="R2026">
        <v>2024</v>
      </c>
    </row>
    <row r="2027" spans="17:18" x14ac:dyDescent="0.25">
      <c r="Q2027" t="s">
        <v>1260</v>
      </c>
      <c r="R2027">
        <v>2024</v>
      </c>
    </row>
    <row r="2028" spans="17:18" x14ac:dyDescent="0.25">
      <c r="Q2028" t="s">
        <v>1011</v>
      </c>
      <c r="R2028">
        <v>2024</v>
      </c>
    </row>
    <row r="2029" spans="17:18" x14ac:dyDescent="0.25">
      <c r="Q2029" t="s">
        <v>204</v>
      </c>
      <c r="R2029">
        <v>2024</v>
      </c>
    </row>
    <row r="2030" spans="17:18" x14ac:dyDescent="0.25">
      <c r="Q2030" t="s">
        <v>585</v>
      </c>
      <c r="R2030">
        <v>2024</v>
      </c>
    </row>
    <row r="2031" spans="17:18" x14ac:dyDescent="0.25">
      <c r="Q2031" t="s">
        <v>1678</v>
      </c>
      <c r="R2031">
        <v>2024</v>
      </c>
    </row>
    <row r="2032" spans="17:18" x14ac:dyDescent="0.25">
      <c r="Q2032" t="s">
        <v>1701</v>
      </c>
      <c r="R2032">
        <v>2024</v>
      </c>
    </row>
    <row r="2033" spans="17:18" x14ac:dyDescent="0.25">
      <c r="Q2033" t="s">
        <v>1887</v>
      </c>
      <c r="R2033">
        <v>2024</v>
      </c>
    </row>
    <row r="2034" spans="17:18" x14ac:dyDescent="0.25">
      <c r="Q2034" t="s">
        <v>598</v>
      </c>
      <c r="R2034">
        <v>2024</v>
      </c>
    </row>
    <row r="2035" spans="17:18" x14ac:dyDescent="0.25">
      <c r="Q2035" t="s">
        <v>1530</v>
      </c>
      <c r="R2035">
        <v>2024</v>
      </c>
    </row>
    <row r="2036" spans="17:18" x14ac:dyDescent="0.25">
      <c r="Q2036" t="s">
        <v>1284</v>
      </c>
      <c r="R2036">
        <v>2024</v>
      </c>
    </row>
    <row r="2037" spans="17:18" x14ac:dyDescent="0.25">
      <c r="Q2037" t="s">
        <v>2582</v>
      </c>
      <c r="R2037">
        <v>2024</v>
      </c>
    </row>
    <row r="2038" spans="17:18" x14ac:dyDescent="0.25">
      <c r="Q2038" t="s">
        <v>1113</v>
      </c>
      <c r="R2038">
        <v>2024</v>
      </c>
    </row>
    <row r="2039" spans="17:18" x14ac:dyDescent="0.25">
      <c r="Q2039" t="s">
        <v>1385</v>
      </c>
      <c r="R2039">
        <v>2024</v>
      </c>
    </row>
    <row r="2040" spans="17:18" x14ac:dyDescent="0.25">
      <c r="Q2040" t="s">
        <v>1557</v>
      </c>
      <c r="R2040">
        <v>2024</v>
      </c>
    </row>
    <row r="2041" spans="17:18" x14ac:dyDescent="0.25">
      <c r="Q2041" t="s">
        <v>965</v>
      </c>
      <c r="R2041">
        <v>2024</v>
      </c>
    </row>
    <row r="2042" spans="17:18" x14ac:dyDescent="0.25">
      <c r="Q2042" t="s">
        <v>2272</v>
      </c>
      <c r="R2042">
        <v>2024</v>
      </c>
    </row>
    <row r="2043" spans="17:18" x14ac:dyDescent="0.25">
      <c r="Q2043" t="s">
        <v>1014</v>
      </c>
      <c r="R2043">
        <v>2024</v>
      </c>
    </row>
    <row r="2044" spans="17:18" x14ac:dyDescent="0.25">
      <c r="Q2044" t="s">
        <v>1521</v>
      </c>
      <c r="R2044">
        <v>2024</v>
      </c>
    </row>
    <row r="2045" spans="17:18" x14ac:dyDescent="0.25">
      <c r="Q2045" t="s">
        <v>1431</v>
      </c>
      <c r="R2045">
        <v>2024</v>
      </c>
    </row>
    <row r="2046" spans="17:18" x14ac:dyDescent="0.25">
      <c r="Q2046" t="s">
        <v>2671</v>
      </c>
      <c r="R2046">
        <v>2024</v>
      </c>
    </row>
    <row r="2047" spans="17:18" x14ac:dyDescent="0.25">
      <c r="Q2047" t="s">
        <v>1665</v>
      </c>
      <c r="R2047">
        <v>2024</v>
      </c>
    </row>
    <row r="2048" spans="17:18" x14ac:dyDescent="0.25">
      <c r="Q2048" t="s">
        <v>677</v>
      </c>
      <c r="R2048">
        <v>2024</v>
      </c>
    </row>
    <row r="2049" spans="17:18" x14ac:dyDescent="0.25">
      <c r="Q2049" t="s">
        <v>1288</v>
      </c>
      <c r="R2049">
        <v>2024</v>
      </c>
    </row>
    <row r="2050" spans="17:18" x14ac:dyDescent="0.25">
      <c r="Q2050" t="s">
        <v>345</v>
      </c>
      <c r="R2050">
        <v>2024</v>
      </c>
    </row>
    <row r="2051" spans="17:18" x14ac:dyDescent="0.25">
      <c r="Q2051" t="s">
        <v>967</v>
      </c>
      <c r="R2051">
        <v>2024</v>
      </c>
    </row>
    <row r="2052" spans="17:18" x14ac:dyDescent="0.25">
      <c r="Q2052" t="s">
        <v>2279</v>
      </c>
      <c r="R2052">
        <v>2024</v>
      </c>
    </row>
    <row r="2053" spans="17:18" x14ac:dyDescent="0.25">
      <c r="Q2053" t="s">
        <v>2096</v>
      </c>
      <c r="R2053">
        <v>2024</v>
      </c>
    </row>
    <row r="2054" spans="17:18" x14ac:dyDescent="0.25">
      <c r="Q2054" t="s">
        <v>885</v>
      </c>
      <c r="R2054">
        <v>2024</v>
      </c>
    </row>
    <row r="2055" spans="17:18" x14ac:dyDescent="0.25">
      <c r="Q2055" t="s">
        <v>1893</v>
      </c>
      <c r="R2055">
        <v>2024</v>
      </c>
    </row>
    <row r="2056" spans="17:18" x14ac:dyDescent="0.25">
      <c r="Q2056" t="s">
        <v>2207</v>
      </c>
      <c r="R2056">
        <v>2024</v>
      </c>
    </row>
    <row r="2057" spans="17:18" x14ac:dyDescent="0.25">
      <c r="Q2057" t="s">
        <v>1124</v>
      </c>
      <c r="R2057">
        <v>2024</v>
      </c>
    </row>
    <row r="2058" spans="17:18" x14ac:dyDescent="0.25">
      <c r="Q2058" t="s">
        <v>994</v>
      </c>
      <c r="R2058">
        <v>2024</v>
      </c>
    </row>
    <row r="2059" spans="17:18" x14ac:dyDescent="0.25">
      <c r="Q2059" t="s">
        <v>614</v>
      </c>
      <c r="R2059">
        <v>2024</v>
      </c>
    </row>
    <row r="2060" spans="17:18" x14ac:dyDescent="0.25">
      <c r="Q2060" t="s">
        <v>1633</v>
      </c>
      <c r="R2060">
        <v>2024</v>
      </c>
    </row>
    <row r="2061" spans="17:18" x14ac:dyDescent="0.25">
      <c r="Q2061" t="s">
        <v>875</v>
      </c>
      <c r="R2061">
        <v>2024</v>
      </c>
    </row>
    <row r="2062" spans="17:18" x14ac:dyDescent="0.25">
      <c r="Q2062" t="s">
        <v>133</v>
      </c>
      <c r="R2062">
        <v>2024</v>
      </c>
    </row>
    <row r="2063" spans="17:18" x14ac:dyDescent="0.25">
      <c r="Q2063" t="s">
        <v>1543</v>
      </c>
      <c r="R2063">
        <v>2024</v>
      </c>
    </row>
    <row r="2064" spans="17:18" x14ac:dyDescent="0.25">
      <c r="Q2064" t="s">
        <v>1612</v>
      </c>
      <c r="R2064">
        <v>2024</v>
      </c>
    </row>
    <row r="2065" spans="17:18" x14ac:dyDescent="0.25">
      <c r="Q2065" t="s">
        <v>859</v>
      </c>
      <c r="R2065">
        <v>2024</v>
      </c>
    </row>
    <row r="2066" spans="17:18" x14ac:dyDescent="0.25">
      <c r="Q2066" t="s">
        <v>1948</v>
      </c>
      <c r="R2066">
        <v>2024</v>
      </c>
    </row>
    <row r="2067" spans="17:18" x14ac:dyDescent="0.25">
      <c r="Q2067" t="s">
        <v>1959</v>
      </c>
      <c r="R2067">
        <v>2024</v>
      </c>
    </row>
    <row r="2068" spans="17:18" x14ac:dyDescent="0.25">
      <c r="Q2068" t="s">
        <v>817</v>
      </c>
      <c r="R2068">
        <v>2024</v>
      </c>
    </row>
    <row r="2069" spans="17:18" x14ac:dyDescent="0.25">
      <c r="Q2069" t="s">
        <v>378</v>
      </c>
      <c r="R2069">
        <v>2024</v>
      </c>
    </row>
    <row r="2070" spans="17:18" x14ac:dyDescent="0.25">
      <c r="Q2070" t="s">
        <v>822</v>
      </c>
      <c r="R2070">
        <v>2024</v>
      </c>
    </row>
    <row r="2071" spans="17:18" x14ac:dyDescent="0.25">
      <c r="Q2071" t="s">
        <v>2246</v>
      </c>
      <c r="R2071">
        <v>2024</v>
      </c>
    </row>
    <row r="2072" spans="17:18" x14ac:dyDescent="0.25">
      <c r="Q2072" t="s">
        <v>1918</v>
      </c>
      <c r="R2072">
        <v>2024</v>
      </c>
    </row>
    <row r="2073" spans="17:18" x14ac:dyDescent="0.25">
      <c r="Q2073" t="s">
        <v>2176</v>
      </c>
      <c r="R2073">
        <v>2024</v>
      </c>
    </row>
    <row r="2074" spans="17:18" x14ac:dyDescent="0.25">
      <c r="Q2074" t="s">
        <v>1200</v>
      </c>
      <c r="R2074">
        <v>2024</v>
      </c>
    </row>
    <row r="2075" spans="17:18" x14ac:dyDescent="0.25">
      <c r="Q2075" t="s">
        <v>714</v>
      </c>
      <c r="R2075">
        <v>2024</v>
      </c>
    </row>
    <row r="2076" spans="17:18" x14ac:dyDescent="0.25">
      <c r="Q2076" t="s">
        <v>2199</v>
      </c>
      <c r="R2076">
        <v>2024</v>
      </c>
    </row>
    <row r="2077" spans="17:18" x14ac:dyDescent="0.25">
      <c r="Q2077" t="s">
        <v>1738</v>
      </c>
      <c r="R2077">
        <v>2024</v>
      </c>
    </row>
    <row r="2078" spans="17:18" x14ac:dyDescent="0.25">
      <c r="Q2078" t="s">
        <v>2250</v>
      </c>
      <c r="R2078">
        <v>2024</v>
      </c>
    </row>
    <row r="2079" spans="17:18" x14ac:dyDescent="0.25">
      <c r="Q2079" t="s">
        <v>2140</v>
      </c>
      <c r="R2079">
        <v>2024</v>
      </c>
    </row>
    <row r="2080" spans="17:18" x14ac:dyDescent="0.25">
      <c r="Q2080" t="s">
        <v>2641</v>
      </c>
      <c r="R2080">
        <v>2024</v>
      </c>
    </row>
    <row r="2081" spans="17:18" x14ac:dyDescent="0.25">
      <c r="Q2081" t="s">
        <v>1801</v>
      </c>
      <c r="R2081">
        <v>2024</v>
      </c>
    </row>
    <row r="2082" spans="17:18" x14ac:dyDescent="0.25">
      <c r="Q2082" t="s">
        <v>685</v>
      </c>
      <c r="R2082">
        <v>2024</v>
      </c>
    </row>
    <row r="2083" spans="17:18" x14ac:dyDescent="0.25">
      <c r="Q2083" t="s">
        <v>1523</v>
      </c>
      <c r="R2083">
        <v>2024</v>
      </c>
    </row>
    <row r="2084" spans="17:18" x14ac:dyDescent="0.25">
      <c r="Q2084" t="s">
        <v>2178</v>
      </c>
      <c r="R2084">
        <v>2024</v>
      </c>
    </row>
    <row r="2085" spans="17:18" x14ac:dyDescent="0.25">
      <c r="Q2085" t="s">
        <v>391</v>
      </c>
      <c r="R2085">
        <v>2024</v>
      </c>
    </row>
    <row r="2086" spans="17:18" x14ac:dyDescent="0.25">
      <c r="Q2086" t="s">
        <v>321</v>
      </c>
      <c r="R2086">
        <v>2024</v>
      </c>
    </row>
    <row r="2087" spans="17:18" x14ac:dyDescent="0.25">
      <c r="Q2087" t="s">
        <v>2468</v>
      </c>
      <c r="R2087">
        <v>2024</v>
      </c>
    </row>
    <row r="2088" spans="17:18" x14ac:dyDescent="0.25">
      <c r="Q2088" t="s">
        <v>2385</v>
      </c>
      <c r="R2088">
        <v>2024</v>
      </c>
    </row>
    <row r="2089" spans="17:18" x14ac:dyDescent="0.25">
      <c r="Q2089" t="s">
        <v>24</v>
      </c>
      <c r="R2089">
        <v>2024</v>
      </c>
    </row>
    <row r="2090" spans="17:18" x14ac:dyDescent="0.25">
      <c r="Q2090" t="s">
        <v>1358</v>
      </c>
      <c r="R2090">
        <v>2024</v>
      </c>
    </row>
    <row r="2091" spans="17:18" x14ac:dyDescent="0.25">
      <c r="Q2091" t="s">
        <v>130</v>
      </c>
      <c r="R2091">
        <v>2024</v>
      </c>
    </row>
    <row r="2092" spans="17:18" x14ac:dyDescent="0.25">
      <c r="Q2092" t="s">
        <v>1753</v>
      </c>
      <c r="R2092">
        <v>2024</v>
      </c>
    </row>
    <row r="2093" spans="17:18" x14ac:dyDescent="0.25">
      <c r="Q2093" t="s">
        <v>2575</v>
      </c>
      <c r="R2093">
        <v>2024</v>
      </c>
    </row>
    <row r="2094" spans="17:18" x14ac:dyDescent="0.25">
      <c r="Q2094" t="s">
        <v>1154</v>
      </c>
      <c r="R2094">
        <v>2024</v>
      </c>
    </row>
    <row r="2095" spans="17:18" x14ac:dyDescent="0.25">
      <c r="Q2095" t="s">
        <v>716</v>
      </c>
      <c r="R2095">
        <v>2024</v>
      </c>
    </row>
    <row r="2096" spans="17:18" x14ac:dyDescent="0.25">
      <c r="Q2096" t="s">
        <v>279</v>
      </c>
      <c r="R2096">
        <v>2024</v>
      </c>
    </row>
    <row r="2097" spans="17:18" x14ac:dyDescent="0.25">
      <c r="Q2097" t="s">
        <v>2414</v>
      </c>
      <c r="R2097">
        <v>2024</v>
      </c>
    </row>
    <row r="2098" spans="17:18" x14ac:dyDescent="0.25">
      <c r="Q2098" t="s">
        <v>336</v>
      </c>
      <c r="R2098">
        <v>2024</v>
      </c>
    </row>
    <row r="2099" spans="17:18" x14ac:dyDescent="0.25">
      <c r="Q2099" t="s">
        <v>1682</v>
      </c>
      <c r="R2099">
        <v>2024</v>
      </c>
    </row>
    <row r="2100" spans="17:18" x14ac:dyDescent="0.25">
      <c r="Q2100" t="s">
        <v>2232</v>
      </c>
      <c r="R2100">
        <v>2024</v>
      </c>
    </row>
    <row r="2101" spans="17:18" x14ac:dyDescent="0.25">
      <c r="Q2101" t="s">
        <v>1289</v>
      </c>
      <c r="R2101">
        <v>2024</v>
      </c>
    </row>
    <row r="2102" spans="17:18" x14ac:dyDescent="0.25">
      <c r="Q2102" t="s">
        <v>1048</v>
      </c>
      <c r="R2102">
        <v>2024</v>
      </c>
    </row>
    <row r="2103" spans="17:18" x14ac:dyDescent="0.25">
      <c r="Q2103" t="s">
        <v>1007</v>
      </c>
      <c r="R2103">
        <v>2024</v>
      </c>
    </row>
    <row r="2104" spans="17:18" x14ac:dyDescent="0.25">
      <c r="Q2104" t="s">
        <v>1743</v>
      </c>
      <c r="R2104">
        <v>2024</v>
      </c>
    </row>
    <row r="2105" spans="17:18" x14ac:dyDescent="0.25">
      <c r="Q2105" t="s">
        <v>426</v>
      </c>
      <c r="R2105">
        <v>2024</v>
      </c>
    </row>
    <row r="2106" spans="17:18" x14ac:dyDescent="0.25">
      <c r="Q2106" t="s">
        <v>1616</v>
      </c>
      <c r="R2106">
        <v>2024</v>
      </c>
    </row>
    <row r="2107" spans="17:18" x14ac:dyDescent="0.25">
      <c r="Q2107" t="s">
        <v>1803</v>
      </c>
      <c r="R2107">
        <v>2024</v>
      </c>
    </row>
    <row r="2108" spans="17:18" x14ac:dyDescent="0.25">
      <c r="Q2108" t="s">
        <v>580</v>
      </c>
      <c r="R2108">
        <v>2024</v>
      </c>
    </row>
    <row r="2109" spans="17:18" x14ac:dyDescent="0.25">
      <c r="Q2109" t="s">
        <v>1273</v>
      </c>
      <c r="R2109">
        <v>2024</v>
      </c>
    </row>
    <row r="2110" spans="17:18" x14ac:dyDescent="0.25">
      <c r="Q2110" t="s">
        <v>1695</v>
      </c>
      <c r="R2110">
        <v>2024</v>
      </c>
    </row>
    <row r="2111" spans="17:18" x14ac:dyDescent="0.25">
      <c r="Q2111" t="s">
        <v>1243</v>
      </c>
      <c r="R2111">
        <v>2024</v>
      </c>
    </row>
    <row r="2112" spans="17:18" x14ac:dyDescent="0.25">
      <c r="Q2112" t="s">
        <v>589</v>
      </c>
      <c r="R2112">
        <v>2024</v>
      </c>
    </row>
    <row r="2113" spans="17:18" x14ac:dyDescent="0.25">
      <c r="Q2113" t="s">
        <v>1473</v>
      </c>
      <c r="R2113">
        <v>2024</v>
      </c>
    </row>
    <row r="2114" spans="17:18" x14ac:dyDescent="0.25">
      <c r="Q2114" t="s">
        <v>1076</v>
      </c>
      <c r="R2114">
        <v>2024</v>
      </c>
    </row>
    <row r="2115" spans="17:18" x14ac:dyDescent="0.25">
      <c r="Q2115" t="s">
        <v>1415</v>
      </c>
      <c r="R2115">
        <v>2024</v>
      </c>
    </row>
    <row r="2116" spans="17:18" x14ac:dyDescent="0.25">
      <c r="Q2116" t="s">
        <v>1909</v>
      </c>
      <c r="R2116">
        <v>2024</v>
      </c>
    </row>
    <row r="2117" spans="17:18" x14ac:dyDescent="0.25">
      <c r="Q2117" t="s">
        <v>2255</v>
      </c>
      <c r="R2117">
        <v>2024</v>
      </c>
    </row>
    <row r="2118" spans="17:18" x14ac:dyDescent="0.25">
      <c r="Q2118" t="s">
        <v>793</v>
      </c>
      <c r="R2118">
        <v>2024</v>
      </c>
    </row>
    <row r="2119" spans="17:18" x14ac:dyDescent="0.25">
      <c r="Q2119" t="s">
        <v>516</v>
      </c>
      <c r="R2119">
        <v>2024</v>
      </c>
    </row>
    <row r="2120" spans="17:18" x14ac:dyDescent="0.25">
      <c r="Q2120" t="s">
        <v>924</v>
      </c>
      <c r="R2120">
        <v>2024</v>
      </c>
    </row>
    <row r="2121" spans="17:18" x14ac:dyDescent="0.25">
      <c r="Q2121" t="s">
        <v>564</v>
      </c>
      <c r="R2121">
        <v>2024</v>
      </c>
    </row>
    <row r="2122" spans="17:18" x14ac:dyDescent="0.25">
      <c r="Q2122" t="s">
        <v>873</v>
      </c>
      <c r="R2122">
        <v>2024</v>
      </c>
    </row>
    <row r="2123" spans="17:18" x14ac:dyDescent="0.25">
      <c r="Q2123" t="s">
        <v>1516</v>
      </c>
      <c r="R2123">
        <v>2024</v>
      </c>
    </row>
    <row r="2124" spans="17:18" x14ac:dyDescent="0.25">
      <c r="Q2124" t="s">
        <v>1461</v>
      </c>
      <c r="R2124">
        <v>2024</v>
      </c>
    </row>
    <row r="2125" spans="17:18" x14ac:dyDescent="0.25">
      <c r="Q2125" t="s">
        <v>942</v>
      </c>
      <c r="R2125">
        <v>2024</v>
      </c>
    </row>
    <row r="2126" spans="17:18" x14ac:dyDescent="0.25">
      <c r="Q2126" t="s">
        <v>282</v>
      </c>
      <c r="R2126">
        <v>2024</v>
      </c>
    </row>
    <row r="2127" spans="17:18" x14ac:dyDescent="0.25">
      <c r="Q2127" t="s">
        <v>2114</v>
      </c>
      <c r="R2127">
        <v>2024</v>
      </c>
    </row>
    <row r="2128" spans="17:18" x14ac:dyDescent="0.25">
      <c r="Q2128" t="s">
        <v>881</v>
      </c>
      <c r="R2128">
        <v>2024</v>
      </c>
    </row>
    <row r="2129" spans="17:18" x14ac:dyDescent="0.25">
      <c r="Q2129" t="s">
        <v>771</v>
      </c>
      <c r="R2129">
        <v>2024</v>
      </c>
    </row>
    <row r="2130" spans="17:18" x14ac:dyDescent="0.25">
      <c r="Q2130" t="s">
        <v>805</v>
      </c>
      <c r="R2130">
        <v>2024</v>
      </c>
    </row>
    <row r="2131" spans="17:18" x14ac:dyDescent="0.25">
      <c r="Q2131" t="s">
        <v>489</v>
      </c>
      <c r="R2131">
        <v>2024</v>
      </c>
    </row>
    <row r="2132" spans="17:18" x14ac:dyDescent="0.25">
      <c r="Q2132" t="s">
        <v>256</v>
      </c>
      <c r="R2132">
        <v>2024</v>
      </c>
    </row>
    <row r="2133" spans="17:18" x14ac:dyDescent="0.25">
      <c r="Q2133" t="s">
        <v>711</v>
      </c>
      <c r="R2133">
        <v>2024</v>
      </c>
    </row>
    <row r="2134" spans="17:18" x14ac:dyDescent="0.25">
      <c r="Q2134" t="s">
        <v>56</v>
      </c>
      <c r="R2134">
        <v>2024</v>
      </c>
    </row>
    <row r="2135" spans="17:18" x14ac:dyDescent="0.25">
      <c r="Q2135" t="s">
        <v>297</v>
      </c>
      <c r="R2135">
        <v>2024</v>
      </c>
    </row>
    <row r="2136" spans="17:18" x14ac:dyDescent="0.25">
      <c r="Q2136" t="s">
        <v>1435</v>
      </c>
      <c r="R2136">
        <v>2024</v>
      </c>
    </row>
    <row r="2137" spans="17:18" x14ac:dyDescent="0.25">
      <c r="Q2137" t="s">
        <v>1663</v>
      </c>
      <c r="R2137">
        <v>2024</v>
      </c>
    </row>
    <row r="2138" spans="17:18" x14ac:dyDescent="0.25">
      <c r="Q2138" t="s">
        <v>96</v>
      </c>
      <c r="R2138">
        <v>2024</v>
      </c>
    </row>
    <row r="2139" spans="17:18" x14ac:dyDescent="0.25">
      <c r="Q2139" t="s">
        <v>412</v>
      </c>
      <c r="R2139">
        <v>2024</v>
      </c>
    </row>
    <row r="2140" spans="17:18" x14ac:dyDescent="0.25">
      <c r="Q2140" t="s">
        <v>2437</v>
      </c>
      <c r="R2140">
        <v>2024</v>
      </c>
    </row>
    <row r="2141" spans="17:18" x14ac:dyDescent="0.25">
      <c r="Q2141" t="s">
        <v>1819</v>
      </c>
      <c r="R2141">
        <v>2024</v>
      </c>
    </row>
    <row r="2142" spans="17:18" x14ac:dyDescent="0.25">
      <c r="Q2142" t="s">
        <v>1183</v>
      </c>
      <c r="R2142">
        <v>2024</v>
      </c>
    </row>
    <row r="2143" spans="17:18" x14ac:dyDescent="0.25">
      <c r="Q2143" t="s">
        <v>1198</v>
      </c>
      <c r="R2143">
        <v>2024</v>
      </c>
    </row>
    <row r="2144" spans="17:18" x14ac:dyDescent="0.25">
      <c r="Q2144" t="s">
        <v>919</v>
      </c>
      <c r="R2144">
        <v>2024</v>
      </c>
    </row>
    <row r="2145" spans="17:18" x14ac:dyDescent="0.25">
      <c r="Q2145" t="s">
        <v>736</v>
      </c>
      <c r="R2145">
        <v>2024</v>
      </c>
    </row>
    <row r="2146" spans="17:18" x14ac:dyDescent="0.25">
      <c r="Q2146" t="s">
        <v>173</v>
      </c>
      <c r="R2146">
        <v>2024</v>
      </c>
    </row>
    <row r="2147" spans="17:18" x14ac:dyDescent="0.25">
      <c r="Q2147" t="s">
        <v>419</v>
      </c>
      <c r="R2147">
        <v>2024</v>
      </c>
    </row>
    <row r="2148" spans="17:18" x14ac:dyDescent="0.25">
      <c r="Q2148" t="s">
        <v>2227</v>
      </c>
      <c r="R2148">
        <v>2024</v>
      </c>
    </row>
    <row r="2149" spans="17:18" x14ac:dyDescent="0.25">
      <c r="Q2149" t="s">
        <v>1426</v>
      </c>
      <c r="R2149">
        <v>2024</v>
      </c>
    </row>
    <row r="2150" spans="17:18" x14ac:dyDescent="0.25">
      <c r="Q2150" t="s">
        <v>796</v>
      </c>
      <c r="R2150">
        <v>2024</v>
      </c>
    </row>
    <row r="2151" spans="17:18" x14ac:dyDescent="0.25">
      <c r="Q2151" t="s">
        <v>464</v>
      </c>
      <c r="R2151">
        <v>2024</v>
      </c>
    </row>
    <row r="2152" spans="17:18" x14ac:dyDescent="0.25">
      <c r="Q2152" t="s">
        <v>734</v>
      </c>
      <c r="R2152">
        <v>2024</v>
      </c>
    </row>
    <row r="2153" spans="17:18" x14ac:dyDescent="0.25">
      <c r="Q2153" t="s">
        <v>902</v>
      </c>
      <c r="R2153">
        <v>2024</v>
      </c>
    </row>
    <row r="2154" spans="17:18" x14ac:dyDescent="0.25">
      <c r="Q2154" t="s">
        <v>232</v>
      </c>
      <c r="R2154">
        <v>2024</v>
      </c>
    </row>
    <row r="2155" spans="17:18" x14ac:dyDescent="0.25">
      <c r="Q2155" t="s">
        <v>48</v>
      </c>
      <c r="R2155">
        <v>2024</v>
      </c>
    </row>
    <row r="2156" spans="17:18" x14ac:dyDescent="0.25">
      <c r="Q2156" t="s">
        <v>1079</v>
      </c>
      <c r="R2156">
        <v>2024</v>
      </c>
    </row>
    <row r="2157" spans="17:18" x14ac:dyDescent="0.25">
      <c r="Q2157" t="s">
        <v>1619</v>
      </c>
      <c r="R2157">
        <v>2024</v>
      </c>
    </row>
    <row r="2158" spans="17:18" x14ac:dyDescent="0.25">
      <c r="Q2158" t="s">
        <v>1785</v>
      </c>
      <c r="R2158">
        <v>2024</v>
      </c>
    </row>
    <row r="2159" spans="17:18" x14ac:dyDescent="0.25">
      <c r="Q2159" t="s">
        <v>780</v>
      </c>
      <c r="R2159">
        <v>2024</v>
      </c>
    </row>
    <row r="2160" spans="17:18" x14ac:dyDescent="0.25">
      <c r="Q2160" t="s">
        <v>380</v>
      </c>
      <c r="R2160">
        <v>2024</v>
      </c>
    </row>
    <row r="2161" spans="17:18" x14ac:dyDescent="0.25">
      <c r="Q2161" t="s">
        <v>754</v>
      </c>
      <c r="R2161">
        <v>2024</v>
      </c>
    </row>
    <row r="2162" spans="17:18" x14ac:dyDescent="0.25">
      <c r="Q2162" t="s">
        <v>470</v>
      </c>
      <c r="R2162">
        <v>2024</v>
      </c>
    </row>
    <row r="2163" spans="17:18" x14ac:dyDescent="0.25">
      <c r="Q2163" t="s">
        <v>744</v>
      </c>
      <c r="R2163">
        <v>2024</v>
      </c>
    </row>
    <row r="2164" spans="17:18" x14ac:dyDescent="0.25">
      <c r="Q2164" t="s">
        <v>1341</v>
      </c>
      <c r="R2164">
        <v>2024</v>
      </c>
    </row>
    <row r="2165" spans="17:18" x14ac:dyDescent="0.25">
      <c r="Q2165" t="s">
        <v>375</v>
      </c>
      <c r="R2165">
        <v>2024</v>
      </c>
    </row>
    <row r="2166" spans="17:18" x14ac:dyDescent="0.25">
      <c r="Q2166" t="s">
        <v>1914</v>
      </c>
      <c r="R2166">
        <v>2024</v>
      </c>
    </row>
    <row r="2167" spans="17:18" x14ac:dyDescent="0.25">
      <c r="Q2167" t="s">
        <v>1570</v>
      </c>
      <c r="R2167">
        <v>2024</v>
      </c>
    </row>
    <row r="2168" spans="17:18" x14ac:dyDescent="0.25">
      <c r="Q2168" t="s">
        <v>1736</v>
      </c>
      <c r="R2168">
        <v>2024</v>
      </c>
    </row>
    <row r="2169" spans="17:18" x14ac:dyDescent="0.25">
      <c r="Q2169" t="s">
        <v>1440</v>
      </c>
      <c r="R2169">
        <v>2024</v>
      </c>
    </row>
    <row r="2170" spans="17:18" x14ac:dyDescent="0.25">
      <c r="Q2170" t="s">
        <v>1922</v>
      </c>
      <c r="R2170">
        <v>2024</v>
      </c>
    </row>
    <row r="2171" spans="17:18" x14ac:dyDescent="0.25">
      <c r="Q2171" t="s">
        <v>2465</v>
      </c>
      <c r="R2171">
        <v>2024</v>
      </c>
    </row>
    <row r="2172" spans="17:18" x14ac:dyDescent="0.25">
      <c r="Q2172" t="s">
        <v>1403</v>
      </c>
      <c r="R2172">
        <v>2024</v>
      </c>
    </row>
    <row r="2173" spans="17:18" x14ac:dyDescent="0.25">
      <c r="Q2173" t="s">
        <v>285</v>
      </c>
      <c r="R2173">
        <v>2024</v>
      </c>
    </row>
    <row r="2174" spans="17:18" x14ac:dyDescent="0.25">
      <c r="Q2174" t="s">
        <v>1037</v>
      </c>
      <c r="R2174">
        <v>2024</v>
      </c>
    </row>
    <row r="2175" spans="17:18" x14ac:dyDescent="0.25">
      <c r="Q2175" t="s">
        <v>719</v>
      </c>
      <c r="R2175">
        <v>2024</v>
      </c>
    </row>
    <row r="2176" spans="17:18" x14ac:dyDescent="0.25">
      <c r="Q2176" t="s">
        <v>1005</v>
      </c>
      <c r="R2176">
        <v>2024</v>
      </c>
    </row>
    <row r="2177" spans="17:18" x14ac:dyDescent="0.25">
      <c r="Q2177" t="s">
        <v>604</v>
      </c>
      <c r="R2177">
        <v>2024</v>
      </c>
    </row>
    <row r="2178" spans="17:18" x14ac:dyDescent="0.25">
      <c r="Q2178" t="s">
        <v>1996</v>
      </c>
      <c r="R2178">
        <v>2024</v>
      </c>
    </row>
    <row r="2179" spans="17:18" x14ac:dyDescent="0.25">
      <c r="Q2179" t="s">
        <v>626</v>
      </c>
      <c r="R2179">
        <v>2024</v>
      </c>
    </row>
    <row r="2180" spans="17:18" x14ac:dyDescent="0.25">
      <c r="Q2180" t="s">
        <v>791</v>
      </c>
      <c r="R2180">
        <v>2024</v>
      </c>
    </row>
    <row r="2181" spans="17:18" x14ac:dyDescent="0.25">
      <c r="Q2181" t="s">
        <v>909</v>
      </c>
      <c r="R2181">
        <v>2024</v>
      </c>
    </row>
    <row r="2182" spans="17:18" x14ac:dyDescent="0.25">
      <c r="Q2182" t="s">
        <v>632</v>
      </c>
      <c r="R2182">
        <v>2024</v>
      </c>
    </row>
    <row r="2183" spans="17:18" x14ac:dyDescent="0.25">
      <c r="Q2183" t="s">
        <v>667</v>
      </c>
      <c r="R2183">
        <v>2024</v>
      </c>
    </row>
    <row r="2184" spans="17:18" x14ac:dyDescent="0.25">
      <c r="Q2184" t="s">
        <v>999</v>
      </c>
      <c r="R2184">
        <v>2024</v>
      </c>
    </row>
    <row r="2185" spans="17:18" x14ac:dyDescent="0.25">
      <c r="Q2185" t="s">
        <v>409</v>
      </c>
      <c r="R2185">
        <v>2024</v>
      </c>
    </row>
    <row r="2186" spans="17:18" x14ac:dyDescent="0.25">
      <c r="Q2186" t="s">
        <v>1277</v>
      </c>
      <c r="R2186">
        <v>2024</v>
      </c>
    </row>
    <row r="2187" spans="17:18" x14ac:dyDescent="0.25">
      <c r="Q2187" t="s">
        <v>1115</v>
      </c>
      <c r="R2187">
        <v>2024</v>
      </c>
    </row>
    <row r="2188" spans="17:18" x14ac:dyDescent="0.25">
      <c r="Q2188" t="s">
        <v>1507</v>
      </c>
      <c r="R2188">
        <v>2024</v>
      </c>
    </row>
    <row r="2189" spans="17:18" x14ac:dyDescent="0.25">
      <c r="Q2189" t="s">
        <v>811</v>
      </c>
      <c r="R2189">
        <v>2024</v>
      </c>
    </row>
    <row r="2190" spans="17:18" x14ac:dyDescent="0.25">
      <c r="Q2190" t="s">
        <v>2067</v>
      </c>
      <c r="R2190">
        <v>2024</v>
      </c>
    </row>
    <row r="2191" spans="17:18" x14ac:dyDescent="0.25">
      <c r="Q2191" t="s">
        <v>1377</v>
      </c>
      <c r="R2191">
        <v>2024</v>
      </c>
    </row>
    <row r="2192" spans="17:18" x14ac:dyDescent="0.25">
      <c r="Q2192" t="s">
        <v>1018</v>
      </c>
      <c r="R2192">
        <v>2024</v>
      </c>
    </row>
    <row r="2193" spans="17:18" x14ac:dyDescent="0.25">
      <c r="Q2193" t="s">
        <v>214</v>
      </c>
      <c r="R2193">
        <v>2024</v>
      </c>
    </row>
    <row r="2194" spans="17:18" x14ac:dyDescent="0.25">
      <c r="Q2194" t="s">
        <v>121</v>
      </c>
      <c r="R2194">
        <v>2024</v>
      </c>
    </row>
    <row r="2195" spans="17:18" x14ac:dyDescent="0.25">
      <c r="Q2195" t="s">
        <v>861</v>
      </c>
      <c r="R2195">
        <v>2024</v>
      </c>
    </row>
    <row r="2196" spans="17:18" x14ac:dyDescent="0.25">
      <c r="Q2196" t="s">
        <v>241</v>
      </c>
      <c r="R2196">
        <v>2024</v>
      </c>
    </row>
    <row r="2197" spans="17:18" x14ac:dyDescent="0.25">
      <c r="Q2197" t="s">
        <v>1185</v>
      </c>
      <c r="R2197">
        <v>2024</v>
      </c>
    </row>
    <row r="2198" spans="17:18" x14ac:dyDescent="0.25">
      <c r="Q2198" t="s">
        <v>569</v>
      </c>
      <c r="R2198">
        <v>2024</v>
      </c>
    </row>
    <row r="2199" spans="17:18" x14ac:dyDescent="0.25">
      <c r="Q2199" t="s">
        <v>1469</v>
      </c>
      <c r="R2199">
        <v>2024</v>
      </c>
    </row>
    <row r="2200" spans="17:18" x14ac:dyDescent="0.25">
      <c r="Q2200" t="s">
        <v>1343</v>
      </c>
      <c r="R2200">
        <v>2024</v>
      </c>
    </row>
    <row r="2201" spans="17:18" x14ac:dyDescent="0.25">
      <c r="Q2201" t="s">
        <v>1131</v>
      </c>
      <c r="R2201">
        <v>2024</v>
      </c>
    </row>
    <row r="2202" spans="17:18" x14ac:dyDescent="0.25">
      <c r="Q2202" t="s">
        <v>653</v>
      </c>
      <c r="R2202">
        <v>2024</v>
      </c>
    </row>
    <row r="2203" spans="17:18" x14ac:dyDescent="0.25">
      <c r="Q2203" t="s">
        <v>1828</v>
      </c>
      <c r="R2203">
        <v>2024</v>
      </c>
    </row>
    <row r="2204" spans="17:18" x14ac:dyDescent="0.25">
      <c r="Q2204" t="s">
        <v>2685</v>
      </c>
      <c r="R2204">
        <v>2024</v>
      </c>
    </row>
    <row r="2205" spans="17:18" x14ac:dyDescent="0.25">
      <c r="Q2205" t="s">
        <v>2390</v>
      </c>
      <c r="R2205">
        <v>2024</v>
      </c>
    </row>
    <row r="2206" spans="17:18" x14ac:dyDescent="0.25">
      <c r="Q2206" t="s">
        <v>726</v>
      </c>
      <c r="R2206">
        <v>2024</v>
      </c>
    </row>
    <row r="2207" spans="17:18" x14ac:dyDescent="0.25">
      <c r="Q2207" t="s">
        <v>359</v>
      </c>
      <c r="R2207">
        <v>2024</v>
      </c>
    </row>
    <row r="2208" spans="17:18" x14ac:dyDescent="0.25">
      <c r="Q2208" t="s">
        <v>357</v>
      </c>
      <c r="R2208">
        <v>2024</v>
      </c>
    </row>
    <row r="2209" spans="17:18" x14ac:dyDescent="0.25">
      <c r="Q2209" t="s">
        <v>1175</v>
      </c>
      <c r="R2209">
        <v>2024</v>
      </c>
    </row>
    <row r="2210" spans="17:18" x14ac:dyDescent="0.25">
      <c r="Q2210" t="s">
        <v>1659</v>
      </c>
      <c r="R2210">
        <v>2024</v>
      </c>
    </row>
    <row r="2211" spans="17:18" x14ac:dyDescent="0.25">
      <c r="Q2211" t="s">
        <v>1209</v>
      </c>
      <c r="R2211">
        <v>2024</v>
      </c>
    </row>
    <row r="2212" spans="17:18" x14ac:dyDescent="0.25">
      <c r="Q2212" t="s">
        <v>1336</v>
      </c>
      <c r="R2212">
        <v>2024</v>
      </c>
    </row>
    <row r="2213" spans="17:18" x14ac:dyDescent="0.25">
      <c r="Q2213" t="s">
        <v>1485</v>
      </c>
      <c r="R2213">
        <v>2024</v>
      </c>
    </row>
    <row r="2214" spans="17:18" x14ac:dyDescent="0.25">
      <c r="Q2214" t="s">
        <v>1195</v>
      </c>
      <c r="R2214">
        <v>2024</v>
      </c>
    </row>
    <row r="2215" spans="17:18" x14ac:dyDescent="0.25">
      <c r="Q2215" t="s">
        <v>217</v>
      </c>
      <c r="R2215">
        <v>2024</v>
      </c>
    </row>
    <row r="2216" spans="17:18" x14ac:dyDescent="0.25">
      <c r="Q2216" t="s">
        <v>1833</v>
      </c>
      <c r="R2216">
        <v>2024</v>
      </c>
    </row>
    <row r="2217" spans="17:18" x14ac:dyDescent="0.25">
      <c r="Q2217" t="s">
        <v>2085</v>
      </c>
      <c r="R2217">
        <v>2024</v>
      </c>
    </row>
    <row r="2218" spans="17:18" x14ac:dyDescent="0.25">
      <c r="Q2218" t="s">
        <v>435</v>
      </c>
      <c r="R2218">
        <v>2024</v>
      </c>
    </row>
    <row r="2219" spans="17:18" x14ac:dyDescent="0.25">
      <c r="Q2219" t="s">
        <v>169</v>
      </c>
      <c r="R2219">
        <v>2024</v>
      </c>
    </row>
    <row r="2220" spans="17:18" x14ac:dyDescent="0.25">
      <c r="Q2220" t="s">
        <v>2550</v>
      </c>
      <c r="R2220">
        <v>2024</v>
      </c>
    </row>
    <row r="2221" spans="17:18" x14ac:dyDescent="0.25">
      <c r="Q2221" t="s">
        <v>682</v>
      </c>
      <c r="R2221">
        <v>2024</v>
      </c>
    </row>
    <row r="2222" spans="17:18" x14ac:dyDescent="0.25">
      <c r="Q2222" t="s">
        <v>1729</v>
      </c>
      <c r="R2222">
        <v>2024</v>
      </c>
    </row>
    <row r="2223" spans="17:18" x14ac:dyDescent="0.25">
      <c r="Q2223" t="s">
        <v>1953</v>
      </c>
      <c r="R2223">
        <v>2024</v>
      </c>
    </row>
    <row r="2224" spans="17:18" x14ac:dyDescent="0.25">
      <c r="Q2224" t="s">
        <v>197</v>
      </c>
      <c r="R2224">
        <v>2024</v>
      </c>
    </row>
    <row r="2225" spans="17:18" x14ac:dyDescent="0.25">
      <c r="Q2225" t="s">
        <v>309</v>
      </c>
      <c r="R2225">
        <v>2024</v>
      </c>
    </row>
    <row r="2226" spans="17:18" x14ac:dyDescent="0.25">
      <c r="Q2226" t="s">
        <v>1654</v>
      </c>
      <c r="R2226">
        <v>2024</v>
      </c>
    </row>
    <row r="2227" spans="17:18" x14ac:dyDescent="0.25">
      <c r="Q2227" t="s">
        <v>303</v>
      </c>
      <c r="R2227">
        <v>2024</v>
      </c>
    </row>
    <row r="2228" spans="17:18" x14ac:dyDescent="0.25">
      <c r="Q2228" t="s">
        <v>1086</v>
      </c>
      <c r="R2228">
        <v>2024</v>
      </c>
    </row>
    <row r="2229" spans="17:18" x14ac:dyDescent="0.25">
      <c r="Q2229" t="s">
        <v>1722</v>
      </c>
      <c r="R2229">
        <v>2024</v>
      </c>
    </row>
    <row r="2230" spans="17:18" x14ac:dyDescent="0.25">
      <c r="Q2230" t="s">
        <v>824</v>
      </c>
      <c r="R2230">
        <v>2024</v>
      </c>
    </row>
    <row r="2231" spans="17:18" x14ac:dyDescent="0.25">
      <c r="Q2231" t="s">
        <v>2158</v>
      </c>
      <c r="R2231">
        <v>2024</v>
      </c>
    </row>
    <row r="2232" spans="17:18" x14ac:dyDescent="0.25">
      <c r="Q2232" t="s">
        <v>2039</v>
      </c>
      <c r="R2232">
        <v>2024</v>
      </c>
    </row>
    <row r="2233" spans="17:18" x14ac:dyDescent="0.25">
      <c r="Q2233" t="s">
        <v>458</v>
      </c>
      <c r="R2233">
        <v>2024</v>
      </c>
    </row>
    <row r="2234" spans="17:18" x14ac:dyDescent="0.25">
      <c r="Q2234" t="s">
        <v>1213</v>
      </c>
      <c r="R2234">
        <v>2024</v>
      </c>
    </row>
    <row r="2235" spans="17:18" x14ac:dyDescent="0.25">
      <c r="Q2235" t="s">
        <v>2267</v>
      </c>
      <c r="R2235">
        <v>2024</v>
      </c>
    </row>
    <row r="2236" spans="17:18" x14ac:dyDescent="0.25">
      <c r="Q2236" t="s">
        <v>1340</v>
      </c>
      <c r="R2236">
        <v>2024</v>
      </c>
    </row>
    <row r="2237" spans="17:18" x14ac:dyDescent="0.25">
      <c r="Q2237" t="s">
        <v>293</v>
      </c>
      <c r="R2237">
        <v>2024</v>
      </c>
    </row>
    <row r="2238" spans="17:18" x14ac:dyDescent="0.25">
      <c r="Q2238" t="s">
        <v>421</v>
      </c>
      <c r="R2238">
        <v>2024</v>
      </c>
    </row>
    <row r="2239" spans="17:18" x14ac:dyDescent="0.25">
      <c r="Q2239" t="s">
        <v>1565</v>
      </c>
      <c r="R2239">
        <v>2024</v>
      </c>
    </row>
    <row r="2240" spans="17:18" x14ac:dyDescent="0.25">
      <c r="Q2240" t="s">
        <v>2147</v>
      </c>
      <c r="R2240">
        <v>2024</v>
      </c>
    </row>
    <row r="2241" spans="17:18" x14ac:dyDescent="0.25">
      <c r="Q2241" t="s">
        <v>1025</v>
      </c>
      <c r="R2241">
        <v>2024</v>
      </c>
    </row>
    <row r="2242" spans="17:18" x14ac:dyDescent="0.25">
      <c r="Q2242" t="s">
        <v>1783</v>
      </c>
      <c r="R2242">
        <v>2024</v>
      </c>
    </row>
    <row r="2243" spans="17:18" x14ac:dyDescent="0.25">
      <c r="Q2243" t="s">
        <v>2546</v>
      </c>
      <c r="R2243">
        <v>2024</v>
      </c>
    </row>
    <row r="2244" spans="17:18" x14ac:dyDescent="0.25">
      <c r="Q2244" t="s">
        <v>2690</v>
      </c>
      <c r="R2244">
        <v>2024</v>
      </c>
    </row>
    <row r="2245" spans="17:18" x14ac:dyDescent="0.25">
      <c r="Q2245" t="s">
        <v>385</v>
      </c>
      <c r="R2245">
        <v>2024</v>
      </c>
    </row>
    <row r="2246" spans="17:18" x14ac:dyDescent="0.25">
      <c r="Q2246" t="s">
        <v>1334</v>
      </c>
      <c r="R2246">
        <v>2024</v>
      </c>
    </row>
    <row r="2247" spans="17:18" x14ac:dyDescent="0.25">
      <c r="Q2247" t="s">
        <v>1179</v>
      </c>
      <c r="R2247">
        <v>2024</v>
      </c>
    </row>
    <row r="2248" spans="17:18" x14ac:dyDescent="0.25">
      <c r="Q2248" t="s">
        <v>1993</v>
      </c>
      <c r="R2248">
        <v>2024</v>
      </c>
    </row>
    <row r="2249" spans="17:18" x14ac:dyDescent="0.25">
      <c r="Q2249" t="s">
        <v>1815</v>
      </c>
      <c r="R2249">
        <v>2024</v>
      </c>
    </row>
    <row r="2250" spans="17:18" x14ac:dyDescent="0.25">
      <c r="Q2250" t="s">
        <v>1497</v>
      </c>
      <c r="R2250">
        <v>2024</v>
      </c>
    </row>
    <row r="2251" spans="17:18" x14ac:dyDescent="0.25">
      <c r="Q2251" t="s">
        <v>1513</v>
      </c>
      <c r="R2251">
        <v>2024</v>
      </c>
    </row>
    <row r="2252" spans="17:18" x14ac:dyDescent="0.25">
      <c r="Q2252" t="s">
        <v>1548</v>
      </c>
      <c r="R2252">
        <v>2024</v>
      </c>
    </row>
    <row r="2253" spans="17:18" x14ac:dyDescent="0.25">
      <c r="Q2253" t="s">
        <v>2035</v>
      </c>
      <c r="R2253">
        <v>2024</v>
      </c>
    </row>
    <row r="2254" spans="17:18" x14ac:dyDescent="0.25">
      <c r="Q2254" t="s">
        <v>2692</v>
      </c>
      <c r="R2254">
        <v>2024</v>
      </c>
    </row>
    <row r="2255" spans="17:18" x14ac:dyDescent="0.25">
      <c r="Q2255" t="s">
        <v>2441</v>
      </c>
      <c r="R2255">
        <v>2024</v>
      </c>
    </row>
    <row r="2256" spans="17:18" x14ac:dyDescent="0.25">
      <c r="Q2256" t="s">
        <v>1211</v>
      </c>
      <c r="R2256">
        <v>2024</v>
      </c>
    </row>
    <row r="2257" spans="17:18" x14ac:dyDescent="0.25">
      <c r="Q2257" t="s">
        <v>338</v>
      </c>
      <c r="R2257">
        <v>2024</v>
      </c>
    </row>
    <row r="2258" spans="17:18" x14ac:dyDescent="0.25">
      <c r="Q2258" t="s">
        <v>698</v>
      </c>
      <c r="R2258">
        <v>2024</v>
      </c>
    </row>
    <row r="2259" spans="17:18" x14ac:dyDescent="0.25">
      <c r="Q2259" t="s">
        <v>371</v>
      </c>
      <c r="R2259">
        <v>2024</v>
      </c>
    </row>
    <row r="2260" spans="17:18" x14ac:dyDescent="0.25">
      <c r="Q2260" t="s">
        <v>850</v>
      </c>
      <c r="R2260">
        <v>2024</v>
      </c>
    </row>
    <row r="2261" spans="17:18" x14ac:dyDescent="0.25">
      <c r="Q2261" t="s">
        <v>429</v>
      </c>
      <c r="R2261">
        <v>2024</v>
      </c>
    </row>
    <row r="2262" spans="17:18" x14ac:dyDescent="0.25">
      <c r="Q2262" t="s">
        <v>1040</v>
      </c>
      <c r="R2262">
        <v>2024</v>
      </c>
    </row>
    <row r="2263" spans="17:18" x14ac:dyDescent="0.25">
      <c r="Q2263" t="s">
        <v>1262</v>
      </c>
      <c r="R2263">
        <v>2024</v>
      </c>
    </row>
    <row r="2264" spans="17:18" x14ac:dyDescent="0.25">
      <c r="Q2264" t="s">
        <v>1275</v>
      </c>
      <c r="R2264">
        <v>2024</v>
      </c>
    </row>
    <row r="2265" spans="17:18" x14ac:dyDescent="0.25">
      <c r="Q2265" t="s">
        <v>184</v>
      </c>
      <c r="R2265">
        <v>2024</v>
      </c>
    </row>
    <row r="2266" spans="17:18" x14ac:dyDescent="0.25">
      <c r="Q2266" t="s">
        <v>2128</v>
      </c>
      <c r="R2266">
        <v>2024</v>
      </c>
    </row>
    <row r="2267" spans="17:18" x14ac:dyDescent="0.25">
      <c r="Q2267" t="s">
        <v>671</v>
      </c>
      <c r="R2267">
        <v>2024</v>
      </c>
    </row>
    <row r="2268" spans="17:18" x14ac:dyDescent="0.25">
      <c r="Q2268" t="s">
        <v>60</v>
      </c>
      <c r="R2268">
        <v>2024</v>
      </c>
    </row>
    <row r="2269" spans="17:18" x14ac:dyDescent="0.25">
      <c r="Q2269" t="s">
        <v>893</v>
      </c>
      <c r="R2269">
        <v>2024</v>
      </c>
    </row>
    <row r="2270" spans="17:18" x14ac:dyDescent="0.25">
      <c r="Q2270" t="s">
        <v>1830</v>
      </c>
      <c r="R2270">
        <v>2024</v>
      </c>
    </row>
    <row r="2271" spans="17:18" x14ac:dyDescent="0.25">
      <c r="Q2271" t="s">
        <v>2484</v>
      </c>
      <c r="R2271">
        <v>2024</v>
      </c>
    </row>
    <row r="2272" spans="17:18" x14ac:dyDescent="0.25">
      <c r="Q2272" t="s">
        <v>1106</v>
      </c>
      <c r="R2272">
        <v>2024</v>
      </c>
    </row>
    <row r="2273" spans="17:18" x14ac:dyDescent="0.25">
      <c r="Q2273" t="s">
        <v>819</v>
      </c>
      <c r="R2273">
        <v>2024</v>
      </c>
    </row>
    <row r="2274" spans="17:18" x14ac:dyDescent="0.25">
      <c r="Q2274" t="s">
        <v>1281</v>
      </c>
      <c r="R2274">
        <v>2024</v>
      </c>
    </row>
    <row r="2275" spans="17:18" x14ac:dyDescent="0.25">
      <c r="Q2275" t="s">
        <v>163</v>
      </c>
      <c r="R2275">
        <v>2024</v>
      </c>
    </row>
    <row r="2276" spans="17:18" x14ac:dyDescent="0.25">
      <c r="Q2276" t="s">
        <v>1140</v>
      </c>
      <c r="R2276">
        <v>2024</v>
      </c>
    </row>
    <row r="2277" spans="17:18" x14ac:dyDescent="0.25">
      <c r="Q2277" t="s">
        <v>1232</v>
      </c>
      <c r="R2277">
        <v>2024</v>
      </c>
    </row>
    <row r="2278" spans="17:18" x14ac:dyDescent="0.25">
      <c r="Q2278" t="s">
        <v>182</v>
      </c>
      <c r="R2278">
        <v>2024</v>
      </c>
    </row>
    <row r="2279" spans="17:18" x14ac:dyDescent="0.25">
      <c r="Q2279" t="s">
        <v>1479</v>
      </c>
      <c r="R2279">
        <v>2024</v>
      </c>
    </row>
    <row r="2280" spans="17:18" x14ac:dyDescent="0.25">
      <c r="Q2280" t="s">
        <v>327</v>
      </c>
      <c r="R2280">
        <v>2024</v>
      </c>
    </row>
    <row r="2281" spans="17:18" x14ac:dyDescent="0.25">
      <c r="Q2281" t="s">
        <v>405</v>
      </c>
      <c r="R2281">
        <v>2024</v>
      </c>
    </row>
    <row r="2282" spans="17:18" x14ac:dyDescent="0.25">
      <c r="Q2282" t="s">
        <v>1223</v>
      </c>
      <c r="R2282">
        <v>2024</v>
      </c>
    </row>
    <row r="2283" spans="17:18" x14ac:dyDescent="0.25">
      <c r="Q2283" t="s">
        <v>2382</v>
      </c>
      <c r="R2283">
        <v>2024</v>
      </c>
    </row>
    <row r="2284" spans="17:18" x14ac:dyDescent="0.25">
      <c r="Q2284" t="s">
        <v>239</v>
      </c>
      <c r="R2284">
        <v>2024</v>
      </c>
    </row>
    <row r="2285" spans="17:18" x14ac:dyDescent="0.25">
      <c r="Q2285" t="s">
        <v>595</v>
      </c>
      <c r="R2285">
        <v>2024</v>
      </c>
    </row>
    <row r="2286" spans="17:18" x14ac:dyDescent="0.25">
      <c r="Q2286" t="s">
        <v>1078</v>
      </c>
      <c r="R2286">
        <v>2024</v>
      </c>
    </row>
    <row r="2287" spans="17:18" x14ac:dyDescent="0.25">
      <c r="Q2287" t="s">
        <v>2214</v>
      </c>
      <c r="R2287">
        <v>2024</v>
      </c>
    </row>
    <row r="2288" spans="17:18" x14ac:dyDescent="0.25">
      <c r="Q2288" t="s">
        <v>648</v>
      </c>
      <c r="R2288">
        <v>2024</v>
      </c>
    </row>
    <row r="2289" spans="17:18" x14ac:dyDescent="0.25">
      <c r="Q2289" t="s">
        <v>2278</v>
      </c>
      <c r="R2289">
        <v>2024</v>
      </c>
    </row>
    <row r="2290" spans="17:18" x14ac:dyDescent="0.25">
      <c r="Q2290" t="s">
        <v>2256</v>
      </c>
      <c r="R2290">
        <v>2024</v>
      </c>
    </row>
    <row r="2291" spans="17:18" x14ac:dyDescent="0.25">
      <c r="Q2291" t="s">
        <v>2539</v>
      </c>
      <c r="R2291">
        <v>2024</v>
      </c>
    </row>
    <row r="2292" spans="17:18" x14ac:dyDescent="0.25">
      <c r="Q2292" t="s">
        <v>514</v>
      </c>
      <c r="R2292">
        <v>2024</v>
      </c>
    </row>
    <row r="2293" spans="17:18" x14ac:dyDescent="0.25">
      <c r="Q2293" t="s">
        <v>507</v>
      </c>
      <c r="R2293">
        <v>2024</v>
      </c>
    </row>
    <row r="2294" spans="17:18" x14ac:dyDescent="0.25">
      <c r="Q2294" t="s">
        <v>674</v>
      </c>
      <c r="R2294">
        <v>2024</v>
      </c>
    </row>
    <row r="2295" spans="17:18" x14ac:dyDescent="0.25">
      <c r="Q2295" t="s">
        <v>1044</v>
      </c>
      <c r="R2295">
        <v>2024</v>
      </c>
    </row>
    <row r="2296" spans="17:18" x14ac:dyDescent="0.25">
      <c r="Q2296" t="s">
        <v>1799</v>
      </c>
      <c r="R2296">
        <v>2024</v>
      </c>
    </row>
    <row r="2297" spans="17:18" x14ac:dyDescent="0.25">
      <c r="Q2297" t="s">
        <v>1504</v>
      </c>
      <c r="R2297">
        <v>2024</v>
      </c>
    </row>
    <row r="2298" spans="17:18" x14ac:dyDescent="0.25">
      <c r="Q2298" t="s">
        <v>400</v>
      </c>
      <c r="R2298">
        <v>2024</v>
      </c>
    </row>
    <row r="2299" spans="17:18" x14ac:dyDescent="0.25">
      <c r="Q2299" t="s">
        <v>1150</v>
      </c>
      <c r="R2299">
        <v>2024</v>
      </c>
    </row>
    <row r="2300" spans="17:18" x14ac:dyDescent="0.25">
      <c r="Q2300" t="s">
        <v>601</v>
      </c>
      <c r="R2300">
        <v>2024</v>
      </c>
    </row>
    <row r="2301" spans="17:18" x14ac:dyDescent="0.25">
      <c r="Q2301" t="s">
        <v>2105</v>
      </c>
      <c r="R2301">
        <v>2024</v>
      </c>
    </row>
    <row r="2302" spans="17:18" x14ac:dyDescent="0.25">
      <c r="Q2302" t="s">
        <v>1943</v>
      </c>
      <c r="R2302">
        <v>2024</v>
      </c>
    </row>
    <row r="2303" spans="17:18" x14ac:dyDescent="0.25">
      <c r="Q2303" t="s">
        <v>891</v>
      </c>
      <c r="R2303">
        <v>2024</v>
      </c>
    </row>
    <row r="2304" spans="17:18" x14ac:dyDescent="0.25">
      <c r="Q2304" t="s">
        <v>547</v>
      </c>
      <c r="R2304">
        <v>2024</v>
      </c>
    </row>
    <row r="2305" spans="17:18" x14ac:dyDescent="0.25">
      <c r="Q2305" t="s">
        <v>2616</v>
      </c>
      <c r="R2305">
        <v>2024</v>
      </c>
    </row>
    <row r="2306" spans="17:18" x14ac:dyDescent="0.25">
      <c r="Q2306" t="s">
        <v>1297</v>
      </c>
      <c r="R2306">
        <v>2024</v>
      </c>
    </row>
    <row r="2307" spans="17:18" x14ac:dyDescent="0.25">
      <c r="Q2307" t="s">
        <v>2325</v>
      </c>
      <c r="R2307">
        <v>2024</v>
      </c>
    </row>
    <row r="2308" spans="17:18" x14ac:dyDescent="0.25">
      <c r="Q2308" t="s">
        <v>2106</v>
      </c>
      <c r="R2308">
        <v>2024</v>
      </c>
    </row>
    <row r="2309" spans="17:18" x14ac:dyDescent="0.25">
      <c r="Q2309" t="s">
        <v>1214</v>
      </c>
      <c r="R2309">
        <v>2024</v>
      </c>
    </row>
    <row r="2310" spans="17:18" x14ac:dyDescent="0.25">
      <c r="Q2310" t="s">
        <v>2626</v>
      </c>
      <c r="R2310">
        <v>2024</v>
      </c>
    </row>
    <row r="2311" spans="17:18" x14ac:dyDescent="0.25">
      <c r="Q2311" t="s">
        <v>1937</v>
      </c>
      <c r="R2311">
        <v>2024</v>
      </c>
    </row>
    <row r="2312" spans="17:18" x14ac:dyDescent="0.25">
      <c r="Q2312" t="s">
        <v>1305</v>
      </c>
      <c r="R2312">
        <v>2024</v>
      </c>
    </row>
    <row r="2313" spans="17:18" x14ac:dyDescent="0.25">
      <c r="Q2313" t="s">
        <v>1674</v>
      </c>
      <c r="R2313">
        <v>2024</v>
      </c>
    </row>
    <row r="2314" spans="17:18" x14ac:dyDescent="0.25">
      <c r="Q2314" t="s">
        <v>2015</v>
      </c>
      <c r="R2314">
        <v>2024</v>
      </c>
    </row>
    <row r="2315" spans="17:18" x14ac:dyDescent="0.25">
      <c r="Q2315" t="s">
        <v>1251</v>
      </c>
      <c r="R2315">
        <v>2024</v>
      </c>
    </row>
    <row r="2316" spans="17:18" x14ac:dyDescent="0.25">
      <c r="Q2316" t="s">
        <v>1976</v>
      </c>
      <c r="R2316">
        <v>2024</v>
      </c>
    </row>
    <row r="2317" spans="17:18" x14ac:dyDescent="0.25">
      <c r="Q2317" t="s">
        <v>246</v>
      </c>
      <c r="R2317">
        <v>2024</v>
      </c>
    </row>
    <row r="2318" spans="17:18" x14ac:dyDescent="0.25">
      <c r="Q2318" t="s">
        <v>953</v>
      </c>
      <c r="R2318">
        <v>2024</v>
      </c>
    </row>
    <row r="2319" spans="17:18" x14ac:dyDescent="0.25">
      <c r="Q2319" t="s">
        <v>1576</v>
      </c>
      <c r="R2319">
        <v>2024</v>
      </c>
    </row>
    <row r="2320" spans="17:18" x14ac:dyDescent="0.25">
      <c r="Q2320" t="s">
        <v>904</v>
      </c>
      <c r="R2320">
        <v>2024</v>
      </c>
    </row>
  </sheetData>
  <mergeCells count="3">
    <mergeCell ref="F5:G5"/>
    <mergeCell ref="K5:L5"/>
    <mergeCell ref="T5:V5"/>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A4A2-7AC2-40B2-AF59-16E4FBAD5DA6}">
  <dimension ref="W7:X29"/>
  <sheetViews>
    <sheetView showGridLines="0" showRowColHeaders="0" tabSelected="1" zoomScale="112" zoomScaleNormal="112" workbookViewId="0">
      <selection activeCell="W18" sqref="W18"/>
    </sheetView>
  </sheetViews>
  <sheetFormatPr defaultRowHeight="15" x14ac:dyDescent="0.25"/>
  <cols>
    <col min="23" max="23" width="34.140625" customWidth="1"/>
  </cols>
  <sheetData>
    <row r="7" spans="24:24" x14ac:dyDescent="0.25">
      <c r="X7" t="s">
        <v>2728</v>
      </c>
    </row>
    <row r="29" spans="23:23" x14ac:dyDescent="0.25">
      <c r="W29" t="s">
        <v>2729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MITS</cp:lastModifiedBy>
  <dcterms:created xsi:type="dcterms:W3CDTF">2025-11-07T12:45:26Z</dcterms:created>
  <dcterms:modified xsi:type="dcterms:W3CDTF">2026-06-08T04:13:14Z</dcterms:modified>
</cp:coreProperties>
</file>