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CASES\"/>
    </mc:Choice>
  </mc:AlternateContent>
  <xr:revisionPtr revIDLastSave="0" documentId="13_ncr:1_{8A9F0426-DAED-4B18-B1D3-8D369895AECC}" xr6:coauthVersionLast="47" xr6:coauthVersionMax="47" xr10:uidLastSave="{00000000-0000-0000-0000-000000000000}"/>
  <bookViews>
    <workbookView xWindow="-108" yWindow="-108" windowWidth="23256" windowHeight="12456" xr2:uid="{264273C3-BDCE-4506-BBBF-B2C559DD6224}"/>
  </bookViews>
  <sheets>
    <sheet name="trial-1" sheetId="2" r:id="rId1"/>
    <sheet name="no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P4" i="2"/>
  <c r="N4" i="2"/>
  <c r="N6" i="2" s="1"/>
  <c r="B17" i="2" s="1"/>
  <c r="C4" i="2"/>
  <c r="C7" i="2" s="1"/>
  <c r="G4" i="1"/>
  <c r="C4" i="1"/>
  <c r="N4" i="1"/>
  <c r="C7" i="1"/>
  <c r="P4" i="1"/>
  <c r="N6" i="1"/>
  <c r="B17" i="1" s="1"/>
  <c r="G9" i="2" l="1"/>
  <c r="C9" i="2" s="1"/>
  <c r="C8" i="2" s="1"/>
  <c r="G6" i="1"/>
  <c r="G5" i="1"/>
  <c r="G9" i="1" s="1"/>
  <c r="C9" i="1" s="1"/>
  <c r="C8" i="1" s="1"/>
</calcChain>
</file>

<file path=xl/sharedStrings.xml><?xml version="1.0" encoding="utf-8"?>
<sst xmlns="http://schemas.openxmlformats.org/spreadsheetml/2006/main" count="68" uniqueCount="34">
  <si>
    <t>Uses of funds</t>
  </si>
  <si>
    <t>Sources of funds</t>
  </si>
  <si>
    <t>Cash on hand</t>
  </si>
  <si>
    <t>Albertsons</t>
  </si>
  <si>
    <t>Sep 2022,</t>
  </si>
  <si>
    <t>Items</t>
  </si>
  <si>
    <t>Cash</t>
  </si>
  <si>
    <t>Debt</t>
  </si>
  <si>
    <t>Fin. Fee</t>
  </si>
  <si>
    <t>Legal Fee</t>
  </si>
  <si>
    <t>EV</t>
  </si>
  <si>
    <t>Equity PP</t>
  </si>
  <si>
    <t>Cash component</t>
  </si>
  <si>
    <t>Oustanding shares</t>
  </si>
  <si>
    <t>mn</t>
  </si>
  <si>
    <t>bn</t>
  </si>
  <si>
    <t>Net debt</t>
  </si>
  <si>
    <t>Assumption of min. cash balance</t>
  </si>
  <si>
    <t>Acq&amp;Integration</t>
  </si>
  <si>
    <t>Cash dividends</t>
  </si>
  <si>
    <t>New debt fin. (Kroger)</t>
  </si>
  <si>
    <t>Refinancing Albertson's</t>
  </si>
  <si>
    <t>Sorces w/o equity contribtn.</t>
  </si>
  <si>
    <t>Equity contribution</t>
  </si>
  <si>
    <t>(Press release)</t>
  </si>
  <si>
    <t>1/3rd was between 500-800, I took min. as for baseline</t>
  </si>
  <si>
    <t>The acquisition and integration costs are mentioned as $9 million per the press release.</t>
  </si>
  <si>
    <t>The equity contribution is a significant part of the financing.</t>
  </si>
  <si>
    <t>The company is raising a substantial amount of funds through a combination of cash, debt, and equity to support various financial activities, including refinancing, acquisition, and integration.</t>
  </si>
  <si>
    <t>The financial and legal fees are assumed to be 1% of the EV each.</t>
  </si>
  <si>
    <t>The company has a substantial cash balance and is taking on additional debt for financing</t>
  </si>
  <si>
    <t>The Enterprise Value (EV) is a key metric, and it stands at $38k million.</t>
  </si>
  <si>
    <t>Conclusion</t>
  </si>
  <si>
    <t>The high level of debt raises the company's financial risk, and careful management of debt service obligations will be crucial.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</si>
</sst>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searc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0E00-E50B-46E3-94D4-92A7498F9535}">
  <dimension ref="A1:P28"/>
  <sheetViews>
    <sheetView tabSelected="1" topLeftCell="A12" zoomScale="114" workbookViewId="0">
      <selection activeCell="A28" sqref="A28"/>
    </sheetView>
  </sheetViews>
  <sheetFormatPr defaultRowHeight="14.4" x14ac:dyDescent="0.3"/>
  <cols>
    <col min="1" max="1" width="18.6640625" style="2" customWidth="1"/>
    <col min="2" max="2" width="24.5546875" style="2" bestFit="1" customWidth="1"/>
    <col min="3" max="3" width="9.77734375" style="2" bestFit="1" customWidth="1"/>
    <col min="4" max="4" width="9.77734375" style="2" customWidth="1"/>
    <col min="5" max="5" width="10.21875" style="2" customWidth="1"/>
    <col min="6" max="6" width="14.77734375" style="2" bestFit="1" customWidth="1"/>
    <col min="7" max="7" width="10" style="2" bestFit="1" customWidth="1"/>
    <col min="8" max="8" width="8.88671875" style="2"/>
    <col min="9" max="9" width="10.44140625" style="2" customWidth="1"/>
    <col min="10" max="12" width="8.88671875" style="2"/>
    <col min="13" max="13" width="15.88671875" style="2" bestFit="1" customWidth="1"/>
    <col min="14" max="14" width="9.5546875" style="2" customWidth="1"/>
    <col min="15" max="16384" width="8.88671875" style="2"/>
  </cols>
  <sheetData>
    <row r="1" spans="1:16" x14ac:dyDescent="0.3">
      <c r="A1" s="1" t="s">
        <v>3</v>
      </c>
    </row>
    <row r="2" spans="1:16" x14ac:dyDescent="0.3">
      <c r="A2" s="1"/>
      <c r="M2" s="5" t="s">
        <v>12</v>
      </c>
      <c r="N2" s="5">
        <v>34.1</v>
      </c>
    </row>
    <row r="3" spans="1:16" x14ac:dyDescent="0.3">
      <c r="B3" s="4" t="s">
        <v>1</v>
      </c>
      <c r="C3" s="5"/>
      <c r="F3" s="4" t="s">
        <v>0</v>
      </c>
      <c r="G3" s="5"/>
      <c r="M3" s="5" t="s">
        <v>13</v>
      </c>
      <c r="N3" s="5">
        <v>576.29999999999995</v>
      </c>
      <c r="O3" s="2" t="s">
        <v>14</v>
      </c>
    </row>
    <row r="4" spans="1:16" x14ac:dyDescent="0.3">
      <c r="B4" s="5" t="s">
        <v>2</v>
      </c>
      <c r="C4" s="5">
        <f>B13-B19</f>
        <v>2892.4</v>
      </c>
      <c r="F4" s="5" t="s">
        <v>11</v>
      </c>
      <c r="G4" s="11">
        <f>B17</f>
        <v>24351.829999999994</v>
      </c>
      <c r="M4" s="5"/>
      <c r="N4" s="11">
        <f>N2*N3/1000</f>
        <v>19.651829999999997</v>
      </c>
      <c r="O4" s="2" t="s">
        <v>15</v>
      </c>
      <c r="P4" s="2">
        <f>N2*N3</f>
        <v>19651.829999999998</v>
      </c>
    </row>
    <row r="5" spans="1:16" x14ac:dyDescent="0.3">
      <c r="B5" s="5" t="s">
        <v>20</v>
      </c>
      <c r="C5" s="5">
        <v>17400</v>
      </c>
      <c r="F5" s="5" t="s">
        <v>8</v>
      </c>
      <c r="G5" s="5">
        <f>G4*B15</f>
        <v>243.51829999999995</v>
      </c>
      <c r="M5" s="5" t="s">
        <v>16</v>
      </c>
      <c r="N5" s="5">
        <v>4.7</v>
      </c>
      <c r="O5" s="2" t="s">
        <v>15</v>
      </c>
    </row>
    <row r="6" spans="1:16" x14ac:dyDescent="0.3">
      <c r="B6" s="5" t="s">
        <v>21</v>
      </c>
      <c r="C6" s="5">
        <v>4700</v>
      </c>
      <c r="F6" s="5" t="s">
        <v>9</v>
      </c>
      <c r="G6" s="5">
        <f>G4*B16</f>
        <v>243.51829999999995</v>
      </c>
      <c r="M6" s="4" t="s">
        <v>10</v>
      </c>
      <c r="N6" s="4">
        <f>N4+N5</f>
        <v>24.351829999999996</v>
      </c>
    </row>
    <row r="7" spans="1:16" x14ac:dyDescent="0.3">
      <c r="B7" s="5" t="s">
        <v>22</v>
      </c>
      <c r="C7" s="5">
        <f>SUM(C4:C6)</f>
        <v>24992.400000000001</v>
      </c>
      <c r="F7" s="5" t="s">
        <v>18</v>
      </c>
      <c r="G7" s="5">
        <v>9</v>
      </c>
      <c r="H7" s="26" t="s">
        <v>24</v>
      </c>
      <c r="I7" s="29" t="s">
        <v>26</v>
      </c>
    </row>
    <row r="8" spans="1:16" x14ac:dyDescent="0.3">
      <c r="B8" s="5" t="s">
        <v>23</v>
      </c>
      <c r="C8" s="12">
        <f>C9-C7</f>
        <v>3855.4665999999925</v>
      </c>
      <c r="F8" s="5" t="s">
        <v>19</v>
      </c>
      <c r="G8" s="5">
        <v>4000</v>
      </c>
      <c r="H8" s="26"/>
      <c r="I8" s="29" t="s">
        <v>27</v>
      </c>
    </row>
    <row r="9" spans="1:16" x14ac:dyDescent="0.3">
      <c r="B9" s="5"/>
      <c r="C9" s="13">
        <f>G9</f>
        <v>28847.866599999994</v>
      </c>
      <c r="F9" s="5"/>
      <c r="G9" s="13">
        <f>SUM(G4:G8)</f>
        <v>28847.866599999994</v>
      </c>
    </row>
    <row r="12" spans="1:16" x14ac:dyDescent="0.3">
      <c r="A12" s="4" t="s">
        <v>5</v>
      </c>
      <c r="B12" s="4" t="s">
        <v>4</v>
      </c>
    </row>
    <row r="13" spans="1:16" x14ac:dyDescent="0.3">
      <c r="A13" s="5" t="s">
        <v>6</v>
      </c>
      <c r="B13" s="5">
        <v>3392.4</v>
      </c>
    </row>
    <row r="14" spans="1:16" x14ac:dyDescent="0.3">
      <c r="A14" s="5" t="s">
        <v>7</v>
      </c>
      <c r="B14" s="5">
        <v>4700</v>
      </c>
    </row>
    <row r="15" spans="1:16" x14ac:dyDescent="0.3">
      <c r="A15" s="5" t="s">
        <v>8</v>
      </c>
      <c r="B15" s="6">
        <v>0.01</v>
      </c>
    </row>
    <row r="16" spans="1:16" x14ac:dyDescent="0.3">
      <c r="A16" s="5" t="s">
        <v>9</v>
      </c>
      <c r="B16" s="6">
        <v>0.01</v>
      </c>
    </row>
    <row r="17" spans="1:5" x14ac:dyDescent="0.3">
      <c r="A17" s="7" t="s">
        <v>10</v>
      </c>
      <c r="B17" s="8">
        <f>N6*1000</f>
        <v>24351.829999999994</v>
      </c>
    </row>
    <row r="19" spans="1:5" x14ac:dyDescent="0.3">
      <c r="A19" s="9" t="s">
        <v>17</v>
      </c>
      <c r="B19" s="10">
        <v>500</v>
      </c>
      <c r="C19" s="2" t="s">
        <v>14</v>
      </c>
    </row>
    <row r="20" spans="1:5" ht="28.2" customHeight="1" x14ac:dyDescent="0.3">
      <c r="A20" s="9"/>
      <c r="B20" s="10"/>
      <c r="D20" s="27" t="s">
        <v>25</v>
      </c>
      <c r="E20" s="27"/>
    </row>
    <row r="21" spans="1:5" ht="14.4" customHeight="1" x14ac:dyDescent="0.3">
      <c r="D21" s="27"/>
      <c r="E21" s="27"/>
    </row>
    <row r="23" spans="1:5" x14ac:dyDescent="0.3">
      <c r="A23" s="3" t="s">
        <v>32</v>
      </c>
    </row>
    <row r="24" spans="1:5" x14ac:dyDescent="0.3">
      <c r="A24" s="28" t="s">
        <v>28</v>
      </c>
    </row>
    <row r="25" spans="1:5" x14ac:dyDescent="0.3">
      <c r="A25" s="28" t="s">
        <v>31</v>
      </c>
    </row>
    <row r="26" spans="1:5" x14ac:dyDescent="0.3">
      <c r="A26" s="28" t="s">
        <v>29</v>
      </c>
    </row>
    <row r="27" spans="1:5" x14ac:dyDescent="0.3">
      <c r="A27" s="28" t="s">
        <v>30</v>
      </c>
    </row>
    <row r="28" spans="1:5" x14ac:dyDescent="0.3">
      <c r="A28" s="30" t="s">
        <v>33</v>
      </c>
    </row>
  </sheetData>
  <mergeCells count="4">
    <mergeCell ref="A19:A20"/>
    <mergeCell ref="B19:B20"/>
    <mergeCell ref="H7:H8"/>
    <mergeCell ref="D20:E21"/>
  </mergeCells>
  <hyperlinks>
    <hyperlink ref="A1" r:id="rId1" location="/ciks=0001646972&amp;entityName=Albertsons%2520Companies%252C%2520Inc.%2520(ACI)%2520(CIK%25200001646972)" xr:uid="{8AE2A041-CD14-4BBD-BA16-8C234BA247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6FC-E672-4C4E-8861-C861759F772A}">
  <dimension ref="A1:P20"/>
  <sheetViews>
    <sheetView zoomScale="104" workbookViewId="0">
      <selection activeCell="E12" sqref="E12"/>
    </sheetView>
  </sheetViews>
  <sheetFormatPr defaultRowHeight="14.4" x14ac:dyDescent="0.3"/>
  <cols>
    <col min="1" max="1" width="18.6640625" style="15" customWidth="1"/>
    <col min="2" max="2" width="24.5546875" style="15" bestFit="1" customWidth="1"/>
    <col min="3" max="3" width="9.77734375" style="15" bestFit="1" customWidth="1"/>
    <col min="4" max="5" width="8.88671875" style="15"/>
    <col min="6" max="6" width="14.77734375" style="15" bestFit="1" customWidth="1"/>
    <col min="7" max="7" width="10" style="15" bestFit="1" customWidth="1"/>
    <col min="8" max="12" width="8.88671875" style="15"/>
    <col min="13" max="13" width="15.88671875" style="15" bestFit="1" customWidth="1"/>
    <col min="14" max="14" width="9.5546875" style="15" customWidth="1"/>
    <col min="15" max="16384" width="8.88671875" style="15"/>
  </cols>
  <sheetData>
    <row r="1" spans="1:16" x14ac:dyDescent="0.3">
      <c r="A1" s="14" t="s">
        <v>3</v>
      </c>
    </row>
    <row r="2" spans="1:16" x14ac:dyDescent="0.3">
      <c r="A2" s="14"/>
      <c r="M2" s="16" t="s">
        <v>12</v>
      </c>
      <c r="N2" s="16">
        <v>34.1</v>
      </c>
    </row>
    <row r="3" spans="1:16" x14ac:dyDescent="0.3">
      <c r="B3" s="17" t="s">
        <v>1</v>
      </c>
      <c r="C3" s="16"/>
      <c r="F3" s="17" t="s">
        <v>0</v>
      </c>
      <c r="G3" s="16"/>
      <c r="M3" s="16" t="s">
        <v>13</v>
      </c>
      <c r="N3" s="16">
        <v>535.06600000000003</v>
      </c>
      <c r="O3" s="15" t="s">
        <v>14</v>
      </c>
    </row>
    <row r="4" spans="1:16" x14ac:dyDescent="0.3">
      <c r="B4" s="16" t="s">
        <v>2</v>
      </c>
      <c r="C4" s="16">
        <f>B13-B19</f>
        <v>2892.4</v>
      </c>
      <c r="F4" s="16" t="s">
        <v>11</v>
      </c>
      <c r="G4" s="18">
        <f>P6</f>
        <v>22945.759999999998</v>
      </c>
      <c r="M4" s="16"/>
      <c r="N4" s="18">
        <f>N2*N3/1000</f>
        <v>18.245750600000004</v>
      </c>
      <c r="O4" s="15" t="s">
        <v>15</v>
      </c>
      <c r="P4" s="15">
        <f>N2*N3</f>
        <v>18245.750600000003</v>
      </c>
    </row>
    <row r="5" spans="1:16" x14ac:dyDescent="0.3">
      <c r="B5" s="16" t="s">
        <v>20</v>
      </c>
      <c r="C5" s="16">
        <v>17400</v>
      </c>
      <c r="F5" s="16" t="s">
        <v>8</v>
      </c>
      <c r="G5" s="16">
        <f>G4*B15</f>
        <v>229.45759999999999</v>
      </c>
      <c r="M5" s="16" t="s">
        <v>16</v>
      </c>
      <c r="N5" s="16">
        <v>4.7</v>
      </c>
      <c r="O5" s="15" t="s">
        <v>15</v>
      </c>
    </row>
    <row r="6" spans="1:16" x14ac:dyDescent="0.3">
      <c r="B6" s="16" t="s">
        <v>21</v>
      </c>
      <c r="C6" s="16">
        <v>4700</v>
      </c>
      <c r="F6" s="16" t="s">
        <v>9</v>
      </c>
      <c r="G6" s="16">
        <f>G4*B16</f>
        <v>229.45759999999999</v>
      </c>
      <c r="M6" s="17" t="s">
        <v>10</v>
      </c>
      <c r="N6" s="17">
        <f>N4+N5</f>
        <v>22.945750600000004</v>
      </c>
      <c r="P6" s="15">
        <v>22945.759999999998</v>
      </c>
    </row>
    <row r="7" spans="1:16" x14ac:dyDescent="0.3">
      <c r="B7" s="16" t="s">
        <v>22</v>
      </c>
      <c r="C7" s="16">
        <f>SUM(C4:C6)</f>
        <v>24992.400000000001</v>
      </c>
      <c r="F7" s="16" t="s">
        <v>18</v>
      </c>
      <c r="G7" s="16">
        <v>9</v>
      </c>
    </row>
    <row r="8" spans="1:16" x14ac:dyDescent="0.3">
      <c r="B8" s="16" t="s">
        <v>23</v>
      </c>
      <c r="C8" s="19">
        <f>C9-C7</f>
        <v>2421.2752</v>
      </c>
      <c r="F8" s="16" t="s">
        <v>19</v>
      </c>
      <c r="G8" s="16">
        <v>4000</v>
      </c>
    </row>
    <row r="9" spans="1:16" x14ac:dyDescent="0.3">
      <c r="B9" s="16"/>
      <c r="C9" s="20">
        <f>G9</f>
        <v>27413.675200000001</v>
      </c>
      <c r="F9" s="16"/>
      <c r="G9" s="20">
        <f>SUM(G4:G8)</f>
        <v>27413.675200000001</v>
      </c>
    </row>
    <row r="12" spans="1:16" x14ac:dyDescent="0.3">
      <c r="A12" s="17" t="s">
        <v>5</v>
      </c>
      <c r="B12" s="17" t="s">
        <v>4</v>
      </c>
    </row>
    <row r="13" spans="1:16" x14ac:dyDescent="0.3">
      <c r="A13" s="16" t="s">
        <v>6</v>
      </c>
      <c r="B13" s="16">
        <v>3392.4</v>
      </c>
    </row>
    <row r="14" spans="1:16" x14ac:dyDescent="0.3">
      <c r="A14" s="16" t="s">
        <v>7</v>
      </c>
      <c r="B14" s="16">
        <v>4700</v>
      </c>
    </row>
    <row r="15" spans="1:16" x14ac:dyDescent="0.3">
      <c r="A15" s="16" t="s">
        <v>8</v>
      </c>
      <c r="B15" s="21">
        <v>0.01</v>
      </c>
    </row>
    <row r="16" spans="1:16" x14ac:dyDescent="0.3">
      <c r="A16" s="16" t="s">
        <v>9</v>
      </c>
      <c r="B16" s="21">
        <v>0.01</v>
      </c>
    </row>
    <row r="17" spans="1:3" x14ac:dyDescent="0.3">
      <c r="A17" s="22" t="s">
        <v>10</v>
      </c>
      <c r="B17" s="23">
        <f>N6*1000</f>
        <v>22945.750600000003</v>
      </c>
    </row>
    <row r="19" spans="1:3" x14ac:dyDescent="0.3">
      <c r="A19" s="24" t="s">
        <v>17</v>
      </c>
      <c r="B19" s="25">
        <v>500</v>
      </c>
      <c r="C19" s="15" t="s">
        <v>14</v>
      </c>
    </row>
    <row r="20" spans="1:3" x14ac:dyDescent="0.3">
      <c r="A20" s="24"/>
      <c r="B20" s="25"/>
    </row>
  </sheetData>
  <mergeCells count="2">
    <mergeCell ref="A19:A20"/>
    <mergeCell ref="B19:B20"/>
  </mergeCells>
  <hyperlinks>
    <hyperlink ref="A1" r:id="rId1" location="/ciks=0001646972&amp;entityName=Albertsons%2520Companies%252C%2520Inc.%2520(ACI)%2520(CIK%25200001646972)" xr:uid="{B31EF0B1-9A04-40C9-A9C3-29DB89D963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trial-1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harshitha js</dc:creator>
  <cp:lastModifiedBy>harshitha js</cp:lastModifiedBy>
  <dcterms:created xsi:type="dcterms:W3CDTF">2023-10-31T15:36:47Z</dcterms:created>
  <dcterms:modified xsi:type="dcterms:W3CDTF">2023-11-13T18:23:49Z</dcterms:modified>
</cp:coreProperties>
</file>