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2101010101181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10" i="1"/>
  <c r="T11" i="1"/>
  <c r="T12" i="1"/>
  <c r="T13" i="1"/>
  <c r="T14" i="1"/>
  <c r="T15" i="1"/>
  <c r="T16" i="1"/>
  <c r="T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Q2" i="1"/>
  <c r="Q3" i="1"/>
  <c r="N2" i="1"/>
  <c r="J2" i="1"/>
  <c r="J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P22" i="1"/>
  <c r="O22" i="1"/>
  <c r="M22" i="1"/>
  <c r="L22" i="1"/>
  <c r="K22" i="1"/>
  <c r="I22" i="1"/>
  <c r="H22" i="1"/>
  <c r="G22" i="1"/>
  <c r="N19" i="1" l="1"/>
  <c r="J18" i="1"/>
  <c r="Q18" i="1"/>
  <c r="R16" i="1"/>
  <c r="S16" i="1" s="1"/>
  <c r="R15" i="1"/>
  <c r="S15" i="1" s="1"/>
  <c r="R13" i="1"/>
  <c r="S13" i="1" s="1"/>
  <c r="R14" i="1"/>
  <c r="S14" i="1" s="1"/>
  <c r="N18" i="1"/>
  <c r="Q19" i="1"/>
  <c r="J19" i="1"/>
  <c r="R12" i="1"/>
  <c r="S12" i="1" s="1"/>
  <c r="R3" i="1"/>
  <c r="S3" i="1" s="1"/>
  <c r="R7" i="1"/>
  <c r="S7" i="1" s="1"/>
  <c r="R9" i="1"/>
  <c r="S9" i="1" s="1"/>
  <c r="T9" i="1" s="1"/>
  <c r="R11" i="1"/>
  <c r="S11" i="1" s="1"/>
  <c r="R8" i="1"/>
  <c r="S8" i="1" s="1"/>
  <c r="R10" i="1"/>
  <c r="S10" i="1" s="1"/>
  <c r="R4" i="1"/>
  <c r="S4" i="1" s="1"/>
  <c r="R5" i="1"/>
  <c r="S5" i="1" s="1"/>
  <c r="R6" i="1"/>
  <c r="S6" i="1" s="1"/>
  <c r="R2" i="1"/>
  <c r="S2" i="1" s="1"/>
</calcChain>
</file>

<file path=xl/sharedStrings.xml><?xml version="1.0" encoding="utf-8"?>
<sst xmlns="http://schemas.openxmlformats.org/spreadsheetml/2006/main" count="73" uniqueCount="30">
  <si>
    <t>Roll_NO</t>
  </si>
  <si>
    <t>Enrollment_No</t>
  </si>
  <si>
    <t>Name</t>
  </si>
  <si>
    <t>Branch</t>
  </si>
  <si>
    <t>Semester</t>
  </si>
  <si>
    <t>Batch</t>
  </si>
  <si>
    <t>DBMS Theory</t>
  </si>
  <si>
    <t>DBMS Practical</t>
  </si>
  <si>
    <t>DBMS Mid</t>
  </si>
  <si>
    <t>OOP Theory</t>
  </si>
  <si>
    <t>OOP Practical</t>
  </si>
  <si>
    <t>OOP Mid</t>
  </si>
  <si>
    <t>OAT Internal</t>
  </si>
  <si>
    <t>OAT External</t>
  </si>
  <si>
    <t>abc</t>
  </si>
  <si>
    <t>CSE</t>
  </si>
  <si>
    <t>D-2</t>
  </si>
  <si>
    <t>def</t>
  </si>
  <si>
    <t>Civil</t>
  </si>
  <si>
    <t>Mechanical</t>
  </si>
  <si>
    <t>Electrical</t>
  </si>
  <si>
    <t>Fail</t>
  </si>
  <si>
    <t>Pass</t>
  </si>
  <si>
    <t>Total DBMS</t>
  </si>
  <si>
    <t>OAT Total</t>
  </si>
  <si>
    <t>F Total</t>
  </si>
  <si>
    <t>Percentage</t>
  </si>
  <si>
    <t>Max</t>
  </si>
  <si>
    <t>Min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</si>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</sst>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1" fillId="0" borderId="0" xfId="0" applyFon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right"/>
    </xf>
    <xf numFmtId="2" fontId="0" fillId="0" borderId="0" xfId="0" applyNumberFormat="1"/>
    <xf numFmtId="1" fontId="1" fillId="2" borderId="0" xfId="0" applyNumberFormat="1" applyFont="1" applyFill="1"/>
    <xf numFmtId="1" fontId="0" fillId="2" borderId="0" xfId="0" applyNumberFormat="1" applyFont="1" applyFill="1"/>
    <xf numFmtId="0" fontId="1" fillId="2" borderId="0" xfId="0" applyFont="1" applyFill="1"/>
    <xf numFmtId="1" fontId="1" fillId="3" borderId="0" xfId="0" applyNumberFormat="1" applyFont="1" applyFill="1"/>
    <xf numFmtId="1" fontId="0" fillId="3" borderId="0" xfId="0" applyNumberFormat="1" applyFont="1" applyFill="1"/>
    <xf numFmtId="0" fontId="1" fillId="3" borderId="0" xfId="0" applyFont="1" applyFill="1"/>
    <xf numFmtId="0" fontId="2" fillId="4" borderId="0" xfId="0" applyFont="1" applyFill="1" applyAlignment="1">
      <alignment horizontal="center"/>
    </xf>
    <xf numFmtId="1" fontId="0" fillId="4" borderId="0" xfId="0" applyNumberFormat="1" applyFill="1"/>
    <xf numFmtId="0" fontId="0" fillId="4" borderId="0" xfId="0" applyFill="1" applyAlignment="1">
      <alignment horizontal="center"/>
    </xf>
  </cellXfs>
  <cellStyles count="1">
    <cellStyle name="Normal" xfId="0" builtinId="0"/>
  </cellStyles>
  <dxfs count="5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2"/>
  <sheetViews>
    <sheetView tabSelected="1" topLeftCell="E1" workbookViewId="0">
      <pane ySplit="1" topLeftCell="A2" activePane="bottomLeft" state="frozen"/>
      <selection pane="bottomLeft" activeCell="R10" sqref="R10"/>
    </sheetView>
  </sheetViews>
  <sheetFormatPr defaultRowHeight="15" x14ac:dyDescent="0.25"/>
  <cols>
    <col min="1" max="1" width="10.42578125" customWidth="1"/>
    <col min="2" max="2" width="14.7109375" customWidth="1"/>
    <col min="4" max="4" width="11" bestFit="1" customWidth="1"/>
    <col min="5" max="5" width="10.28515625" customWidth="1"/>
    <col min="7" max="7" width="13.140625" customWidth="1"/>
    <col min="8" max="8" width="16.7109375" customWidth="1"/>
    <col min="9" max="9" width="10.85546875" customWidth="1"/>
    <col min="10" max="10" width="12.42578125" customWidth="1"/>
    <col min="11" max="11" width="11.5703125" bestFit="1" customWidth="1"/>
    <col min="12" max="12" width="12.85546875" bestFit="1" customWidth="1"/>
    <col min="15" max="15" width="12.140625" bestFit="1" customWidth="1"/>
    <col min="16" max="16" width="12.42578125" bestFit="1" customWidth="1"/>
    <col min="19" max="19" width="11.140625" customWidth="1"/>
  </cols>
  <sheetData>
    <row r="1" spans="1:20" x14ac:dyDescent="0.25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23</v>
      </c>
      <c r="K1" s="1" t="s">
        <v>9</v>
      </c>
      <c r="L1" s="1" t="s">
        <v>10</v>
      </c>
      <c r="M1" s="1" t="s">
        <v>11</v>
      </c>
      <c r="N1" s="1" t="s">
        <v>23</v>
      </c>
      <c r="O1" s="1" t="s">
        <v>12</v>
      </c>
      <c r="P1" s="1" t="s">
        <v>13</v>
      </c>
      <c r="Q1" s="1" t="s">
        <v>24</v>
      </c>
      <c r="R1" s="1" t="s">
        <v>25</v>
      </c>
      <c r="S1" s="1" t="s">
        <v>26</v>
      </c>
      <c r="T1" s="1" t="s">
        <v>29</v>
      </c>
    </row>
    <row r="2" spans="1:20" x14ac:dyDescent="0.25">
      <c r="A2" s="4">
        <v>101</v>
      </c>
      <c r="B2" s="4">
        <v>21010101181</v>
      </c>
      <c r="C2" t="s">
        <v>14</v>
      </c>
      <c r="D2" t="s">
        <v>15</v>
      </c>
      <c r="E2" s="4">
        <v>2</v>
      </c>
      <c r="F2" t="s">
        <v>16</v>
      </c>
      <c r="G2" s="4">
        <v>60</v>
      </c>
      <c r="H2" s="4">
        <v>24</v>
      </c>
      <c r="I2" s="4">
        <v>21</v>
      </c>
      <c r="J2" s="4">
        <f t="shared" ref="J2:J16" si="0">SUM(G2:I2)</f>
        <v>105</v>
      </c>
      <c r="K2" s="4">
        <v>60</v>
      </c>
      <c r="L2" s="4">
        <v>24</v>
      </c>
      <c r="M2" s="4">
        <v>2</v>
      </c>
      <c r="N2" s="4">
        <f t="shared" ref="N2:N16" si="1">SUM(K2:M2)</f>
        <v>86</v>
      </c>
      <c r="O2" s="4">
        <v>41</v>
      </c>
      <c r="P2" s="4">
        <v>60</v>
      </c>
      <c r="Q2" s="4">
        <f t="shared" ref="Q2:Q16" si="2">SUM(O2:P2)</f>
        <v>101</v>
      </c>
      <c r="R2" s="4">
        <f>SUM(Q2,N2,J2)</f>
        <v>292</v>
      </c>
      <c r="S2" s="6">
        <f t="shared" ref="S2:S16" si="3">SUM(100*R2/400)</f>
        <v>73</v>
      </c>
      <c r="T2" t="str">
        <f>IF(S2&gt;40,"Pass","fail")</f>
        <v>Pass</v>
      </c>
    </row>
    <row r="3" spans="1:20" x14ac:dyDescent="0.25">
      <c r="A3" s="4">
        <v>102</v>
      </c>
      <c r="B3" s="4">
        <v>21010101182</v>
      </c>
      <c r="C3" t="s">
        <v>17</v>
      </c>
      <c r="D3" t="s">
        <v>18</v>
      </c>
      <c r="E3" s="4">
        <v>2</v>
      </c>
      <c r="F3" t="s">
        <v>16</v>
      </c>
      <c r="G3" s="4">
        <v>57</v>
      </c>
      <c r="H3" s="4">
        <v>41</v>
      </c>
      <c r="I3" s="4">
        <v>23</v>
      </c>
      <c r="J3" s="4">
        <f t="shared" si="0"/>
        <v>121</v>
      </c>
      <c r="K3" s="4">
        <v>57</v>
      </c>
      <c r="L3" s="4">
        <v>41</v>
      </c>
      <c r="M3" s="4">
        <v>23</v>
      </c>
      <c r="N3" s="4">
        <f t="shared" si="1"/>
        <v>121</v>
      </c>
      <c r="O3" s="4">
        <v>43</v>
      </c>
      <c r="P3" s="4">
        <v>57</v>
      </c>
      <c r="Q3" s="4">
        <f t="shared" si="2"/>
        <v>100</v>
      </c>
      <c r="R3" s="4">
        <f>SUM(Q3,N3,J3)</f>
        <v>342</v>
      </c>
      <c r="S3" s="6">
        <f t="shared" si="3"/>
        <v>85.5</v>
      </c>
      <c r="T3" t="str">
        <f t="shared" ref="T3:T16" si="4">IF(S3&gt;40,"Pass","fail")</f>
        <v>Pass</v>
      </c>
    </row>
    <row r="4" spans="1:20" x14ac:dyDescent="0.25">
      <c r="A4" s="4">
        <v>103</v>
      </c>
      <c r="B4" s="4">
        <v>21010101183</v>
      </c>
      <c r="C4" t="s">
        <v>14</v>
      </c>
      <c r="D4" t="s">
        <v>19</v>
      </c>
      <c r="E4" s="4">
        <v>2</v>
      </c>
      <c r="F4" t="s">
        <v>16</v>
      </c>
      <c r="G4" s="4">
        <v>22</v>
      </c>
      <c r="H4" s="4">
        <v>43</v>
      </c>
      <c r="I4" s="4">
        <v>25</v>
      </c>
      <c r="J4" s="4">
        <f t="shared" si="0"/>
        <v>90</v>
      </c>
      <c r="K4" s="4">
        <v>22</v>
      </c>
      <c r="L4" s="4">
        <v>43</v>
      </c>
      <c r="M4" s="4">
        <v>25</v>
      </c>
      <c r="N4" s="4">
        <f t="shared" si="1"/>
        <v>90</v>
      </c>
      <c r="O4" s="4">
        <v>45</v>
      </c>
      <c r="P4" s="4">
        <v>22</v>
      </c>
      <c r="Q4" s="4">
        <f t="shared" si="2"/>
        <v>67</v>
      </c>
      <c r="R4" s="4">
        <f>SUM(Q4,N4,J4)</f>
        <v>247</v>
      </c>
      <c r="S4" s="6">
        <f t="shared" si="3"/>
        <v>61.75</v>
      </c>
      <c r="T4" t="str">
        <f t="shared" si="4"/>
        <v>Pass</v>
      </c>
    </row>
    <row r="5" spans="1:20" x14ac:dyDescent="0.25">
      <c r="A5" s="4">
        <v>104</v>
      </c>
      <c r="B5" s="4">
        <v>21010101184</v>
      </c>
      <c r="C5" t="s">
        <v>17</v>
      </c>
      <c r="D5" t="s">
        <v>15</v>
      </c>
      <c r="E5" s="4">
        <v>2</v>
      </c>
      <c r="F5" t="s">
        <v>16</v>
      </c>
      <c r="G5" s="4">
        <v>51</v>
      </c>
      <c r="H5" s="4">
        <v>45</v>
      </c>
      <c r="I5" s="4">
        <v>27</v>
      </c>
      <c r="J5" s="4">
        <f t="shared" si="0"/>
        <v>123</v>
      </c>
      <c r="K5" s="4">
        <v>51</v>
      </c>
      <c r="L5" s="4">
        <v>23</v>
      </c>
      <c r="M5" s="4">
        <v>27</v>
      </c>
      <c r="N5" s="4">
        <f t="shared" si="1"/>
        <v>101</v>
      </c>
      <c r="O5" s="4">
        <v>47</v>
      </c>
      <c r="P5" s="4">
        <v>51</v>
      </c>
      <c r="Q5" s="4">
        <f t="shared" si="2"/>
        <v>98</v>
      </c>
      <c r="R5" s="4">
        <f>SUM(Q5,N5,J5)</f>
        <v>322</v>
      </c>
      <c r="S5" s="6">
        <f t="shared" si="3"/>
        <v>80.5</v>
      </c>
      <c r="T5" t="str">
        <f t="shared" si="4"/>
        <v>Pass</v>
      </c>
    </row>
    <row r="6" spans="1:20" x14ac:dyDescent="0.25">
      <c r="A6" s="4">
        <v>105</v>
      </c>
      <c r="B6" s="4">
        <v>21010101185</v>
      </c>
      <c r="C6" t="s">
        <v>14</v>
      </c>
      <c r="D6" t="s">
        <v>19</v>
      </c>
      <c r="E6" s="4">
        <v>2</v>
      </c>
      <c r="F6" t="s">
        <v>16</v>
      </c>
      <c r="G6" s="4">
        <v>48</v>
      </c>
      <c r="H6" s="4">
        <v>47</v>
      </c>
      <c r="I6" s="4">
        <v>29</v>
      </c>
      <c r="J6" s="4">
        <f t="shared" si="0"/>
        <v>124</v>
      </c>
      <c r="K6" s="4">
        <v>48</v>
      </c>
      <c r="L6" s="4">
        <v>47</v>
      </c>
      <c r="M6" s="4">
        <v>29</v>
      </c>
      <c r="N6" s="4">
        <f t="shared" si="1"/>
        <v>124</v>
      </c>
      <c r="O6" s="4">
        <v>49</v>
      </c>
      <c r="P6" s="4">
        <v>48</v>
      </c>
      <c r="Q6" s="4">
        <f t="shared" si="2"/>
        <v>97</v>
      </c>
      <c r="R6" s="4">
        <f>SUM(Q6,N6,J6)</f>
        <v>345</v>
      </c>
      <c r="S6" s="6">
        <f t="shared" si="3"/>
        <v>86.25</v>
      </c>
      <c r="T6" t="str">
        <f t="shared" si="4"/>
        <v>Pass</v>
      </c>
    </row>
    <row r="7" spans="1:20" x14ac:dyDescent="0.25">
      <c r="A7" s="4">
        <v>106</v>
      </c>
      <c r="B7" s="4">
        <v>21010101186</v>
      </c>
      <c r="C7" t="s">
        <v>17</v>
      </c>
      <c r="D7" t="s">
        <v>15</v>
      </c>
      <c r="E7" s="4">
        <v>2</v>
      </c>
      <c r="F7" t="s">
        <v>16</v>
      </c>
      <c r="G7" s="4">
        <v>23</v>
      </c>
      <c r="H7" s="4">
        <v>40</v>
      </c>
      <c r="I7" s="4">
        <v>15</v>
      </c>
      <c r="J7" s="4">
        <f t="shared" si="0"/>
        <v>78</v>
      </c>
      <c r="K7" s="4">
        <v>23</v>
      </c>
      <c r="L7" s="4">
        <v>40</v>
      </c>
      <c r="M7" s="4">
        <v>15</v>
      </c>
      <c r="N7" s="4">
        <f t="shared" si="1"/>
        <v>78</v>
      </c>
      <c r="O7" s="4">
        <v>51</v>
      </c>
      <c r="P7" s="4">
        <v>23</v>
      </c>
      <c r="Q7" s="4">
        <f t="shared" si="2"/>
        <v>74</v>
      </c>
      <c r="R7" s="4">
        <f>SUM(Q7,N7,J7)</f>
        <v>230</v>
      </c>
      <c r="S7" s="6">
        <f t="shared" si="3"/>
        <v>57.5</v>
      </c>
      <c r="T7" t="str">
        <f t="shared" si="4"/>
        <v>Pass</v>
      </c>
    </row>
    <row r="8" spans="1:20" x14ac:dyDescent="0.25">
      <c r="A8" s="4">
        <v>107</v>
      </c>
      <c r="B8" s="4">
        <v>21010101187</v>
      </c>
      <c r="C8" t="s">
        <v>14</v>
      </c>
      <c r="D8" t="s">
        <v>20</v>
      </c>
      <c r="E8" s="4">
        <v>2</v>
      </c>
      <c r="F8" t="s">
        <v>16</v>
      </c>
      <c r="G8" s="4">
        <v>42</v>
      </c>
      <c r="H8" s="4">
        <v>20</v>
      </c>
      <c r="I8" s="4">
        <v>10</v>
      </c>
      <c r="J8" s="4">
        <f t="shared" si="0"/>
        <v>72</v>
      </c>
      <c r="K8" s="4">
        <v>42</v>
      </c>
      <c r="L8" s="4">
        <v>20</v>
      </c>
      <c r="M8" s="4">
        <v>10</v>
      </c>
      <c r="N8" s="4">
        <f t="shared" si="1"/>
        <v>72</v>
      </c>
      <c r="O8" s="4">
        <v>42</v>
      </c>
      <c r="P8" s="4">
        <v>10</v>
      </c>
      <c r="Q8" s="4">
        <f t="shared" si="2"/>
        <v>52</v>
      </c>
      <c r="R8" s="4">
        <f>SUM(Q8,N8,J8)</f>
        <v>196</v>
      </c>
      <c r="S8" s="6">
        <f t="shared" si="3"/>
        <v>49</v>
      </c>
      <c r="T8" t="str">
        <f t="shared" si="4"/>
        <v>Pass</v>
      </c>
    </row>
    <row r="9" spans="1:20" x14ac:dyDescent="0.25">
      <c r="A9" s="4">
        <v>108</v>
      </c>
      <c r="B9" s="4">
        <v>21010101188</v>
      </c>
      <c r="C9" t="s">
        <v>17</v>
      </c>
      <c r="D9" t="s">
        <v>15</v>
      </c>
      <c r="E9" s="4">
        <v>2</v>
      </c>
      <c r="F9" t="s">
        <v>16</v>
      </c>
      <c r="G9" s="4">
        <v>39</v>
      </c>
      <c r="H9" s="4">
        <v>10</v>
      </c>
      <c r="I9" s="4">
        <v>23</v>
      </c>
      <c r="J9" s="4">
        <f t="shared" si="0"/>
        <v>72</v>
      </c>
      <c r="K9" s="4">
        <v>39</v>
      </c>
      <c r="L9" s="4">
        <v>10</v>
      </c>
      <c r="M9" s="4">
        <v>10</v>
      </c>
      <c r="N9" s="4">
        <f t="shared" si="1"/>
        <v>59</v>
      </c>
      <c r="O9" s="4">
        <v>10</v>
      </c>
      <c r="P9" s="4">
        <v>10</v>
      </c>
      <c r="Q9" s="4">
        <f t="shared" si="2"/>
        <v>20</v>
      </c>
      <c r="R9" s="4">
        <f>SUM(Q9,N9,J9)</f>
        <v>151</v>
      </c>
      <c r="S9" s="6">
        <f t="shared" si="3"/>
        <v>37.75</v>
      </c>
      <c r="T9" t="str">
        <f t="shared" si="4"/>
        <v>fail</v>
      </c>
    </row>
    <row r="10" spans="1:20" x14ac:dyDescent="0.25">
      <c r="A10" s="4">
        <v>109</v>
      </c>
      <c r="B10" s="4">
        <v>21010101189</v>
      </c>
      <c r="C10" t="s">
        <v>14</v>
      </c>
      <c r="D10" t="s">
        <v>15</v>
      </c>
      <c r="E10" s="4">
        <v>2</v>
      </c>
      <c r="F10" t="s">
        <v>16</v>
      </c>
      <c r="G10" s="4">
        <v>41</v>
      </c>
      <c r="H10" s="4">
        <v>46</v>
      </c>
      <c r="I10" s="4">
        <v>27</v>
      </c>
      <c r="J10" s="4">
        <f t="shared" si="0"/>
        <v>114</v>
      </c>
      <c r="K10" s="4">
        <v>41</v>
      </c>
      <c r="L10" s="4">
        <v>46</v>
      </c>
      <c r="M10" s="4">
        <v>27</v>
      </c>
      <c r="N10" s="4">
        <f t="shared" si="1"/>
        <v>114</v>
      </c>
      <c r="O10" s="4">
        <v>41</v>
      </c>
      <c r="P10" s="4">
        <v>41</v>
      </c>
      <c r="Q10" s="4">
        <f t="shared" si="2"/>
        <v>82</v>
      </c>
      <c r="R10" s="4">
        <f>SUM(Q10,N10,J10)</f>
        <v>310</v>
      </c>
      <c r="S10" s="6">
        <f t="shared" si="3"/>
        <v>77.5</v>
      </c>
      <c r="T10" t="str">
        <f t="shared" si="4"/>
        <v>Pass</v>
      </c>
    </row>
    <row r="11" spans="1:20" x14ac:dyDescent="0.25">
      <c r="A11" s="4">
        <v>110</v>
      </c>
      <c r="B11" s="4">
        <v>21010101190</v>
      </c>
      <c r="C11" t="s">
        <v>17</v>
      </c>
      <c r="D11" t="s">
        <v>18</v>
      </c>
      <c r="E11" s="4">
        <v>2</v>
      </c>
      <c r="F11" t="s">
        <v>16</v>
      </c>
      <c r="G11" s="4">
        <v>21</v>
      </c>
      <c r="H11" s="4">
        <v>48</v>
      </c>
      <c r="I11" s="4">
        <v>25</v>
      </c>
      <c r="J11" s="4">
        <f t="shared" si="0"/>
        <v>94</v>
      </c>
      <c r="K11" s="4">
        <v>21</v>
      </c>
      <c r="L11" s="4">
        <v>48</v>
      </c>
      <c r="M11" s="4">
        <v>25</v>
      </c>
      <c r="N11" s="4">
        <f t="shared" si="1"/>
        <v>94</v>
      </c>
      <c r="O11" s="4">
        <v>21</v>
      </c>
      <c r="P11" s="4">
        <v>21</v>
      </c>
      <c r="Q11" s="4">
        <f t="shared" si="2"/>
        <v>42</v>
      </c>
      <c r="R11" s="4">
        <f>SUM(Q11,N11,J11)</f>
        <v>230</v>
      </c>
      <c r="S11" s="6">
        <f t="shared" si="3"/>
        <v>57.5</v>
      </c>
      <c r="T11" t="str">
        <f t="shared" si="4"/>
        <v>Pass</v>
      </c>
    </row>
    <row r="12" spans="1:20" x14ac:dyDescent="0.25">
      <c r="A12" s="4">
        <v>111</v>
      </c>
      <c r="B12" s="4">
        <v>21010101191</v>
      </c>
      <c r="C12" t="s">
        <v>14</v>
      </c>
      <c r="D12" t="s">
        <v>19</v>
      </c>
      <c r="E12" s="4">
        <v>2</v>
      </c>
      <c r="F12" t="s">
        <v>16</v>
      </c>
      <c r="G12" s="4">
        <v>47</v>
      </c>
      <c r="H12" s="4">
        <v>38</v>
      </c>
      <c r="I12" s="4">
        <v>26</v>
      </c>
      <c r="J12" s="4">
        <f t="shared" si="0"/>
        <v>111</v>
      </c>
      <c r="K12" s="4">
        <v>47</v>
      </c>
      <c r="L12" s="4">
        <v>38</v>
      </c>
      <c r="M12" s="4">
        <v>26</v>
      </c>
      <c r="N12" s="4">
        <f t="shared" si="1"/>
        <v>111</v>
      </c>
      <c r="O12" s="4">
        <v>47</v>
      </c>
      <c r="P12" s="4">
        <v>47</v>
      </c>
      <c r="Q12" s="4">
        <f t="shared" si="2"/>
        <v>94</v>
      </c>
      <c r="R12" s="4">
        <f>SUM(Q12,N12,J12)</f>
        <v>316</v>
      </c>
      <c r="S12" s="6">
        <f t="shared" si="3"/>
        <v>79</v>
      </c>
      <c r="T12" t="str">
        <f t="shared" si="4"/>
        <v>Pass</v>
      </c>
    </row>
    <row r="13" spans="1:20" x14ac:dyDescent="0.25">
      <c r="A13" s="4">
        <v>112</v>
      </c>
      <c r="B13" s="4">
        <v>21010101192</v>
      </c>
      <c r="C13" t="s">
        <v>17</v>
      </c>
      <c r="D13" t="s">
        <v>20</v>
      </c>
      <c r="E13" s="4">
        <v>2</v>
      </c>
      <c r="F13" t="s">
        <v>16</v>
      </c>
      <c r="G13" s="5">
        <v>5</v>
      </c>
      <c r="H13" s="4">
        <v>41</v>
      </c>
      <c r="I13" s="4">
        <v>15</v>
      </c>
      <c r="J13" s="4">
        <f t="shared" si="0"/>
        <v>61</v>
      </c>
      <c r="K13" s="5">
        <v>5</v>
      </c>
      <c r="L13" s="4">
        <v>41</v>
      </c>
      <c r="M13" s="4">
        <v>15</v>
      </c>
      <c r="N13" s="4">
        <f t="shared" si="1"/>
        <v>61</v>
      </c>
      <c r="O13" s="5">
        <v>5</v>
      </c>
      <c r="P13" s="5">
        <v>5</v>
      </c>
      <c r="Q13" s="4">
        <f t="shared" si="2"/>
        <v>10</v>
      </c>
      <c r="R13" s="4">
        <f>SUM(Q13,N13,J13)</f>
        <v>132</v>
      </c>
      <c r="S13" s="6">
        <f t="shared" si="3"/>
        <v>33</v>
      </c>
      <c r="T13" t="str">
        <f t="shared" si="4"/>
        <v>fail</v>
      </c>
    </row>
    <row r="14" spans="1:20" x14ac:dyDescent="0.25">
      <c r="A14" s="4">
        <v>113</v>
      </c>
      <c r="B14" s="4">
        <v>21010101193</v>
      </c>
      <c r="C14" t="s">
        <v>14</v>
      </c>
      <c r="D14" t="s">
        <v>15</v>
      </c>
      <c r="E14" s="4">
        <v>2</v>
      </c>
      <c r="F14" t="s">
        <v>16</v>
      </c>
      <c r="G14" s="4">
        <v>53</v>
      </c>
      <c r="H14" s="4">
        <v>44</v>
      </c>
      <c r="I14" s="4">
        <v>19</v>
      </c>
      <c r="J14" s="4">
        <f t="shared" si="0"/>
        <v>116</v>
      </c>
      <c r="K14" s="4">
        <v>53</v>
      </c>
      <c r="L14" s="4">
        <v>44</v>
      </c>
      <c r="M14" s="4">
        <v>19</v>
      </c>
      <c r="N14" s="4">
        <f t="shared" si="1"/>
        <v>116</v>
      </c>
      <c r="O14" s="4">
        <v>53</v>
      </c>
      <c r="P14" s="4">
        <v>53</v>
      </c>
      <c r="Q14" s="4">
        <f t="shared" si="2"/>
        <v>106</v>
      </c>
      <c r="R14" s="4">
        <f>SUM(Q14,N14,J14)</f>
        <v>338</v>
      </c>
      <c r="S14" s="6">
        <f t="shared" si="3"/>
        <v>84.5</v>
      </c>
      <c r="T14" t="str">
        <f t="shared" si="4"/>
        <v>Pass</v>
      </c>
    </row>
    <row r="15" spans="1:20" x14ac:dyDescent="0.25">
      <c r="A15" s="4">
        <v>114</v>
      </c>
      <c r="B15" s="4">
        <v>21010101194</v>
      </c>
      <c r="C15" t="s">
        <v>17</v>
      </c>
      <c r="D15" t="s">
        <v>19</v>
      </c>
      <c r="E15" s="4">
        <v>2</v>
      </c>
      <c r="F15" t="s">
        <v>16</v>
      </c>
      <c r="G15" s="4">
        <v>56</v>
      </c>
      <c r="H15" s="4">
        <v>47</v>
      </c>
      <c r="I15" s="4">
        <v>23</v>
      </c>
      <c r="J15" s="4">
        <f t="shared" si="0"/>
        <v>126</v>
      </c>
      <c r="K15" s="4">
        <v>56</v>
      </c>
      <c r="L15" s="4">
        <v>47</v>
      </c>
      <c r="M15" s="4">
        <v>23</v>
      </c>
      <c r="N15" s="4">
        <f t="shared" si="1"/>
        <v>126</v>
      </c>
      <c r="O15" s="4">
        <v>56</v>
      </c>
      <c r="P15" s="4">
        <v>56</v>
      </c>
      <c r="Q15" s="4">
        <f t="shared" si="2"/>
        <v>112</v>
      </c>
      <c r="R15" s="4">
        <f>SUM(Q15,N15,J15)</f>
        <v>364</v>
      </c>
      <c r="S15" s="6">
        <f t="shared" si="3"/>
        <v>91</v>
      </c>
      <c r="T15" t="str">
        <f t="shared" si="4"/>
        <v>Pass</v>
      </c>
    </row>
    <row r="16" spans="1:20" x14ac:dyDescent="0.25">
      <c r="A16" s="4">
        <v>115</v>
      </c>
      <c r="B16" s="4">
        <v>21010101195</v>
      </c>
      <c r="C16" t="s">
        <v>14</v>
      </c>
      <c r="D16" t="s">
        <v>18</v>
      </c>
      <c r="E16" s="4">
        <v>2</v>
      </c>
      <c r="F16" t="s">
        <v>16</v>
      </c>
      <c r="G16" s="4">
        <v>59</v>
      </c>
      <c r="H16" s="4">
        <v>23</v>
      </c>
      <c r="I16" s="4">
        <v>27</v>
      </c>
      <c r="J16" s="4">
        <f t="shared" si="0"/>
        <v>109</v>
      </c>
      <c r="K16" s="4">
        <v>59</v>
      </c>
      <c r="L16" s="4">
        <v>23</v>
      </c>
      <c r="M16" s="4">
        <v>27</v>
      </c>
      <c r="N16" s="4">
        <f t="shared" si="1"/>
        <v>109</v>
      </c>
      <c r="O16" s="4">
        <v>59</v>
      </c>
      <c r="P16" s="4">
        <v>59</v>
      </c>
      <c r="Q16" s="4">
        <f t="shared" si="2"/>
        <v>118</v>
      </c>
      <c r="R16" s="4">
        <f>SUM(Q16,N16,J16)</f>
        <v>336</v>
      </c>
      <c r="S16" s="6">
        <f t="shared" si="3"/>
        <v>84</v>
      </c>
      <c r="T16" t="str">
        <f t="shared" si="4"/>
        <v>Pass</v>
      </c>
    </row>
    <row r="17" spans="1:19" x14ac:dyDescent="0.25">
      <c r="A17" s="4"/>
      <c r="B17" s="4"/>
      <c r="E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6"/>
    </row>
    <row r="18" spans="1:19" x14ac:dyDescent="0.25">
      <c r="A18" s="4"/>
      <c r="B18" s="4"/>
      <c r="E18" s="4"/>
      <c r="G18" s="4"/>
      <c r="H18" s="4"/>
      <c r="I18" s="7" t="s">
        <v>27</v>
      </c>
      <c r="J18" s="8">
        <f>MAX(J2:J16)</f>
        <v>126</v>
      </c>
      <c r="K18" s="4"/>
      <c r="L18" s="4"/>
      <c r="M18" s="10" t="s">
        <v>27</v>
      </c>
      <c r="N18" s="11">
        <f>MAX(N2:N16)</f>
        <v>126</v>
      </c>
      <c r="O18" s="4"/>
      <c r="P18" s="10" t="s">
        <v>27</v>
      </c>
      <c r="Q18" s="11">
        <f>MAX(Q2:Q16)</f>
        <v>118</v>
      </c>
      <c r="R18" s="4"/>
      <c r="S18" s="6"/>
    </row>
    <row r="19" spans="1:19" x14ac:dyDescent="0.25">
      <c r="I19" s="9" t="s">
        <v>28</v>
      </c>
      <c r="J19" s="8">
        <f>MIN(J2:J16)</f>
        <v>61</v>
      </c>
      <c r="M19" s="12" t="s">
        <v>28</v>
      </c>
      <c r="N19" s="11">
        <f>MIN(N2:N16)</f>
        <v>59</v>
      </c>
      <c r="P19" s="12" t="s">
        <v>28</v>
      </c>
      <c r="Q19" s="11">
        <f>MIN(Q2:Q16)</f>
        <v>10</v>
      </c>
    </row>
    <row r="21" spans="1:19" x14ac:dyDescent="0.25">
      <c r="E21" s="13" t="s">
        <v>21</v>
      </c>
      <c r="F21" s="13"/>
      <c r="G21" s="14">
        <v>4</v>
      </c>
      <c r="H21" s="14">
        <v>3</v>
      </c>
      <c r="I21" s="14">
        <v>1</v>
      </c>
      <c r="J21" s="4"/>
      <c r="K21" s="4">
        <v>4</v>
      </c>
      <c r="L21" s="4">
        <v>3</v>
      </c>
      <c r="M21" s="4">
        <v>1</v>
      </c>
      <c r="N21" s="4"/>
      <c r="O21" s="4">
        <v>4</v>
      </c>
      <c r="P21" s="4">
        <v>5</v>
      </c>
    </row>
    <row r="22" spans="1:19" x14ac:dyDescent="0.25">
      <c r="E22" s="15" t="s">
        <v>22</v>
      </c>
      <c r="F22" s="15"/>
      <c r="G22" s="14">
        <f>(15-G21)</f>
        <v>11</v>
      </c>
      <c r="H22" s="14">
        <f t="shared" ref="H22:P22" si="5">(15-H21)</f>
        <v>12</v>
      </c>
      <c r="I22" s="14">
        <f t="shared" si="5"/>
        <v>14</v>
      </c>
      <c r="J22" s="4"/>
      <c r="K22" s="4">
        <f t="shared" si="5"/>
        <v>11</v>
      </c>
      <c r="L22" s="4">
        <f t="shared" si="5"/>
        <v>12</v>
      </c>
      <c r="M22" s="4">
        <f t="shared" si="5"/>
        <v>14</v>
      </c>
      <c r="N22" s="4"/>
      <c r="O22" s="4">
        <f t="shared" si="5"/>
        <v>11</v>
      </c>
      <c r="P22" s="4">
        <f t="shared" si="5"/>
        <v>10</v>
      </c>
    </row>
  </sheetData>
  <mergeCells count="2">
    <mergeCell ref="E21:F21"/>
    <mergeCell ref="E22:F22"/>
  </mergeCells>
  <conditionalFormatting sqref="G2:G16">
    <cfRule type="cellIs" dxfId="15" priority="11" operator="between">
      <formula>25</formula>
      <formula>70</formula>
    </cfRule>
    <cfRule type="cellIs" dxfId="14" priority="16" operator="between">
      <formula>0</formula>
      <formula>24</formula>
    </cfRule>
  </conditionalFormatting>
  <conditionalFormatting sqref="H2:H16">
    <cfRule type="cellIs" dxfId="13" priority="14" operator="between">
      <formula>25</formula>
      <formula>50</formula>
    </cfRule>
    <cfRule type="cellIs" dxfId="12" priority="15" operator="between">
      <formula>0</formula>
      <formula>24</formula>
    </cfRule>
  </conditionalFormatting>
  <conditionalFormatting sqref="I2:I16">
    <cfRule type="cellIs" dxfId="11" priority="12" operator="between">
      <formula>12</formula>
      <formula>30</formula>
    </cfRule>
    <cfRule type="cellIs" dxfId="10" priority="13" operator="between">
      <formula>0</formula>
      <formula>11</formula>
    </cfRule>
  </conditionalFormatting>
  <conditionalFormatting sqref="K2:K16">
    <cfRule type="cellIs" dxfId="9" priority="9" operator="between">
      <formula>25</formula>
      <formula>70</formula>
    </cfRule>
    <cfRule type="cellIs" dxfId="8" priority="10" operator="between">
      <formula>0</formula>
      <formula>24</formula>
    </cfRule>
  </conditionalFormatting>
  <conditionalFormatting sqref="O2:O16">
    <cfRule type="cellIs" dxfId="7" priority="7" operator="between">
      <formula>25</formula>
      <formula>70</formula>
    </cfRule>
    <cfRule type="cellIs" dxfId="6" priority="8" operator="between">
      <formula>0</formula>
      <formula>24</formula>
    </cfRule>
  </conditionalFormatting>
  <conditionalFormatting sqref="P2:P16">
    <cfRule type="cellIs" dxfId="5" priority="5" operator="between">
      <formula>25</formula>
      <formula>70</formula>
    </cfRule>
    <cfRule type="cellIs" dxfId="4" priority="6" operator="between">
      <formula>0</formula>
      <formula>24</formula>
    </cfRule>
  </conditionalFormatting>
  <conditionalFormatting sqref="L2:L16">
    <cfRule type="cellIs" dxfId="3" priority="3" operator="between">
      <formula>25</formula>
      <formula>50</formula>
    </cfRule>
    <cfRule type="cellIs" dxfId="2" priority="4" operator="between">
      <formula>0</formula>
      <formula>24</formula>
    </cfRule>
  </conditionalFormatting>
  <conditionalFormatting sqref="M2:M16">
    <cfRule type="cellIs" dxfId="1" priority="1" operator="between">
      <formula>12</formula>
      <formula>30</formula>
    </cfRule>
    <cfRule type="cellIs" dxfId="0" priority="2" operator="between">
      <formula>0</formula>
      <formula>11</formula>
    </cfRule>
  </conditionalFormatting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2022-04-26T03:18:57Z</dcterms:created>
  <dcterms:modified xsi:type="dcterms:W3CDTF">2022-04-26T04:02:44Z</dcterms:modified>
</cp:coreProperties>
</file>