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arsh\Desktop\Projects\Excel\HR Analytics Dashboard\"/>
    </mc:Choice>
  </mc:AlternateContent>
  <xr:revisionPtr revIDLastSave="0" documentId="13_ncr:1_{81355E0F-3CEF-476C-8B6B-A4B7255B67DD}" xr6:coauthVersionLast="47" xr6:coauthVersionMax="47" xr10:uidLastSave="{00000000-0000-0000-0000-000000000000}"/>
  <bookViews>
    <workbookView xWindow="-108" yWindow="-108" windowWidth="23256" windowHeight="12456" tabRatio="837" activeTab="1" xr2:uid="{5AF5D4AF-D10E-435D-ABA8-B0D0494ED23E}"/>
  </bookViews>
  <sheets>
    <sheet name="KPI" sheetId="7" r:id="rId1"/>
    <sheet name="Main Dashboard" sheetId="8" r:id="rId2"/>
    <sheet name="Rating" sheetId="9" r:id="rId3"/>
    <sheet name="Gender" sheetId="10" r:id="rId4"/>
    <sheet name="Education by Attrition" sheetId="11" r:id="rId5"/>
    <sheet name="Attrition by Job Role" sheetId="12" r:id="rId6"/>
    <sheet name="Department wise Attrition" sheetId="13" r:id="rId7"/>
    <sheet name="Attrition by Age Group" sheetId="15" r:id="rId8"/>
    <sheet name="Attrition by Marital Status" sheetId="16" r:id="rId9"/>
    <sheet name="Data" sheetId="1" r:id="rId10"/>
  </sheets>
  <definedNames>
    <definedName name="_xlchart.v1.0" hidden="1">'Attrition by Job Role'!$D$4:$D$12</definedName>
    <definedName name="_xlchart.v1.1" hidden="1">'Attrition by Job Role'!$E$3</definedName>
    <definedName name="_xlchart.v1.10" hidden="1">'Attrition by Job Role'!$E$3</definedName>
    <definedName name="_xlchart.v1.11" hidden="1">'Attrition by Job Role'!$E$4:$E$12</definedName>
    <definedName name="_xlchart.v1.12" hidden="1">'Attrition by Job Role'!$D$4:$D$12</definedName>
    <definedName name="_xlchart.v1.13" hidden="1">'Attrition by Job Role'!$E$3</definedName>
    <definedName name="_xlchart.v1.14" hidden="1">'Attrition by Job Role'!$E$4:$E$12</definedName>
    <definedName name="_xlchart.v1.15" hidden="1">'Attrition by Job Role'!$D$4:$D$12</definedName>
    <definedName name="_xlchart.v1.16" hidden="1">'Attrition by Job Role'!$E$3</definedName>
    <definedName name="_xlchart.v1.17" hidden="1">'Attrition by Job Role'!$E$4:$E$12</definedName>
    <definedName name="_xlchart.v1.2" hidden="1">'Attrition by Job Role'!$E$4:$E$12</definedName>
    <definedName name="_xlchart.v1.9" hidden="1">'Attrition by Job Role'!$D$4:$D$12</definedName>
    <definedName name="_xlchart.v2.18" hidden="1">'Attrition by Marital Status'!$D$4:$D$6</definedName>
    <definedName name="_xlchart.v2.19" hidden="1">'Attrition by Marital Status'!$E$3</definedName>
    <definedName name="_xlchart.v2.20" hidden="1">'Attrition by Marital Status'!$E$4:$E$6</definedName>
    <definedName name="_xlchart.v2.3" hidden="1">'Attrition by Marital Status'!$D$4:$D$6</definedName>
    <definedName name="_xlchart.v2.4" hidden="1">'Attrition by Marital Status'!$E$3</definedName>
    <definedName name="_xlchart.v2.5" hidden="1">'Attrition by Marital Status'!$E$4:$E$6</definedName>
    <definedName name="_xlchart.v2.6" hidden="1">'Attrition by Marital Status'!$D$4:$D$6</definedName>
    <definedName name="_xlchart.v2.7" hidden="1">'Attrition by Marital Status'!$E$3</definedName>
    <definedName name="_xlchart.v2.8" hidden="1">'Attrition by Marital Status'!$E$4:$E$6</definedName>
    <definedName name="Slicer_Department">#N/A</definedName>
    <definedName name="Slicer_Education_Field1">#N/A</definedName>
    <definedName name="Slicer_Gender">#N/A</definedName>
  </definedNames>
  <calcPr calcId="191029"/>
  <pivotCaches>
    <pivotCache cacheId="1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2"/>
  <c r="D6" i="12"/>
  <c r="D7" i="12"/>
  <c r="D8" i="12"/>
  <c r="D9" i="12"/>
  <c r="D10" i="12"/>
  <c r="D11" i="12"/>
  <c r="D12" i="12"/>
  <c r="D4" i="12"/>
  <c r="C7" i="7"/>
  <c r="B7" i="7"/>
  <c r="A7" i="7"/>
  <c r="B6" i="9"/>
  <c r="E5" i="16"/>
  <c r="E6" i="16"/>
  <c r="E4" i="16"/>
  <c r="E9" i="12"/>
  <c r="E10" i="12"/>
  <c r="E11" i="12"/>
  <c r="E12" i="12"/>
  <c r="E5" i="12"/>
  <c r="E6" i="12"/>
  <c r="E7" i="12"/>
  <c r="E8" i="12"/>
  <c r="E4" i="12"/>
  <c r="B9" i="10"/>
  <c r="B8" i="10"/>
  <c r="D7" i="7" l="1"/>
  <c r="E7" i="7"/>
  <c r="C8" i="10"/>
  <c r="C9" i="10"/>
  <c r="B7" i="9"/>
  <c r="C7" i="9" s="1"/>
  <c r="C6" i="9"/>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<sst xmlns="http://schemas.openxmlformats.org/spreadsheetml/2006/main" count="19216" uniqueCount="1570">
  <si>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</si>
  <si>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</si>
  <si>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</si>
  <si>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</si>
  <si>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</si>
  <si>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</si>
  <si>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</si>
  <si>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</si>
  <si>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</si>
  <si>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</si>
  <si>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</si>
  <si>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</si>
  <si>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</si>
  <si>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</si>
  <si>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</si>
  <si>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</si>
  <si>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</si>
  <si>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</si>
  <si>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</si>
  <si>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</si>
  <si>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</si>
  <si>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</si>
  <si>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</si>
  <si>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</si>
  <si>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</si>
  <si>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</si>
  <si>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</si>
  <si>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</si>
  <si>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</si>
  <si>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</si>
  <si>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</si>
  <si>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</si>
  <si>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</si>
  <si>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</si>
  <si>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</si>
  <si>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</si>
  <si>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</si>
  <si>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</si>
  <si>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</si>
  <si>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</si>
  <si>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</si>
  <si>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</si>
  <si>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</si>
  <si>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</si>
  <si>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</si>
  <si>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</si>
  <si>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</si>
  <si>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</si>
  <si>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</si>
  <si>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</si>
  <si>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</si>
  <si>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</si>
  <si>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</si>
  <si>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</si>
  <si>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</si>
  <si>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</si>
  <si>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</si>
  <si>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</si>
  <si>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</si>
  <si>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</si>
  <si>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</si>
  <si>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</si>
  <si>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</si>
  <si>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</si>
  <si>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</si>
  <si>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</si>
  <si>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</si>
  <si>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</si>
  <si>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</si>
  <si>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</si>
  <si>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</si>
  <si>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</si>
  <si>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</si>
  <si>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</si>
  <si>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</si>
  <si>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</si>
  <si>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</si>
  <si>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</si>
  <si>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</si>
  <si>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</si>
  <si>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</si>
  <si>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</si>
  <si>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</si>
  <si>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</si>
  <si>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</si>
  <si>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</si>
  <si>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</si>
  <si>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</si>
  <si>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</si>
  <si>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</si>
  <si>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</si>
  <si>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</si>
  <si>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</si>
  <si>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</si>
  <si>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</si>
  <si>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</si>
  <si>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</si>
  <si>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</si>
  <si>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</si>
  <si>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</si>
  <si>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</si>
  <si>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</si>
  <si>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</si>
  <si>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</si>
  <si>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</si>
  <si>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</si>
  <si>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</si>
  <si>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</si>
  <si>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</si>
  <si>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</si>
  <si>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</si>
  <si>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</si>
  <si>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</si>
  <si>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</si>
  <si>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</si>
  <si>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</si>
  <si>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</si>
  <si>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</si>
  <si>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</si>
  <si>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</si>
  <si>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</si>
  <si>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</si>
  <si>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</si>
  <si>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</si>
  <si>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</si>
  <si>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</si>
  <si>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</si>
  <si>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</si>
  <si>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</si>
  <si>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</si>
  <si>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</si>
  <si>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</si>
  <si>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</si>
  <si>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</si>
  <si>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</si>
  <si>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</si>
  <si>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</si>
  <si>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</si>
  <si>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</si>
  <si>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</si>
  <si>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</si>
  <si>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</si>
  <si>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</si>
  <si>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</si>
  <si>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</si>
  <si>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</si>
  <si>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</si>
  <si>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</si>
  <si>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</si>
  <si>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</si>
  <si>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</si>
  <si>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</si>
  <si>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</si>
  <si>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</si>
  <si>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</si>
  <si>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</si>
  <si>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</si>
  <si>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</si>
  <si>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</si>
  <si>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</si>
  <si>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</si>
  <si>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</si>
  <si>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</si>
  <si>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</si>
  <si>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</si>
  <si>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</si>
  <si>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</si>
  <si>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</si>
  <si>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</si>
  <si>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</si>
  <si>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</si>
  <si>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</si>
  <si>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</si>
  <si>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</si>
  <si>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</si>
  <si>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</si>
  <si>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</si>
  <si>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</si>
  <si>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</si>
  <si>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</si>
  <si>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</si>
  <si>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</si>
  <si>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</si>
  <si>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</si>
  <si>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</si>
  <si>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</si>
  <si>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</si>
  <si>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</si>
  <si>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</si>
  <si>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</si>
  <si>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</si>
  <si>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</si>
  <si>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</si>
  <si>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</si>
  <si>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</si>
  <si>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</si>
  <si>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</si>
  <si>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</si>
  <si>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</si>
  <si>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</si>
  <si>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</si>
  <si>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</si>
  <si>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</si>
  <si>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</si>
  <si>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</si>
  <si>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</si>
  <si>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</si>
  <si>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</si>
  <si>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</si>
  <si>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</si>
  <si>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</si>
  <si>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</si>
  <si>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</si>
  <si>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</si>
  <si>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</si>
  <si>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</si>
  <si>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</si>
  <si>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</si>
  <si>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</si>
  <si>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</si>
  <si>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</si>
  <si>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</si>
  <si>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</si>
  <si>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</si>
  <si>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</si>
  <si>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</si>
  <si>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</si>
  <si>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</si>
  <si>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</si>
  <si>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</si>
  <si>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</si>
  <si>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</si>
  <si>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</si>
  <si>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</si>
  <si>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</si>
  <si>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</si>
  <si>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</si>
  <si>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</si>
  <si>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</si>
  <si>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</si>
  <si>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</si>
  <si>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</si>
  <si>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</si>
  <si>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</si>
  <si>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</si>
  <si>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</si>
  <si>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</si>
  <si>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</si>
  <si>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</si>
  <si>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</si>
  <si>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</si>
  <si>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</si>
  <si>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</si>
  <si>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</si>
  <si>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</si>
  <si>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</si>
  <si>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</si>
  <si>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</si>
  <si>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</si>
  <si>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</si>
  <si>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</si>
  <si>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</si>
  <si>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</si>
  <si>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</si>
  <si>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</si>
  <si>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</si>
  <si>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</si>
  <si>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</si>
  <si>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</si>
  <si>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</si>
  <si>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</si>
  <si>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</si>
  <si>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</si>
  <si>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</si>
  <si>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</si>
  <si>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</si>
  <si>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</si>
  <si>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</si>
  <si>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</si>
  <si>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</si>
  <si>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</si>
  <si>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</si>
  <si>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</si>
  <si>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</si>
  <si>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</si>
  <si>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</si>
  <si>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</si>
  <si>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</si>
  <si>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</si>
  <si>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</si>
  <si>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</si>
  <si>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</si>
  <si>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</si>
  <si>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</si>
  <si>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</si>
  <si>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</si>
  <si>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</si>
  <si>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</si>
  <si>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</si>
  <si>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</si>
  <si>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</si>
  <si>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</si>
  <si>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</si>
  <si>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</si>
  <si>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</si>
  <si>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</si>
  <si>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</si>
  <si>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</si>
  <si>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</si>
  <si>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</si>
  <si>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</si>
  <si>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</si>
  <si>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</si>
  <si>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</si>
  <si>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</si>
  <si>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</si>
  <si>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</si>
  <si>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</si>
  <si>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</si>
  <si>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</si>
  <si>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</si>
  <si>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</si>
  <si>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</si>
  <si>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</si>
  <si>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</si>
  <si>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</si>
  <si>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</si>
  <si>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</si>
  <si>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</si>
  <si>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</si>
  <si>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</si>
  <si>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</si>
  <si>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</si>
  <si>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</si>
  <si>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</si>
  <si>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</si>
  <si>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</si>
  <si>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</si>
  <si>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</si>
  <si>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</si>
  <si>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</si>
  <si>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</si>
  <si>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</si>
  <si>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</si>
  <si>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</si>
  <si>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</si>
  <si>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</si>
  <si>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</si>
  <si>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</si>
  <si>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</si>
  <si>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</si>
  <si>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</si>
  <si>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</si>
  <si>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</si>
  <si>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</si>
  <si>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</si>
  <si>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</si>
  <si>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</si>
  <si>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</si>
  <si>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</si>
  <si>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</si>
  <si>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</si>
  <si>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</si>
  <si>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</si>
  <si>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</si>
  <si>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</si>
  <si>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</si>
  <si>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</si>
  <si>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</si>
  <si>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</si>
  <si>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</si>
  <si>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</si>
  <si>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</si>
  <si>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</si>
  <si>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</si>
  <si>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</si>
  <si>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</si>
  <si>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</si>
  <si>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</si>
  <si>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</si>
  <si>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</si>
  <si>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</si>
  <si>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</si>
  <si>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</si>
  <si>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</si>
  <si>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</si>
  <si>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</si>
  <si>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</si>
  <si>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</si>
  <si>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</si>
  <si>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</si>
  <si>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</si>
  <si>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</si>
  <si>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</si>
  <si>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</si>
  <si>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</si>
  <si>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</si>
  <si>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</si>
  <si>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</si>
  <si>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</si>
  <si>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</si>
  <si>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</si>
  <si>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</si>
  <si>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</si>
  <si>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</si>
  <si>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</si>
  <si>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</si>
  <si>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</si>
  <si>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</si>
  <si>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</si>
  <si>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</si>
  <si>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</si>
  <si>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</si>
  <si>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</si>
  <si>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</si>
  <si>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</si>
  <si>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</si>
  <si>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</si>
  <si>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</si>
  <si>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</si>
  <si>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</si>
  <si>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</si>
  <si>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</si>
  <si>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</si>
  <si>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</si>
  <si>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</si>
  <si>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</si>
  <si>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</si>
  <si>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</si>
  <si>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</si>
  <si>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</si>
  <si>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</si>
  <si>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</si>
  <si>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</si>
  <si>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</si>
  <si>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</si>
  <si>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</si>
  <si>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</si>
  <si>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</si>
  <si>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</si>
  <si>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</si>
  <si>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</si>
  <si>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</si>
  <si>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</si>
  <si>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</si>
  <si>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</si>
  <si>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</si>
  <si>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</si>
  <si>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</si>
  <si>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</si>
  <si>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</si>
  <si>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</si>
  <si>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</si>
  <si>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</si>
  <si>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</si>
  <si>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</si>
  <si>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</si>
  <si>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</si>
  <si>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</si>
  <si>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</si>
  <si>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</si>
  <si>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</si>
  <si>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</si>
  <si>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</si>
  <si>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</si>
  <si>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</si>
  <si>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</si>
  <si>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</si>
  <si>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</si>
  <si>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</si>
  <si>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</si>
  <si>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</si>
  <si>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</si>
  <si>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</si>
  <si>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</si>
  <si>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</si>
  <si>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</si>
  <si>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</si>
  <si>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</si>
  <si>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</si>
  <si>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</si>
  <si>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</si>
  <si>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</si>
  <si>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</si>
  <si>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</si>
  <si>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</si>
  <si>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</si>
  <si>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</si>
  <si>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</si>
  <si>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</si>
  <si>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</si>
  <si>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</si>
  <si>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</si>
  <si>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</si>
  <si>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</si>
  <si>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</si>
  <si>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</si>
  <si>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</si>
  <si>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</si>
  <si>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</si>
  <si>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</si>
  <si>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</si>
  <si>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</si>
  <si>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</si>
  <si>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</si>
  <si>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</si>
  <si>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</si>
  <si>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</si>
  <si>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</si>
  <si>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</si>
  <si>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</si>
  <si>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</si>
  <si>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</si>
  <si>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</si>
  <si>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</si>
  <si>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</si>
  <si>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</si>
  <si>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</si>
  <si>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</si>
  <si>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</si>
  <si>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</si>
  <si>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</si>
  <si>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</si>
  <si>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</si>
  <si>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</si>
  <si>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</si>
  <si>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</si>
  <si>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</si>
  <si>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</si>
  <si>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</si>
  <si>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</si>
  <si>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</si>
  <si>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</si>
  <si>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</si>
  <si>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</si>
  <si>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</si>
  <si>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</si>
  <si>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</si>
  <si>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</si>
  <si>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</si>
  <si>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</si>
  <si>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</si>
  <si>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</si>
  <si>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</si>
  <si>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</si>
  <si>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</si>
  <si>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</si>
  <si>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</si>
  <si>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</si>
  <si>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</si>
  <si>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</si>
  <si>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</si>
  <si>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</si>
  <si>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</si>
  <si>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</si>
  <si>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</si>
  <si>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</si>
  <si>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</si>
  <si>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</si>
  <si>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</si>
  <si>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</si>
  <si>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</si>
  <si>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</si>
  <si>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</si>
  <si>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</si>
  <si>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</si>
  <si>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</si>
  <si>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</si>
  <si>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</si>
  <si>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</si>
  <si>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</si>
  <si>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</si>
  <si>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</si>
  <si>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</si>
  <si>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</si>
  <si>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</si>
  <si>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</si>
  <si>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</si>
  <si>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</si>
  <si>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</si>
  <si>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</si>
  <si>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</si>
  <si>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</si>
  <si>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</si>
  <si>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</si>
  <si>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</si>
  <si>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</si>
  <si>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</si>
  <si>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</si>
  <si>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</si>
  <si>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</si>
  <si>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</si>
  <si>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</si>
  <si>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</si>
  <si>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</si>
  <si>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</si>
  <si>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</si>
  <si>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</si>
  <si>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</si>
  <si>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</si>
  <si>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</si>
  <si>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</si>
  <si>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</si>
  <si>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</si>
  <si>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</si>
  <si>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</si>
  <si>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</si>
  <si>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</si>
  <si>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</si>
  <si>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</si>
  <si>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</si>
  <si>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</si>
  <si>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</si>
  <si>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</si>
  <si>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</si>
  <si>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</si>
  <si>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</si>
  <si>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</si>
  <si>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</si>
  <si>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</si>
  <si>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</si>
  <si>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</si>
  <si>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</si>
  <si>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</si>
  <si>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</si>
  <si>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</si>
  <si>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</si>
  <si>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</si>
  <si>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</si>
  <si>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</si>
  <si>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</si>
  <si>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</si>
  <si>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</si>
  <si>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</si>
  <si>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</si>
  <si>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</si>
  <si>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</si>
  <si>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</si>
  <si>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</si>
  <si>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</si>
  <si>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</si>
  <si>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</si>
  <si>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</si>
  <si>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</si>
  <si>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</si>
  <si>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</si>
  <si>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</si>
  <si>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</si>
  <si>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</si>
  <si>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</si>
  <si>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</si>
  <si>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</si>
  <si>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</si>
  <si>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</si>
  <si>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</si>
  <si>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</si>
  <si>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</si>
  <si>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</si>
  <si>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</si>
  <si>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</si>
  <si>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</si>
  <si>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</si>
  <si>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</si>
  <si>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</si>
  <si>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</si>
  <si>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</si>
  <si>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</si>
  <si>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</si>
  <si>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</si>
  <si>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</si>
  <si>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</si>
  <si>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</si>
  <si>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</si>
  <si>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</si>
  <si>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</si>
  <si>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</si>
  <si>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</si>
  <si>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</si>
  <si>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</si>
  <si>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</si>
  <si>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</si>
  <si>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</si>
  <si>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</si>
  <si>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</si>
  <si>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</si>
  <si>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</si>
  <si>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</si>
  <si>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</si>
  <si>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</si>
  <si>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</si>
  <si>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</si>
  <si>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</si>
  <si>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</si>
  <si>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</si>
  <si>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</si>
  <si>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</si>
  <si>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</si>
  <si>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</si>
  <si>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</si>
  <si>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</si>
  <si>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</si>
  <si>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</si>
  <si>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</si>
  <si>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</si>
  <si>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</si>
  <si>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</si>
  <si>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</si>
  <si>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</si>
  <si>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</si>
  <si>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</si>
  <si>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</si>
  <si>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</si>
  <si>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</si>
  <si>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</si>
  <si>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</si>
  <si>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</si>
  <si>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</si>
  <si>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</si>
  <si>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</si>
  <si>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</si>
  <si>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</si>
  <si>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</si>
  <si>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</si>
  <si>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</si>
  <si>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</si>
  <si>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</si>
  <si>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</si>
  <si>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</si>
  <si>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</si>
  <si>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</si>
  <si>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</si>
  <si>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</si>
  <si>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</si>
  <si>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</si>
  <si>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</si>
  <si>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</si>
  <si>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</si>
  <si>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</si>
  <si>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</si>
  <si>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</si>
  <si>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</si>
  <si>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</si>
  <si>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</si>
  <si>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</si>
  <si>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</si>
  <si>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</si>
  <si>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</si>
  <si>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</si>
  <si>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</si>
  <si>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</si>
  <si>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</si>
  <si>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</si>
  <si>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</si>
  <si>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</si>
  <si>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</si>
  <si>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</si>
  <si>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</si>
  <si>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</si>
  <si>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</si>
  <si>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</si>
  <si>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</si>
  <si>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</si>
  <si>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</si>
  <si>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</si>
  <si>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</si>
  <si>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</si>
  <si>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</si>
  <si>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</si>
  <si>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</si>
  <si>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</si>
  <si>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</si>
  <si>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</si>
  <si>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</si>
  <si>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</si>
  <si>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</si>
  <si>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</si>
  <si>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</si>
  <si>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</si>
  <si>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</si>
  <si>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</si>
  <si>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</si>
  <si>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</si>
  <si>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</si>
  <si>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</si>
  <si>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</si>
  <si>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</si>
  <si>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</si>
  <si>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</si>
  <si>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</si>
  <si>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</si>
  <si>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</si>
  <si>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</si>
  <si>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</si>
  <si>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</si>
  <si>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</si>
  <si>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</si>
  <si>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</si>
  <si>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</si>
  <si>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</si>
  <si>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</si>
  <si>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</si>
  <si>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</si>
  <si>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</si>
  <si>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</si>
  <si>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</si>
  <si>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</si>
  <si>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</si>
  <si>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</si>
  <si>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</si>
  <si>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</si>
  <si>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</si>
  <si>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</si>
  <si>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</si>
  <si>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</si>
  <si>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</si>
  <si>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</si>
  <si>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</si>
  <si>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</si>
  <si>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</si>
  <si>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</si>
  <si>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</si>
  <si>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</si>
  <si>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</si>
  <si>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</si>
  <si>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</si>
  <si>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</si>
  <si>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</si>
  <si>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</si>
  <si>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</si>
  <si>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</si>
  <si>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</si>
  <si>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</si>
  <si>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</si>
  <si>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</si>
  <si>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</si>
  <si>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</si>
  <si>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</si>
  <si>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</si>
  <si>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</si>
  <si>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</si>
  <si>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</si>
  <si>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</si>
  <si>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</si>
  <si>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</si>
  <si>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</si>
  <si>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</si>
  <si>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</si>
  <si>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</si>
  <si>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</si>
  <si>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</si>
  <si>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</si>
  <si>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</si>
  <si>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</si>
  <si>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</si>
  <si>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</si>
  <si>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</si>
  <si>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</si>
  <si>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</si>
  <si>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</si>
  <si>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</si>
  <si>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</si>
  <si>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</si>
  <si>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</si>
  <si>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</si>
  <si>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</si>
  <si>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</si>
  <si>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</si>
  <si>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</si>
  <si>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</si>
  <si>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</si>
  <si>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</si>
  <si>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</si>
  <si>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</si>
  <si>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</si>
  <si>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</si>
  <si>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</si>
  <si>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</si>
  <si>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</si>
  <si>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</si>
  <si>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</si>
  <si>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</si>
  <si>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</si>
  <si>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</si>
  <si>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</si>
  <si>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</si>
  <si>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</si>
  <si>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</si>
  <si>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</si>
  <si>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</si>
  <si>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</si>
  <si>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</si>
  <si>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</si>
  <si>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</si>
  <si>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</si>
  <si>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</si>
  <si>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</si>
  <si>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</si>
  <si>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</si>
  <si>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</si>
  <si>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</si>
  <si>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</si>
  <si>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</si>
  <si>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</si>
  <si>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</si>
  <si>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</si>
  <si>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</si>
  <si>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</si>
  <si>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</si>
  <si>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</si>
  <si>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</si>
  <si>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</si>
  <si>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</si>
  <si>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</si>
  <si>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</si>
  <si>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</si>
  <si>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</si>
  <si>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</si>
  <si>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</si>
  <si>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</si>
  <si>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</si>
  <si>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</si>
  <si>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</si>
  <si>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</si>
  <si>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</si>
  <si>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</si>
  <si>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</si>
  <si>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</si>
  <si>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</si>
  <si>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</si>
  <si>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</si>
  <si>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</si>
  <si>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</si>
  <si>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</si>
  <si>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</si>
  <si>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</si>
  <si>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</si>
  <si>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</si>
  <si>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</si>
  <si>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</si>
  <si>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</si>
  <si>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</si>
  <si>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</si>
  <si>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</si>
  <si>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</si>
  <si>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</si>
  <si>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</si>
  <si>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</si>
  <si>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</si>
  <si>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</si>
  <si>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</si>
  <si>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</si>
  <si>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</si>
  <si>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</si>
  <si>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</si>
  <si>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</si>
  <si>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</si>
  <si>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</si>
  <si>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</si>
  <si>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</si>
  <si>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</si>
  <si>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</si>
  <si>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</si>
  <si>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</si>
  <si>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</si>
  <si>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</si>
  <si>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</si>
  <si>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</si>
  <si>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</si>
  <si>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</si>
  <si>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</si>
  <si>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</si>
  <si>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</si>
  <si>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</si>
  <si>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</si>
  <si>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</si>
  <si>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</si>
  <si>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</si>
  <si>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</si>
  <si>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</si>
  <si>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</si>
  <si>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</si>
  <si>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</si>
  <si>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</si>
  <si>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</si>
  <si>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</si>
  <si>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</si>
  <si>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</si>
  <si>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</si>
  <si>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</si>
  <si>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</si>
  <si>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</si>
  <si>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</si>
  <si>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</si>
  <si>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</si>
  <si>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</si>
  <si>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</si>
  <si>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</si>
  <si>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</si>
  <si>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</si>
  <si>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</si>
  <si>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</si>
  <si>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</si>
  <si>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</si>
  <si>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</si>
  <si>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</si>
  <si>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</si>
  <si>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</si>
  <si>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</si>
  <si>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</si>
  <si>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</si>
  <si>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</si>
  <si>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</si>
  <si>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</si>
  <si>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</si>
  <si>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</si>
  <si>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</si>
  <si>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</si>
  <si>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</si>
  <si>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</si>
  <si>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</si>
  <si>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</si>
  <si>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</si>
  <si>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</si>
  <si>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</si>
  <si>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</si>
  <si>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</si>
  <si>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</si>
  <si>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</si>
  <si>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</si>
  <si>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</si>
  <si>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</si>
  <si>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</si>
  <si>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</si>
  <si>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</si>
  <si>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</si>
  <si>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</si>
  <si>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</si>
  <si>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</si>
  <si>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</si>
  <si>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</si>
  <si>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</si>
  <si>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</si>
  <si>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</si>
  <si>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</si>
  <si>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</si>
  <si>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</si>
  <si>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</si>
  <si>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</si>
  <si>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</si>
  <si>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</si>
  <si>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</si>
  <si>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</si>
  <si>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</si>
  <si>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</si>
  <si>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</si>
  <si>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</si>
  <si>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</si>
  <si>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</si>
  <si>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</si>
  <si>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</si>
  <si>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</si>
  <si>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</si>
  <si>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</si>
  <si>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</si>
  <si>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</si>
  <si>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</si>
  <si>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</si>
  <si>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</si>
  <si>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</si>
  <si>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</si>
  <si>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</si>
  <si>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</si>
  <si>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</si>
  <si>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</si>
  <si>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</si>
  <si>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</si>
  <si>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</si>
  <si>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</si>
  <si>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</si>
  <si>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</si>
  <si>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</si>
  <si>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</si>
  <si>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</si>
  <si>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</si>
  <si>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</si>
  <si>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</si>
  <si>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</si>
  <si>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</si>
  <si>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</si>
  <si>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</si>
  <si>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</si>
  <si>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</si>
  <si>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</si>
  <si>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</si>
  <si>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</si>
  <si>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</si>
  <si>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</si>
  <si>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</si>
  <si>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</si>
  <si>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</si>
  <si>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</si>
  <si>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</si>
  <si>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</si>
  <si>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</si>
  <si>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</si>
  <si>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</si>
  <si>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</si>
  <si>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</si>
  <si>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</si>
  <si>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</si>
  <si>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</si>
  <si>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</si>
  <si>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</si>
  <si>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</si>
  <si>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</si>
  <si>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</si>
  <si>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</si>
  <si>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</si>
  <si>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</si>
  <si>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</si>
  <si>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</si>
  <si>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</si>
  <si>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</si>
  <si>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</si>
  <si>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</si>
  <si>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</si>
  <si>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</si>
  <si>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</si>
  <si>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</si>
  <si>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</si>
  <si>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</si>
  <si>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</si>
  <si>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</si>
  <si>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</si>
  <si>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</si>
  <si>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</si>
  <si>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</si>
  <si>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</si>
  <si>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</si>
  <si>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</si>
  <si>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</si>
  <si>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</si>
  <si>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</si>
  <si>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</si>
  <si>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</si>
  <si>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</si>
  <si>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</si>
  <si>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</si>
  <si>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</si>
  <si>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</si>
  <si>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</si>
  <si>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</si>
  <si>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</si>
  <si>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</si>
  <si>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</si>
  <si>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</si>
  <si>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</si>
  <si>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</si>
  <si>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</si>
  <si>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</si>
  <si>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</si>
  <si>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</si>
  <si>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</si>
  <si>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</si>
  <si>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</si>
  <si>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</si>
  <si>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</si>
  <si>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</si>
  <si>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</si>
  <si>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</si>
  <si>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</si>
  <si>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</si>
  <si>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</si>
  <si>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</si>
  <si>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</si>
  <si>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</si>
  <si>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</si>
  <si>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</si>
  <si>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</si>
  <si>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</si>
  <si>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</si>
  <si>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</si>
  <si>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</si>
  <si>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</si>
  <si>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</si>
  <si>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</si>
  <si>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</si>
  <si>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</si>
  <si>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</si>
  <si>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</si>
  <si>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</si>
  <si>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</si>
  <si>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</si>
  <si>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</si>
  <si>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</si>
  <si>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</si>
  <si>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</si>
  <si>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</si>
  <si>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</si>
  <si>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</si>
  <si>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</si>
  <si>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</si>
  <si>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</si>
  <si>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</si>
  <si>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</si>
  <si>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</si>
  <si>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</si>
  <si>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</si>
  <si>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</si>
  <si>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</si>
  <si>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</si>
  <si>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</si>
  <si>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</si>
  <si>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</si>
  <si>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</si>
  <si>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</si>
  <si>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</si>
  <si>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</si>
  <si>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</si>
  <si>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</si>
  <si>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</si>
  <si>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</si>
  <si>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</si>
  <si>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</si>
  <si>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</si>
  <si>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</si>
  <si>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</si>
  <si>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</si>
  <si>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</si>
  <si>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</si>
  <si>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</si>
  <si>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</si>
  <si>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</si>
  <si>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</si>
  <si>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</si>
  <si>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</si>
  <si>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</si>
  <si>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</si>
  <si>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</si>
  <si>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</si>
  <si>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</si>
  <si>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</si>
  <si>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</si>
  <si>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</si>
  <si>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</si>
  <si>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</si>
  <si>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</si>
  <si>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</si>
  <si>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</si>
  <si>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</si>
  <si>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</si>
  <si>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</si>
  <si>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</si>
  <si>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</si>
  <si>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</si>
  <si>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</si>
  <si>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</si>
  <si>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</si>
  <si>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</si>
  <si>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</si>
  <si>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</si>
  <si>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</si>
  <si>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</si>
  <si>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</si>
  <si>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</si>
  <si>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</si>
  <si>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</si>
  <si>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</si>
  <si>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</si>
  <si>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</si>
  <si>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</si>
  <si>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</si>
  <si>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</si>
  <si>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</si>
  <si>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</si>
  <si>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</si>
  <si>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</si>
  <si>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</si>
  <si>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</si>
  <si>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</si>
  <si>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</si>
  <si>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</si>
  <si>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</si>
  <si>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</si>
  <si>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</si>
  <si>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</si>
  <si>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</si>
  <si>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</si>
  <si>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</si>
  <si>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</si>
  <si>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</si>
  <si>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</si>
  <si>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</si>
  <si>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</si>
  <si>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</si>
  <si>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</si>
  <si>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</si>
  <si>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</si>
  <si>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</si>
  <si>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</si>
  <si>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</si>
  <si>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</si>
  <si>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</si>
  <si>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</si>
  <si>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</si>
  <si>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</si>
  <si>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</si>
  <si>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</si>
  <si>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</si>
  <si>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</si>
  <si>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</si>
  <si>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</si>
  <si>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</si>
  <si>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</si>
  <si>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</si>
  <si>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</si>
  <si>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</si>
  <si>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</si>
  <si>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</si>
  <si>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</si>
  <si>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</si>
  <si>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</si>
  <si>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</si>
  <si>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</si>
  <si>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</si>
  <si>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</si>
  <si>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</si>
  <si>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</si>
  <si>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</si>
  <si>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</si>
  <si>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</si>
  <si>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</si>
  <si>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</si>
  <si>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</si>
  <si>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</si>
  <si>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</si>
  <si>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</si>
  <si>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</si>
  <si>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</si>
  <si>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</si>
  <si>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</si>
  <si>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</si>
  <si>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</si>
  <si>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</si>
  <si>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</si>
  <si>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</si>
  <si>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</si>
  <si>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</si>
  <si>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</si>
  <si>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</si>
  <si>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</si>
  <si>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</si>
  <si>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</si>
  <si>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</si>
  <si>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</si>
  <si>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</si>
  <si>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</si>
  <si>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</si>
  <si>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</si>
  <si>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</si>
  <si>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</si>
  <si>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</si>
  <si>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</si>
  <si>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</si>
  <si>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</si>
  <si>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</si>
  <si>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</si>
  <si>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</si>
  <si>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</si>
  <si>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</si>
  <si>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</si>
  <si>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</si>
  <si>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</si>
  <si>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</si>
  <si>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</si>
  <si>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</si>
  <si>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</si>
  <si>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</si>
  <si>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</si>
  <si>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</si>
  <si>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</si>
  <si>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</si>
  <si>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</si>
  <si>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</si>
  <si>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</si>
  <si>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</si>
  <si>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</si>
  <si>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</si>
  <si>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</si>
  <si>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</si>
  <si>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</si>
  <si>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</si>
  <si>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</si>
  <si>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</si>
  <si>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</si>
  <si>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</si>
  <si>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</si>
  <si>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</si>
  <si>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</si>
  <si>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</si>
  <si>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</si>
  <si>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</si>
  <si>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</si>
  <si>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</si>
  <si>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</si>
  <si>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</si>
  <si>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</si>
  <si>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</si>
  <si>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</si>
  <si>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</si>
  <si>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</si>
  <si>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</si>
  <si>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</si>
  <si>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</si>
  <si>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</si>
  <si>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</si>
  <si>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</si>
  <si>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</si>
  <si>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</si>
  <si>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</si>
  <si>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</si>
  <si>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</si>
  <si>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</si>
  <si>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</si>
  <si>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</si>
  <si>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</si>
  <si>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</si>
  <si>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</si>
  <si>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</si>
  <si>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</si>
  <si>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</si>
  <si>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</si>
  <si>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</si>
  <si>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</si>
  <si>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</si>
  <si>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</si>
  <si>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</si>
  <si>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</si>
  <si>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</si>
  <si>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</si>
  <si>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</si>
  <si>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</si>
  <si>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</si>
  <si>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</si>
  <si>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</si>
  <si>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</si>
  <si>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</si>
  <si>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</si>
  <si>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</si>
  <si>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</si>
  <si>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</si>
  <si>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</si>
  <si>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</si>
  <si>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</si>
  <si>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</si>
  <si>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</si>
  <si>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</si>
  <si>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</si>
  <si>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</si>
  <si>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</si>
  <si>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</si>
  <si>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</si>
  <si>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</si>
  <si>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</si>
  <si>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</si>
  <si>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</si>
  <si>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</si>
  <si>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</si>
  <si>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</si>
  <si>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</si>
  <si>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</si>
  <si>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</si>
  <si>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</si>
  <si>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</si>
  <si>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</si>
  <si>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</si>
  <si>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</si>
  <si>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</si>
  <si>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</si>
  <si>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</si>
  <si>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</si>
  <si>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</si>
  <si>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</si>
  <si>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</si>
  <si>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</si>
  <si>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</si>
  <si>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</si>
  <si>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</si>
  <si>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</si>
  <si>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</si>
  <si>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</si>
  <si>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</si>
  <si>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</si>
  <si>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</si>
  <si>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</si>
  <si>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</si>
  <si>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</si>
  <si>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</si>
  <si>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</si>
  <si>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</si>
  <si>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</si>
  <si>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</si>
  <si>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</si>
  <si>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</si>
  <si>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</si>
  <si>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</si>
  <si>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</si>
  <si>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</si>
  <si>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</si>
  <si>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</si>
  <si>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</si>
  <si>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</si>
  <si>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</si>
  <si>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</si>
  <si>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</si>
  <si>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</si>
  <si>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</si>
  <si>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</si>
  <si>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</si>
  <si>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</si>
  <si>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</si>
  <si>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</si>
  <si>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</si>
  <si>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</si>
  <si>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</si>
  <si>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</si>
  <si>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</si>
  <si>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</si>
  <si>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</si>
  <si>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</si>
  <si>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</si>
  <si>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</si>
  <si>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</si>
  <si>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</si>
  <si>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</si>
  <si>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</si>
  <si>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</si>
  <si>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</si>
  <si>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</si>
  <si>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</si>
  <si>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</si>
  <si>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</si>
  <si>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</si>
  <si>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</si>
  <si>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</si>
  <si>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</si>
  <si>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</si>
  <si>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</si>
  <si>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</si>
  <si>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</si>
  <si>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</si>
  <si>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</si>
  <si>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</si>
  <si>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</si>
  <si>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</si>
  <si>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</si>
  <si>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counts</t>
  </si>
  <si>
    <t>Total Employees</t>
  </si>
  <si>
    <t>Average Age</t>
  </si>
  <si>
    <t>Attrition Count</t>
  </si>
  <si>
    <t>Active Employees</t>
  </si>
  <si>
    <t>Attrition Rate</t>
  </si>
  <si>
    <t>Average of Job Satisfaction</t>
  </si>
  <si>
    <t>Rating</t>
  </si>
  <si>
    <t>Balanced Rating</t>
  </si>
  <si>
    <t>Row Labels</t>
  </si>
  <si>
    <t>Grand Total</t>
  </si>
  <si>
    <t>Count of Employee Count</t>
  </si>
  <si>
    <t>Sum of CF_attrition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</si>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</sst>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10" fontId="0" fillId="0" borderId="0" xfId="0" applyNumberFormat="1"/>
  </cellXfs>
  <cellStyles count="2">
    <cellStyle name="Normal" xfId="0" builtinId="0"/>
    <cellStyle name="Percent" xfId="1" builtinId="5"/>
  </cellStyles>
  <dxfs count="3">
    <dxf>
      <fill>
        <patternFill>
          <bgColor theme="0" tint="-4.9989318521683403E-2"/>
        </patternFill>
      </fill>
    </dxf>
    <dxf>
      <numFmt numFmtId="164" formatCode="0.0"/>
    </dxf>
    <dxf>
      <numFmt numFmtId="1" formatCode="0"/>
    </dxf>
  </dxfs>
  <tableStyles count="1" defaultTableStyle="TableStyleMedium2" defaultPivotStyle="PivotStyleLight16">
    <tableStyle name="Slicer " pivot="0" table="0" count="5" xr9:uid="{4016B227-1E6A-44B5-BCF2-C23A6227E464}">
      <tableStyleElement type="wholeTable" dxfId="0"/>
    </tableStyle>
  </tableStyles>
  <colors>
    <mruColors>
      <color rgb="FFCC0066"/>
      <color rgb="FF751169"/>
      <color rgb="FFE78DD8"/>
      <color rgb="FF601A54"/>
      <color rgb="FF602928"/>
    </mruColors>
  </color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ont>
            <b/>
            <i val="0"/>
            <color theme="0"/>
            <name val="Calibri"/>
            <family val="2"/>
            <scheme val="minor"/>
          </font>
          <fill>
            <gradientFill degree="90">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07F6-4285-A59F-77CCC57EFD8A}"/>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07F6-4285-A59F-77CCC57EFD8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07F6-4285-A59F-77CCC57EFD8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664-486D-AD89-F876F01656D9}"/>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8664-486D-AD89-F876F01656D9}"/>
            </c:ext>
          </c:extLst>
        </c:ser>
        <c:dLbls>
          <c:showLegendKey val="0"/>
          <c:showVal val="0"/>
          <c:showCatName val="0"/>
          <c:showSerName val="0"/>
          <c:showPercent val="0"/>
          <c:showBubbleSize val="0"/>
        </c:dLbls>
        <c:gapWidth val="0"/>
        <c:overlap val="100"/>
        <c:axId val="851707151"/>
        <c:axId val="837168943"/>
      </c:barChart>
      <c:catAx>
        <c:axId val="851707151"/>
        <c:scaling>
          <c:orientation val="minMax"/>
        </c:scaling>
        <c:delete val="1"/>
        <c:axPos val="l"/>
        <c:majorTickMark val="out"/>
        <c:minorTickMark val="none"/>
        <c:tickLblPos val="nextTo"/>
        <c:crossAx val="837168943"/>
        <c:crosses val="autoZero"/>
        <c:auto val="1"/>
        <c:lblAlgn val="ctr"/>
        <c:lblOffset val="100"/>
        <c:noMultiLvlLbl val="0"/>
      </c:catAx>
      <c:valAx>
        <c:axId val="837168943"/>
        <c:scaling>
          <c:orientation val="minMax"/>
          <c:max val="4"/>
        </c:scaling>
        <c:delete val="1"/>
        <c:axPos val="b"/>
        <c:numFmt formatCode="0.0" sourceLinked="1"/>
        <c:majorTickMark val="out"/>
        <c:minorTickMark val="none"/>
        <c:tickLblPos val="nextTo"/>
        <c:crossAx val="851707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601A54"/>
                  </a:gs>
                  <a:gs pos="100000">
                    <a:srgbClr val="E78DD8"/>
                  </a:gs>
                </a:gsLst>
                <a:lin ang="10800000" scaled="0"/>
              </a:gradFill>
              <a:ln w="19050">
                <a:noFill/>
              </a:ln>
              <a:effectLst/>
            </c:spPr>
            <c:extLst>
              <c:ext xmlns:c16="http://schemas.microsoft.com/office/drawing/2014/chart" uri="{C3380CC4-5D6E-409C-BE32-E72D297353CC}">
                <c16:uniqueId val="{00000001-82E0-4CD4-A30B-A72FA572AFBF}"/>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82E0-4CD4-A30B-A72FA572AFBF}"/>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82E0-4CD4-A30B-A72FA572AFB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c:spPr>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7AA7-4F12-9B5E-F0BCC3C163ED}"/>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7AA7-4F12-9B5E-F0BCC3C163ED}"/>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7AA7-4F12-9B5E-F0BCC3C163E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3000">
                <a:schemeClr val="accent2">
                  <a:lumMod val="75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23000">
                  <a:schemeClr val="accent2">
                    <a:lumMod val="75000"/>
                  </a:scheme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889-4C55-A714-163B62766658}"/>
            </c:ext>
          </c:extLst>
        </c:ser>
        <c:dLbls>
          <c:dLblPos val="outEnd"/>
          <c:showLegendKey val="0"/>
          <c:showVal val="1"/>
          <c:showCatName val="0"/>
          <c:showSerName val="0"/>
          <c:showPercent val="0"/>
          <c:showBubbleSize val="0"/>
        </c:dLbls>
        <c:gapWidth val="75"/>
        <c:axId val="1032793440"/>
        <c:axId val="1074899664"/>
      </c:barChart>
      <c:catAx>
        <c:axId val="1032793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074899664"/>
        <c:crosses val="autoZero"/>
        <c:auto val="1"/>
        <c:lblAlgn val="ctr"/>
        <c:lblOffset val="100"/>
        <c:noMultiLvlLbl val="0"/>
      </c:catAx>
      <c:valAx>
        <c:axId val="1074899664"/>
        <c:scaling>
          <c:orientation val="minMax"/>
        </c:scaling>
        <c:delete val="1"/>
        <c:axPos val="b"/>
        <c:numFmt formatCode="General" sourceLinked="1"/>
        <c:majorTickMark val="out"/>
        <c:minorTickMark val="none"/>
        <c:tickLblPos val="nextTo"/>
        <c:crossAx val="103279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10800000" scaled="0"/>
          </a:gradFill>
          <a:ln w="19050">
            <a:solidFill>
              <a:schemeClr val="lt1"/>
            </a:solidFill>
          </a:ln>
          <a:effectLst/>
        </c:spPr>
      </c:pivotFmt>
      <c:pivotFmt>
        <c:idx val="7"/>
        <c:spPr>
          <a:gradFill>
            <a:gsLst>
              <a:gs pos="0">
                <a:schemeClr val="accent5">
                  <a:lumMod val="75000"/>
                </a:schemeClr>
              </a:gs>
              <a:gs pos="100000">
                <a:schemeClr val="accent5">
                  <a:lumMod val="50000"/>
                </a:schemeClr>
              </a:gs>
            </a:gsLst>
            <a:lin ang="10800000" scaled="0"/>
          </a:gradFill>
          <a:ln w="19050">
            <a:solidFill>
              <a:schemeClr val="lt1"/>
            </a:solidFill>
          </a:ln>
          <a:effectLst/>
        </c:spPr>
      </c:pivotFmt>
      <c:pivotFmt>
        <c:idx val="8"/>
        <c:spPr>
          <a:gradFill>
            <a:gsLst>
              <a:gs pos="0">
                <a:srgbClr val="CC0066"/>
              </a:gs>
              <a:gs pos="100000">
                <a:schemeClr val="accent3">
                  <a:lumMod val="75000"/>
                </a:schemeClr>
              </a:gs>
            </a:gsLst>
            <a:lin ang="1080000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0">
                    <a:schemeClr val="accent1">
                      <a:lumMod val="75000"/>
                    </a:schemeClr>
                  </a:gs>
                  <a:gs pos="100000">
                    <a:schemeClr val="accent1">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9DC4-43EC-9EC1-179E6D0525D5}"/>
              </c:ext>
            </c:extLst>
          </c:dPt>
          <c:dPt>
            <c:idx val="1"/>
            <c:bubble3D val="0"/>
            <c:spPr>
              <a:gradFill>
                <a:gsLst>
                  <a:gs pos="0">
                    <a:schemeClr val="accent5">
                      <a:lumMod val="75000"/>
                    </a:schemeClr>
                  </a:gs>
                  <a:gs pos="100000">
                    <a:schemeClr val="accent5">
                      <a:lumMod val="50000"/>
                    </a:schemeClr>
                  </a:gs>
                </a:gsLst>
                <a:lin ang="10800000" scaled="0"/>
              </a:gradFill>
              <a:ln w="19050">
                <a:solidFill>
                  <a:schemeClr val="lt1"/>
                </a:solidFill>
              </a:ln>
              <a:effectLst/>
            </c:spPr>
            <c:extLst>
              <c:ext xmlns:c16="http://schemas.microsoft.com/office/drawing/2014/chart" uri="{C3380CC4-5D6E-409C-BE32-E72D297353CC}">
                <c16:uniqueId val="{00000003-9DC4-43EC-9EC1-179E6D0525D5}"/>
              </c:ext>
            </c:extLst>
          </c:dPt>
          <c:dPt>
            <c:idx val="2"/>
            <c:bubble3D val="0"/>
            <c:spPr>
              <a:gradFill>
                <a:gsLst>
                  <a:gs pos="0">
                    <a:srgbClr val="CC0066"/>
                  </a:gs>
                  <a:gs pos="100000">
                    <a:schemeClr val="accent3">
                      <a:lumMod val="75000"/>
                    </a:schemeClr>
                  </a:gs>
                </a:gsLst>
                <a:lin ang="10800000" scaled="0"/>
              </a:gradFill>
              <a:ln w="19050">
                <a:solidFill>
                  <a:schemeClr val="lt1"/>
                </a:solidFill>
              </a:ln>
              <a:effectLst/>
            </c:spPr>
            <c:extLst>
              <c:ext xmlns:c16="http://schemas.microsoft.com/office/drawing/2014/chart" uri="{C3380CC4-5D6E-409C-BE32-E72D297353CC}">
                <c16:uniqueId val="{00000005-9DC4-43EC-9EC1-179E6D0525D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DC4-43EC-9EC1-179E6D0525D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785-4102-A035-790EBF47943B}"/>
            </c:ext>
          </c:extLst>
        </c:ser>
        <c:dLbls>
          <c:dLblPos val="outEnd"/>
          <c:showLegendKey val="0"/>
          <c:showVal val="1"/>
          <c:showCatName val="0"/>
          <c:showSerName val="0"/>
          <c:showPercent val="0"/>
          <c:showBubbleSize val="0"/>
        </c:dLbls>
        <c:gapWidth val="107"/>
        <c:overlap val="-27"/>
        <c:axId val="1148635296"/>
        <c:axId val="1129709776"/>
      </c:barChart>
      <c:catAx>
        <c:axId val="114863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129709776"/>
        <c:crosses val="autoZero"/>
        <c:auto val="1"/>
        <c:lblAlgn val="ctr"/>
        <c:lblOffset val="100"/>
        <c:noMultiLvlLbl val="0"/>
      </c:catAx>
      <c:valAx>
        <c:axId val="1129709776"/>
        <c:scaling>
          <c:orientation val="minMax"/>
        </c:scaling>
        <c:delete val="1"/>
        <c:axPos val="l"/>
        <c:numFmt formatCode="General" sourceLinked="1"/>
        <c:majorTickMark val="none"/>
        <c:minorTickMark val="none"/>
        <c:tickLblPos val="nextTo"/>
        <c:crossAx val="114863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63-4A02-A81A-BE0D17C44D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63-4A02-A81A-BE0D17C44DE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9AD7-436F-B534-79B1FE64EC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216-456E-A71F-45423E9ABE8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216-456E-A71F-45423E9ABE80}"/>
            </c:ext>
          </c:extLst>
        </c:ser>
        <c:dLbls>
          <c:showLegendKey val="0"/>
          <c:showVal val="0"/>
          <c:showCatName val="0"/>
          <c:showSerName val="0"/>
          <c:showPercent val="0"/>
          <c:showBubbleSize val="0"/>
        </c:dLbls>
        <c:gapWidth val="0"/>
        <c:overlap val="100"/>
        <c:axId val="851707151"/>
        <c:axId val="837168943"/>
      </c:barChart>
      <c:catAx>
        <c:axId val="851707151"/>
        <c:scaling>
          <c:orientation val="minMax"/>
        </c:scaling>
        <c:delete val="1"/>
        <c:axPos val="l"/>
        <c:majorTickMark val="out"/>
        <c:minorTickMark val="none"/>
        <c:tickLblPos val="nextTo"/>
        <c:crossAx val="837168943"/>
        <c:crosses val="autoZero"/>
        <c:auto val="1"/>
        <c:lblAlgn val="ctr"/>
        <c:lblOffset val="100"/>
        <c:noMultiLvlLbl val="0"/>
      </c:catAx>
      <c:valAx>
        <c:axId val="837168943"/>
        <c:scaling>
          <c:orientation val="minMax"/>
          <c:max val="4"/>
        </c:scaling>
        <c:delete val="1"/>
        <c:axPos val="b"/>
        <c:numFmt formatCode="0.0" sourceLinked="1"/>
        <c:majorTickMark val="out"/>
        <c:minorTickMark val="none"/>
        <c:tickLblPos val="nextTo"/>
        <c:crossAx val="851707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1F86-4F33-9400-F610A738AE7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C63-43E7-8E83-2C7AC8B39617}"/>
            </c:ext>
          </c:extLst>
        </c:ser>
        <c:dLbls>
          <c:dLblPos val="outEnd"/>
          <c:showLegendKey val="0"/>
          <c:showVal val="1"/>
          <c:showCatName val="0"/>
          <c:showSerName val="0"/>
          <c:showPercent val="0"/>
          <c:showBubbleSize val="0"/>
        </c:dLbls>
        <c:gapWidth val="182"/>
        <c:axId val="1032793440"/>
        <c:axId val="1074899664"/>
      </c:barChart>
      <c:catAx>
        <c:axId val="1032793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899664"/>
        <c:crosses val="autoZero"/>
        <c:auto val="1"/>
        <c:lblAlgn val="ctr"/>
        <c:lblOffset val="100"/>
        <c:noMultiLvlLbl val="0"/>
      </c:catAx>
      <c:valAx>
        <c:axId val="1074899664"/>
        <c:scaling>
          <c:orientation val="minMax"/>
        </c:scaling>
        <c:delete val="1"/>
        <c:axPos val="b"/>
        <c:numFmt formatCode="General" sourceLinked="1"/>
        <c:majorTickMark val="out"/>
        <c:minorTickMark val="none"/>
        <c:tickLblPos val="nextTo"/>
        <c:crossAx val="103279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63B-48E3-A6F9-5498944D0C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C52-403F-B9B9-011587E9C37F}"/>
            </c:ext>
          </c:extLst>
        </c:ser>
        <c:dLbls>
          <c:dLblPos val="outEnd"/>
          <c:showLegendKey val="0"/>
          <c:showVal val="1"/>
          <c:showCatName val="0"/>
          <c:showSerName val="0"/>
          <c:showPercent val="0"/>
          <c:showBubbleSize val="0"/>
        </c:dLbls>
        <c:gapWidth val="219"/>
        <c:overlap val="-27"/>
        <c:axId val="1148635296"/>
        <c:axId val="1129709776"/>
      </c:barChart>
      <c:catAx>
        <c:axId val="114863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709776"/>
        <c:crosses val="autoZero"/>
        <c:auto val="1"/>
        <c:lblAlgn val="ctr"/>
        <c:lblOffset val="100"/>
        <c:noMultiLvlLbl val="0"/>
      </c:catAx>
      <c:valAx>
        <c:axId val="1129709776"/>
        <c:scaling>
          <c:orientation val="minMax"/>
        </c:scaling>
        <c:delete val="1"/>
        <c:axPos val="l"/>
        <c:numFmt formatCode="General" sourceLinked="1"/>
        <c:majorTickMark val="none"/>
        <c:minorTickMark val="none"/>
        <c:tickLblPos val="nextTo"/>
        <c:crossAx val="114863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0325401-A74F-43FF-B686-95DB86F1EF60}">
          <cx:tx>
            <cx:txData>
              <cx:f>_xlchart.v1.1</cx:f>
              <cx:v>Attrition Count</cx:v>
            </cx:txData>
          </cx:tx>
          <cx:dataPt idx="2">
            <cx:spPr>
              <a:solidFill>
                <a:srgbClr val="5B9BD5">
                  <a:lumMod val="75000"/>
                </a:srgbClr>
              </a:solidFill>
            </cx:spPr>
          </cx:dataPt>
          <cx:dataLabels>
            <cx:txPr>
              <a:bodyPr spcFirstLastPara="1" vertOverflow="ellipsis" horzOverflow="overflow" wrap="square" lIns="0" tIns="0" rIns="0" bIns="0" anchor="ctr" anchorCtr="1"/>
              <a:lstStyle/>
              <a:p>
                <a:pPr algn="ctr" rtl="0">
                  <a:defRPr sz="1400"/>
                </a:pPr>
                <a:endParaRPr lang="en-US" sz="1400" b="0" i="0" u="none" strike="noStrike" baseline="0">
                  <a:solidFill>
                    <a:sysClr val="window" lastClr="FFFFFF"/>
                  </a:solidFill>
                  <a:latin typeface="Calibri" panose="020F0502020204030204"/>
                </a:endParaRPr>
              </a:p>
            </cx:txPr>
            <cx:visibility seriesName="0" categoryName="1" value="1"/>
            <cx:separator>, </cx:separator>
            <cx:dataLabel idx="2">
              <cx:txPr>
                <a:bodyPr spcFirstLastPara="1" vertOverflow="ellipsis" horzOverflow="overflow" wrap="square" lIns="0" tIns="0" rIns="0" bIns="0" anchor="ctr" anchorCtr="1"/>
                <a:lstStyle/>
                <a:p>
                  <a:pPr algn="ctr" rtl="0">
                    <a:defRPr/>
                  </a:pPr>
                  <a:r>
                    <a:rPr lang="en-US" sz="1400" b="0" i="0" u="none" strike="noStrike" baseline="0">
                      <a:solidFill>
                        <a:sysClr val="window" lastClr="FFFFFF"/>
                      </a:solidFill>
                      <a:latin typeface="Calibri" panose="020F0502020204030204"/>
                    </a:rPr>
                    <a:t>Laboratory Technician, 62</a:t>
                  </a:r>
                </a:p>
              </cx:txPr>
              <cx:visibility seriesName="0" categoryName="1" value="1"/>
              <cx:separator>, </cx:separator>
            </cx:dataLabel>
          </cx:dataLabels>
          <cx:dataId val="0"/>
          <cx:layoutPr>
            <cx:parentLabelLayout val="none"/>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D8AFCF08-D77C-4D49-91AE-D4BFF49D138D}">
          <cx:tx>
            <cx:txData>
              <cx:f>_xlchart.v2.7</cx:f>
              <cx:v>Attrition</cx:v>
            </cx:txData>
          </cx:tx>
          <cx:spPr>
            <a:gradFill flip="none" rotWithShape="1">
              <a:gsLst>
                <a:gs pos="0">
                  <a:schemeClr val="accent6">
                    <a:lumMod val="50000"/>
                  </a:schemeClr>
                </a:gs>
                <a:gs pos="100000">
                  <a:schemeClr val="accent3">
                    <a:lumMod val="75000"/>
                  </a:schemeClr>
                </a:gs>
              </a:gsLst>
              <a:lin ang="2700000" scaled="1"/>
              <a:tileRect/>
            </a:gradFill>
          </cx:spPr>
          <cx:dataLabels>
            <cx:spPr>
              <a:noFill/>
            </cx:spPr>
            <cx:txPr>
              <a:bodyPr spcFirstLastPara="1" vertOverflow="ellipsis" horzOverflow="overflow" wrap="square" lIns="0" tIns="0" rIns="0" bIns="0" anchor="ctr" anchorCtr="1"/>
              <a:lstStyle/>
              <a:p>
                <a:pPr algn="ctr" rtl="0">
                  <a:defRPr sz="1600" b="1">
                    <a:solidFill>
                      <a:schemeClr val="accent5">
                        <a:lumMod val="50000"/>
                      </a:schemeClr>
                    </a:solidFill>
                  </a:defRPr>
                </a:pPr>
                <a:endParaRPr lang="en-US" sz="1600" b="1" i="0" u="none" strike="noStrike" baseline="0">
                  <a:solidFill>
                    <a:schemeClr val="accent5">
                      <a:lumMod val="50000"/>
                    </a:scheme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size">
        <cx:f>_xlchart.v1.17</cx:f>
      </cx:numDim>
    </cx:data>
  </cx:chartData>
  <cx:chart>
    <cx:plotArea>
      <cx:plotAreaRegion>
        <cx:series layoutId="treemap" uniqueId="{40325401-A74F-43FF-B686-95DB86F1EF60}">
          <cx:tx>
            <cx:txData>
              <cx:f>_xlchart.v1.16</cx:f>
              <cx:v>Attrition Count</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_xlchart.v2.18</cx:f>
      </cx:strDim>
      <cx:numDim type="val">
        <cx:f>_xlchart.v2.20</cx:f>
      </cx:numDim>
    </cx:data>
  </cx:chartData>
  <cx:chart>
    <cx:plotArea>
      <cx:plotAreaRegion>
        <cx:series layoutId="funnel" uniqueId="{D8AFCF08-D77C-4D49-91AE-D4BFF49D138D}">
          <cx:tx>
            <cx:txData>
              <cx:f>_xlchart.v2.19</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6</xdr:col>
      <xdr:colOff>332510</xdr:colOff>
      <xdr:row>5</xdr:row>
      <xdr:rowOff>0</xdr:rowOff>
    </xdr:from>
    <xdr:to>
      <xdr:col>32</xdr:col>
      <xdr:colOff>429491</xdr:colOff>
      <xdr:row>63</xdr:row>
      <xdr:rowOff>110836</xdr:rowOff>
    </xdr:to>
    <xdr:grpSp>
      <xdr:nvGrpSpPr>
        <xdr:cNvPr id="2" name="Group 1">
          <a:extLst>
            <a:ext uri="{FF2B5EF4-FFF2-40B4-BE49-F238E27FC236}">
              <a16:creationId xmlns:a16="http://schemas.microsoft.com/office/drawing/2014/main" id="{2C1B225D-E318-42C9-A3F3-3C442945C72A}"/>
            </a:ext>
          </a:extLst>
        </xdr:cNvPr>
        <xdr:cNvGrpSpPr/>
      </xdr:nvGrpSpPr>
      <xdr:grpSpPr>
        <a:xfrm>
          <a:off x="4322619" y="969818"/>
          <a:ext cx="17387454" cy="11360727"/>
          <a:chOff x="1752600" y="190500"/>
          <a:chExt cx="13468350" cy="7776000"/>
        </a:xfrm>
      </xdr:grpSpPr>
      <xdr:sp macro="" textlink="">
        <xdr:nvSpPr>
          <xdr:cNvPr id="3" name="Rectangle: Rounded Corners 2">
            <a:extLst>
              <a:ext uri="{FF2B5EF4-FFF2-40B4-BE49-F238E27FC236}">
                <a16:creationId xmlns:a16="http://schemas.microsoft.com/office/drawing/2014/main" id="{AD814442-250D-6F0A-1A85-FD946B1ACEFE}"/>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B0EEEC-304C-439A-8544-77AF57E1A160}"/>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C752C7FE-3D8E-6991-D1F6-D0BCAFD49518}"/>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9A2D1E4-B614-B8B6-08AC-C99296BF0CB3}"/>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9558B9EF-38F1-2D5B-F8DE-EFE3EED4285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D674A74B-ED6A-2670-264C-759BBA4C6F89}"/>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5DD3FCBC-70D8-FC04-C283-6730793D6FA7}"/>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D1893D85-B124-AF0D-427B-CF49F913C16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BDBEA560-0F70-BE52-276E-6956F54A618C}"/>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D1C6E912-5D80-5641-E337-00A817F28E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C5C6F27A-24E8-45FD-B35D-F96BA669600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D198CA48-9640-E03B-2F9D-D9A9DFE0BFE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DE99B3E5-1423-9C23-1F7B-43ABAB155A5A}"/>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F17D770-4580-9490-7C99-670B7A521742}"/>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D1460E-5544-25C7-C319-2E3B987BF114}"/>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BB39554-3D2A-6150-26E0-F6A324D39D5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803E247-1DBE-0DD8-6419-123B17D93B36}"/>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72EEAD43-7FED-BBFD-5934-D7B22C0585AB}"/>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3559D637-394D-D2B0-9275-6CC4C7E44A13}"/>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04BC23C-B632-7EAA-226C-1F1BDA097288}"/>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09A03E3-8760-8FA1-89CF-CF4000DF74C8}"/>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1D0E1AA-AE8A-5983-4946-F19F04A6E651}"/>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EE2A774-6A12-C31A-25C5-379D2BDEC24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DB8428AA-9537-A0B6-B2E9-28140DDC2E8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459275</xdr:colOff>
      <xdr:row>12</xdr:row>
      <xdr:rowOff>103910</xdr:rowOff>
    </xdr:from>
    <xdr:to>
      <xdr:col>11</xdr:col>
      <xdr:colOff>526473</xdr:colOff>
      <xdr:row>15</xdr:row>
      <xdr:rowOff>166255</xdr:rowOff>
    </xdr:to>
    <xdr:sp macro="" textlink="">
      <xdr:nvSpPr>
        <xdr:cNvPr id="27" name="TextBox 26">
          <a:extLst>
            <a:ext uri="{FF2B5EF4-FFF2-40B4-BE49-F238E27FC236}">
              <a16:creationId xmlns:a16="http://schemas.microsoft.com/office/drawing/2014/main" id="{7718A3E7-6239-9282-17FB-43F16469FA60}"/>
            </a:ext>
          </a:extLst>
        </xdr:cNvPr>
        <xdr:cNvSpPr txBox="1"/>
      </xdr:nvSpPr>
      <xdr:spPr>
        <a:xfrm>
          <a:off x="4449384" y="2431474"/>
          <a:ext cx="3392289" cy="644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602928"/>
              </a:solidFill>
            </a:rPr>
            <a:t>TOTAL EMPLOYEES</a:t>
          </a:r>
        </a:p>
      </xdr:txBody>
    </xdr:sp>
    <xdr:clientData/>
  </xdr:twoCellAnchor>
  <xdr:twoCellAnchor>
    <xdr:from>
      <xdr:col>8</xdr:col>
      <xdr:colOff>484908</xdr:colOff>
      <xdr:row>15</xdr:row>
      <xdr:rowOff>96982</xdr:rowOff>
    </xdr:from>
    <xdr:to>
      <xdr:col>11</xdr:col>
      <xdr:colOff>180109</xdr:colOff>
      <xdr:row>19</xdr:row>
      <xdr:rowOff>41564</xdr:rowOff>
    </xdr:to>
    <xdr:sp macro="" textlink="KPI!A7">
      <xdr:nvSpPr>
        <xdr:cNvPr id="28" name="TextBox 27">
          <a:extLst>
            <a:ext uri="{FF2B5EF4-FFF2-40B4-BE49-F238E27FC236}">
              <a16:creationId xmlns:a16="http://schemas.microsoft.com/office/drawing/2014/main" id="{61887E1D-FA10-6AF4-AD41-A49FB40B3744}"/>
            </a:ext>
          </a:extLst>
        </xdr:cNvPr>
        <xdr:cNvSpPr txBox="1"/>
      </xdr:nvSpPr>
      <xdr:spPr>
        <a:xfrm>
          <a:off x="5805053" y="3006437"/>
          <a:ext cx="1690256" cy="720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46A0BA-AD2F-4CF4-A1D0-C3E17CD12683}" type="TxLink">
            <a:rPr lang="en-US" sz="4000" b="1" i="0" u="none" strike="noStrike">
              <a:solidFill>
                <a:srgbClr val="002060"/>
              </a:solidFill>
              <a:latin typeface="Calibri"/>
              <a:ea typeface="Calibri"/>
              <a:cs typeface="Calibri"/>
            </a:rPr>
            <a:pPr/>
            <a:t>1470</a:t>
          </a:fld>
          <a:endParaRPr lang="en-IN" sz="3600" b="1">
            <a:solidFill>
              <a:srgbClr val="002060"/>
            </a:solidFill>
          </a:endParaRPr>
        </a:p>
      </xdr:txBody>
    </xdr:sp>
    <xdr:clientData/>
  </xdr:twoCellAnchor>
  <xdr:twoCellAnchor>
    <xdr:from>
      <xdr:col>12</xdr:col>
      <xdr:colOff>279166</xdr:colOff>
      <xdr:row>12</xdr:row>
      <xdr:rowOff>131618</xdr:rowOff>
    </xdr:from>
    <xdr:to>
      <xdr:col>15</xdr:col>
      <xdr:colOff>568036</xdr:colOff>
      <xdr:row>15</xdr:row>
      <xdr:rowOff>124689</xdr:rowOff>
    </xdr:to>
    <xdr:sp macro="" textlink="">
      <xdr:nvSpPr>
        <xdr:cNvPr id="29" name="TextBox 28">
          <a:extLst>
            <a:ext uri="{FF2B5EF4-FFF2-40B4-BE49-F238E27FC236}">
              <a16:creationId xmlns:a16="http://schemas.microsoft.com/office/drawing/2014/main" id="{48E819CD-0FF7-4807-B9E2-388BBBD11FC8}"/>
            </a:ext>
          </a:extLst>
        </xdr:cNvPr>
        <xdr:cNvSpPr txBox="1"/>
      </xdr:nvSpPr>
      <xdr:spPr>
        <a:xfrm>
          <a:off x="8259384" y="2459182"/>
          <a:ext cx="2283925" cy="574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602928"/>
              </a:solidFill>
              <a:latin typeface="+mn-lt"/>
              <a:ea typeface="+mn-ea"/>
              <a:cs typeface="+mn-cs"/>
            </a:rPr>
            <a:t>ATTRITION</a:t>
          </a:r>
        </a:p>
      </xdr:txBody>
    </xdr:sp>
    <xdr:clientData/>
  </xdr:twoCellAnchor>
  <xdr:twoCellAnchor>
    <xdr:from>
      <xdr:col>17</xdr:col>
      <xdr:colOff>126765</xdr:colOff>
      <xdr:row>12</xdr:row>
      <xdr:rowOff>62345</xdr:rowOff>
    </xdr:from>
    <xdr:to>
      <xdr:col>22</xdr:col>
      <xdr:colOff>554181</xdr:colOff>
      <xdr:row>16</xdr:row>
      <xdr:rowOff>180108</xdr:rowOff>
    </xdr:to>
    <xdr:sp macro="" textlink="">
      <xdr:nvSpPr>
        <xdr:cNvPr id="30" name="TextBox 29">
          <a:extLst>
            <a:ext uri="{FF2B5EF4-FFF2-40B4-BE49-F238E27FC236}">
              <a16:creationId xmlns:a16="http://schemas.microsoft.com/office/drawing/2014/main" id="{ED4EBFC2-C30F-4F57-B288-8BBB5DB1384F}"/>
            </a:ext>
          </a:extLst>
        </xdr:cNvPr>
        <xdr:cNvSpPr txBox="1"/>
      </xdr:nvSpPr>
      <xdr:spPr>
        <a:xfrm>
          <a:off x="11432074" y="2389909"/>
          <a:ext cx="3752507" cy="893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602928"/>
              </a:solidFill>
              <a:latin typeface="+mn-lt"/>
              <a:ea typeface="+mn-ea"/>
              <a:cs typeface="+mn-cs"/>
            </a:rPr>
            <a:t>ACTIVE</a:t>
          </a:r>
          <a:r>
            <a:rPr lang="en-IN" sz="1800" b="1" baseline="0">
              <a:solidFill>
                <a:srgbClr val="602928"/>
              </a:solidFill>
            </a:rPr>
            <a:t> </a:t>
          </a:r>
          <a:r>
            <a:rPr lang="en-IN" sz="2400" b="1" baseline="0">
              <a:solidFill>
                <a:srgbClr val="602928"/>
              </a:solidFill>
            </a:rPr>
            <a:t>EMPLOYEES</a:t>
          </a:r>
          <a:endParaRPr lang="en-IN" sz="1800" b="1">
            <a:solidFill>
              <a:srgbClr val="602928"/>
            </a:solidFill>
          </a:endParaRPr>
        </a:p>
      </xdr:txBody>
    </xdr:sp>
    <xdr:clientData/>
  </xdr:twoCellAnchor>
  <xdr:twoCellAnchor>
    <xdr:from>
      <xdr:col>27</xdr:col>
      <xdr:colOff>486983</xdr:colOff>
      <xdr:row>12</xdr:row>
      <xdr:rowOff>159327</xdr:rowOff>
    </xdr:from>
    <xdr:to>
      <xdr:col>32</xdr:col>
      <xdr:colOff>609599</xdr:colOff>
      <xdr:row>16</xdr:row>
      <xdr:rowOff>83127</xdr:rowOff>
    </xdr:to>
    <xdr:sp macro="" textlink="">
      <xdr:nvSpPr>
        <xdr:cNvPr id="31" name="TextBox 30">
          <a:extLst>
            <a:ext uri="{FF2B5EF4-FFF2-40B4-BE49-F238E27FC236}">
              <a16:creationId xmlns:a16="http://schemas.microsoft.com/office/drawing/2014/main" id="{C69DB0BE-451C-4C7F-861D-08F872BB31D0}"/>
            </a:ext>
          </a:extLst>
        </xdr:cNvPr>
        <xdr:cNvSpPr txBox="1"/>
      </xdr:nvSpPr>
      <xdr:spPr>
        <a:xfrm>
          <a:off x="18442474" y="2486891"/>
          <a:ext cx="3447707" cy="699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baseline="0">
              <a:solidFill>
                <a:srgbClr val="602928"/>
              </a:solidFill>
              <a:latin typeface="+mn-lt"/>
              <a:ea typeface="+mn-ea"/>
              <a:cs typeface="+mn-cs"/>
            </a:rPr>
            <a:t>AVERAGE</a:t>
          </a:r>
          <a:r>
            <a:rPr lang="en-IN" sz="2400" b="1">
              <a:solidFill>
                <a:srgbClr val="602928"/>
              </a:solidFill>
            </a:rPr>
            <a:t> AGE</a:t>
          </a:r>
        </a:p>
      </xdr:txBody>
    </xdr:sp>
    <xdr:clientData/>
  </xdr:twoCellAnchor>
  <xdr:twoCellAnchor>
    <xdr:from>
      <xdr:col>22</xdr:col>
      <xdr:colOff>306874</xdr:colOff>
      <xdr:row>12</xdr:row>
      <xdr:rowOff>145474</xdr:rowOff>
    </xdr:from>
    <xdr:to>
      <xdr:col>28</xdr:col>
      <xdr:colOff>221673</xdr:colOff>
      <xdr:row>16</xdr:row>
      <xdr:rowOff>124692</xdr:rowOff>
    </xdr:to>
    <xdr:sp macro="" textlink="">
      <xdr:nvSpPr>
        <xdr:cNvPr id="32" name="TextBox 31">
          <a:extLst>
            <a:ext uri="{FF2B5EF4-FFF2-40B4-BE49-F238E27FC236}">
              <a16:creationId xmlns:a16="http://schemas.microsoft.com/office/drawing/2014/main" id="{8D180FAD-86BC-4DD3-9A71-CFD2A9C7B45B}"/>
            </a:ext>
          </a:extLst>
        </xdr:cNvPr>
        <xdr:cNvSpPr txBox="1"/>
      </xdr:nvSpPr>
      <xdr:spPr>
        <a:xfrm>
          <a:off x="14937274" y="2473038"/>
          <a:ext cx="3904908" cy="755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baseline="0">
              <a:solidFill>
                <a:srgbClr val="602928"/>
              </a:solidFill>
              <a:latin typeface="+mn-lt"/>
              <a:ea typeface="+mn-ea"/>
              <a:cs typeface="+mn-cs"/>
            </a:rPr>
            <a:t>ATTRITION</a:t>
          </a:r>
          <a:r>
            <a:rPr lang="en-IN" sz="2400" b="1" baseline="0">
              <a:solidFill>
                <a:srgbClr val="602928"/>
              </a:solidFill>
            </a:rPr>
            <a:t> RATE</a:t>
          </a:r>
          <a:endParaRPr lang="en-IN" sz="2400" b="1">
            <a:solidFill>
              <a:srgbClr val="602928"/>
            </a:solidFill>
          </a:endParaRPr>
        </a:p>
      </xdr:txBody>
    </xdr:sp>
    <xdr:clientData/>
  </xdr:twoCellAnchor>
  <xdr:twoCellAnchor>
    <xdr:from>
      <xdr:col>13</xdr:col>
      <xdr:colOff>415636</xdr:colOff>
      <xdr:row>15</xdr:row>
      <xdr:rowOff>83128</xdr:rowOff>
    </xdr:from>
    <xdr:to>
      <xdr:col>15</xdr:col>
      <xdr:colOff>277090</xdr:colOff>
      <xdr:row>18</xdr:row>
      <xdr:rowOff>180110</xdr:rowOff>
    </xdr:to>
    <xdr:sp macro="" textlink="KPI!C7">
      <xdr:nvSpPr>
        <xdr:cNvPr id="33" name="TextBox 32">
          <a:extLst>
            <a:ext uri="{FF2B5EF4-FFF2-40B4-BE49-F238E27FC236}">
              <a16:creationId xmlns:a16="http://schemas.microsoft.com/office/drawing/2014/main" id="{E055BA55-174D-4150-9410-9C23723B9081}"/>
            </a:ext>
          </a:extLst>
        </xdr:cNvPr>
        <xdr:cNvSpPr txBox="1"/>
      </xdr:nvSpPr>
      <xdr:spPr>
        <a:xfrm>
          <a:off x="9060872" y="2992583"/>
          <a:ext cx="1191491" cy="678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16AAEF-68D7-422A-98C9-587D2825FEEB}" type="TxLink">
            <a:rPr lang="en-US" sz="4000" b="1" i="0" u="none" strike="noStrike">
              <a:solidFill>
                <a:srgbClr val="002060"/>
              </a:solidFill>
              <a:latin typeface="Calibri"/>
              <a:ea typeface="Calibri"/>
              <a:cs typeface="Calibri"/>
            </a:rPr>
            <a:pPr marL="0" indent="0"/>
            <a:t>237</a:t>
          </a:fld>
          <a:endParaRPr lang="en-IN" sz="4000" b="1" i="0" u="none" strike="noStrike">
            <a:solidFill>
              <a:srgbClr val="002060"/>
            </a:solidFill>
            <a:latin typeface="Calibri"/>
            <a:ea typeface="Calibri"/>
            <a:cs typeface="Calibri"/>
          </a:endParaRPr>
        </a:p>
      </xdr:txBody>
    </xdr:sp>
    <xdr:clientData/>
  </xdr:twoCellAnchor>
  <xdr:twoCellAnchor>
    <xdr:from>
      <xdr:col>23</xdr:col>
      <xdr:colOff>512617</xdr:colOff>
      <xdr:row>15</xdr:row>
      <xdr:rowOff>83127</xdr:rowOff>
    </xdr:from>
    <xdr:to>
      <xdr:col>26</xdr:col>
      <xdr:colOff>27709</xdr:colOff>
      <xdr:row>19</xdr:row>
      <xdr:rowOff>110836</xdr:rowOff>
    </xdr:to>
    <xdr:sp macro="" textlink="KPI!E7">
      <xdr:nvSpPr>
        <xdr:cNvPr id="34" name="TextBox 33">
          <a:extLst>
            <a:ext uri="{FF2B5EF4-FFF2-40B4-BE49-F238E27FC236}">
              <a16:creationId xmlns:a16="http://schemas.microsoft.com/office/drawing/2014/main" id="{CBD5B1F4-A903-43C8-8B3A-394FDA818BB8}"/>
            </a:ext>
          </a:extLst>
        </xdr:cNvPr>
        <xdr:cNvSpPr txBox="1"/>
      </xdr:nvSpPr>
      <xdr:spPr>
        <a:xfrm>
          <a:off x="15808035" y="2992582"/>
          <a:ext cx="1510147" cy="803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9B67E75-333E-40BC-9CDD-D9984E7884CC}" type="TxLink">
            <a:rPr lang="en-US" sz="4000" b="1" i="0" u="none" strike="noStrike">
              <a:solidFill>
                <a:srgbClr val="002060"/>
              </a:solidFill>
              <a:latin typeface="Calibri"/>
              <a:ea typeface="Calibri"/>
              <a:cs typeface="Calibri"/>
            </a:rPr>
            <a:pPr marL="0" indent="0"/>
            <a:t>16.12%</a:t>
          </a:fld>
          <a:endParaRPr lang="en-IN" sz="4000" b="1" i="0" u="none" strike="noStrike">
            <a:solidFill>
              <a:srgbClr val="002060"/>
            </a:solidFill>
            <a:latin typeface="Calibri"/>
            <a:ea typeface="Calibri"/>
            <a:cs typeface="Calibri"/>
          </a:endParaRPr>
        </a:p>
      </xdr:txBody>
    </xdr:sp>
    <xdr:clientData/>
  </xdr:twoCellAnchor>
  <xdr:twoCellAnchor>
    <xdr:from>
      <xdr:col>18</xdr:col>
      <xdr:colOff>443344</xdr:colOff>
      <xdr:row>15</xdr:row>
      <xdr:rowOff>83127</xdr:rowOff>
    </xdr:from>
    <xdr:to>
      <xdr:col>21</xdr:col>
      <xdr:colOff>41563</xdr:colOff>
      <xdr:row>19</xdr:row>
      <xdr:rowOff>110836</xdr:rowOff>
    </xdr:to>
    <xdr:sp macro="" textlink="KPI!D7">
      <xdr:nvSpPr>
        <xdr:cNvPr id="35" name="TextBox 34">
          <a:extLst>
            <a:ext uri="{FF2B5EF4-FFF2-40B4-BE49-F238E27FC236}">
              <a16:creationId xmlns:a16="http://schemas.microsoft.com/office/drawing/2014/main" id="{F14A3C64-53EE-432F-B94A-9047D9C0CD04}"/>
            </a:ext>
          </a:extLst>
        </xdr:cNvPr>
        <xdr:cNvSpPr txBox="1"/>
      </xdr:nvSpPr>
      <xdr:spPr>
        <a:xfrm>
          <a:off x="12413671" y="2992582"/>
          <a:ext cx="1593274" cy="803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23DE126-2CFC-415F-936D-0AF74A2B03F6}" type="TxLink">
            <a:rPr lang="en-US" sz="4000" b="1" i="0" u="none" strike="noStrike">
              <a:solidFill>
                <a:srgbClr val="002060"/>
              </a:solidFill>
              <a:latin typeface="Calibri"/>
              <a:ea typeface="Calibri"/>
              <a:cs typeface="Calibri"/>
            </a:rPr>
            <a:pPr marL="0" indent="0"/>
            <a:t>1233</a:t>
          </a:fld>
          <a:endParaRPr lang="en-IN" sz="4000" b="1" i="0" u="none" strike="noStrike">
            <a:solidFill>
              <a:srgbClr val="002060"/>
            </a:solidFill>
            <a:latin typeface="Calibri"/>
            <a:ea typeface="Calibri"/>
            <a:cs typeface="Calibri"/>
          </a:endParaRPr>
        </a:p>
      </xdr:txBody>
    </xdr:sp>
    <xdr:clientData/>
  </xdr:twoCellAnchor>
  <xdr:twoCellAnchor>
    <xdr:from>
      <xdr:col>29</xdr:col>
      <xdr:colOff>304808</xdr:colOff>
      <xdr:row>15</xdr:row>
      <xdr:rowOff>96980</xdr:rowOff>
    </xdr:from>
    <xdr:to>
      <xdr:col>31</xdr:col>
      <xdr:colOff>457200</xdr:colOff>
      <xdr:row>18</xdr:row>
      <xdr:rowOff>152397</xdr:rowOff>
    </xdr:to>
    <xdr:sp macro="" textlink="KPI!B7">
      <xdr:nvSpPr>
        <xdr:cNvPr id="36" name="TextBox 35">
          <a:extLst>
            <a:ext uri="{FF2B5EF4-FFF2-40B4-BE49-F238E27FC236}">
              <a16:creationId xmlns:a16="http://schemas.microsoft.com/office/drawing/2014/main" id="{CB7E1FC5-1B90-4B01-A4BC-2E16AD226B36}"/>
            </a:ext>
          </a:extLst>
        </xdr:cNvPr>
        <xdr:cNvSpPr txBox="1"/>
      </xdr:nvSpPr>
      <xdr:spPr>
        <a:xfrm>
          <a:off x="19590335" y="3006435"/>
          <a:ext cx="1482429" cy="637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71B2AF6-80A8-4285-8779-3A97684CA288}" type="TxLink">
            <a:rPr lang="en-US" sz="4000" b="1" i="0" u="none" strike="noStrike">
              <a:solidFill>
                <a:srgbClr val="002060"/>
              </a:solidFill>
              <a:latin typeface="Calibri"/>
              <a:ea typeface="Calibri"/>
              <a:cs typeface="Calibri"/>
            </a:rPr>
            <a:pPr marL="0" indent="0"/>
            <a:t>37</a:t>
          </a:fld>
          <a:endParaRPr lang="en-IN" sz="4000" b="1" i="0" u="none" strike="noStrike">
            <a:solidFill>
              <a:srgbClr val="002060"/>
            </a:solidFill>
            <a:latin typeface="Calibri"/>
            <a:ea typeface="Calibri"/>
            <a:cs typeface="Calibri"/>
          </a:endParaRPr>
        </a:p>
      </xdr:txBody>
    </xdr:sp>
    <xdr:clientData/>
  </xdr:twoCellAnchor>
  <xdr:twoCellAnchor editAs="oneCell">
    <xdr:from>
      <xdr:col>7</xdr:col>
      <xdr:colOff>207818</xdr:colOff>
      <xdr:row>6</xdr:row>
      <xdr:rowOff>0</xdr:rowOff>
    </xdr:from>
    <xdr:to>
      <xdr:col>8</xdr:col>
      <xdr:colOff>512617</xdr:colOff>
      <xdr:row>10</xdr:row>
      <xdr:rowOff>193963</xdr:rowOff>
    </xdr:to>
    <xdr:pic>
      <xdr:nvPicPr>
        <xdr:cNvPr id="37" name="Picture 36">
          <a:extLst>
            <a:ext uri="{FF2B5EF4-FFF2-40B4-BE49-F238E27FC236}">
              <a16:creationId xmlns:a16="http://schemas.microsoft.com/office/drawing/2014/main" id="{768073AE-F627-4BF4-85AA-FD925B659BED}"/>
            </a:ext>
          </a:extLst>
        </xdr:cNvPr>
        <xdr:cNvPicPr>
          <a:picLocks noChangeAspect="1"/>
        </xdr:cNvPicPr>
      </xdr:nvPicPr>
      <xdr:blipFill>
        <a:blip xmlns:r="http://schemas.openxmlformats.org/officeDocument/2006/relationships" r:embed="rId1"/>
        <a:stretch>
          <a:fillRect/>
        </a:stretch>
      </xdr:blipFill>
      <xdr:spPr>
        <a:xfrm>
          <a:off x="4862945" y="1163782"/>
          <a:ext cx="969817" cy="969817"/>
        </a:xfrm>
        <a:prstGeom prst="rect">
          <a:avLst/>
        </a:prstGeom>
      </xdr:spPr>
    </xdr:pic>
    <xdr:clientData/>
  </xdr:twoCellAnchor>
  <xdr:twoCellAnchor editAs="oneCell">
    <xdr:from>
      <xdr:col>10</xdr:col>
      <xdr:colOff>484910</xdr:colOff>
      <xdr:row>12</xdr:row>
      <xdr:rowOff>152401</xdr:rowOff>
    </xdr:from>
    <xdr:to>
      <xdr:col>11</xdr:col>
      <xdr:colOff>290946</xdr:colOff>
      <xdr:row>15</xdr:row>
      <xdr:rowOff>27102</xdr:rowOff>
    </xdr:to>
    <xdr:pic>
      <xdr:nvPicPr>
        <xdr:cNvPr id="38" name="Picture 37">
          <a:extLst>
            <a:ext uri="{FF2B5EF4-FFF2-40B4-BE49-F238E27FC236}">
              <a16:creationId xmlns:a16="http://schemas.microsoft.com/office/drawing/2014/main" id="{F9097C15-87A1-4FDD-B23C-048FED1242AE}"/>
            </a:ext>
          </a:extLst>
        </xdr:cNvPr>
        <xdr:cNvPicPr>
          <a:picLocks noChangeAspect="1"/>
        </xdr:cNvPicPr>
      </xdr:nvPicPr>
      <xdr:blipFill>
        <a:blip xmlns:r="http://schemas.openxmlformats.org/officeDocument/2006/relationships" r:embed="rId2"/>
        <a:stretch>
          <a:fillRect/>
        </a:stretch>
      </xdr:blipFill>
      <xdr:spPr>
        <a:xfrm>
          <a:off x="7135092" y="2479965"/>
          <a:ext cx="471054" cy="456592"/>
        </a:xfrm>
        <a:prstGeom prst="rect">
          <a:avLst/>
        </a:prstGeom>
      </xdr:spPr>
    </xdr:pic>
    <xdr:clientData/>
  </xdr:twoCellAnchor>
  <xdr:twoCellAnchor editAs="oneCell">
    <xdr:from>
      <xdr:col>15</xdr:col>
      <xdr:colOff>193965</xdr:colOff>
      <xdr:row>13</xdr:row>
      <xdr:rowOff>27709</xdr:rowOff>
    </xdr:from>
    <xdr:to>
      <xdr:col>16</xdr:col>
      <xdr:colOff>319439</xdr:colOff>
      <xdr:row>16</xdr:row>
      <xdr:rowOff>110835</xdr:rowOff>
    </xdr:to>
    <xdr:pic>
      <xdr:nvPicPr>
        <xdr:cNvPr id="39" name="Picture 38">
          <a:extLst>
            <a:ext uri="{FF2B5EF4-FFF2-40B4-BE49-F238E27FC236}">
              <a16:creationId xmlns:a16="http://schemas.microsoft.com/office/drawing/2014/main" id="{F0ACA6C8-CAEC-48FE-94F1-DA8D025CE8DF}"/>
            </a:ext>
          </a:extLst>
        </xdr:cNvPr>
        <xdr:cNvPicPr>
          <a:picLocks noChangeAspect="1"/>
        </xdr:cNvPicPr>
      </xdr:nvPicPr>
      <xdr:blipFill>
        <a:blip xmlns:r="http://schemas.openxmlformats.org/officeDocument/2006/relationships" r:embed="rId3"/>
        <a:stretch>
          <a:fillRect/>
        </a:stretch>
      </xdr:blipFill>
      <xdr:spPr>
        <a:xfrm>
          <a:off x="10169238" y="2549236"/>
          <a:ext cx="790492" cy="665017"/>
        </a:xfrm>
        <a:prstGeom prst="rect">
          <a:avLst/>
        </a:prstGeom>
      </xdr:spPr>
    </xdr:pic>
    <xdr:clientData/>
  </xdr:twoCellAnchor>
  <xdr:twoCellAnchor editAs="oneCell">
    <xdr:from>
      <xdr:col>21</xdr:col>
      <xdr:colOff>124691</xdr:colOff>
      <xdr:row>12</xdr:row>
      <xdr:rowOff>180108</xdr:rowOff>
    </xdr:from>
    <xdr:to>
      <xdr:col>21</xdr:col>
      <xdr:colOff>648086</xdr:colOff>
      <xdr:row>15</xdr:row>
      <xdr:rowOff>69272</xdr:rowOff>
    </xdr:to>
    <xdr:pic>
      <xdr:nvPicPr>
        <xdr:cNvPr id="40" name="Picture 39">
          <a:extLst>
            <a:ext uri="{FF2B5EF4-FFF2-40B4-BE49-F238E27FC236}">
              <a16:creationId xmlns:a16="http://schemas.microsoft.com/office/drawing/2014/main" id="{644A0DE1-7B4C-4CB3-8AC4-88A02524C540}"/>
            </a:ext>
          </a:extLst>
        </xdr:cNvPr>
        <xdr:cNvPicPr>
          <a:picLocks noChangeAspect="1"/>
        </xdr:cNvPicPr>
      </xdr:nvPicPr>
      <xdr:blipFill>
        <a:blip xmlns:r="http://schemas.openxmlformats.org/officeDocument/2006/relationships" r:embed="rId4"/>
        <a:stretch>
          <a:fillRect/>
        </a:stretch>
      </xdr:blipFill>
      <xdr:spPr>
        <a:xfrm>
          <a:off x="14090073" y="2507672"/>
          <a:ext cx="523395" cy="471055"/>
        </a:xfrm>
        <a:prstGeom prst="rect">
          <a:avLst/>
        </a:prstGeom>
      </xdr:spPr>
    </xdr:pic>
    <xdr:clientData/>
  </xdr:twoCellAnchor>
  <xdr:twoCellAnchor editAs="oneCell">
    <xdr:from>
      <xdr:col>26</xdr:col>
      <xdr:colOff>27709</xdr:colOff>
      <xdr:row>13</xdr:row>
      <xdr:rowOff>27709</xdr:rowOff>
    </xdr:from>
    <xdr:to>
      <xdr:col>27</xdr:col>
      <xdr:colOff>99501</xdr:colOff>
      <xdr:row>15</xdr:row>
      <xdr:rowOff>138546</xdr:rowOff>
    </xdr:to>
    <xdr:pic>
      <xdr:nvPicPr>
        <xdr:cNvPr id="41" name="Picture 40">
          <a:extLst>
            <a:ext uri="{FF2B5EF4-FFF2-40B4-BE49-F238E27FC236}">
              <a16:creationId xmlns:a16="http://schemas.microsoft.com/office/drawing/2014/main" id="{459BDA4F-6E14-4ADE-836A-AE921A5933C7}"/>
            </a:ext>
          </a:extLst>
        </xdr:cNvPr>
        <xdr:cNvPicPr>
          <a:picLocks noChangeAspect="1"/>
        </xdr:cNvPicPr>
      </xdr:nvPicPr>
      <xdr:blipFill>
        <a:blip xmlns:r="http://schemas.openxmlformats.org/officeDocument/2006/relationships" r:embed="rId5"/>
        <a:stretch>
          <a:fillRect/>
        </a:stretch>
      </xdr:blipFill>
      <xdr:spPr>
        <a:xfrm>
          <a:off x="17318182" y="2549236"/>
          <a:ext cx="736810" cy="498765"/>
        </a:xfrm>
        <a:prstGeom prst="rect">
          <a:avLst/>
        </a:prstGeom>
      </xdr:spPr>
    </xdr:pic>
    <xdr:clientData/>
  </xdr:twoCellAnchor>
  <xdr:twoCellAnchor editAs="oneCell">
    <xdr:from>
      <xdr:col>31</xdr:col>
      <xdr:colOff>27710</xdr:colOff>
      <xdr:row>13</xdr:row>
      <xdr:rowOff>41564</xdr:rowOff>
    </xdr:from>
    <xdr:to>
      <xdr:col>32</xdr:col>
      <xdr:colOff>27709</xdr:colOff>
      <xdr:row>16</xdr:row>
      <xdr:rowOff>77188</xdr:rowOff>
    </xdr:to>
    <xdr:pic>
      <xdr:nvPicPr>
        <xdr:cNvPr id="42" name="Picture 41">
          <a:extLst>
            <a:ext uri="{FF2B5EF4-FFF2-40B4-BE49-F238E27FC236}">
              <a16:creationId xmlns:a16="http://schemas.microsoft.com/office/drawing/2014/main" id="{9C9FBBE5-CFC3-4C8F-A4EF-F691CE42770B}"/>
            </a:ext>
          </a:extLst>
        </xdr:cNvPr>
        <xdr:cNvPicPr>
          <a:picLocks noChangeAspect="1"/>
        </xdr:cNvPicPr>
      </xdr:nvPicPr>
      <xdr:blipFill>
        <a:blip xmlns:r="http://schemas.openxmlformats.org/officeDocument/2006/relationships" r:embed="rId6"/>
        <a:stretch>
          <a:fillRect/>
        </a:stretch>
      </xdr:blipFill>
      <xdr:spPr>
        <a:xfrm>
          <a:off x="20643274" y="2563091"/>
          <a:ext cx="665017" cy="617515"/>
        </a:xfrm>
        <a:prstGeom prst="rect">
          <a:avLst/>
        </a:prstGeom>
      </xdr:spPr>
    </xdr:pic>
    <xdr:clientData/>
  </xdr:twoCellAnchor>
  <xdr:twoCellAnchor editAs="oneCell">
    <xdr:from>
      <xdr:col>22</xdr:col>
      <xdr:colOff>138546</xdr:colOff>
      <xdr:row>6</xdr:row>
      <xdr:rowOff>96980</xdr:rowOff>
    </xdr:from>
    <xdr:to>
      <xdr:col>23</xdr:col>
      <xdr:colOff>443346</xdr:colOff>
      <xdr:row>11</xdr:row>
      <xdr:rowOff>96980</xdr:rowOff>
    </xdr:to>
    <xdr:pic>
      <xdr:nvPicPr>
        <xdr:cNvPr id="43" name="Picture 42">
          <a:extLst>
            <a:ext uri="{FF2B5EF4-FFF2-40B4-BE49-F238E27FC236}">
              <a16:creationId xmlns:a16="http://schemas.microsoft.com/office/drawing/2014/main" id="{09C7A59B-D60F-473D-B610-EE7A53A0F243}"/>
            </a:ext>
          </a:extLst>
        </xdr:cNvPr>
        <xdr:cNvPicPr>
          <a:picLocks noChangeAspect="1"/>
        </xdr:cNvPicPr>
      </xdr:nvPicPr>
      <xdr:blipFill>
        <a:blip xmlns:r="http://schemas.openxmlformats.org/officeDocument/2006/relationships" r:embed="rId7"/>
        <a:stretch>
          <a:fillRect/>
        </a:stretch>
      </xdr:blipFill>
      <xdr:spPr>
        <a:xfrm>
          <a:off x="14768946" y="1260762"/>
          <a:ext cx="969818" cy="969818"/>
        </a:xfrm>
        <a:prstGeom prst="rect">
          <a:avLst/>
        </a:prstGeom>
      </xdr:spPr>
    </xdr:pic>
    <xdr:clientData/>
  </xdr:twoCellAnchor>
  <xdr:twoCellAnchor>
    <xdr:from>
      <xdr:col>9</xdr:col>
      <xdr:colOff>193965</xdr:colOff>
      <xdr:row>5</xdr:row>
      <xdr:rowOff>180111</xdr:rowOff>
    </xdr:from>
    <xdr:to>
      <xdr:col>21</xdr:col>
      <xdr:colOff>554183</xdr:colOff>
      <xdr:row>11</xdr:row>
      <xdr:rowOff>41565</xdr:rowOff>
    </xdr:to>
    <xdr:sp macro="" textlink="">
      <xdr:nvSpPr>
        <xdr:cNvPr id="44" name="TextBox 43">
          <a:extLst>
            <a:ext uri="{FF2B5EF4-FFF2-40B4-BE49-F238E27FC236}">
              <a16:creationId xmlns:a16="http://schemas.microsoft.com/office/drawing/2014/main" id="{24018A97-782E-832D-001C-EC98E226F677}"/>
            </a:ext>
          </a:extLst>
        </xdr:cNvPr>
        <xdr:cNvSpPr txBox="1"/>
      </xdr:nvSpPr>
      <xdr:spPr>
        <a:xfrm>
          <a:off x="6179129" y="1149929"/>
          <a:ext cx="8340436" cy="1025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400" b="1">
              <a:solidFill>
                <a:schemeClr val="accent1">
                  <a:lumMod val="75000"/>
                </a:schemeClr>
              </a:solidFill>
            </a:rPr>
            <a:t>HR ANALYTICS DASHBOARD</a:t>
          </a:r>
        </a:p>
      </xdr:txBody>
    </xdr:sp>
    <xdr:clientData/>
  </xdr:twoCellAnchor>
  <xdr:twoCellAnchor>
    <xdr:from>
      <xdr:col>23</xdr:col>
      <xdr:colOff>193964</xdr:colOff>
      <xdr:row>5</xdr:row>
      <xdr:rowOff>83128</xdr:rowOff>
    </xdr:from>
    <xdr:to>
      <xdr:col>27</xdr:col>
      <xdr:colOff>166254</xdr:colOff>
      <xdr:row>11</xdr:row>
      <xdr:rowOff>110837</xdr:rowOff>
    </xdr:to>
    <xdr:sp macro="" textlink="">
      <xdr:nvSpPr>
        <xdr:cNvPr id="45" name="TextBox 44">
          <a:extLst>
            <a:ext uri="{FF2B5EF4-FFF2-40B4-BE49-F238E27FC236}">
              <a16:creationId xmlns:a16="http://schemas.microsoft.com/office/drawing/2014/main" id="{D40561B7-C69F-EE1E-27D6-05A06D636C11}"/>
            </a:ext>
          </a:extLst>
        </xdr:cNvPr>
        <xdr:cNvSpPr txBox="1"/>
      </xdr:nvSpPr>
      <xdr:spPr>
        <a:xfrm>
          <a:off x="15489382" y="1052946"/>
          <a:ext cx="2632363" cy="119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602928"/>
              </a:solidFill>
            </a:rPr>
            <a:t>JOB </a:t>
          </a:r>
        </a:p>
        <a:p>
          <a:pPr algn="ctr"/>
          <a:r>
            <a:rPr lang="en-IN" sz="2000" b="1">
              <a:solidFill>
                <a:srgbClr val="602928"/>
              </a:solidFill>
            </a:rPr>
            <a:t>SATISFACTION</a:t>
          </a:r>
          <a:r>
            <a:rPr lang="en-IN" sz="2000" b="1" baseline="0">
              <a:solidFill>
                <a:srgbClr val="602928"/>
              </a:solidFill>
            </a:rPr>
            <a:t>                  RATING</a:t>
          </a:r>
          <a:endParaRPr lang="en-IN" sz="2000" b="1">
            <a:solidFill>
              <a:srgbClr val="602928"/>
            </a:solidFill>
          </a:endParaRPr>
        </a:p>
      </xdr:txBody>
    </xdr:sp>
    <xdr:clientData/>
  </xdr:twoCellAnchor>
  <xdr:twoCellAnchor>
    <xdr:from>
      <xdr:col>25</xdr:col>
      <xdr:colOff>595746</xdr:colOff>
      <xdr:row>5</xdr:row>
      <xdr:rowOff>113502</xdr:rowOff>
    </xdr:from>
    <xdr:to>
      <xdr:col>28</xdr:col>
      <xdr:colOff>568035</xdr:colOff>
      <xdr:row>11</xdr:row>
      <xdr:rowOff>127357</xdr:rowOff>
    </xdr:to>
    <xdr:graphicFrame macro="">
      <xdr:nvGraphicFramePr>
        <xdr:cNvPr id="46" name="Chart 45">
          <a:extLst>
            <a:ext uri="{FF2B5EF4-FFF2-40B4-BE49-F238E27FC236}">
              <a16:creationId xmlns:a16="http://schemas.microsoft.com/office/drawing/2014/main" id="{A0697C9C-F8BF-42C2-92D7-6822F195F2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471054</xdr:colOff>
      <xdr:row>7</xdr:row>
      <xdr:rowOff>57018</xdr:rowOff>
    </xdr:from>
    <xdr:to>
      <xdr:col>28</xdr:col>
      <xdr:colOff>55418</xdr:colOff>
      <xdr:row>9</xdr:row>
      <xdr:rowOff>29308</xdr:rowOff>
    </xdr:to>
    <xdr:sp macro="" textlink="Rating!$B$6">
      <xdr:nvSpPr>
        <xdr:cNvPr id="47" name="TextBox 46">
          <a:extLst>
            <a:ext uri="{FF2B5EF4-FFF2-40B4-BE49-F238E27FC236}">
              <a16:creationId xmlns:a16="http://schemas.microsoft.com/office/drawing/2014/main" id="{54EB0EB2-E611-9CE1-BC11-72EF67ECC58E}"/>
            </a:ext>
          </a:extLst>
        </xdr:cNvPr>
        <xdr:cNvSpPr txBox="1"/>
      </xdr:nvSpPr>
      <xdr:spPr>
        <a:xfrm>
          <a:off x="17844654" y="1452064"/>
          <a:ext cx="920795" cy="370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2C1EA3-D20B-4ED8-B6B8-141E4FCD4C2D}" type="TxLink">
            <a:rPr lang="en-US" sz="2000" b="1" i="0" u="none" strike="noStrike">
              <a:solidFill>
                <a:srgbClr val="002060"/>
              </a:solidFill>
              <a:latin typeface="Calibri"/>
              <a:ea typeface="Calibri"/>
              <a:cs typeface="Calibri"/>
            </a:rPr>
            <a:pPr algn="ctr"/>
            <a:t>2.6</a:t>
          </a:fld>
          <a:endParaRPr lang="en-IN" sz="1800" b="1">
            <a:solidFill>
              <a:srgbClr val="002060"/>
            </a:solidFill>
          </a:endParaRPr>
        </a:p>
      </xdr:txBody>
    </xdr:sp>
    <xdr:clientData/>
  </xdr:twoCellAnchor>
  <xdr:twoCellAnchor>
    <xdr:from>
      <xdr:col>28</xdr:col>
      <xdr:colOff>152401</xdr:colOff>
      <xdr:row>6</xdr:row>
      <xdr:rowOff>55418</xdr:rowOff>
    </xdr:from>
    <xdr:to>
      <xdr:col>32</xdr:col>
      <xdr:colOff>152400</xdr:colOff>
      <xdr:row>10</xdr:row>
      <xdr:rowOff>0</xdr:rowOff>
    </xdr:to>
    <xdr:graphicFrame macro="">
      <xdr:nvGraphicFramePr>
        <xdr:cNvPr id="49" name="Chart 48">
          <a:extLst>
            <a:ext uri="{FF2B5EF4-FFF2-40B4-BE49-F238E27FC236}">
              <a16:creationId xmlns:a16="http://schemas.microsoft.com/office/drawing/2014/main" id="{42F52338-05CD-4032-AD0D-EFC8CE2E3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263238</xdr:colOff>
      <xdr:row>6</xdr:row>
      <xdr:rowOff>166256</xdr:rowOff>
    </xdr:from>
    <xdr:to>
      <xdr:col>32</xdr:col>
      <xdr:colOff>55419</xdr:colOff>
      <xdr:row>9</xdr:row>
      <xdr:rowOff>190855</xdr:rowOff>
    </xdr:to>
    <xdr:sp macro="" textlink="">
      <xdr:nvSpPr>
        <xdr:cNvPr id="48" name="Freeform: Shape 47">
          <a:extLst>
            <a:ext uri="{FF2B5EF4-FFF2-40B4-BE49-F238E27FC236}">
              <a16:creationId xmlns:a16="http://schemas.microsoft.com/office/drawing/2014/main" id="{2DFBE264-1B78-F801-D87F-BC8469857C1D}"/>
            </a:ext>
          </a:extLst>
        </xdr:cNvPr>
        <xdr:cNvSpPr/>
      </xdr:nvSpPr>
      <xdr:spPr>
        <a:xfrm>
          <a:off x="18883747" y="1330038"/>
          <a:ext cx="2452254" cy="606490"/>
        </a:xfrm>
        <a:custGeom>
          <a:avLst/>
          <a:gdLst>
            <a:gd name="connsiteX0" fmla="*/ 1602792 w 1888930"/>
            <a:gd name="connsiteY0" fmla="*/ 72621 h 606490"/>
            <a:gd name="connsiteX1" fmla="*/ 1554334 w 1888930"/>
            <a:gd name="connsiteY1" fmla="*/ 222308 h 606490"/>
            <a:gd name="connsiteX2" fmla="*/ 1397518 w 1888930"/>
            <a:gd name="connsiteY2" fmla="*/ 222307 h 606490"/>
            <a:gd name="connsiteX3" fmla="*/ 1524385 w 1888930"/>
            <a:gd name="connsiteY3" fmla="*/ 314818 h 606490"/>
            <a:gd name="connsiteX4" fmla="*/ 1475926 w 1888930"/>
            <a:gd name="connsiteY4" fmla="*/ 464505 h 606490"/>
            <a:gd name="connsiteX5" fmla="*/ 1602792 w 1888930"/>
            <a:gd name="connsiteY5" fmla="*/ 371992 h 606490"/>
            <a:gd name="connsiteX6" fmla="*/ 1729657 w 1888930"/>
            <a:gd name="connsiteY6" fmla="*/ 464505 h 606490"/>
            <a:gd name="connsiteX7" fmla="*/ 1681198 w 1888930"/>
            <a:gd name="connsiteY7" fmla="*/ 314818 h 606490"/>
            <a:gd name="connsiteX8" fmla="*/ 1808065 w 1888930"/>
            <a:gd name="connsiteY8" fmla="*/ 222307 h 606490"/>
            <a:gd name="connsiteX9" fmla="*/ 1651249 w 1888930"/>
            <a:gd name="connsiteY9" fmla="*/ 222308 h 606490"/>
            <a:gd name="connsiteX10" fmla="*/ 1150775 w 1888930"/>
            <a:gd name="connsiteY10" fmla="*/ 72621 h 606490"/>
            <a:gd name="connsiteX11" fmla="*/ 1102317 w 1888930"/>
            <a:gd name="connsiteY11" fmla="*/ 222308 h 606490"/>
            <a:gd name="connsiteX12" fmla="*/ 945501 w 1888930"/>
            <a:gd name="connsiteY12" fmla="*/ 222307 h 606490"/>
            <a:gd name="connsiteX13" fmla="*/ 1072368 w 1888930"/>
            <a:gd name="connsiteY13" fmla="*/ 314818 h 606490"/>
            <a:gd name="connsiteX14" fmla="*/ 1023909 w 1888930"/>
            <a:gd name="connsiteY14" fmla="*/ 464505 h 606490"/>
            <a:gd name="connsiteX15" fmla="*/ 1150775 w 1888930"/>
            <a:gd name="connsiteY15" fmla="*/ 371992 h 606490"/>
            <a:gd name="connsiteX16" fmla="*/ 1277640 w 1888930"/>
            <a:gd name="connsiteY16" fmla="*/ 464505 h 606490"/>
            <a:gd name="connsiteX17" fmla="*/ 1229181 w 1888930"/>
            <a:gd name="connsiteY17" fmla="*/ 314818 h 606490"/>
            <a:gd name="connsiteX18" fmla="*/ 1356048 w 1888930"/>
            <a:gd name="connsiteY18" fmla="*/ 222307 h 606490"/>
            <a:gd name="connsiteX19" fmla="*/ 1199232 w 1888930"/>
            <a:gd name="connsiteY19" fmla="*/ 222308 h 606490"/>
            <a:gd name="connsiteX20" fmla="*/ 698759 w 1888930"/>
            <a:gd name="connsiteY20" fmla="*/ 72621 h 606490"/>
            <a:gd name="connsiteX21" fmla="*/ 650301 w 1888930"/>
            <a:gd name="connsiteY21" fmla="*/ 222308 h 606490"/>
            <a:gd name="connsiteX22" fmla="*/ 493485 w 1888930"/>
            <a:gd name="connsiteY22" fmla="*/ 222307 h 606490"/>
            <a:gd name="connsiteX23" fmla="*/ 620352 w 1888930"/>
            <a:gd name="connsiteY23" fmla="*/ 314818 h 606490"/>
            <a:gd name="connsiteX24" fmla="*/ 571893 w 1888930"/>
            <a:gd name="connsiteY24" fmla="*/ 464505 h 606490"/>
            <a:gd name="connsiteX25" fmla="*/ 698759 w 1888930"/>
            <a:gd name="connsiteY25" fmla="*/ 371992 h 606490"/>
            <a:gd name="connsiteX26" fmla="*/ 825624 w 1888930"/>
            <a:gd name="connsiteY26" fmla="*/ 464505 h 606490"/>
            <a:gd name="connsiteX27" fmla="*/ 777165 w 1888930"/>
            <a:gd name="connsiteY27" fmla="*/ 314818 h 606490"/>
            <a:gd name="connsiteX28" fmla="*/ 904032 w 1888930"/>
            <a:gd name="connsiteY28" fmla="*/ 222307 h 606490"/>
            <a:gd name="connsiteX29" fmla="*/ 747216 w 1888930"/>
            <a:gd name="connsiteY29" fmla="*/ 222308 h 606490"/>
            <a:gd name="connsiteX30" fmla="*/ 246743 w 1888930"/>
            <a:gd name="connsiteY30" fmla="*/ 72621 h 606490"/>
            <a:gd name="connsiteX31" fmla="*/ 198285 w 1888930"/>
            <a:gd name="connsiteY31" fmla="*/ 222308 h 606490"/>
            <a:gd name="connsiteX32" fmla="*/ 41469 w 1888930"/>
            <a:gd name="connsiteY32" fmla="*/ 222307 h 606490"/>
            <a:gd name="connsiteX33" fmla="*/ 168336 w 1888930"/>
            <a:gd name="connsiteY33" fmla="*/ 314818 h 606490"/>
            <a:gd name="connsiteX34" fmla="*/ 119877 w 1888930"/>
            <a:gd name="connsiteY34" fmla="*/ 464505 h 606490"/>
            <a:gd name="connsiteX35" fmla="*/ 246743 w 1888930"/>
            <a:gd name="connsiteY35" fmla="*/ 371992 h 606490"/>
            <a:gd name="connsiteX36" fmla="*/ 373608 w 1888930"/>
            <a:gd name="connsiteY36" fmla="*/ 464505 h 606490"/>
            <a:gd name="connsiteX37" fmla="*/ 325149 w 1888930"/>
            <a:gd name="connsiteY37" fmla="*/ 314818 h 606490"/>
            <a:gd name="connsiteX38" fmla="*/ 452016 w 1888930"/>
            <a:gd name="connsiteY38" fmla="*/ 222307 h 606490"/>
            <a:gd name="connsiteX39" fmla="*/ 295200 w 1888930"/>
            <a:gd name="connsiteY39" fmla="*/ 222308 h 606490"/>
            <a:gd name="connsiteX40" fmla="*/ 0 w 1888930"/>
            <a:gd name="connsiteY40" fmla="*/ 0 h 606490"/>
            <a:gd name="connsiteX41" fmla="*/ 1888930 w 1888930"/>
            <a:gd name="connsiteY41" fmla="*/ 0 h 606490"/>
            <a:gd name="connsiteX42" fmla="*/ 1888930 w 1888930"/>
            <a:gd name="connsiteY42" fmla="*/ 606490 h 606490"/>
            <a:gd name="connsiteX43" fmla="*/ 0 w 1888930"/>
            <a:gd name="connsiteY43" fmla="*/ 606490 h 6064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88930" h="606490">
              <a:moveTo>
                <a:pt x="1602792" y="72621"/>
              </a:moveTo>
              <a:lnTo>
                <a:pt x="1554334" y="222308"/>
              </a:lnTo>
              <a:lnTo>
                <a:pt x="1397518" y="222307"/>
              </a:lnTo>
              <a:lnTo>
                <a:pt x="1524385" y="314818"/>
              </a:lnTo>
              <a:lnTo>
                <a:pt x="1475926" y="464505"/>
              </a:lnTo>
              <a:lnTo>
                <a:pt x="1602792" y="371992"/>
              </a:lnTo>
              <a:lnTo>
                <a:pt x="1729657" y="464505"/>
              </a:lnTo>
              <a:lnTo>
                <a:pt x="1681198" y="314818"/>
              </a:lnTo>
              <a:lnTo>
                <a:pt x="1808065" y="222307"/>
              </a:lnTo>
              <a:lnTo>
                <a:pt x="1651249" y="222308"/>
              </a:lnTo>
              <a:close/>
              <a:moveTo>
                <a:pt x="1150775" y="72621"/>
              </a:moveTo>
              <a:lnTo>
                <a:pt x="1102317" y="222308"/>
              </a:lnTo>
              <a:lnTo>
                <a:pt x="945501" y="222307"/>
              </a:lnTo>
              <a:lnTo>
                <a:pt x="1072368" y="314818"/>
              </a:lnTo>
              <a:lnTo>
                <a:pt x="1023909" y="464505"/>
              </a:lnTo>
              <a:lnTo>
                <a:pt x="1150775" y="371992"/>
              </a:lnTo>
              <a:lnTo>
                <a:pt x="1277640" y="464505"/>
              </a:lnTo>
              <a:lnTo>
                <a:pt x="1229181" y="314818"/>
              </a:lnTo>
              <a:lnTo>
                <a:pt x="1356048" y="222307"/>
              </a:lnTo>
              <a:lnTo>
                <a:pt x="1199232" y="222308"/>
              </a:lnTo>
              <a:close/>
              <a:moveTo>
                <a:pt x="698759" y="72621"/>
              </a:moveTo>
              <a:lnTo>
                <a:pt x="650301" y="222308"/>
              </a:lnTo>
              <a:lnTo>
                <a:pt x="493485" y="222307"/>
              </a:lnTo>
              <a:lnTo>
                <a:pt x="620352" y="314818"/>
              </a:lnTo>
              <a:lnTo>
                <a:pt x="571893" y="464505"/>
              </a:lnTo>
              <a:lnTo>
                <a:pt x="698759" y="371992"/>
              </a:lnTo>
              <a:lnTo>
                <a:pt x="825624" y="464505"/>
              </a:lnTo>
              <a:lnTo>
                <a:pt x="777165" y="314818"/>
              </a:lnTo>
              <a:lnTo>
                <a:pt x="904032" y="222307"/>
              </a:lnTo>
              <a:lnTo>
                <a:pt x="747216" y="222308"/>
              </a:lnTo>
              <a:close/>
              <a:moveTo>
                <a:pt x="246743" y="72621"/>
              </a:moveTo>
              <a:lnTo>
                <a:pt x="198285" y="222308"/>
              </a:lnTo>
              <a:lnTo>
                <a:pt x="41469" y="222307"/>
              </a:lnTo>
              <a:lnTo>
                <a:pt x="168336" y="314818"/>
              </a:lnTo>
              <a:lnTo>
                <a:pt x="119877" y="464505"/>
              </a:lnTo>
              <a:lnTo>
                <a:pt x="246743" y="371992"/>
              </a:lnTo>
              <a:lnTo>
                <a:pt x="373608" y="464505"/>
              </a:lnTo>
              <a:lnTo>
                <a:pt x="325149" y="314818"/>
              </a:lnTo>
              <a:lnTo>
                <a:pt x="452016" y="222307"/>
              </a:lnTo>
              <a:lnTo>
                <a:pt x="295200" y="222308"/>
              </a:lnTo>
              <a:close/>
              <a:moveTo>
                <a:pt x="0" y="0"/>
              </a:moveTo>
              <a:lnTo>
                <a:pt x="1888930" y="0"/>
              </a:lnTo>
              <a:lnTo>
                <a:pt x="1888930" y="606490"/>
              </a:lnTo>
              <a:lnTo>
                <a:pt x="0" y="60649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609599</xdr:colOff>
      <xdr:row>30</xdr:row>
      <xdr:rowOff>55854</xdr:rowOff>
    </xdr:from>
    <xdr:to>
      <xdr:col>9</xdr:col>
      <xdr:colOff>54544</xdr:colOff>
      <xdr:row>37</xdr:row>
      <xdr:rowOff>138108</xdr:rowOff>
    </xdr:to>
    <xdr:graphicFrame macro="">
      <xdr:nvGraphicFramePr>
        <xdr:cNvPr id="51" name="Chart 50">
          <a:extLst>
            <a:ext uri="{FF2B5EF4-FFF2-40B4-BE49-F238E27FC236}">
              <a16:creationId xmlns:a16="http://schemas.microsoft.com/office/drawing/2014/main" id="{D1009E1F-5338-443C-B22E-86B38A5BA6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651168</xdr:colOff>
      <xdr:row>30</xdr:row>
      <xdr:rowOff>55854</xdr:rowOff>
    </xdr:from>
    <xdr:to>
      <xdr:col>14</xdr:col>
      <xdr:colOff>96113</xdr:colOff>
      <xdr:row>37</xdr:row>
      <xdr:rowOff>138108</xdr:rowOff>
    </xdr:to>
    <xdr:graphicFrame macro="">
      <xdr:nvGraphicFramePr>
        <xdr:cNvPr id="52" name="Chart 51">
          <a:extLst>
            <a:ext uri="{FF2B5EF4-FFF2-40B4-BE49-F238E27FC236}">
              <a16:creationId xmlns:a16="http://schemas.microsoft.com/office/drawing/2014/main" id="{865929B5-2208-4D6A-8506-9A8308CF1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10</xdr:col>
      <xdr:colOff>554181</xdr:colOff>
      <xdr:row>31</xdr:row>
      <xdr:rowOff>124690</xdr:rowOff>
    </xdr:from>
    <xdr:to>
      <xdr:col>11</xdr:col>
      <xdr:colOff>609163</xdr:colOff>
      <xdr:row>35</xdr:row>
      <xdr:rowOff>68836</xdr:rowOff>
    </xdr:to>
    <xdr:pic>
      <xdr:nvPicPr>
        <xdr:cNvPr id="54" name="Graphic 53" descr="Male profile with solid fill">
          <a:extLst>
            <a:ext uri="{FF2B5EF4-FFF2-40B4-BE49-F238E27FC236}">
              <a16:creationId xmlns:a16="http://schemas.microsoft.com/office/drawing/2014/main" id="{EE958068-F6E3-6041-4631-44D9A2C074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204363" y="6137563"/>
          <a:ext cx="720000" cy="720000"/>
        </a:xfrm>
        <a:prstGeom prst="rect">
          <a:avLst/>
        </a:prstGeom>
      </xdr:spPr>
    </xdr:pic>
    <xdr:clientData/>
  </xdr:twoCellAnchor>
  <xdr:twoCellAnchor editAs="oneCell">
    <xdr:from>
      <xdr:col>9</xdr:col>
      <xdr:colOff>136144</xdr:colOff>
      <xdr:row>31</xdr:row>
      <xdr:rowOff>124690</xdr:rowOff>
    </xdr:from>
    <xdr:to>
      <xdr:col>10</xdr:col>
      <xdr:colOff>191126</xdr:colOff>
      <xdr:row>35</xdr:row>
      <xdr:rowOff>68836</xdr:rowOff>
    </xdr:to>
    <xdr:pic>
      <xdr:nvPicPr>
        <xdr:cNvPr id="56" name="Graphic 55" descr="Female Profile with solid fill">
          <a:extLst>
            <a:ext uri="{FF2B5EF4-FFF2-40B4-BE49-F238E27FC236}">
              <a16:creationId xmlns:a16="http://schemas.microsoft.com/office/drawing/2014/main" id="{BDDB698C-6F69-7C52-8FA9-ECC47A7C053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6121308" y="6137563"/>
          <a:ext cx="720000" cy="720000"/>
        </a:xfrm>
        <a:prstGeom prst="rect">
          <a:avLst/>
        </a:prstGeom>
      </xdr:spPr>
    </xdr:pic>
    <xdr:clientData/>
  </xdr:twoCellAnchor>
  <xdr:twoCellAnchor>
    <xdr:from>
      <xdr:col>7</xdr:col>
      <xdr:colOff>290943</xdr:colOff>
      <xdr:row>32</xdr:row>
      <xdr:rowOff>166256</xdr:rowOff>
    </xdr:from>
    <xdr:to>
      <xdr:col>8</xdr:col>
      <xdr:colOff>387925</xdr:colOff>
      <xdr:row>35</xdr:row>
      <xdr:rowOff>69273</xdr:rowOff>
    </xdr:to>
    <xdr:sp macro="" textlink="Gender!$C$8">
      <xdr:nvSpPr>
        <xdr:cNvPr id="57" name="TextBox 56">
          <a:extLst>
            <a:ext uri="{FF2B5EF4-FFF2-40B4-BE49-F238E27FC236}">
              <a16:creationId xmlns:a16="http://schemas.microsoft.com/office/drawing/2014/main" id="{72D26916-877E-7D7D-CC17-C5DE63D965AA}"/>
            </a:ext>
          </a:extLst>
        </xdr:cNvPr>
        <xdr:cNvSpPr txBox="1"/>
      </xdr:nvSpPr>
      <xdr:spPr>
        <a:xfrm>
          <a:off x="4946070" y="6373092"/>
          <a:ext cx="762000" cy="484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5447E51-B378-4A77-A311-E06F94C0C973}" type="TxLink">
            <a:rPr lang="en-US" sz="2000" b="1" i="0" u="none" strike="noStrike">
              <a:solidFill>
                <a:srgbClr val="002060"/>
              </a:solidFill>
              <a:latin typeface="Calibri"/>
              <a:ea typeface="Calibri"/>
              <a:cs typeface="Calibri"/>
            </a:rPr>
            <a:pPr marL="0" indent="0" algn="ctr"/>
            <a:t>40%</a:t>
          </a:fld>
          <a:endParaRPr lang="en-IN" sz="2000" b="1" i="0" u="none" strike="noStrike">
            <a:solidFill>
              <a:srgbClr val="002060"/>
            </a:solidFill>
            <a:latin typeface="Calibri"/>
            <a:ea typeface="Calibri"/>
            <a:cs typeface="Calibri"/>
          </a:endParaRPr>
        </a:p>
      </xdr:txBody>
    </xdr:sp>
    <xdr:clientData/>
  </xdr:twoCellAnchor>
  <xdr:twoCellAnchor>
    <xdr:from>
      <xdr:col>12</xdr:col>
      <xdr:colOff>360216</xdr:colOff>
      <xdr:row>32</xdr:row>
      <xdr:rowOff>180110</xdr:rowOff>
    </xdr:from>
    <xdr:to>
      <xdr:col>13</xdr:col>
      <xdr:colOff>457198</xdr:colOff>
      <xdr:row>35</xdr:row>
      <xdr:rowOff>83127</xdr:rowOff>
    </xdr:to>
    <xdr:sp macro="" textlink="Gender!$C$9">
      <xdr:nvSpPr>
        <xdr:cNvPr id="58" name="TextBox 57">
          <a:extLst>
            <a:ext uri="{FF2B5EF4-FFF2-40B4-BE49-F238E27FC236}">
              <a16:creationId xmlns:a16="http://schemas.microsoft.com/office/drawing/2014/main" id="{E0464A65-B769-4F57-A3A7-954ECCBB591A}"/>
            </a:ext>
          </a:extLst>
        </xdr:cNvPr>
        <xdr:cNvSpPr txBox="1"/>
      </xdr:nvSpPr>
      <xdr:spPr>
        <a:xfrm>
          <a:off x="8340434" y="6386946"/>
          <a:ext cx="762000" cy="484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35FA0B0-256E-4FD6-88F7-F3675A55C13E}" type="TxLink">
            <a:rPr lang="en-US" sz="2000" b="1" i="0" u="none" strike="noStrike">
              <a:solidFill>
                <a:srgbClr val="002060"/>
              </a:solidFill>
              <a:latin typeface="Calibri"/>
              <a:ea typeface="Calibri"/>
              <a:cs typeface="Calibri"/>
            </a:rPr>
            <a:pPr marL="0" indent="0" algn="ctr"/>
            <a:t>60%</a:t>
          </a:fld>
          <a:endParaRPr lang="en-IN" sz="2000" b="1" i="0" u="none" strike="noStrike">
            <a:solidFill>
              <a:srgbClr val="002060"/>
            </a:solidFill>
            <a:latin typeface="Calibri"/>
            <a:ea typeface="Calibri"/>
            <a:cs typeface="Calibri"/>
          </a:endParaRPr>
        </a:p>
      </xdr:txBody>
    </xdr:sp>
    <xdr:clientData/>
  </xdr:twoCellAnchor>
  <xdr:twoCellAnchor>
    <xdr:from>
      <xdr:col>6</xdr:col>
      <xdr:colOff>570110</xdr:colOff>
      <xdr:row>21</xdr:row>
      <xdr:rowOff>34640</xdr:rowOff>
    </xdr:from>
    <xdr:to>
      <xdr:col>13</xdr:col>
      <xdr:colOff>526471</xdr:colOff>
      <xdr:row>24</xdr:row>
      <xdr:rowOff>27711</xdr:rowOff>
    </xdr:to>
    <xdr:sp macro="" textlink="">
      <xdr:nvSpPr>
        <xdr:cNvPr id="59" name="TextBox 58">
          <a:extLst>
            <a:ext uri="{FF2B5EF4-FFF2-40B4-BE49-F238E27FC236}">
              <a16:creationId xmlns:a16="http://schemas.microsoft.com/office/drawing/2014/main" id="{E714780D-81DB-4A38-8A06-B05D9FEFDE68}"/>
            </a:ext>
          </a:extLst>
        </xdr:cNvPr>
        <xdr:cNvSpPr txBox="1"/>
      </xdr:nvSpPr>
      <xdr:spPr>
        <a:xfrm>
          <a:off x="4560219" y="4107876"/>
          <a:ext cx="4611488" cy="574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Total</a:t>
          </a:r>
          <a:r>
            <a:rPr lang="en-IN" sz="2200" b="1" baseline="0">
              <a:solidFill>
                <a:srgbClr val="602928"/>
              </a:solidFill>
              <a:latin typeface="+mn-lt"/>
              <a:ea typeface="+mn-ea"/>
              <a:cs typeface="+mn-cs"/>
            </a:rPr>
            <a:t> Employees by Gender</a:t>
          </a:r>
          <a:endParaRPr lang="en-IN" sz="2200" b="1">
            <a:solidFill>
              <a:srgbClr val="602928"/>
            </a:solidFill>
            <a:latin typeface="+mn-lt"/>
            <a:ea typeface="+mn-ea"/>
            <a:cs typeface="+mn-cs"/>
          </a:endParaRPr>
        </a:p>
      </xdr:txBody>
    </xdr:sp>
    <xdr:clientData/>
  </xdr:twoCellAnchor>
  <xdr:twoCellAnchor>
    <xdr:from>
      <xdr:col>21</xdr:col>
      <xdr:colOff>556257</xdr:colOff>
      <xdr:row>43</xdr:row>
      <xdr:rowOff>20789</xdr:rowOff>
    </xdr:from>
    <xdr:to>
      <xdr:col>28</xdr:col>
      <xdr:colOff>512618</xdr:colOff>
      <xdr:row>46</xdr:row>
      <xdr:rowOff>13860</xdr:rowOff>
    </xdr:to>
    <xdr:sp macro="" textlink="">
      <xdr:nvSpPr>
        <xdr:cNvPr id="60" name="TextBox 59">
          <a:extLst>
            <a:ext uri="{FF2B5EF4-FFF2-40B4-BE49-F238E27FC236}">
              <a16:creationId xmlns:a16="http://schemas.microsoft.com/office/drawing/2014/main" id="{EC0580B8-3DD1-4F9D-8920-BB69CEFCCEF0}"/>
            </a:ext>
          </a:extLst>
        </xdr:cNvPr>
        <xdr:cNvSpPr txBox="1"/>
      </xdr:nvSpPr>
      <xdr:spPr>
        <a:xfrm>
          <a:off x="14521639" y="8361225"/>
          <a:ext cx="4611488" cy="574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Attrition</a:t>
          </a:r>
          <a:r>
            <a:rPr lang="en-IN" sz="2200" b="1" baseline="0">
              <a:solidFill>
                <a:srgbClr val="602928"/>
              </a:solidFill>
              <a:latin typeface="+mn-lt"/>
              <a:ea typeface="+mn-ea"/>
              <a:cs typeface="+mn-cs"/>
            </a:rPr>
            <a:t> by Marital Status</a:t>
          </a:r>
          <a:endParaRPr lang="en-IN" sz="2200" b="1">
            <a:solidFill>
              <a:srgbClr val="602928"/>
            </a:solidFill>
            <a:latin typeface="+mn-lt"/>
            <a:ea typeface="+mn-ea"/>
            <a:cs typeface="+mn-cs"/>
          </a:endParaRPr>
        </a:p>
      </xdr:txBody>
    </xdr:sp>
    <xdr:clientData/>
  </xdr:twoCellAnchor>
  <xdr:twoCellAnchor>
    <xdr:from>
      <xdr:col>14</xdr:col>
      <xdr:colOff>473127</xdr:colOff>
      <xdr:row>42</xdr:row>
      <xdr:rowOff>173188</xdr:rowOff>
    </xdr:from>
    <xdr:to>
      <xdr:col>21</xdr:col>
      <xdr:colOff>429488</xdr:colOff>
      <xdr:row>45</xdr:row>
      <xdr:rowOff>166259</xdr:rowOff>
    </xdr:to>
    <xdr:sp macro="" textlink="">
      <xdr:nvSpPr>
        <xdr:cNvPr id="63" name="TextBox 62">
          <a:extLst>
            <a:ext uri="{FF2B5EF4-FFF2-40B4-BE49-F238E27FC236}">
              <a16:creationId xmlns:a16="http://schemas.microsoft.com/office/drawing/2014/main" id="{BD092C16-05C3-4152-872B-C5A30A77A29D}"/>
            </a:ext>
          </a:extLst>
        </xdr:cNvPr>
        <xdr:cNvSpPr txBox="1"/>
      </xdr:nvSpPr>
      <xdr:spPr>
        <a:xfrm>
          <a:off x="9783382" y="8319661"/>
          <a:ext cx="4611488" cy="574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Attrition</a:t>
          </a:r>
          <a:r>
            <a:rPr lang="en-IN" sz="2200" b="1" baseline="0">
              <a:solidFill>
                <a:srgbClr val="602928"/>
              </a:solidFill>
              <a:latin typeface="+mn-lt"/>
              <a:ea typeface="+mn-ea"/>
              <a:cs typeface="+mn-cs"/>
            </a:rPr>
            <a:t> by Age Group</a:t>
          </a:r>
          <a:endParaRPr lang="en-IN" sz="2200" b="1">
            <a:solidFill>
              <a:srgbClr val="602928"/>
            </a:solidFill>
            <a:latin typeface="+mn-lt"/>
            <a:ea typeface="+mn-ea"/>
            <a:cs typeface="+mn-cs"/>
          </a:endParaRPr>
        </a:p>
      </xdr:txBody>
    </xdr:sp>
    <xdr:clientData/>
  </xdr:twoCellAnchor>
  <xdr:twoCellAnchor>
    <xdr:from>
      <xdr:col>24</xdr:col>
      <xdr:colOff>279165</xdr:colOff>
      <xdr:row>21</xdr:row>
      <xdr:rowOff>90061</xdr:rowOff>
    </xdr:from>
    <xdr:to>
      <xdr:col>31</xdr:col>
      <xdr:colOff>235525</xdr:colOff>
      <xdr:row>24</xdr:row>
      <xdr:rowOff>83132</xdr:rowOff>
    </xdr:to>
    <xdr:sp macro="" textlink="">
      <xdr:nvSpPr>
        <xdr:cNvPr id="64" name="TextBox 63">
          <a:extLst>
            <a:ext uri="{FF2B5EF4-FFF2-40B4-BE49-F238E27FC236}">
              <a16:creationId xmlns:a16="http://schemas.microsoft.com/office/drawing/2014/main" id="{B0DD59F4-B8DE-4D0C-91C5-ECEDD0D65866}"/>
            </a:ext>
          </a:extLst>
        </xdr:cNvPr>
        <xdr:cNvSpPr txBox="1"/>
      </xdr:nvSpPr>
      <xdr:spPr>
        <a:xfrm>
          <a:off x="16239601" y="4163297"/>
          <a:ext cx="4611488" cy="574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Attrition by Job</a:t>
          </a:r>
          <a:r>
            <a:rPr lang="en-IN" sz="2200" b="1" baseline="0">
              <a:solidFill>
                <a:srgbClr val="602928"/>
              </a:solidFill>
              <a:latin typeface="+mn-lt"/>
              <a:ea typeface="+mn-ea"/>
              <a:cs typeface="+mn-cs"/>
            </a:rPr>
            <a:t> Role</a:t>
          </a:r>
          <a:endParaRPr lang="en-IN" sz="2200" b="1">
            <a:solidFill>
              <a:srgbClr val="602928"/>
            </a:solidFill>
            <a:latin typeface="+mn-lt"/>
            <a:ea typeface="+mn-ea"/>
            <a:cs typeface="+mn-cs"/>
          </a:endParaRPr>
        </a:p>
      </xdr:txBody>
    </xdr:sp>
    <xdr:clientData/>
  </xdr:twoCellAnchor>
  <xdr:twoCellAnchor>
    <xdr:from>
      <xdr:col>14</xdr:col>
      <xdr:colOff>486982</xdr:colOff>
      <xdr:row>21</xdr:row>
      <xdr:rowOff>62352</xdr:rowOff>
    </xdr:from>
    <xdr:to>
      <xdr:col>21</xdr:col>
      <xdr:colOff>443343</xdr:colOff>
      <xdr:row>24</xdr:row>
      <xdr:rowOff>55423</xdr:rowOff>
    </xdr:to>
    <xdr:sp macro="" textlink="">
      <xdr:nvSpPr>
        <xdr:cNvPr id="65" name="TextBox 64">
          <a:extLst>
            <a:ext uri="{FF2B5EF4-FFF2-40B4-BE49-F238E27FC236}">
              <a16:creationId xmlns:a16="http://schemas.microsoft.com/office/drawing/2014/main" id="{BB51A00F-DCD5-43A5-9555-0B82E952BDE4}"/>
            </a:ext>
          </a:extLst>
        </xdr:cNvPr>
        <xdr:cNvSpPr txBox="1"/>
      </xdr:nvSpPr>
      <xdr:spPr>
        <a:xfrm>
          <a:off x="9797237" y="4135588"/>
          <a:ext cx="4611488" cy="574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Education</a:t>
          </a:r>
          <a:r>
            <a:rPr lang="en-IN" sz="2200" b="1" baseline="0">
              <a:solidFill>
                <a:srgbClr val="602928"/>
              </a:solidFill>
              <a:latin typeface="+mn-lt"/>
              <a:ea typeface="+mn-ea"/>
              <a:cs typeface="+mn-cs"/>
            </a:rPr>
            <a:t> wise Attrition</a:t>
          </a:r>
          <a:endParaRPr lang="en-IN" sz="2200" b="1">
            <a:solidFill>
              <a:srgbClr val="602928"/>
            </a:solidFill>
            <a:latin typeface="+mn-lt"/>
            <a:ea typeface="+mn-ea"/>
            <a:cs typeface="+mn-cs"/>
          </a:endParaRPr>
        </a:p>
      </xdr:txBody>
    </xdr:sp>
    <xdr:clientData/>
  </xdr:twoCellAnchor>
  <xdr:twoCellAnchor>
    <xdr:from>
      <xdr:col>6</xdr:col>
      <xdr:colOff>653237</xdr:colOff>
      <xdr:row>42</xdr:row>
      <xdr:rowOff>159333</xdr:rowOff>
    </xdr:from>
    <xdr:to>
      <xdr:col>13</xdr:col>
      <xdr:colOff>609598</xdr:colOff>
      <xdr:row>45</xdr:row>
      <xdr:rowOff>152404</xdr:rowOff>
    </xdr:to>
    <xdr:sp macro="" textlink="">
      <xdr:nvSpPr>
        <xdr:cNvPr id="66" name="TextBox 65">
          <a:extLst>
            <a:ext uri="{FF2B5EF4-FFF2-40B4-BE49-F238E27FC236}">
              <a16:creationId xmlns:a16="http://schemas.microsoft.com/office/drawing/2014/main" id="{8F7E5576-FD07-4285-9D19-BF4CF9D09898}"/>
            </a:ext>
          </a:extLst>
        </xdr:cNvPr>
        <xdr:cNvSpPr txBox="1"/>
      </xdr:nvSpPr>
      <xdr:spPr>
        <a:xfrm>
          <a:off x="4643346" y="8305806"/>
          <a:ext cx="4611488" cy="574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baseline="0">
              <a:solidFill>
                <a:srgbClr val="602928"/>
              </a:solidFill>
              <a:latin typeface="+mn-lt"/>
              <a:ea typeface="+mn-ea"/>
              <a:cs typeface="+mn-cs"/>
            </a:rPr>
            <a:t>Department wise Attrition</a:t>
          </a:r>
          <a:endParaRPr lang="en-IN" sz="2200" b="1">
            <a:solidFill>
              <a:srgbClr val="602928"/>
            </a:solidFill>
            <a:latin typeface="+mn-lt"/>
            <a:ea typeface="+mn-ea"/>
            <a:cs typeface="+mn-cs"/>
          </a:endParaRPr>
        </a:p>
      </xdr:txBody>
    </xdr:sp>
    <xdr:clientData/>
  </xdr:twoCellAnchor>
  <xdr:twoCellAnchor>
    <xdr:from>
      <xdr:col>27</xdr:col>
      <xdr:colOff>279164</xdr:colOff>
      <xdr:row>42</xdr:row>
      <xdr:rowOff>145479</xdr:rowOff>
    </xdr:from>
    <xdr:to>
      <xdr:col>30</xdr:col>
      <xdr:colOff>0</xdr:colOff>
      <xdr:row>45</xdr:row>
      <xdr:rowOff>138550</xdr:rowOff>
    </xdr:to>
    <xdr:sp macro="" textlink="">
      <xdr:nvSpPr>
        <xdr:cNvPr id="93" name="TextBox 92">
          <a:extLst>
            <a:ext uri="{FF2B5EF4-FFF2-40B4-BE49-F238E27FC236}">
              <a16:creationId xmlns:a16="http://schemas.microsoft.com/office/drawing/2014/main" id="{1EA2EDE5-A818-434B-B1F2-DAAB3330DB80}"/>
            </a:ext>
          </a:extLst>
        </xdr:cNvPr>
        <xdr:cNvSpPr txBox="1"/>
      </xdr:nvSpPr>
      <xdr:spPr>
        <a:xfrm>
          <a:off x="18234655" y="8291952"/>
          <a:ext cx="1715890" cy="574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Filter Panel</a:t>
          </a:r>
        </a:p>
      </xdr:txBody>
    </xdr:sp>
    <xdr:clientData/>
  </xdr:twoCellAnchor>
  <xdr:twoCellAnchor editAs="oneCell">
    <xdr:from>
      <xdr:col>8</xdr:col>
      <xdr:colOff>415638</xdr:colOff>
      <xdr:row>24</xdr:row>
      <xdr:rowOff>138546</xdr:rowOff>
    </xdr:from>
    <xdr:to>
      <xdr:col>12</xdr:col>
      <xdr:colOff>180109</xdr:colOff>
      <xdr:row>29</xdr:row>
      <xdr:rowOff>41564</xdr:rowOff>
    </xdr:to>
    <mc:AlternateContent xmlns:mc="http://schemas.openxmlformats.org/markup-compatibility/2006">
      <mc:Choice xmlns:a14="http://schemas.microsoft.com/office/drawing/2010/main" Requires="a14">
        <xdr:graphicFrame macro="">
          <xdr:nvGraphicFramePr>
            <xdr:cNvPr id="94" name="Gender 1">
              <a:extLst>
                <a:ext uri="{FF2B5EF4-FFF2-40B4-BE49-F238E27FC236}">
                  <a16:creationId xmlns:a16="http://schemas.microsoft.com/office/drawing/2014/main" id="{D3963DDF-EF71-4209-9BA6-F67B438E6AC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735783" y="4793673"/>
              <a:ext cx="2424544" cy="8728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387918</xdr:colOff>
      <xdr:row>24</xdr:row>
      <xdr:rowOff>152396</xdr:rowOff>
    </xdr:from>
    <xdr:to>
      <xdr:col>23</xdr:col>
      <xdr:colOff>415636</xdr:colOff>
      <xdr:row>41</xdr:row>
      <xdr:rowOff>41564</xdr:rowOff>
    </xdr:to>
    <xdr:graphicFrame macro="">
      <xdr:nvGraphicFramePr>
        <xdr:cNvPr id="95" name="Chart 94">
          <a:extLst>
            <a:ext uri="{FF2B5EF4-FFF2-40B4-BE49-F238E27FC236}">
              <a16:creationId xmlns:a16="http://schemas.microsoft.com/office/drawing/2014/main" id="{756DCC39-0F13-48C0-BC49-D36D133BDA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24</xdr:col>
      <xdr:colOff>110837</xdr:colOff>
      <xdr:row>24</xdr:row>
      <xdr:rowOff>110837</xdr:rowOff>
    </xdr:from>
    <xdr:to>
      <xdr:col>32</xdr:col>
      <xdr:colOff>193963</xdr:colOff>
      <xdr:row>41</xdr:row>
      <xdr:rowOff>83127</xdr:rowOff>
    </xdr:to>
    <mc:AlternateContent xmlns:mc="http://schemas.openxmlformats.org/markup-compatibility/2006">
      <mc:Choice xmlns:cx1="http://schemas.microsoft.com/office/drawing/2015/9/8/chartex" Requires="cx1">
        <xdr:graphicFrame macro="">
          <xdr:nvGraphicFramePr>
            <xdr:cNvPr id="96" name="Chart 95">
              <a:extLst>
                <a:ext uri="{FF2B5EF4-FFF2-40B4-BE49-F238E27FC236}">
                  <a16:creationId xmlns:a16="http://schemas.microsoft.com/office/drawing/2014/main" id="{E3570B42-3F33-458A-9A78-6A182643D8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6071273" y="4765964"/>
              <a:ext cx="5403272" cy="32696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637310</xdr:colOff>
      <xdr:row>46</xdr:row>
      <xdr:rowOff>55417</xdr:rowOff>
    </xdr:from>
    <xdr:to>
      <xdr:col>13</xdr:col>
      <xdr:colOff>554183</xdr:colOff>
      <xdr:row>62</xdr:row>
      <xdr:rowOff>69272</xdr:rowOff>
    </xdr:to>
    <xdr:graphicFrame macro="">
      <xdr:nvGraphicFramePr>
        <xdr:cNvPr id="97" name="Chart 96">
          <a:extLst>
            <a:ext uri="{FF2B5EF4-FFF2-40B4-BE49-F238E27FC236}">
              <a16:creationId xmlns:a16="http://schemas.microsoft.com/office/drawing/2014/main" id="{C4E598D9-0BCB-4430-9894-6BDA5DF495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387928</xdr:colOff>
      <xdr:row>46</xdr:row>
      <xdr:rowOff>55418</xdr:rowOff>
    </xdr:from>
    <xdr:to>
      <xdr:col>21</xdr:col>
      <xdr:colOff>96982</xdr:colOff>
      <xdr:row>62</xdr:row>
      <xdr:rowOff>0</xdr:rowOff>
    </xdr:to>
    <xdr:graphicFrame macro="">
      <xdr:nvGraphicFramePr>
        <xdr:cNvPr id="98" name="Chart 97">
          <a:extLst>
            <a:ext uri="{FF2B5EF4-FFF2-40B4-BE49-F238E27FC236}">
              <a16:creationId xmlns:a16="http://schemas.microsoft.com/office/drawing/2014/main" id="{E979D502-B96D-429C-AE77-04CFF9B171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21</xdr:col>
      <xdr:colOff>374073</xdr:colOff>
      <xdr:row>45</xdr:row>
      <xdr:rowOff>180108</xdr:rowOff>
    </xdr:from>
    <xdr:to>
      <xdr:col>26</xdr:col>
      <xdr:colOff>609600</xdr:colOff>
      <xdr:row>62</xdr:row>
      <xdr:rowOff>55418</xdr:rowOff>
    </xdr:to>
    <mc:AlternateContent xmlns:mc="http://schemas.openxmlformats.org/markup-compatibility/2006">
      <mc:Choice xmlns:cx2="http://schemas.microsoft.com/office/drawing/2015/10/21/chartex" Requires="cx2">
        <xdr:graphicFrame macro="">
          <xdr:nvGraphicFramePr>
            <xdr:cNvPr id="99" name="Chart 98">
              <a:extLst>
                <a:ext uri="{FF2B5EF4-FFF2-40B4-BE49-F238E27FC236}">
                  <a16:creationId xmlns:a16="http://schemas.microsoft.com/office/drawing/2014/main" id="{82F8FEF7-0F01-472E-822E-93B11ACB35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4339455" y="8908472"/>
              <a:ext cx="3560618" cy="31726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30</xdr:col>
      <xdr:colOff>152402</xdr:colOff>
      <xdr:row>47</xdr:row>
      <xdr:rowOff>27709</xdr:rowOff>
    </xdr:from>
    <xdr:to>
      <xdr:col>32</xdr:col>
      <xdr:colOff>152401</xdr:colOff>
      <xdr:row>54</xdr:row>
      <xdr:rowOff>69274</xdr:rowOff>
    </xdr:to>
    <mc:AlternateContent xmlns:mc="http://schemas.openxmlformats.org/markup-compatibility/2006">
      <mc:Choice xmlns:a14="http://schemas.microsoft.com/office/drawing/2010/main" Requires="a14">
        <xdr:graphicFrame macro="">
          <xdr:nvGraphicFramePr>
            <xdr:cNvPr id="100" name="Department 1">
              <a:extLst>
                <a:ext uri="{FF2B5EF4-FFF2-40B4-BE49-F238E27FC236}">
                  <a16:creationId xmlns:a16="http://schemas.microsoft.com/office/drawing/2014/main" id="{665C270B-24A9-4E56-966E-28AD9E392EE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20102947" y="9144000"/>
              <a:ext cx="1330036" cy="13993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280554</xdr:colOff>
      <xdr:row>46</xdr:row>
      <xdr:rowOff>152400</xdr:rowOff>
    </xdr:from>
    <xdr:to>
      <xdr:col>30</xdr:col>
      <xdr:colOff>114300</xdr:colOff>
      <xdr:row>61</xdr:row>
      <xdr:rowOff>152400</xdr:rowOff>
    </xdr:to>
    <mc:AlternateContent xmlns:mc="http://schemas.openxmlformats.org/markup-compatibility/2006">
      <mc:Choice xmlns:a14="http://schemas.microsoft.com/office/drawing/2010/main" Requires="a14">
        <xdr:graphicFrame macro="">
          <xdr:nvGraphicFramePr>
            <xdr:cNvPr id="101" name="Education Field 2">
              <a:extLst>
                <a:ext uri="{FF2B5EF4-FFF2-40B4-BE49-F238E27FC236}">
                  <a16:creationId xmlns:a16="http://schemas.microsoft.com/office/drawing/2014/main" id="{C1E3E583-42B0-4C3A-9ED6-03E620989EF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8236045" y="9074727"/>
              <a:ext cx="1828800" cy="2909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429491</xdr:colOff>
      <xdr:row>45</xdr:row>
      <xdr:rowOff>55418</xdr:rowOff>
    </xdr:from>
    <xdr:to>
      <xdr:col>30</xdr:col>
      <xdr:colOff>0</xdr:colOff>
      <xdr:row>46</xdr:row>
      <xdr:rowOff>152400</xdr:rowOff>
    </xdr:to>
    <xdr:sp macro="" textlink="">
      <xdr:nvSpPr>
        <xdr:cNvPr id="102" name="TextBox 101">
          <a:extLst>
            <a:ext uri="{FF2B5EF4-FFF2-40B4-BE49-F238E27FC236}">
              <a16:creationId xmlns:a16="http://schemas.microsoft.com/office/drawing/2014/main" id="{AFC83F83-0326-0EAE-0767-43F2FFCBF6BD}"/>
            </a:ext>
          </a:extLst>
        </xdr:cNvPr>
        <xdr:cNvSpPr txBox="1"/>
      </xdr:nvSpPr>
      <xdr:spPr>
        <a:xfrm>
          <a:off x="18384982" y="8783782"/>
          <a:ext cx="1565563" cy="290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5">
                  <a:lumMod val="75000"/>
                </a:schemeClr>
              </a:solidFill>
            </a:rPr>
            <a:t>Education</a:t>
          </a:r>
          <a:r>
            <a:rPr lang="en-IN" sz="1600" b="1" baseline="0">
              <a:solidFill>
                <a:schemeClr val="accent5">
                  <a:lumMod val="75000"/>
                </a:schemeClr>
              </a:solidFill>
            </a:rPr>
            <a:t> Field</a:t>
          </a:r>
          <a:endParaRPr lang="en-IN" sz="1600" b="1">
            <a:solidFill>
              <a:schemeClr val="accent5">
                <a:lumMod val="75000"/>
              </a:schemeClr>
            </a:solidFill>
          </a:endParaRPr>
        </a:p>
      </xdr:txBody>
    </xdr:sp>
    <xdr:clientData/>
  </xdr:twoCellAnchor>
  <xdr:twoCellAnchor>
    <xdr:from>
      <xdr:col>30</xdr:col>
      <xdr:colOff>13855</xdr:colOff>
      <xdr:row>45</xdr:row>
      <xdr:rowOff>55418</xdr:rowOff>
    </xdr:from>
    <xdr:to>
      <xdr:col>32</xdr:col>
      <xdr:colOff>249381</xdr:colOff>
      <xdr:row>46</xdr:row>
      <xdr:rowOff>152400</xdr:rowOff>
    </xdr:to>
    <xdr:sp macro="" textlink="">
      <xdr:nvSpPr>
        <xdr:cNvPr id="103" name="TextBox 102">
          <a:extLst>
            <a:ext uri="{FF2B5EF4-FFF2-40B4-BE49-F238E27FC236}">
              <a16:creationId xmlns:a16="http://schemas.microsoft.com/office/drawing/2014/main" id="{FBC6134B-10A9-4169-84B1-37B232F0509A}"/>
            </a:ext>
          </a:extLst>
        </xdr:cNvPr>
        <xdr:cNvSpPr txBox="1"/>
      </xdr:nvSpPr>
      <xdr:spPr>
        <a:xfrm>
          <a:off x="19964400" y="8783782"/>
          <a:ext cx="1565563" cy="290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5">
                  <a:lumMod val="75000"/>
                </a:schemeClr>
              </a:solidFill>
            </a:rPr>
            <a:t>Department</a:t>
          </a:r>
        </a:p>
        <a:p>
          <a:pPr algn="ctr"/>
          <a:endParaRPr lang="en-IN" sz="1600" b="1">
            <a:solidFill>
              <a:schemeClr val="accent5">
                <a:lumMod val="7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163830</xdr:colOff>
      <xdr:row>1</xdr:row>
      <xdr:rowOff>118110</xdr:rowOff>
    </xdr:from>
    <xdr:to>
      <xdr:col>9</xdr:col>
      <xdr:colOff>495300</xdr:colOff>
      <xdr:row>8</xdr:row>
      <xdr:rowOff>182880</xdr:rowOff>
    </xdr:to>
    <xdr:graphicFrame macro="">
      <xdr:nvGraphicFramePr>
        <xdr:cNvPr id="3" name="Chart 2">
          <a:extLst>
            <a:ext uri="{FF2B5EF4-FFF2-40B4-BE49-F238E27FC236}">
              <a16:creationId xmlns:a16="http://schemas.microsoft.com/office/drawing/2014/main" id="{5DFC5495-A52C-AA73-8C7F-27B0992198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361950</xdr:colOff>
      <xdr:row>9</xdr:row>
      <xdr:rowOff>140970</xdr:rowOff>
    </xdr:from>
    <xdr:to>
      <xdr:col>8</xdr:col>
      <xdr:colOff>240030</xdr:colOff>
      <xdr:row>16</xdr:row>
      <xdr:rowOff>22860</xdr:rowOff>
    </xdr:to>
    <xdr:graphicFrame macro="">
      <xdr:nvGraphicFramePr>
        <xdr:cNvPr id="4" name="Chart 3">
          <a:extLst>
            <a:ext uri="{FF2B5EF4-FFF2-40B4-BE49-F238E27FC236}">
              <a16:creationId xmlns:a16="http://schemas.microsoft.com/office/drawing/2014/main" id="{BF62DD7A-3B05-E7E2-A1F8-4F5D7822C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510540</xdr:colOff>
      <xdr:row>8</xdr:row>
      <xdr:rowOff>15240</xdr:rowOff>
    </xdr:from>
    <xdr:to>
      <xdr:col>13</xdr:col>
      <xdr:colOff>327660</xdr:colOff>
      <xdr:row>21</xdr:row>
      <xdr:rowOff>135255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E0C264E4-AD7E-F2A8-2980-637178761CE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351520" y="16002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102870</xdr:colOff>
      <xdr:row>5</xdr:row>
      <xdr:rowOff>140970</xdr:rowOff>
    </xdr:from>
    <xdr:to>
      <xdr:col>7</xdr:col>
      <xdr:colOff>121920</xdr:colOff>
      <xdr:row>12</xdr:row>
      <xdr:rowOff>30480</xdr:rowOff>
    </xdr:to>
    <xdr:graphicFrame macro="">
      <xdr:nvGraphicFramePr>
        <xdr:cNvPr id="5" name="Chart 4">
          <a:extLst>
            <a:ext uri="{FF2B5EF4-FFF2-40B4-BE49-F238E27FC236}">
              <a16:creationId xmlns:a16="http://schemas.microsoft.com/office/drawing/2014/main" id="{BAB6452B-B949-7176-4CF2-4D03835E1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190500</xdr:colOff>
      <xdr:row>8</xdr:row>
      <xdr:rowOff>30480</xdr:rowOff>
    </xdr:from>
    <xdr:to>
      <xdr:col>11</xdr:col>
      <xdr:colOff>7620</xdr:colOff>
      <xdr:row>21</xdr:row>
      <xdr:rowOff>150495</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A2657BBA-06BD-0649-0A48-7E2857A5741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888480" y="16154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5</xdr:row>
      <xdr:rowOff>140970</xdr:rowOff>
    </xdr:from>
    <xdr:to>
      <xdr:col>9</xdr:col>
      <xdr:colOff>41910</xdr:colOff>
      <xdr:row>19</xdr:row>
      <xdr:rowOff>110490</xdr:rowOff>
    </xdr:to>
    <xdr:graphicFrame macro="">
      <xdr:nvGraphicFramePr>
        <xdr:cNvPr id="2" name="Chart 1">
          <a:extLst>
            <a:ext uri="{FF2B5EF4-FFF2-40B4-BE49-F238E27FC236}">
              <a16:creationId xmlns:a16="http://schemas.microsoft.com/office/drawing/2014/main" id="{C40B38DB-F156-138E-2C91-B9D777C1F9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140970</xdr:colOff>
      <xdr:row>3</xdr:row>
      <xdr:rowOff>186690</xdr:rowOff>
    </xdr:from>
    <xdr:to>
      <xdr:col>13</xdr:col>
      <xdr:colOff>19050</xdr:colOff>
      <xdr:row>17</xdr:row>
      <xdr:rowOff>156210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EC0E570-4154-9EAB-3DC5-54980AFC85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21930" y="7810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5</xdr:row>
      <xdr:rowOff>144780</xdr:rowOff>
    </xdr:from>
    <xdr:to>
      <xdr:col>9</xdr:col>
      <xdr:colOff>323850</xdr:colOff>
      <xdr:row>19</xdr:row>
      <xdr:rowOff>114300</xdr:rowOff>
    </xdr:to>
    <xdr:graphicFrame macro="">
      <xdr:nvGraphicFramePr>
        <xdr:cNvPr id="2" name="Chart 1">
          <a:extLst>
            <a:ext uri="{FF2B5EF4-FFF2-40B4-BE49-F238E27FC236}">
              <a16:creationId xmlns:a16="http://schemas.microsoft.com/office/drawing/2014/main" id="{B86D0652-AFBC-E575-BC10-90BF6DFCD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579120</xdr:colOff>
      <xdr:row>8</xdr:row>
      <xdr:rowOff>121920</xdr:rowOff>
    </xdr:from>
    <xdr:to>
      <xdr:col>1</xdr:col>
      <xdr:colOff>1470660</xdr:colOff>
      <xdr:row>22</xdr:row>
      <xdr:rowOff>43815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86AEAC38-6FEC-813F-6A21-F71BC1DED3D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79120" y="17068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213360</xdr:colOff>
      <xdr:row>6</xdr:row>
      <xdr:rowOff>144780</xdr:rowOff>
    </xdr:from>
    <xdr:to>
      <xdr:col>14</xdr:col>
      <xdr:colOff>30480</xdr:colOff>
      <xdr:row>20</xdr:row>
      <xdr:rowOff>66675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CB73C2FC-E903-706F-DDA4-84A0E510F2A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8923020" y="13335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445770</xdr:colOff>
      <xdr:row>5</xdr:row>
      <xdr:rowOff>140970</xdr:rowOff>
    </xdr:from>
    <xdr:to>
      <xdr:col>9</xdr:col>
      <xdr:colOff>323850</xdr:colOff>
      <xdr:row>19</xdr:row>
      <xdr:rowOff>110490</xdr:rowOff>
    </xdr:to>
    <xdr:graphicFrame macro="">
      <xdr:nvGraphicFramePr>
        <xdr:cNvPr id="2" name="Chart 1">
          <a:extLst>
            <a:ext uri="{FF2B5EF4-FFF2-40B4-BE49-F238E27FC236}">
              <a16:creationId xmlns:a16="http://schemas.microsoft.com/office/drawing/2014/main" id="{D96487E4-8D75-13C2-E909-2F09E2BD6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102870</xdr:colOff>
      <xdr:row>8</xdr:row>
      <xdr:rowOff>19050</xdr:rowOff>
    </xdr:from>
    <xdr:to>
      <xdr:col>9</xdr:col>
      <xdr:colOff>354330</xdr:colOff>
      <xdr:row>21</xdr:row>
      <xdr:rowOff>186690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52435C2-0B7B-3FAC-BB69-B58D506378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62350" y="16040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it Kumar" refreshedDate="45141.778144560187" createdVersion="8" refreshedVersion="8" minRefreshableVersion="3" recordCount="1470" xr:uid="{ECC6C8A0-5577-44EA-92A3-AF24BDE27DB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70961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BC407F-5867-4E53-B562-8F0E64C6BC46}" name="KPI"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336392600"/>
    <dataField name="Average of Age" fld="16" subtotal="average" baseField="0" baseItem="1" numFmtId="1"/>
    <dataField name="Sum of CF_attrition counts" fld="18" baseField="0" baseItem="0"/>
  </dataFields>
  <formats count="1">
    <format dxfId="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7EC85A-ED2D-459F-8103-ED6E7B460AC1}" name="Rating"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50453144"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B1FA8D-947A-4015-9863-32061C93BE8C}" name="gender"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F85073-4CF2-41CB-8747-83E6A72ACFAB}" name="Education by 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69EF6B-E1CD-454F-95C5-E58008719308}" name="Attrition by Job Role"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0DF0F2-F4E0-4AEF-8229-4782101F7B79}" name="Department wise 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9FBE77-EB1E-45F3-A5FA-DDE840220A3C}" name="Attrition by Age Group"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B194F2-E3CB-4DFF-85B9-A4FB3869B4E3}" name="Attrition by Marital Statu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83BD5A7-8D49-409A-A6BA-55D6D2C1BC42}" sourceName="Gender">
  <pivotTables>
    <pivotTable tabId="10" name="gender"/>
    <pivotTable tabId="15" name="Attrition by Age Group"/>
    <pivotTable tabId="12" name="Attrition by Job Role"/>
    <pivotTable tabId="16" name="Attrition by Marital Status"/>
    <pivotTable tabId="13" name="Department wise Attrition"/>
    <pivotTable tabId="11" name="Education by Attrition"/>
    <pivotTable tabId="7" name="KPI"/>
    <pivotTable tabId="9" name="Rating"/>
  </pivotTables>
  <data>
    <tabular pivotCacheId="77096131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075B682-F4C6-4CAD-9F44-B8F4CCB43EBA}" sourceName="Department">
  <pivotTables>
    <pivotTable tabId="13" name="Department wise Attrition"/>
    <pivotTable tabId="15" name="Attrition by Age Group"/>
    <pivotTable tabId="12" name="Attrition by Job Role"/>
    <pivotTable tabId="16" name="Attrition by Marital Status"/>
    <pivotTable tabId="11" name="Education by Attrition"/>
    <pivotTable tabId="10" name="gender"/>
    <pivotTable tabId="7" name="KPI"/>
    <pivotTable tabId="9" name="Rating"/>
  </pivotTables>
  <data>
    <tabular pivotCacheId="77096131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3BA54AB-9AA4-4139-94E3-2C7ED8065D9C}" sourceName="Education Field">
  <pivotTables>
    <pivotTable tabId="13" name="Department wise Attrition"/>
    <pivotTable tabId="15" name="Attrition by Age Group"/>
    <pivotTable tabId="12" name="Attrition by Job Role"/>
    <pivotTable tabId="16" name="Attrition by Marital Status"/>
    <pivotTable tabId="11" name="Education by Attrition"/>
    <pivotTable tabId="10" name="gender"/>
    <pivotTable tabId="7" name="KPI"/>
    <pivotTable tabId="9" name="Rating"/>
  </pivotTables>
  <data>
    <tabular pivotCacheId="77096131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6812DD0-EDF7-48D6-B081-6C96A7731E49}" cache="Slicer_Gender" caption="Gender" columnCount="2" style="Slicer " rowHeight="260350"/>
  <slicer name="Department 1" xr10:uid="{7D1FDA5A-C91A-4C44-8C5A-2D627E696931}" cache="Slicer_Department" style="Slicer " rowHeight="260350"/>
  <slicer name="Education Field 2" xr10:uid="{1C1D1565-FC69-44A3-BAFC-621F58777BC1}" cache="Slicer_Education_Field1" style="Slicer "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99569319-BF85-44E2-B5B9-02CF84428816}"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34D523A-A6D3-47B2-A300-55027C1EED92}" cache="Slicer_Gender"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CCE8E65-8906-4A46-8DE3-7A2D184E2142}" cache="Slicer_Department" caption="Department" rowHeight="260350"/>
  <slicer name="Education Field 1" xr10:uid="{9C92D18E-46E8-4DEC-8228-8162076CF116}" cache="Slicer_Education_Field1"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0150C-D6B8-429D-8A13-7612FCD86371}">
  <dimension ref="A3:E7"/>
  <sheetViews>
    <sheetView workbookViewId="0">
      <selection activeCell="G7" sqref="G7"/>
    </sheetView>
  </sheetViews>
  <sheetFormatPr defaultRowHeight="15.6" x14ac:dyDescent="0.3"/>
  <cols>
    <col min="1" max="1" width="24.5" bestFit="1" customWidth="1"/>
    <col min="2" max="2" width="13.5" bestFit="1" customWidth="1"/>
    <col min="3" max="3" width="23.59765625" bestFit="1" customWidth="1"/>
    <col min="4" max="4" width="15.59765625" bestFit="1" customWidth="1"/>
    <col min="5" max="5" width="12.3984375" bestFit="1" customWidth="1"/>
  </cols>
  <sheetData>
    <row r="3" spans="1:5" x14ac:dyDescent="0.3">
      <c r="A3" t="s">
        <v>1554</v>
      </c>
      <c r="B3" t="s">
        <v>1555</v>
      </c>
      <c r="C3" t="s">
        <v>1556</v>
      </c>
    </row>
    <row r="4" spans="1:5" x14ac:dyDescent="0.3">
      <c r="A4" s="6">
        <v>1470</v>
      </c>
      <c r="B4" s="2">
        <v>36.923809523809524</v>
      </c>
      <c r="C4" s="6">
        <v>237</v>
      </c>
    </row>
    <row r="6" spans="1:5" x14ac:dyDescent="0.3">
      <c r="A6" t="s">
        <v>1557</v>
      </c>
      <c r="B6" t="s">
        <v>1558</v>
      </c>
      <c r="C6" t="s">
        <v>1559</v>
      </c>
      <c r="D6" t="s">
        <v>1560</v>
      </c>
      <c r="E6" t="s">
        <v>1561</v>
      </c>
    </row>
    <row r="7" spans="1:5" x14ac:dyDescent="0.3">
      <c r="A7">
        <f>GETPIVOTDATA("Count of Employee Number",$A$3)</f>
        <v>1470</v>
      </c>
      <c r="B7" s="2">
        <f>GETPIVOTDATA("Average of Age",$A$3)</f>
        <v>36.923809523809524</v>
      </c>
      <c r="C7">
        <f>GETPIVOTDATA("Sum of CF_attrition counts",$A$3)</f>
        <v>237</v>
      </c>
      <c r="D7">
        <f>A7-C7</f>
        <v>1233</v>
      </c>
      <c r="E7" s="1">
        <f>C7/A7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59ACE-7872-4D86-8CA5-AD413B0D11B8}">
  <dimension ref="A1"/>
  <sheetViews>
    <sheetView showGridLines="0" tabSelected="1" topLeftCell="A7" zoomScale="55" zoomScaleNormal="55" workbookViewId="0">
      <selection activeCell="AI28" sqref="AI28"/>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E1DA-D95A-4C46-AABD-3FEBEBDB0C36}">
  <dimension ref="A3:C7"/>
  <sheetViews>
    <sheetView workbookViewId="0">
      <selection activeCell="A4" sqref="A4"/>
    </sheetView>
  </sheetViews>
  <sheetFormatPr defaultRowHeight="15.6" x14ac:dyDescent="0.3"/>
  <cols>
    <col min="1" max="1" width="23.69921875" bestFit="1" customWidth="1"/>
  </cols>
  <sheetData>
    <row r="3" spans="1:3" x14ac:dyDescent="0.3">
      <c r="A3" t="s">
        <v>1562</v>
      </c>
    </row>
    <row r="4" spans="1:3" x14ac:dyDescent="0.3">
      <c r="A4" s="3">
        <v>2.6265306122448981</v>
      </c>
    </row>
    <row r="6" spans="1:3" x14ac:dyDescent="0.3">
      <c r="A6" t="s">
        <v>1563</v>
      </c>
      <c r="B6" s="3">
        <f>GETPIVOTDATA("Job Satisfaction",$A$3)</f>
        <v>2.6265306122448981</v>
      </c>
      <c r="C6">
        <f>B6/4</f>
        <v>0.65663265306122454</v>
      </c>
    </row>
    <row r="7" spans="1:3" x14ac:dyDescent="0.3">
      <c r="A7" t="s">
        <v>1564</v>
      </c>
      <c r="B7" s="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DE13C-8C20-40F8-9809-B2374F89703A}">
  <dimension ref="A3:C9"/>
  <sheetViews>
    <sheetView workbookViewId="0">
      <selection activeCell="B5" sqref="B5"/>
    </sheetView>
  </sheetViews>
  <sheetFormatPr defaultRowHeight="15.6" x14ac:dyDescent="0.3"/>
  <cols>
    <col min="1" max="1" width="12.296875" bestFit="1" customWidth="1"/>
    <col min="2" max="2" width="22.796875" bestFit="1" customWidth="1"/>
  </cols>
  <sheetData>
    <row r="3" spans="1:3" x14ac:dyDescent="0.3">
      <c r="A3" s="4" t="s">
        <v>1565</v>
      </c>
      <c r="B3" t="s">
        <v>1567</v>
      </c>
    </row>
    <row r="4" spans="1:3" x14ac:dyDescent="0.3">
      <c r="A4" s="5" t="s">
        <v>51</v>
      </c>
      <c r="B4" s="6">
        <v>588</v>
      </c>
    </row>
    <row r="5" spans="1:3" x14ac:dyDescent="0.3">
      <c r="A5" s="5" t="s">
        <v>62</v>
      </c>
      <c r="B5" s="6">
        <v>882</v>
      </c>
    </row>
    <row r="6" spans="1:3" x14ac:dyDescent="0.3">
      <c r="A6" s="5" t="s">
        <v>1566</v>
      </c>
      <c r="B6" s="6">
        <v>1470</v>
      </c>
    </row>
    <row r="8" spans="1:3" x14ac:dyDescent="0.3">
      <c r="A8" s="5" t="s">
        <v>51</v>
      </c>
      <c r="B8">
        <f>IFERROR(GETPIVOTDATA("Employee Count",$A$3,"Gender","Female"), 0)</f>
        <v>588</v>
      </c>
      <c r="C8" s="7">
        <f>IFERROR(B8/($B$8+$B$9), 0)</f>
        <v>0.4</v>
      </c>
    </row>
    <row r="9" spans="1:3" x14ac:dyDescent="0.3">
      <c r="A9" s="5" t="s">
        <v>62</v>
      </c>
      <c r="B9">
        <f>IFERROR(GETPIVOTDATA("Employee Count",$A$3,"Gender","Male"),0)</f>
        <v>882</v>
      </c>
      <c r="C9" s="7">
        <f>IFERROR(B9/($B$8+$B$9),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892F4-19D1-4B64-912C-041F8F02850D}">
  <dimension ref="A3:B9"/>
  <sheetViews>
    <sheetView workbookViewId="0">
      <selection activeCell="B5" sqref="B5"/>
    </sheetView>
  </sheetViews>
  <sheetFormatPr defaultRowHeight="15.6" x14ac:dyDescent="0.3"/>
  <cols>
    <col min="1" max="1" width="16" bestFit="1" customWidth="1"/>
    <col min="2" max="2" width="22.796875" bestFit="1" customWidth="1"/>
  </cols>
  <sheetData>
    <row r="3" spans="1:2" x14ac:dyDescent="0.3">
      <c r="A3" s="4" t="s">
        <v>1565</v>
      </c>
      <c r="B3" t="s">
        <v>1568</v>
      </c>
    </row>
    <row r="4" spans="1:2" x14ac:dyDescent="0.3">
      <c r="A4" s="5" t="s">
        <v>134</v>
      </c>
      <c r="B4" s="6">
        <v>5</v>
      </c>
    </row>
    <row r="5" spans="1:2" x14ac:dyDescent="0.3">
      <c r="A5" s="5" t="s">
        <v>65</v>
      </c>
      <c r="B5" s="6">
        <v>31</v>
      </c>
    </row>
    <row r="6" spans="1:2" x14ac:dyDescent="0.3">
      <c r="A6" s="5" t="s">
        <v>55</v>
      </c>
      <c r="B6" s="6">
        <v>44</v>
      </c>
    </row>
    <row r="7" spans="1:2" x14ac:dyDescent="0.3">
      <c r="A7" s="5" t="s">
        <v>71</v>
      </c>
      <c r="B7" s="6">
        <v>58</v>
      </c>
    </row>
    <row r="8" spans="1:2" x14ac:dyDescent="0.3">
      <c r="A8" s="5" t="s">
        <v>77</v>
      </c>
      <c r="B8" s="6">
        <v>99</v>
      </c>
    </row>
    <row r="9" spans="1:2" x14ac:dyDescent="0.3">
      <c r="A9" s="5" t="s">
        <v>1566</v>
      </c>
      <c r="B9" s="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0B66B-DF7F-421F-A1AC-DBCBD4E2ECE1}">
  <dimension ref="A3:E13"/>
  <sheetViews>
    <sheetView workbookViewId="0">
      <selection activeCell="D3" sqref="D3:E12"/>
    </sheetView>
  </sheetViews>
  <sheetFormatPr defaultRowHeight="15.6" x14ac:dyDescent="0.3"/>
  <cols>
    <col min="1" max="1" width="23.296875" bestFit="1" customWidth="1"/>
    <col min="2" max="2" width="22.796875" bestFit="1" customWidth="1"/>
    <col min="4" max="4" width="23.296875" bestFit="1" customWidth="1"/>
    <col min="5" max="5" width="13.796875" bestFit="1" customWidth="1"/>
  </cols>
  <sheetData>
    <row r="3" spans="1:5" x14ac:dyDescent="0.3">
      <c r="A3" s="4" t="s">
        <v>1565</v>
      </c>
      <c r="B3" t="s">
        <v>1568</v>
      </c>
      <c r="D3" t="s">
        <v>9</v>
      </c>
      <c r="E3" t="s">
        <v>1559</v>
      </c>
    </row>
    <row r="4" spans="1:5" x14ac:dyDescent="0.3">
      <c r="A4" s="5" t="s">
        <v>83</v>
      </c>
      <c r="B4" s="6">
        <v>9</v>
      </c>
      <c r="D4" t="str">
        <f>A4</f>
        <v>Healthcare Representative</v>
      </c>
      <c r="E4">
        <f>GETPIVOTDATA("CF_attrition count",$A$3,"Job Role",A4)</f>
        <v>9</v>
      </c>
    </row>
    <row r="5" spans="1:5" x14ac:dyDescent="0.3">
      <c r="A5" s="5" t="s">
        <v>163</v>
      </c>
      <c r="B5" s="6">
        <v>12</v>
      </c>
      <c r="D5" t="str">
        <f t="shared" ref="D5:D12" si="0">A5</f>
        <v>Human Resources</v>
      </c>
      <c r="E5">
        <f t="shared" ref="E5:E12" si="1">GETPIVOTDATA("CF_attrition count",$A$3,"Job Role",A5)</f>
        <v>12</v>
      </c>
    </row>
    <row r="6" spans="1:5" x14ac:dyDescent="0.3">
      <c r="A6" s="5" t="s">
        <v>68</v>
      </c>
      <c r="B6" s="6">
        <v>62</v>
      </c>
      <c r="D6" t="str">
        <f t="shared" si="0"/>
        <v>Laboratory Technician</v>
      </c>
      <c r="E6">
        <f t="shared" si="1"/>
        <v>62</v>
      </c>
    </row>
    <row r="7" spans="1:5" x14ac:dyDescent="0.3">
      <c r="A7" s="5" t="s">
        <v>95</v>
      </c>
      <c r="B7" s="6">
        <v>5</v>
      </c>
      <c r="D7" t="str">
        <f t="shared" si="0"/>
        <v>Manager</v>
      </c>
      <c r="E7">
        <f t="shared" si="1"/>
        <v>5</v>
      </c>
    </row>
    <row r="8" spans="1:5" x14ac:dyDescent="0.3">
      <c r="A8" s="5" t="s">
        <v>81</v>
      </c>
      <c r="B8" s="6">
        <v>10</v>
      </c>
      <c r="D8" t="str">
        <f t="shared" si="0"/>
        <v>Manufacturing Director</v>
      </c>
      <c r="E8">
        <f t="shared" si="1"/>
        <v>10</v>
      </c>
    </row>
    <row r="9" spans="1:5" x14ac:dyDescent="0.3">
      <c r="A9" s="5" t="s">
        <v>101</v>
      </c>
      <c r="B9" s="6">
        <v>2</v>
      </c>
      <c r="D9" t="str">
        <f t="shared" si="0"/>
        <v>Research Director</v>
      </c>
      <c r="E9">
        <f t="shared" si="1"/>
        <v>2</v>
      </c>
    </row>
    <row r="10" spans="1:5" x14ac:dyDescent="0.3">
      <c r="A10" s="5" t="s">
        <v>63</v>
      </c>
      <c r="B10" s="6">
        <v>47</v>
      </c>
      <c r="D10" t="str">
        <f t="shared" si="0"/>
        <v>Research Scientist</v>
      </c>
      <c r="E10">
        <f t="shared" si="1"/>
        <v>47</v>
      </c>
    </row>
    <row r="11" spans="1:5" x14ac:dyDescent="0.3">
      <c r="A11" s="5" t="s">
        <v>52</v>
      </c>
      <c r="B11" s="6">
        <v>57</v>
      </c>
      <c r="D11" t="str">
        <f t="shared" si="0"/>
        <v>Sales Executive</v>
      </c>
      <c r="E11">
        <f t="shared" si="1"/>
        <v>57</v>
      </c>
    </row>
    <row r="12" spans="1:5" x14ac:dyDescent="0.3">
      <c r="A12" s="5" t="s">
        <v>99</v>
      </c>
      <c r="B12" s="6">
        <v>33</v>
      </c>
      <c r="D12" t="str">
        <f t="shared" si="0"/>
        <v>Sales Representative</v>
      </c>
      <c r="E12">
        <f t="shared" si="1"/>
        <v>33</v>
      </c>
    </row>
    <row r="13" spans="1:5" x14ac:dyDescent="0.3">
      <c r="A13" s="5" t="s">
        <v>1566</v>
      </c>
      <c r="B13" s="6">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B2EA-9CAB-49FA-BD31-4ABB8E3C818C}">
  <dimension ref="A3:B7"/>
  <sheetViews>
    <sheetView workbookViewId="0">
      <selection activeCell="B4" sqref="B4"/>
    </sheetView>
  </sheetViews>
  <sheetFormatPr defaultRowHeight="15.6" x14ac:dyDescent="0.3"/>
  <cols>
    <col min="1" max="1" width="12.296875" bestFit="1" customWidth="1"/>
    <col min="2" max="2" width="22.796875" bestFit="1" customWidth="1"/>
  </cols>
  <sheetData>
    <row r="3" spans="1:2" x14ac:dyDescent="0.3">
      <c r="A3" s="4" t="s">
        <v>1565</v>
      </c>
      <c r="B3" t="s">
        <v>1568</v>
      </c>
    </row>
    <row r="4" spans="1:2" x14ac:dyDescent="0.3">
      <c r="A4" s="5" t="s">
        <v>161</v>
      </c>
      <c r="B4" s="8">
        <v>5.0632911392405063E-2</v>
      </c>
    </row>
    <row r="5" spans="1:2" x14ac:dyDescent="0.3">
      <c r="A5" s="5" t="s">
        <v>60</v>
      </c>
      <c r="B5" s="8">
        <v>0.56118143459915615</v>
      </c>
    </row>
    <row r="6" spans="1:2" x14ac:dyDescent="0.3">
      <c r="A6" s="5" t="s">
        <v>48</v>
      </c>
      <c r="B6" s="8">
        <v>0.3881856540084388</v>
      </c>
    </row>
    <row r="7" spans="1:2" x14ac:dyDescent="0.3">
      <c r="A7" s="5" t="s">
        <v>1566</v>
      </c>
      <c r="B7" s="8">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98B71-A12F-449C-AF41-60005BA28D3F}">
  <dimension ref="A3:B9"/>
  <sheetViews>
    <sheetView workbookViewId="0">
      <selection activeCell="L19" sqref="L19"/>
    </sheetView>
  </sheetViews>
  <sheetFormatPr defaultRowHeight="15.6" x14ac:dyDescent="0.3"/>
  <cols>
    <col min="1" max="1" width="12.296875" bestFit="1" customWidth="1"/>
    <col min="2" max="2" width="22.796875" bestFit="1" customWidth="1"/>
  </cols>
  <sheetData>
    <row r="3" spans="1:2" x14ac:dyDescent="0.3">
      <c r="A3" s="4" t="s">
        <v>1565</v>
      </c>
      <c r="B3" t="s">
        <v>1568</v>
      </c>
    </row>
    <row r="4" spans="1:2" x14ac:dyDescent="0.3">
      <c r="A4" s="5" t="s">
        <v>69</v>
      </c>
      <c r="B4" s="6">
        <v>112</v>
      </c>
    </row>
    <row r="5" spans="1:2" x14ac:dyDescent="0.3">
      <c r="A5" s="5" t="s">
        <v>46</v>
      </c>
      <c r="B5" s="6">
        <v>51</v>
      </c>
    </row>
    <row r="6" spans="1:2" x14ac:dyDescent="0.3">
      <c r="A6" s="5" t="s">
        <v>92</v>
      </c>
      <c r="B6" s="6">
        <v>38</v>
      </c>
    </row>
    <row r="7" spans="1:2" x14ac:dyDescent="0.3">
      <c r="A7" s="5" t="s">
        <v>58</v>
      </c>
      <c r="B7" s="6">
        <v>25</v>
      </c>
    </row>
    <row r="8" spans="1:2" x14ac:dyDescent="0.3">
      <c r="A8" s="5" t="s">
        <v>75</v>
      </c>
      <c r="B8" s="6">
        <v>11</v>
      </c>
    </row>
    <row r="9" spans="1:2" x14ac:dyDescent="0.3">
      <c r="A9" s="5" t="s">
        <v>1566</v>
      </c>
      <c r="B9" s="6">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4BF9-9C98-495D-A9FD-60F9AF8FD107}">
  <dimension ref="A3:E7"/>
  <sheetViews>
    <sheetView workbookViewId="0">
      <selection activeCell="B5" sqref="B5"/>
    </sheetView>
  </sheetViews>
  <sheetFormatPr defaultRowHeight="15.6" x14ac:dyDescent="0.3"/>
  <cols>
    <col min="1" max="1" width="12.296875" bestFit="1" customWidth="1"/>
    <col min="2" max="2" width="24.296875" bestFit="1" customWidth="1"/>
    <col min="4" max="4" width="12.69921875" bestFit="1" customWidth="1"/>
  </cols>
  <sheetData>
    <row r="3" spans="1:5" x14ac:dyDescent="0.3">
      <c r="A3" s="4" t="s">
        <v>1565</v>
      </c>
      <c r="B3" t="s">
        <v>1569</v>
      </c>
      <c r="D3" t="s">
        <v>10</v>
      </c>
      <c r="E3" t="s">
        <v>0</v>
      </c>
    </row>
    <row r="4" spans="1:5" x14ac:dyDescent="0.3">
      <c r="A4" s="5" t="s">
        <v>79</v>
      </c>
      <c r="B4" s="6">
        <v>327</v>
      </c>
      <c r="D4" t="str">
        <f>A4</f>
        <v>Divorced</v>
      </c>
      <c r="E4">
        <f>GETPIVOTDATA("CF_attrition count",$A$3,"Marital Status",A4)</f>
        <v>327</v>
      </c>
    </row>
    <row r="5" spans="1:5" x14ac:dyDescent="0.3">
      <c r="A5" s="5" t="s">
        <v>53</v>
      </c>
      <c r="B5" s="6">
        <v>470</v>
      </c>
      <c r="D5" t="str">
        <f t="shared" ref="D5:D6" si="0">A5</f>
        <v>Single</v>
      </c>
      <c r="E5">
        <f t="shared" ref="E5:E6" si="1">GETPIVOTDATA("CF_attrition count",$A$3,"Marital Status",A5)</f>
        <v>470</v>
      </c>
    </row>
    <row r="6" spans="1:5" x14ac:dyDescent="0.3">
      <c r="A6" s="5" t="s">
        <v>64</v>
      </c>
      <c r="B6" s="6">
        <v>673</v>
      </c>
      <c r="D6" t="str">
        <f t="shared" si="0"/>
        <v>Married</v>
      </c>
      <c r="E6">
        <f t="shared" si="1"/>
        <v>673</v>
      </c>
    </row>
    <row r="7" spans="1:5" x14ac:dyDescent="0.3">
      <c r="A7" s="5" t="s">
        <v>1566</v>
      </c>
      <c r="B7" s="6">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G3" sqref="G3"/>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Main Dashboard</vt:lpstr>
      <vt:lpstr>Rating</vt:lpstr>
      <vt:lpstr>Gender</vt:lpstr>
      <vt:lpstr>Education by Attrition</vt:lpstr>
      <vt:lpstr>Attrition by Job Role</vt:lpstr>
      <vt:lpstr>Department wise Attrition</vt:lpstr>
      <vt:lpstr>Attrition by Age Group</vt:lpstr>
      <vt:lpstr>Attrition by 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Harshit Kumar</cp:lastModifiedBy>
  <dcterms:created xsi:type="dcterms:W3CDTF">2022-12-29T16:02:46Z</dcterms:created>
  <dcterms:modified xsi:type="dcterms:W3CDTF">2023-08-06T12:52:13Z</dcterms:modified>
</cp:coreProperties>
</file>