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30" windowWidth="19100" windowHeight="7330" activeTab="1"/>
  </bookViews>
  <sheets>
    <sheet name="Sheet2" sheetId="4" r:id="rId1"/>
    <sheet name="Sheet1" sheetId="1" r:id="rId2"/>
  </sheets>
  <definedNames>
    <definedName name="_xlnm._FilterDatabase" localSheetId="1" hidden="1">Sheet1!$A$1:$J$172</definedName>
  </definedNames>
  <calcPr calcId="124519"/>
  <pivotCaches>
    <pivotCache cacheId="8" r:id="rId3"/>
  </pivotCaches>
</workbook>
</file>

<file path=xl/calcChain.xml><?xml version="1.0" encoding="utf-8"?>
<calcChain xmlns="http://schemas.openxmlformats.org/spreadsheetml/2006/main">
  <c r="F176" i="1"/>
  <c r="F175"/>
  <c r="F174"/>
  <c r="G33"/>
  <c r="H33" s="1"/>
  <c r="G2"/>
  <c r="H2" s="1"/>
  <c r="G153"/>
  <c r="H153" s="1"/>
  <c r="G57"/>
  <c r="H57" s="1"/>
  <c r="G102"/>
  <c r="H102" s="1"/>
  <c r="G58"/>
  <c r="H58" s="1"/>
  <c r="G34"/>
  <c r="H34" s="1"/>
  <c r="G59"/>
  <c r="H59" s="1"/>
  <c r="G35"/>
  <c r="H35" s="1"/>
  <c r="G36"/>
  <c r="H36" s="1"/>
  <c r="G122"/>
  <c r="H122" s="1"/>
  <c r="G22"/>
  <c r="H22" s="1"/>
  <c r="G154"/>
  <c r="H154" s="1"/>
  <c r="G37"/>
  <c r="H37" s="1"/>
  <c r="G3"/>
  <c r="H3" s="1"/>
  <c r="G137"/>
  <c r="H137" s="1"/>
  <c r="G60"/>
  <c r="H60" s="1"/>
  <c r="G4"/>
  <c r="H4" s="1"/>
  <c r="G5"/>
  <c r="H5" s="1"/>
  <c r="G61"/>
  <c r="H61" s="1"/>
  <c r="G38"/>
  <c r="H38" s="1"/>
  <c r="G62"/>
  <c r="H62" s="1"/>
  <c r="G23"/>
  <c r="H23" s="1"/>
  <c r="G39"/>
  <c r="H39" s="1"/>
  <c r="G77"/>
  <c r="H77" s="1"/>
  <c r="G78"/>
  <c r="H78" s="1"/>
  <c r="G155"/>
  <c r="H155" s="1"/>
  <c r="G6"/>
  <c r="H6" s="1"/>
  <c r="G123"/>
  <c r="H123" s="1"/>
  <c r="G63"/>
  <c r="H63" s="1"/>
  <c r="G40"/>
  <c r="H40" s="1"/>
  <c r="G103"/>
  <c r="H103" s="1"/>
  <c r="G41"/>
  <c r="H41" s="1"/>
  <c r="G7"/>
  <c r="H7" s="1"/>
  <c r="G8"/>
  <c r="H8" s="1"/>
  <c r="G92"/>
  <c r="H92" s="1"/>
  <c r="G9"/>
  <c r="H9" s="1"/>
  <c r="G42"/>
  <c r="H42" s="1"/>
  <c r="G64"/>
  <c r="H64" s="1"/>
  <c r="G10"/>
  <c r="H10" s="1"/>
  <c r="G156"/>
  <c r="H156" s="1"/>
  <c r="G138"/>
  <c r="H138" s="1"/>
  <c r="G43"/>
  <c r="H43" s="1"/>
  <c r="G157"/>
  <c r="H157" s="1"/>
  <c r="G79"/>
  <c r="H79" s="1"/>
  <c r="G93"/>
  <c r="H93" s="1"/>
  <c r="G158"/>
  <c r="H158" s="1"/>
  <c r="G11"/>
  <c r="H11" s="1"/>
  <c r="G44"/>
  <c r="H44" s="1"/>
  <c r="G80"/>
  <c r="H80" s="1"/>
  <c r="G94"/>
  <c r="H94" s="1"/>
  <c r="G139"/>
  <c r="H139" s="1"/>
  <c r="G124"/>
  <c r="H124" s="1"/>
  <c r="G81"/>
  <c r="H81" s="1"/>
  <c r="G65"/>
  <c r="H65" s="1"/>
  <c r="G12"/>
  <c r="H12" s="1"/>
  <c r="G82"/>
  <c r="H82" s="1"/>
  <c r="G140"/>
  <c r="H140" s="1"/>
  <c r="G83"/>
  <c r="H83" s="1"/>
  <c r="G66"/>
  <c r="H66" s="1"/>
  <c r="G13"/>
  <c r="H13" s="1"/>
  <c r="G67"/>
  <c r="H67" s="1"/>
  <c r="G14"/>
  <c r="H14" s="1"/>
  <c r="G15"/>
  <c r="H15" s="1"/>
  <c r="G45"/>
  <c r="H45" s="1"/>
  <c r="G46"/>
  <c r="H46" s="1"/>
  <c r="G84"/>
  <c r="H84" s="1"/>
  <c r="G68"/>
  <c r="H68" s="1"/>
  <c r="G16"/>
  <c r="H16" s="1"/>
  <c r="G69"/>
  <c r="H69" s="1"/>
  <c r="G70"/>
  <c r="H70" s="1"/>
  <c r="G95"/>
  <c r="H95" s="1"/>
  <c r="G47"/>
  <c r="H47" s="1"/>
  <c r="G71"/>
  <c r="H71" s="1"/>
  <c r="G72"/>
  <c r="H72" s="1"/>
  <c r="G104"/>
  <c r="H104" s="1"/>
  <c r="G48"/>
  <c r="H48" s="1"/>
  <c r="G49"/>
  <c r="H49" s="1"/>
  <c r="G125"/>
  <c r="H125" s="1"/>
  <c r="G85"/>
  <c r="H85" s="1"/>
  <c r="G73"/>
  <c r="H73" s="1"/>
  <c r="G74"/>
  <c r="H74" s="1"/>
  <c r="G86"/>
  <c r="H86" s="1"/>
  <c r="G105"/>
  <c r="H105" s="1"/>
  <c r="G75"/>
  <c r="H75" s="1"/>
  <c r="G17"/>
  <c r="H17" s="1"/>
  <c r="G18"/>
  <c r="H18" s="1"/>
  <c r="G87"/>
  <c r="H87" s="1"/>
  <c r="G50"/>
  <c r="H50" s="1"/>
  <c r="G51"/>
  <c r="H51" s="1"/>
  <c r="G52"/>
  <c r="H52" s="1"/>
  <c r="G88"/>
  <c r="H88" s="1"/>
  <c r="G89"/>
  <c r="H89" s="1"/>
  <c r="G19"/>
  <c r="H19" s="1"/>
  <c r="G90"/>
  <c r="H90" s="1"/>
  <c r="G24"/>
  <c r="H24" s="1"/>
  <c r="G53"/>
  <c r="H53" s="1"/>
  <c r="G54"/>
  <c r="H54" s="1"/>
  <c r="G91"/>
  <c r="H91" s="1"/>
  <c r="G20"/>
  <c r="H20" s="1"/>
  <c r="G141"/>
  <c r="H141" s="1"/>
  <c r="G55"/>
  <c r="H55" s="1"/>
  <c r="G56"/>
  <c r="H56" s="1"/>
  <c r="G21"/>
  <c r="H21" s="1"/>
  <c r="G106"/>
  <c r="H106" s="1"/>
  <c r="G76"/>
  <c r="H76" s="1"/>
  <c r="G107"/>
  <c r="H107" s="1"/>
  <c r="G159"/>
  <c r="H159" s="1"/>
  <c r="G160"/>
  <c r="H160" s="1"/>
  <c r="G96"/>
  <c r="H96" s="1"/>
  <c r="G97"/>
  <c r="H97" s="1"/>
  <c r="G108"/>
  <c r="H108" s="1"/>
  <c r="G142"/>
  <c r="H142" s="1"/>
  <c r="G161"/>
  <c r="H161" s="1"/>
  <c r="G98"/>
  <c r="H98" s="1"/>
  <c r="G162"/>
  <c r="H162" s="1"/>
  <c r="G109"/>
  <c r="H109" s="1"/>
  <c r="G143"/>
  <c r="H143" s="1"/>
  <c r="G144"/>
  <c r="H144" s="1"/>
  <c r="G126"/>
  <c r="H126" s="1"/>
  <c r="G163"/>
  <c r="H163" s="1"/>
  <c r="G110"/>
  <c r="H110" s="1"/>
  <c r="G127"/>
  <c r="H127" s="1"/>
  <c r="G145"/>
  <c r="H145" s="1"/>
  <c r="G25"/>
  <c r="H25" s="1"/>
  <c r="G164"/>
  <c r="H164" s="1"/>
  <c r="G99"/>
  <c r="H99" s="1"/>
  <c r="G111"/>
  <c r="H111" s="1"/>
  <c r="G128"/>
  <c r="H128" s="1"/>
  <c r="G26"/>
  <c r="H26" s="1"/>
  <c r="G27"/>
  <c r="H27" s="1"/>
  <c r="G112"/>
  <c r="H112" s="1"/>
  <c r="G113"/>
  <c r="H113" s="1"/>
  <c r="G165"/>
  <c r="H165" s="1"/>
  <c r="G146"/>
  <c r="H146" s="1"/>
  <c r="G114"/>
  <c r="H114" s="1"/>
  <c r="G166"/>
  <c r="H166" s="1"/>
  <c r="G129"/>
  <c r="H129" s="1"/>
  <c r="G130"/>
  <c r="H130" s="1"/>
  <c r="G28"/>
  <c r="H28" s="1"/>
  <c r="G147"/>
  <c r="H147" s="1"/>
  <c r="G115"/>
  <c r="H115" s="1"/>
  <c r="G148"/>
  <c r="H148" s="1"/>
  <c r="G131"/>
  <c r="H131" s="1"/>
  <c r="G167"/>
  <c r="H167" s="1"/>
  <c r="G116"/>
  <c r="H116" s="1"/>
  <c r="G29"/>
  <c r="H29" s="1"/>
  <c r="G168"/>
  <c r="H168" s="1"/>
  <c r="G149"/>
  <c r="H149" s="1"/>
  <c r="G150"/>
  <c r="H150" s="1"/>
  <c r="G132"/>
  <c r="H132" s="1"/>
  <c r="G169"/>
  <c r="H169" s="1"/>
  <c r="G117"/>
  <c r="H117" s="1"/>
  <c r="G133"/>
  <c r="H133" s="1"/>
  <c r="G151"/>
  <c r="H151" s="1"/>
  <c r="G30"/>
  <c r="H30" s="1"/>
  <c r="G170"/>
  <c r="H170" s="1"/>
  <c r="G100"/>
  <c r="H100" s="1"/>
  <c r="G118"/>
  <c r="H118" s="1"/>
  <c r="G134"/>
  <c r="H134" s="1"/>
  <c r="G31"/>
  <c r="H31" s="1"/>
  <c r="G32"/>
  <c r="H32" s="1"/>
  <c r="G119"/>
  <c r="H119" s="1"/>
  <c r="G120"/>
  <c r="H120" s="1"/>
  <c r="G171"/>
  <c r="H171" s="1"/>
  <c r="G152"/>
  <c r="H152" s="1"/>
  <c r="G121"/>
  <c r="H121" s="1"/>
  <c r="G172"/>
  <c r="H172" s="1"/>
  <c r="G135"/>
  <c r="H135" s="1"/>
  <c r="G136"/>
  <c r="H136" s="1"/>
  <c r="G101"/>
  <c r="H101" s="1"/>
</calcChain>
</file>

<file path=xl/sharedStrings.xml><?xml version="1.0" encoding="utf-8"?>
<sst xmlns="http://schemas.openxmlformats.org/spreadsheetml/2006/main" count="700" uniqueCount="48">
  <si>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</si>
  <si>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</si>
  <si>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</si>
  <si>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</si>
  <si>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</si>
  <si>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</si>
  <si>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</si>
  <si>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Sales Person</t>
  </si>
  <si>
    <t>Sale Location</t>
  </si>
  <si>
    <t>Jan</t>
  </si>
  <si>
    <t>Pool Cover</t>
  </si>
  <si>
    <t>Chalie Barns</t>
  </si>
  <si>
    <t>NM</t>
  </si>
  <si>
    <t>Net</t>
  </si>
  <si>
    <t>Juan Hernandez</t>
  </si>
  <si>
    <t>CA</t>
  </si>
  <si>
    <t>8 ft Hose</t>
  </si>
  <si>
    <t>Doug Smith</t>
  </si>
  <si>
    <t>AZ</t>
  </si>
  <si>
    <t>Water Pump</t>
  </si>
  <si>
    <t>Chlorine Test Kit</t>
  </si>
  <si>
    <t>Hellen Johnson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</si>
  <si>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</si>
  <si>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</si>
  <si>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</si>
  <si>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</si>
  <si>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</si>
  <si>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</si>
  <si>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</si>
  <si>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</si>
  <si>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</si>
  <si>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</si>
  <si>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</si>
  <si>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</si>
  <si>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</si>
  <si>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</si>
  <si>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</si>
  <si>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</si>
  <si>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</si>
  <si>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</si>
  <si>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</si>
  <si>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 xml:space="preserve"> sum of all items</t>
  </si>
  <si>
    <t>sum of items gretear than $50</t>
  </si>
  <si>
    <t>sum of items less than $50</t>
  </si>
  <si>
    <t>Commision is 20% if sales price is above $50 otherwise 10%</t>
  </si>
  <si>
    <t>Row Labels</t>
  </si>
  <si>
    <t>Grand Total</t>
  </si>
  <si>
    <t>Sum of Profit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</si>
</sst>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4" fontId="2" fillId="0" borderId="0" xfId="1" applyFont="1"/>
    <xf numFmtId="44" fontId="0" fillId="0" borderId="0" xfId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[sales_database.xlsx]Sheet2!PivotTable1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rotX val="30"/>
      <c:perspective val="30"/>
    </c:view3D>
    <c:plotArea>
      <c:layout>
        <c:manualLayout>
          <c:layoutTarget val="inner"/>
          <c:xMode val="edge"/>
          <c:yMode val="edge"/>
          <c:x val="3.4582132564841508E-2"/>
          <c:y val="0.29434958472656675"/>
          <c:w val="0.8119179014726905"/>
          <c:h val="0.63715726458850186"/>
        </c:manualLayout>
      </c:layout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Sheet2!$A$4:$A$14</c:f>
              <c:strCache>
                <c:ptCount val="10"/>
                <c:pt idx="0">
                  <c:v>1109</c:v>
                </c:pt>
                <c:pt idx="1">
                  <c:v>2242</c:v>
                </c:pt>
                <c:pt idx="2">
                  <c:v>2499</c:v>
                </c:pt>
                <c:pt idx="3">
                  <c:v>2877</c:v>
                </c:pt>
                <c:pt idx="4">
                  <c:v>4421</c:v>
                </c:pt>
                <c:pt idx="5">
                  <c:v>6119</c:v>
                </c:pt>
                <c:pt idx="6">
                  <c:v>6622</c:v>
                </c:pt>
                <c:pt idx="7">
                  <c:v>8722</c:v>
                </c:pt>
                <c:pt idx="8">
                  <c:v>9212</c:v>
                </c:pt>
                <c:pt idx="9">
                  <c:v>9822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100</c:v>
                </c:pt>
                <c:pt idx="1">
                  <c:v>1024</c:v>
                </c:pt>
                <c:pt idx="2">
                  <c:v>59.999999999999993</c:v>
                </c:pt>
                <c:pt idx="3">
                  <c:v>117.60000000000005</c:v>
                </c:pt>
                <c:pt idx="4">
                  <c:v>630</c:v>
                </c:pt>
                <c:pt idx="5">
                  <c:v>75</c:v>
                </c:pt>
                <c:pt idx="6">
                  <c:v>315</c:v>
                </c:pt>
                <c:pt idx="7">
                  <c:v>3160</c:v>
                </c:pt>
                <c:pt idx="8">
                  <c:v>33</c:v>
                </c:pt>
                <c:pt idx="9">
                  <c:v>842.10000000000036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3</xdr:row>
      <xdr:rowOff>50800</xdr:rowOff>
    </xdr:from>
    <xdr:to>
      <xdr:col>8</xdr:col>
      <xdr:colOff>12700</xdr:colOff>
      <xdr:row>13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795.462105671293" createdVersion="3" refreshedVersion="3" minRefreshableVersion="3" recordCount="171">
  <cacheSource type="worksheet">
    <worksheetSource ref="A1:J172" sheet="Sheet1"/>
  </cacheSource>
  <cacheFields count="10">
    <cacheField name="Month" numFmtId="0">
      <sharedItems/>
    </cacheField>
    <cacheField name="Transaction Number" numFmtId="3">
      <sharedItems containsSemiMixedTypes="0" containsString="0" containsNumber="1" containsInteger="1" minValue="1001" maxValue="1171" count="171">
        <n v="1003"/>
        <n v="1016"/>
        <n v="1019"/>
        <n v="1020"/>
        <n v="1029"/>
        <n v="1035"/>
        <n v="1036"/>
        <n v="1038"/>
        <n v="1041"/>
        <n v="1049"/>
        <n v="1057"/>
        <n v="1062"/>
        <n v="1064"/>
        <n v="1065"/>
        <n v="1070"/>
        <n v="1087"/>
        <n v="1088"/>
        <n v="1095"/>
        <n v="1101"/>
        <n v="1105"/>
        <n v="1013"/>
        <n v="1024"/>
        <n v="1097"/>
        <n v="1126"/>
        <n v="1131"/>
        <n v="1132"/>
        <n v="1141"/>
        <n v="1148"/>
        <n v="1157"/>
        <n v="1162"/>
        <n v="1163"/>
        <n v="1002"/>
        <n v="1008"/>
        <n v="1010"/>
        <n v="1011"/>
        <n v="1015"/>
        <n v="1022"/>
        <n v="1025"/>
        <n v="1032"/>
        <n v="1034"/>
        <n v="1039"/>
        <n v="1044"/>
        <n v="1050"/>
        <n v="1066"/>
        <n v="1067"/>
        <n v="1074"/>
        <n v="1078"/>
        <n v="1079"/>
        <n v="1090"/>
        <n v="1091"/>
        <n v="1092"/>
        <n v="1098"/>
        <n v="1099"/>
        <n v="1103"/>
        <n v="1104"/>
        <n v="1005"/>
        <n v="1007"/>
        <n v="1009"/>
        <n v="1018"/>
        <n v="1021"/>
        <n v="1023"/>
        <n v="1031"/>
        <n v="1040"/>
        <n v="1056"/>
        <n v="1061"/>
        <n v="1063"/>
        <n v="1069"/>
        <n v="1071"/>
        <n v="1072"/>
        <n v="1075"/>
        <n v="1076"/>
        <n v="1082"/>
        <n v="1083"/>
        <n v="1086"/>
        <n v="1107"/>
        <n v="1026"/>
        <n v="1027"/>
        <n v="1046"/>
        <n v="1051"/>
        <n v="1055"/>
        <n v="1058"/>
        <n v="1060"/>
        <n v="1068"/>
        <n v="1081"/>
        <n v="1084"/>
        <n v="1089"/>
        <n v="1093"/>
        <n v="1094"/>
        <n v="1096"/>
        <n v="1100"/>
        <n v="1037"/>
        <n v="1047"/>
        <n v="1052"/>
        <n v="1073"/>
        <n v="1111"/>
        <n v="1112"/>
        <n v="1116"/>
        <n v="1128"/>
        <n v="1159"/>
        <n v="1001"/>
        <n v="1006"/>
        <n v="1033"/>
        <n v="1077"/>
        <n v="1085"/>
        <n v="1106"/>
        <n v="1108"/>
        <n v="1113"/>
        <n v="1118"/>
        <n v="1123"/>
        <n v="1129"/>
        <n v="1133"/>
        <n v="1134"/>
        <n v="1137"/>
        <n v="1143"/>
        <n v="1147"/>
        <n v="1154"/>
        <n v="1160"/>
        <n v="1164"/>
        <n v="1165"/>
        <n v="1168"/>
        <n v="1012"/>
        <n v="1030"/>
        <n v="1054"/>
        <n v="1080"/>
        <n v="1121"/>
        <n v="1124"/>
        <n v="1130"/>
        <n v="1139"/>
        <n v="1140"/>
        <n v="1145"/>
        <n v="1152"/>
        <n v="1155"/>
        <n v="1161"/>
        <n v="1170"/>
        <n v="1171"/>
        <n v="1017"/>
        <n v="1043"/>
        <n v="1053"/>
        <n v="1059"/>
        <n v="1102"/>
        <n v="1114"/>
        <n v="1119"/>
        <n v="1120"/>
        <n v="1125"/>
        <n v="1136"/>
        <n v="1142"/>
        <n v="1144"/>
        <n v="1150"/>
        <n v="1151"/>
        <n v="1156"/>
        <n v="1167"/>
        <n v="1004"/>
        <n v="1014"/>
        <n v="1028"/>
        <n v="1042"/>
        <n v="1045"/>
        <n v="1048"/>
        <n v="1109"/>
        <n v="1110"/>
        <n v="1115"/>
        <n v="1117"/>
        <n v="1122"/>
        <n v="1127"/>
        <n v="1135"/>
        <n v="1138"/>
        <n v="1146"/>
        <n v="1149"/>
        <n v="1153"/>
        <n v="1158"/>
        <n v="1166"/>
        <n v="1169"/>
      </sharedItems>
    </cacheField>
    <cacheField name="Product Code" numFmtId="0">
      <sharedItems containsSemiMixedTypes="0" containsString="0" containsNumber="1" containsInteger="1" minValue="1109" maxValue="9822" count="10">
        <n v="2499"/>
        <n v="9212"/>
        <n v="2877"/>
        <n v="1109"/>
        <n v="6119"/>
        <n v="6622"/>
        <n v="9822"/>
        <n v="4421"/>
        <n v="2242"/>
        <n v="8722"/>
      </sharedItems>
    </cacheField>
    <cacheField name="Product Description" numFmtId="0">
      <sharedItems count="10">
        <s v="8 ft Hose"/>
        <s v="1 Gal Muratic Acid"/>
        <s v="Net"/>
        <s v="Chlorine Test Kit"/>
        <s v="Algea Killer 8 oz"/>
        <s v="5 Gal Chlorine"/>
        <s v="Pool Cover"/>
        <s v="Skimmer"/>
        <s v="AutoVac"/>
        <s v="Water Pump"/>
      </sharedItems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 count="9">
        <n v="2.9999999999999991"/>
        <n v="3"/>
        <n v="4.9000000000000004"/>
        <n v="5"/>
        <n v="35"/>
        <n v="40.100000000000009"/>
        <n v="42"/>
        <n v="64"/>
        <n v="158"/>
      </sharedItems>
    </cacheField>
    <cacheField name="Commision is 20% if sales price is above $50 otherwise 10%" numFmtId="44">
      <sharedItems containsSemiMixedTypes="0" containsString="0" containsNumber="1" minValue="0.59999999999999987" maxValue="31.6" count="9">
        <n v="0.59999999999999987"/>
        <n v="0.60000000000000009"/>
        <n v="0.98000000000000009"/>
        <n v="1"/>
        <n v="7"/>
        <n v="8.0200000000000014"/>
        <n v="8.4"/>
        <n v="12.8"/>
        <n v="31.6"/>
      </sharedItems>
    </cacheField>
    <cacheField name="Sales Person" numFmtId="0">
      <sharedItems count="4">
        <s v="Doug Smith"/>
        <s v="Juan Hernandez"/>
        <s v="Hellen Johnson"/>
        <s v="Chalie Barns"/>
      </sharedItems>
    </cacheField>
    <cacheField name="Sale Location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x v="0"/>
    <x v="0"/>
    <x v="0"/>
    <n v="6.2"/>
    <n v="9.1999999999999993"/>
    <x v="0"/>
    <x v="0"/>
    <x v="0"/>
    <s v="AZ"/>
  </r>
  <r>
    <s v="Jan"/>
    <x v="1"/>
    <x v="0"/>
    <x v="0"/>
    <n v="6.2"/>
    <n v="9.1999999999999993"/>
    <x v="0"/>
    <x v="0"/>
    <x v="0"/>
    <s v="CA"/>
  </r>
  <r>
    <s v="Feb"/>
    <x v="2"/>
    <x v="0"/>
    <x v="0"/>
    <n v="6.2"/>
    <n v="9.1999999999999993"/>
    <x v="0"/>
    <x v="0"/>
    <x v="0"/>
    <s v="CO"/>
  </r>
  <r>
    <s v="Feb"/>
    <x v="3"/>
    <x v="0"/>
    <x v="0"/>
    <n v="6.2"/>
    <n v="9.1999999999999993"/>
    <x v="0"/>
    <x v="0"/>
    <x v="0"/>
    <s v="NV"/>
  </r>
  <r>
    <s v="Feb"/>
    <x v="4"/>
    <x v="0"/>
    <x v="0"/>
    <n v="6.2"/>
    <n v="9.1999999999999993"/>
    <x v="0"/>
    <x v="0"/>
    <x v="1"/>
    <s v="AZ"/>
  </r>
  <r>
    <s v="Mar"/>
    <x v="5"/>
    <x v="0"/>
    <x v="0"/>
    <n v="6.2"/>
    <n v="9.1999999999999993"/>
    <x v="0"/>
    <x v="0"/>
    <x v="2"/>
    <s v="CA"/>
  </r>
  <r>
    <s v="Mar"/>
    <x v="6"/>
    <x v="0"/>
    <x v="0"/>
    <n v="6.2"/>
    <n v="9.1999999999999993"/>
    <x v="0"/>
    <x v="0"/>
    <x v="1"/>
    <s v="NV"/>
  </r>
  <r>
    <s v="Mar"/>
    <x v="7"/>
    <x v="0"/>
    <x v="0"/>
    <n v="6.2"/>
    <n v="9.1999999999999993"/>
    <x v="0"/>
    <x v="0"/>
    <x v="1"/>
    <s v="NV"/>
  </r>
  <r>
    <s v="Mar"/>
    <x v="8"/>
    <x v="0"/>
    <x v="0"/>
    <n v="6.2"/>
    <n v="9.1999999999999993"/>
    <x v="0"/>
    <x v="0"/>
    <x v="3"/>
    <s v="NM"/>
  </r>
  <r>
    <s v="April"/>
    <x v="9"/>
    <x v="0"/>
    <x v="0"/>
    <n v="6.2"/>
    <n v="9.1999999999999993"/>
    <x v="0"/>
    <x v="0"/>
    <x v="3"/>
    <s v="CO"/>
  </r>
  <r>
    <s v="April"/>
    <x v="10"/>
    <x v="0"/>
    <x v="0"/>
    <n v="6.2"/>
    <n v="9.1999999999999993"/>
    <x v="0"/>
    <x v="0"/>
    <x v="1"/>
    <s v="CA"/>
  </r>
  <r>
    <s v="May"/>
    <x v="11"/>
    <x v="0"/>
    <x v="0"/>
    <n v="6.2"/>
    <n v="9.1999999999999993"/>
    <x v="0"/>
    <x v="0"/>
    <x v="3"/>
    <s v="AZ"/>
  </r>
  <r>
    <s v="May"/>
    <x v="12"/>
    <x v="0"/>
    <x v="0"/>
    <n v="6.2"/>
    <n v="9.1999999999999993"/>
    <x v="0"/>
    <x v="0"/>
    <x v="2"/>
    <s v="AZ"/>
  </r>
  <r>
    <s v="May"/>
    <x v="13"/>
    <x v="0"/>
    <x v="0"/>
    <n v="6.2"/>
    <n v="9.1999999999999993"/>
    <x v="0"/>
    <x v="0"/>
    <x v="0"/>
    <s v="NM"/>
  </r>
  <r>
    <s v="May"/>
    <x v="14"/>
    <x v="0"/>
    <x v="0"/>
    <n v="6.2"/>
    <n v="9.1999999999999993"/>
    <x v="0"/>
    <x v="0"/>
    <x v="2"/>
    <s v="AZ"/>
  </r>
  <r>
    <s v="June"/>
    <x v="15"/>
    <x v="0"/>
    <x v="0"/>
    <n v="6.2"/>
    <n v="9.1999999999999993"/>
    <x v="0"/>
    <x v="0"/>
    <x v="3"/>
    <s v="CA"/>
  </r>
  <r>
    <s v="June"/>
    <x v="16"/>
    <x v="0"/>
    <x v="0"/>
    <n v="6.2"/>
    <n v="9.1999999999999993"/>
    <x v="0"/>
    <x v="0"/>
    <x v="3"/>
    <s v="NM"/>
  </r>
  <r>
    <s v="June"/>
    <x v="17"/>
    <x v="0"/>
    <x v="0"/>
    <n v="6.2"/>
    <n v="9.1999999999999993"/>
    <x v="0"/>
    <x v="0"/>
    <x v="2"/>
    <s v="AZ"/>
  </r>
  <r>
    <s v="July"/>
    <x v="18"/>
    <x v="0"/>
    <x v="0"/>
    <n v="6.2"/>
    <n v="9.1999999999999993"/>
    <x v="0"/>
    <x v="0"/>
    <x v="0"/>
    <s v="CA"/>
  </r>
  <r>
    <s v="July"/>
    <x v="19"/>
    <x v="0"/>
    <x v="0"/>
    <n v="6.2"/>
    <n v="9.1999999999999993"/>
    <x v="0"/>
    <x v="0"/>
    <x v="1"/>
    <s v="AZ"/>
  </r>
  <r>
    <s v="Jan"/>
    <x v="20"/>
    <x v="1"/>
    <x v="1"/>
    <n v="4"/>
    <n v="7"/>
    <x v="1"/>
    <x v="1"/>
    <x v="2"/>
    <s v="CO"/>
  </r>
  <r>
    <s v="Feb"/>
    <x v="21"/>
    <x v="1"/>
    <x v="1"/>
    <n v="4"/>
    <n v="7"/>
    <x v="1"/>
    <x v="1"/>
    <x v="1"/>
    <s v="UT"/>
  </r>
  <r>
    <s v="June"/>
    <x v="22"/>
    <x v="1"/>
    <x v="1"/>
    <n v="4"/>
    <n v="7"/>
    <x v="1"/>
    <x v="1"/>
    <x v="2"/>
    <s v="NV"/>
  </r>
  <r>
    <s v="Aug"/>
    <x v="23"/>
    <x v="1"/>
    <x v="1"/>
    <n v="4"/>
    <n v="7"/>
    <x v="1"/>
    <x v="1"/>
    <x v="0"/>
    <s v="NM"/>
  </r>
  <r>
    <s v="Aug"/>
    <x v="24"/>
    <x v="1"/>
    <x v="1"/>
    <n v="4"/>
    <n v="7"/>
    <x v="1"/>
    <x v="1"/>
    <x v="2"/>
    <s v="AZ"/>
  </r>
  <r>
    <s v="Aug"/>
    <x v="25"/>
    <x v="1"/>
    <x v="1"/>
    <n v="4"/>
    <n v="7"/>
    <x v="1"/>
    <x v="1"/>
    <x v="2"/>
    <s v="CA"/>
  </r>
  <r>
    <s v="Aug"/>
    <x v="26"/>
    <x v="1"/>
    <x v="1"/>
    <n v="4"/>
    <n v="7"/>
    <x v="1"/>
    <x v="1"/>
    <x v="1"/>
    <s v="AZ"/>
  </r>
  <r>
    <s v="Sept"/>
    <x v="27"/>
    <x v="1"/>
    <x v="1"/>
    <n v="4"/>
    <n v="7"/>
    <x v="1"/>
    <x v="1"/>
    <x v="0"/>
    <s v="AZ"/>
  </r>
  <r>
    <s v="Oct"/>
    <x v="28"/>
    <x v="1"/>
    <x v="1"/>
    <n v="4"/>
    <n v="7"/>
    <x v="1"/>
    <x v="1"/>
    <x v="0"/>
    <s v="NM"/>
  </r>
  <r>
    <s v="Nov"/>
    <x v="29"/>
    <x v="1"/>
    <x v="1"/>
    <n v="4"/>
    <n v="7"/>
    <x v="1"/>
    <x v="1"/>
    <x v="3"/>
    <s v="AZ"/>
  </r>
  <r>
    <s v="Nov"/>
    <x v="30"/>
    <x v="1"/>
    <x v="1"/>
    <n v="4"/>
    <n v="7"/>
    <x v="1"/>
    <x v="1"/>
    <x v="0"/>
    <s v="CA"/>
  </r>
  <r>
    <s v="Jan"/>
    <x v="31"/>
    <x v="2"/>
    <x v="2"/>
    <n v="11.4"/>
    <n v="16.3"/>
    <x v="2"/>
    <x v="2"/>
    <x v="1"/>
    <s v="CA"/>
  </r>
  <r>
    <s v="Jan"/>
    <x v="32"/>
    <x v="2"/>
    <x v="2"/>
    <n v="11.4"/>
    <n v="16.3"/>
    <x v="2"/>
    <x v="2"/>
    <x v="0"/>
    <s v="NM"/>
  </r>
  <r>
    <s v="Jan"/>
    <x v="33"/>
    <x v="2"/>
    <x v="2"/>
    <n v="11.4"/>
    <n v="16.3"/>
    <x v="2"/>
    <x v="2"/>
    <x v="1"/>
    <s v="CO"/>
  </r>
  <r>
    <s v="Jan"/>
    <x v="34"/>
    <x v="2"/>
    <x v="2"/>
    <n v="11.4"/>
    <n v="16.3"/>
    <x v="2"/>
    <x v="2"/>
    <x v="1"/>
    <s v="AZ"/>
  </r>
  <r>
    <s v="Jan"/>
    <x v="35"/>
    <x v="2"/>
    <x v="2"/>
    <n v="11.4"/>
    <n v="16.3"/>
    <x v="2"/>
    <x v="2"/>
    <x v="2"/>
    <s v="AZ"/>
  </r>
  <r>
    <s v="Feb"/>
    <x v="36"/>
    <x v="2"/>
    <x v="2"/>
    <n v="11.4"/>
    <n v="16.3"/>
    <x v="2"/>
    <x v="2"/>
    <x v="0"/>
    <s v="UT"/>
  </r>
  <r>
    <s v="Feb"/>
    <x v="37"/>
    <x v="2"/>
    <x v="2"/>
    <n v="11.4"/>
    <n v="16.3"/>
    <x v="2"/>
    <x v="2"/>
    <x v="2"/>
    <s v="NV"/>
  </r>
  <r>
    <s v="Feb"/>
    <x v="38"/>
    <x v="2"/>
    <x v="2"/>
    <n v="11.4"/>
    <n v="16.3"/>
    <x v="2"/>
    <x v="2"/>
    <x v="3"/>
    <s v="AZ"/>
  </r>
  <r>
    <s v="Feb"/>
    <x v="39"/>
    <x v="2"/>
    <x v="2"/>
    <n v="11.4"/>
    <n v="16.3"/>
    <x v="2"/>
    <x v="2"/>
    <x v="1"/>
    <s v="CO"/>
  </r>
  <r>
    <s v="Mar"/>
    <x v="40"/>
    <x v="2"/>
    <x v="2"/>
    <n v="11.4"/>
    <n v="16.3"/>
    <x v="2"/>
    <x v="2"/>
    <x v="1"/>
    <s v="CA"/>
  </r>
  <r>
    <s v="Mar"/>
    <x v="41"/>
    <x v="2"/>
    <x v="2"/>
    <n v="11.4"/>
    <n v="16.3"/>
    <x v="2"/>
    <x v="2"/>
    <x v="0"/>
    <s v="CA"/>
  </r>
  <r>
    <s v="April"/>
    <x v="42"/>
    <x v="2"/>
    <x v="2"/>
    <n v="11.4"/>
    <n v="16.3"/>
    <x v="2"/>
    <x v="2"/>
    <x v="3"/>
    <s v="AZ"/>
  </r>
  <r>
    <s v="May"/>
    <x v="43"/>
    <x v="2"/>
    <x v="2"/>
    <n v="11.4"/>
    <n v="16.3"/>
    <x v="2"/>
    <x v="2"/>
    <x v="0"/>
    <s v="NV"/>
  </r>
  <r>
    <s v="May"/>
    <x v="44"/>
    <x v="2"/>
    <x v="2"/>
    <n v="11.4"/>
    <n v="16.3"/>
    <x v="2"/>
    <x v="2"/>
    <x v="0"/>
    <s v="UT"/>
  </r>
  <r>
    <s v="May"/>
    <x v="45"/>
    <x v="2"/>
    <x v="2"/>
    <n v="11.4"/>
    <n v="16.3"/>
    <x v="2"/>
    <x v="2"/>
    <x v="0"/>
    <s v="AZ"/>
  </r>
  <r>
    <s v="May"/>
    <x v="46"/>
    <x v="2"/>
    <x v="2"/>
    <n v="11.4"/>
    <n v="16.3"/>
    <x v="2"/>
    <x v="2"/>
    <x v="1"/>
    <s v="NV"/>
  </r>
  <r>
    <s v="June"/>
    <x v="47"/>
    <x v="2"/>
    <x v="2"/>
    <n v="11.4"/>
    <n v="16.3"/>
    <x v="2"/>
    <x v="2"/>
    <x v="1"/>
    <s v="NM"/>
  </r>
  <r>
    <s v="June"/>
    <x v="48"/>
    <x v="2"/>
    <x v="2"/>
    <n v="11.4"/>
    <n v="16.3"/>
    <x v="2"/>
    <x v="2"/>
    <x v="3"/>
    <s v="CA"/>
  </r>
  <r>
    <s v="June"/>
    <x v="49"/>
    <x v="2"/>
    <x v="2"/>
    <n v="11.4"/>
    <n v="16.3"/>
    <x v="2"/>
    <x v="2"/>
    <x v="2"/>
    <s v="NV"/>
  </r>
  <r>
    <s v="June"/>
    <x v="50"/>
    <x v="2"/>
    <x v="2"/>
    <n v="11.4"/>
    <n v="16.3"/>
    <x v="2"/>
    <x v="2"/>
    <x v="0"/>
    <s v="CA"/>
  </r>
  <r>
    <s v="June"/>
    <x v="51"/>
    <x v="2"/>
    <x v="2"/>
    <n v="11.4"/>
    <n v="16.3"/>
    <x v="2"/>
    <x v="2"/>
    <x v="1"/>
    <s v="NM"/>
  </r>
  <r>
    <s v="July"/>
    <x v="52"/>
    <x v="2"/>
    <x v="2"/>
    <n v="11.4"/>
    <n v="16.3"/>
    <x v="2"/>
    <x v="2"/>
    <x v="0"/>
    <s v="CA"/>
  </r>
  <r>
    <s v="July"/>
    <x v="53"/>
    <x v="2"/>
    <x v="2"/>
    <n v="11.4"/>
    <n v="16.3"/>
    <x v="2"/>
    <x v="2"/>
    <x v="1"/>
    <s v="AZ"/>
  </r>
  <r>
    <s v="July"/>
    <x v="54"/>
    <x v="2"/>
    <x v="2"/>
    <n v="11.4"/>
    <n v="16.3"/>
    <x v="2"/>
    <x v="2"/>
    <x v="0"/>
    <s v="NV"/>
  </r>
  <r>
    <s v="Jan"/>
    <x v="55"/>
    <x v="3"/>
    <x v="3"/>
    <n v="3"/>
    <n v="8"/>
    <x v="3"/>
    <x v="3"/>
    <x v="0"/>
    <s v="AZ"/>
  </r>
  <r>
    <s v="Jan"/>
    <x v="56"/>
    <x v="3"/>
    <x v="3"/>
    <n v="3"/>
    <n v="8"/>
    <x v="3"/>
    <x v="3"/>
    <x v="2"/>
    <s v="NM"/>
  </r>
  <r>
    <s v="Jan"/>
    <x v="57"/>
    <x v="3"/>
    <x v="3"/>
    <n v="3"/>
    <n v="8"/>
    <x v="3"/>
    <x v="3"/>
    <x v="0"/>
    <s v="AZ"/>
  </r>
  <r>
    <s v="Feb"/>
    <x v="58"/>
    <x v="3"/>
    <x v="3"/>
    <n v="3"/>
    <n v="8"/>
    <x v="3"/>
    <x v="3"/>
    <x v="0"/>
    <s v="CA"/>
  </r>
  <r>
    <s v="Feb"/>
    <x v="59"/>
    <x v="3"/>
    <x v="3"/>
    <n v="3"/>
    <n v="8"/>
    <x v="3"/>
    <x v="3"/>
    <x v="1"/>
    <s v="CO"/>
  </r>
  <r>
    <s v="Feb"/>
    <x v="60"/>
    <x v="3"/>
    <x v="3"/>
    <n v="3"/>
    <n v="8"/>
    <x v="3"/>
    <x v="3"/>
    <x v="2"/>
    <s v="NM"/>
  </r>
  <r>
    <s v="Feb"/>
    <x v="61"/>
    <x v="3"/>
    <x v="3"/>
    <n v="3"/>
    <n v="8"/>
    <x v="3"/>
    <x v="3"/>
    <x v="1"/>
    <s v="CA"/>
  </r>
  <r>
    <s v="Mar"/>
    <x v="62"/>
    <x v="3"/>
    <x v="3"/>
    <n v="3"/>
    <n v="8"/>
    <x v="3"/>
    <x v="3"/>
    <x v="1"/>
    <s v="AZ"/>
  </r>
  <r>
    <s v="April"/>
    <x v="63"/>
    <x v="3"/>
    <x v="3"/>
    <n v="3"/>
    <n v="8"/>
    <x v="3"/>
    <x v="3"/>
    <x v="0"/>
    <s v="CA"/>
  </r>
  <r>
    <s v="May"/>
    <x v="64"/>
    <x v="3"/>
    <x v="3"/>
    <n v="3"/>
    <n v="8"/>
    <x v="3"/>
    <x v="3"/>
    <x v="0"/>
    <s v="NV"/>
  </r>
  <r>
    <s v="May"/>
    <x v="65"/>
    <x v="3"/>
    <x v="3"/>
    <n v="3"/>
    <n v="8"/>
    <x v="3"/>
    <x v="3"/>
    <x v="0"/>
    <s v="CA"/>
  </r>
  <r>
    <s v="May"/>
    <x v="66"/>
    <x v="3"/>
    <x v="3"/>
    <n v="3"/>
    <n v="8"/>
    <x v="3"/>
    <x v="3"/>
    <x v="0"/>
    <s v="AZ"/>
  </r>
  <r>
    <s v="May"/>
    <x v="67"/>
    <x v="3"/>
    <x v="3"/>
    <n v="3"/>
    <n v="8"/>
    <x v="3"/>
    <x v="3"/>
    <x v="3"/>
    <s v="AZ"/>
  </r>
  <r>
    <s v="May"/>
    <x v="68"/>
    <x v="3"/>
    <x v="3"/>
    <n v="3"/>
    <n v="8"/>
    <x v="3"/>
    <x v="3"/>
    <x v="0"/>
    <s v="NV"/>
  </r>
  <r>
    <s v="May"/>
    <x v="69"/>
    <x v="3"/>
    <x v="3"/>
    <n v="3"/>
    <n v="8"/>
    <x v="3"/>
    <x v="3"/>
    <x v="2"/>
    <s v="CA"/>
  </r>
  <r>
    <s v="May"/>
    <x v="70"/>
    <x v="3"/>
    <x v="3"/>
    <n v="3"/>
    <n v="8"/>
    <x v="3"/>
    <x v="3"/>
    <x v="1"/>
    <s v="AZ"/>
  </r>
  <r>
    <s v="June"/>
    <x v="71"/>
    <x v="3"/>
    <x v="3"/>
    <n v="3"/>
    <n v="8"/>
    <x v="3"/>
    <x v="3"/>
    <x v="3"/>
    <s v="CA"/>
  </r>
  <r>
    <s v="June"/>
    <x v="72"/>
    <x v="3"/>
    <x v="3"/>
    <n v="3"/>
    <n v="8"/>
    <x v="3"/>
    <x v="3"/>
    <x v="3"/>
    <s v="NV"/>
  </r>
  <r>
    <s v="June"/>
    <x v="73"/>
    <x v="3"/>
    <x v="3"/>
    <n v="3"/>
    <n v="8"/>
    <x v="3"/>
    <x v="3"/>
    <x v="2"/>
    <s v="AZ"/>
  </r>
  <r>
    <s v="July"/>
    <x v="74"/>
    <x v="3"/>
    <x v="3"/>
    <n v="3"/>
    <n v="8"/>
    <x v="3"/>
    <x v="3"/>
    <x v="2"/>
    <s v="NM"/>
  </r>
  <r>
    <s v="Feb"/>
    <x v="75"/>
    <x v="4"/>
    <x v="4"/>
    <n v="9"/>
    <n v="14"/>
    <x v="3"/>
    <x v="3"/>
    <x v="2"/>
    <s v="NM"/>
  </r>
  <r>
    <s v="Feb"/>
    <x v="76"/>
    <x v="4"/>
    <x v="4"/>
    <n v="9"/>
    <n v="14"/>
    <x v="3"/>
    <x v="3"/>
    <x v="3"/>
    <s v="NV"/>
  </r>
  <r>
    <s v="Mar"/>
    <x v="77"/>
    <x v="4"/>
    <x v="4"/>
    <n v="9"/>
    <n v="14"/>
    <x v="3"/>
    <x v="3"/>
    <x v="1"/>
    <s v="UT"/>
  </r>
  <r>
    <s v="April"/>
    <x v="78"/>
    <x v="4"/>
    <x v="4"/>
    <n v="9"/>
    <n v="14"/>
    <x v="3"/>
    <x v="3"/>
    <x v="0"/>
    <s v="UT"/>
  </r>
  <r>
    <s v="April"/>
    <x v="79"/>
    <x v="4"/>
    <x v="4"/>
    <n v="9"/>
    <n v="14"/>
    <x v="3"/>
    <x v="3"/>
    <x v="1"/>
    <s v="NV"/>
  </r>
  <r>
    <s v="April"/>
    <x v="80"/>
    <x v="4"/>
    <x v="4"/>
    <n v="9"/>
    <n v="14"/>
    <x v="3"/>
    <x v="3"/>
    <x v="2"/>
    <s v="AZ"/>
  </r>
  <r>
    <s v="April"/>
    <x v="81"/>
    <x v="4"/>
    <x v="4"/>
    <n v="9"/>
    <n v="14"/>
    <x v="3"/>
    <x v="3"/>
    <x v="0"/>
    <s v="NV"/>
  </r>
  <r>
    <s v="May"/>
    <x v="82"/>
    <x v="4"/>
    <x v="4"/>
    <n v="9"/>
    <n v="14"/>
    <x v="3"/>
    <x v="3"/>
    <x v="1"/>
    <s v="CA"/>
  </r>
  <r>
    <s v="June"/>
    <x v="83"/>
    <x v="4"/>
    <x v="4"/>
    <n v="9"/>
    <n v="14"/>
    <x v="3"/>
    <x v="3"/>
    <x v="0"/>
    <s v="UT"/>
  </r>
  <r>
    <s v="June"/>
    <x v="84"/>
    <x v="4"/>
    <x v="4"/>
    <n v="9"/>
    <n v="14"/>
    <x v="3"/>
    <x v="3"/>
    <x v="3"/>
    <s v="AZ"/>
  </r>
  <r>
    <s v="June"/>
    <x v="85"/>
    <x v="4"/>
    <x v="4"/>
    <n v="9"/>
    <n v="14"/>
    <x v="3"/>
    <x v="3"/>
    <x v="0"/>
    <s v="NV"/>
  </r>
  <r>
    <s v="June"/>
    <x v="86"/>
    <x v="4"/>
    <x v="4"/>
    <n v="9"/>
    <n v="14"/>
    <x v="3"/>
    <x v="3"/>
    <x v="1"/>
    <s v="AZ"/>
  </r>
  <r>
    <s v="June"/>
    <x v="87"/>
    <x v="4"/>
    <x v="4"/>
    <n v="9"/>
    <n v="14"/>
    <x v="3"/>
    <x v="3"/>
    <x v="0"/>
    <s v="CA"/>
  </r>
  <r>
    <s v="June"/>
    <x v="88"/>
    <x v="4"/>
    <x v="4"/>
    <n v="9"/>
    <n v="14"/>
    <x v="3"/>
    <x v="3"/>
    <x v="0"/>
    <s v="AZ"/>
  </r>
  <r>
    <s v="July"/>
    <x v="89"/>
    <x v="4"/>
    <x v="4"/>
    <n v="9"/>
    <n v="14"/>
    <x v="3"/>
    <x v="3"/>
    <x v="3"/>
    <s v="UT"/>
  </r>
  <r>
    <s v="Mar"/>
    <x v="90"/>
    <x v="5"/>
    <x v="5"/>
    <n v="42"/>
    <n v="77"/>
    <x v="4"/>
    <x v="4"/>
    <x v="1"/>
    <s v="NV"/>
  </r>
  <r>
    <s v="Mar"/>
    <x v="91"/>
    <x v="5"/>
    <x v="5"/>
    <n v="42"/>
    <n v="77"/>
    <x v="4"/>
    <x v="4"/>
    <x v="2"/>
    <s v="AZ"/>
  </r>
  <r>
    <s v="April"/>
    <x v="92"/>
    <x v="5"/>
    <x v="5"/>
    <n v="42"/>
    <n v="77"/>
    <x v="4"/>
    <x v="4"/>
    <x v="0"/>
    <s v="AZ"/>
  </r>
  <r>
    <s v="May"/>
    <x v="93"/>
    <x v="5"/>
    <x v="5"/>
    <n v="42"/>
    <n v="77"/>
    <x v="4"/>
    <x v="4"/>
    <x v="0"/>
    <s v="CA"/>
  </r>
  <r>
    <s v="July"/>
    <x v="94"/>
    <x v="5"/>
    <x v="5"/>
    <n v="42"/>
    <n v="77"/>
    <x v="4"/>
    <x v="4"/>
    <x v="2"/>
    <s v="CA"/>
  </r>
  <r>
    <s v="July"/>
    <x v="95"/>
    <x v="5"/>
    <x v="5"/>
    <n v="42"/>
    <n v="77"/>
    <x v="4"/>
    <x v="4"/>
    <x v="0"/>
    <s v="AZ"/>
  </r>
  <r>
    <s v="July"/>
    <x v="96"/>
    <x v="5"/>
    <x v="5"/>
    <n v="42"/>
    <n v="77"/>
    <x v="4"/>
    <x v="4"/>
    <x v="0"/>
    <s v="NV"/>
  </r>
  <r>
    <s v="Aug"/>
    <x v="97"/>
    <x v="5"/>
    <x v="5"/>
    <n v="42"/>
    <n v="77"/>
    <x v="4"/>
    <x v="4"/>
    <x v="1"/>
    <s v="CA"/>
  </r>
  <r>
    <s v="Nov"/>
    <x v="98"/>
    <x v="5"/>
    <x v="5"/>
    <n v="42"/>
    <n v="77"/>
    <x v="4"/>
    <x v="4"/>
    <x v="0"/>
    <s v="CA"/>
  </r>
  <r>
    <s v="Jan"/>
    <x v="99"/>
    <x v="6"/>
    <x v="6"/>
    <n v="58.3"/>
    <n v="98.4"/>
    <x v="5"/>
    <x v="5"/>
    <x v="3"/>
    <s v="NM"/>
  </r>
  <r>
    <s v="Jan"/>
    <x v="100"/>
    <x v="6"/>
    <x v="6"/>
    <n v="58.3"/>
    <n v="98.4"/>
    <x v="5"/>
    <x v="5"/>
    <x v="0"/>
    <s v="AZ"/>
  </r>
  <r>
    <s v="Feb"/>
    <x v="101"/>
    <x v="6"/>
    <x v="6"/>
    <n v="58.3"/>
    <n v="98.4"/>
    <x v="5"/>
    <x v="5"/>
    <x v="1"/>
    <s v="CA"/>
  </r>
  <r>
    <s v="May"/>
    <x v="102"/>
    <x v="6"/>
    <x v="6"/>
    <n v="58.3"/>
    <n v="98.4"/>
    <x v="5"/>
    <x v="5"/>
    <x v="2"/>
    <s v="AZ"/>
  </r>
  <r>
    <s v="June"/>
    <x v="103"/>
    <x v="6"/>
    <x v="6"/>
    <n v="58.3"/>
    <n v="98.4"/>
    <x v="5"/>
    <x v="5"/>
    <x v="0"/>
    <s v="NV"/>
  </r>
  <r>
    <s v="July"/>
    <x v="104"/>
    <x v="6"/>
    <x v="6"/>
    <n v="58.3"/>
    <n v="98.4"/>
    <x v="5"/>
    <x v="5"/>
    <x v="1"/>
    <s v="CA"/>
  </r>
  <r>
    <s v="July"/>
    <x v="105"/>
    <x v="6"/>
    <x v="6"/>
    <n v="58.3"/>
    <n v="98.4"/>
    <x v="5"/>
    <x v="5"/>
    <x v="0"/>
    <s v="NV"/>
  </r>
  <r>
    <s v="July"/>
    <x v="106"/>
    <x v="6"/>
    <x v="6"/>
    <n v="58.3"/>
    <n v="98.4"/>
    <x v="5"/>
    <x v="5"/>
    <x v="3"/>
    <s v="CA"/>
  </r>
  <r>
    <s v="July"/>
    <x v="107"/>
    <x v="6"/>
    <x v="6"/>
    <n v="58.3"/>
    <n v="98.4"/>
    <x v="5"/>
    <x v="5"/>
    <x v="1"/>
    <s v="CA"/>
  </r>
  <r>
    <s v="July"/>
    <x v="108"/>
    <x v="6"/>
    <x v="6"/>
    <n v="58.3"/>
    <n v="98.4"/>
    <x v="5"/>
    <x v="5"/>
    <x v="0"/>
    <s v="NV"/>
  </r>
  <r>
    <s v="Aug"/>
    <x v="109"/>
    <x v="6"/>
    <x v="6"/>
    <n v="58.3"/>
    <n v="98.4"/>
    <x v="5"/>
    <x v="5"/>
    <x v="2"/>
    <s v="NV"/>
  </r>
  <r>
    <s v="Aug"/>
    <x v="110"/>
    <x v="6"/>
    <x v="6"/>
    <n v="58.3"/>
    <n v="98.4"/>
    <x v="5"/>
    <x v="5"/>
    <x v="3"/>
    <s v="AZ"/>
  </r>
  <r>
    <s v="Aug"/>
    <x v="111"/>
    <x v="6"/>
    <x v="6"/>
    <n v="58.3"/>
    <n v="98.4"/>
    <x v="5"/>
    <x v="5"/>
    <x v="0"/>
    <s v="AZ"/>
  </r>
  <r>
    <s v="Aug"/>
    <x v="112"/>
    <x v="6"/>
    <x v="6"/>
    <n v="58.3"/>
    <n v="98.4"/>
    <x v="5"/>
    <x v="5"/>
    <x v="1"/>
    <s v="CA"/>
  </r>
  <r>
    <s v="Sept"/>
    <x v="113"/>
    <x v="6"/>
    <x v="6"/>
    <n v="58.3"/>
    <n v="98.4"/>
    <x v="5"/>
    <x v="5"/>
    <x v="2"/>
    <s v="AZ"/>
  </r>
  <r>
    <s v="Sept"/>
    <x v="114"/>
    <x v="6"/>
    <x v="6"/>
    <n v="58.3"/>
    <n v="98.4"/>
    <x v="5"/>
    <x v="5"/>
    <x v="3"/>
    <s v="CA"/>
  </r>
  <r>
    <s v="Oct"/>
    <x v="115"/>
    <x v="6"/>
    <x v="6"/>
    <n v="58.3"/>
    <n v="98.4"/>
    <x v="5"/>
    <x v="5"/>
    <x v="1"/>
    <s v="NV"/>
  </r>
  <r>
    <s v="Nov"/>
    <x v="116"/>
    <x v="6"/>
    <x v="6"/>
    <n v="58.3"/>
    <n v="98.4"/>
    <x v="5"/>
    <x v="5"/>
    <x v="2"/>
    <s v="NV"/>
  </r>
  <r>
    <s v="Nov"/>
    <x v="117"/>
    <x v="6"/>
    <x v="6"/>
    <n v="58.3"/>
    <n v="98.4"/>
    <x v="5"/>
    <x v="5"/>
    <x v="0"/>
    <s v="AZ"/>
  </r>
  <r>
    <s v="Nov"/>
    <x v="118"/>
    <x v="6"/>
    <x v="6"/>
    <n v="58.3"/>
    <n v="98.4"/>
    <x v="5"/>
    <x v="5"/>
    <x v="0"/>
    <s v="AZ"/>
  </r>
  <r>
    <s v="Dec"/>
    <x v="119"/>
    <x v="6"/>
    <x v="6"/>
    <n v="58.3"/>
    <n v="98.4"/>
    <x v="5"/>
    <x v="5"/>
    <x v="0"/>
    <s v="CA"/>
  </r>
  <r>
    <s v="Jan"/>
    <x v="120"/>
    <x v="7"/>
    <x v="7"/>
    <n v="45"/>
    <n v="87"/>
    <x v="6"/>
    <x v="6"/>
    <x v="0"/>
    <s v="NM"/>
  </r>
  <r>
    <s v="Feb"/>
    <x v="121"/>
    <x v="7"/>
    <x v="7"/>
    <n v="45"/>
    <n v="87"/>
    <x v="6"/>
    <x v="6"/>
    <x v="1"/>
    <s v="NV"/>
  </r>
  <r>
    <s v="April"/>
    <x v="122"/>
    <x v="7"/>
    <x v="7"/>
    <n v="45"/>
    <n v="87"/>
    <x v="6"/>
    <x v="6"/>
    <x v="0"/>
    <s v="NV"/>
  </r>
  <r>
    <s v="June"/>
    <x v="123"/>
    <x v="7"/>
    <x v="7"/>
    <n v="45"/>
    <n v="87"/>
    <x v="6"/>
    <x v="6"/>
    <x v="0"/>
    <s v="CA"/>
  </r>
  <r>
    <s v="July"/>
    <x v="124"/>
    <x v="7"/>
    <x v="7"/>
    <n v="45"/>
    <n v="87"/>
    <x v="6"/>
    <x v="6"/>
    <x v="0"/>
    <s v="NV"/>
  </r>
  <r>
    <s v="July"/>
    <x v="125"/>
    <x v="7"/>
    <x v="7"/>
    <n v="45"/>
    <n v="87"/>
    <x v="6"/>
    <x v="6"/>
    <x v="0"/>
    <s v="AZ"/>
  </r>
  <r>
    <s v="Aug"/>
    <x v="126"/>
    <x v="7"/>
    <x v="7"/>
    <n v="45"/>
    <n v="87"/>
    <x v="6"/>
    <x v="6"/>
    <x v="2"/>
    <s v="CA"/>
  </r>
  <r>
    <s v="Aug"/>
    <x v="127"/>
    <x v="7"/>
    <x v="7"/>
    <n v="45"/>
    <n v="87"/>
    <x v="6"/>
    <x v="6"/>
    <x v="0"/>
    <s v="CA"/>
  </r>
  <r>
    <s v="Aug"/>
    <x v="128"/>
    <x v="7"/>
    <x v="7"/>
    <n v="45"/>
    <n v="87"/>
    <x v="6"/>
    <x v="6"/>
    <x v="1"/>
    <s v="NV"/>
  </r>
  <r>
    <s v="Sept"/>
    <x v="129"/>
    <x v="7"/>
    <x v="7"/>
    <n v="45"/>
    <n v="87"/>
    <x v="6"/>
    <x v="6"/>
    <x v="2"/>
    <s v="NM"/>
  </r>
  <r>
    <s v="Oct"/>
    <x v="130"/>
    <x v="7"/>
    <x v="7"/>
    <n v="45"/>
    <n v="87"/>
    <x v="6"/>
    <x v="6"/>
    <x v="3"/>
    <s v="NV"/>
  </r>
  <r>
    <s v="Oct"/>
    <x v="131"/>
    <x v="7"/>
    <x v="7"/>
    <n v="45"/>
    <n v="87"/>
    <x v="6"/>
    <x v="6"/>
    <x v="0"/>
    <s v="AZ"/>
  </r>
  <r>
    <s v="Nov"/>
    <x v="132"/>
    <x v="7"/>
    <x v="7"/>
    <n v="45"/>
    <n v="87"/>
    <x v="6"/>
    <x v="6"/>
    <x v="1"/>
    <s v="CA"/>
  </r>
  <r>
    <s v="Dec"/>
    <x v="133"/>
    <x v="7"/>
    <x v="7"/>
    <n v="45"/>
    <n v="87"/>
    <x v="6"/>
    <x v="6"/>
    <x v="3"/>
    <s v="CA"/>
  </r>
  <r>
    <s v="Dec"/>
    <x v="134"/>
    <x v="7"/>
    <x v="7"/>
    <n v="45"/>
    <n v="87"/>
    <x v="6"/>
    <x v="6"/>
    <x v="1"/>
    <s v="NV"/>
  </r>
  <r>
    <s v="Feb"/>
    <x v="135"/>
    <x v="8"/>
    <x v="8"/>
    <n v="60"/>
    <n v="124"/>
    <x v="7"/>
    <x v="7"/>
    <x v="1"/>
    <s v="NM"/>
  </r>
  <r>
    <s v="Mar"/>
    <x v="136"/>
    <x v="8"/>
    <x v="8"/>
    <n v="60"/>
    <n v="124"/>
    <x v="7"/>
    <x v="7"/>
    <x v="0"/>
    <s v="CA"/>
  </r>
  <r>
    <s v="April"/>
    <x v="137"/>
    <x v="8"/>
    <x v="8"/>
    <n v="60"/>
    <n v="124"/>
    <x v="7"/>
    <x v="7"/>
    <x v="3"/>
    <s v="CA"/>
  </r>
  <r>
    <s v="April"/>
    <x v="138"/>
    <x v="8"/>
    <x v="8"/>
    <n v="60"/>
    <n v="124"/>
    <x v="7"/>
    <x v="7"/>
    <x v="0"/>
    <s v="AZ"/>
  </r>
  <r>
    <s v="July"/>
    <x v="139"/>
    <x v="8"/>
    <x v="8"/>
    <n v="60"/>
    <n v="124"/>
    <x v="7"/>
    <x v="7"/>
    <x v="1"/>
    <s v="NV"/>
  </r>
  <r>
    <s v="July"/>
    <x v="140"/>
    <x v="8"/>
    <x v="8"/>
    <n v="60"/>
    <n v="124"/>
    <x v="7"/>
    <x v="7"/>
    <x v="1"/>
    <s v="AZ"/>
  </r>
  <r>
    <s v="July"/>
    <x v="141"/>
    <x v="8"/>
    <x v="8"/>
    <n v="60"/>
    <n v="124"/>
    <x v="7"/>
    <x v="7"/>
    <x v="3"/>
    <s v="UT"/>
  </r>
  <r>
    <s v="July"/>
    <x v="142"/>
    <x v="8"/>
    <x v="8"/>
    <n v="60"/>
    <n v="124"/>
    <x v="7"/>
    <x v="7"/>
    <x v="0"/>
    <s v="CA"/>
  </r>
  <r>
    <s v="Aug"/>
    <x v="143"/>
    <x v="8"/>
    <x v="8"/>
    <n v="60"/>
    <n v="124"/>
    <x v="7"/>
    <x v="7"/>
    <x v="0"/>
    <s v="CA"/>
  </r>
  <r>
    <s v="Aug"/>
    <x v="144"/>
    <x v="8"/>
    <x v="8"/>
    <n v="60"/>
    <n v="124"/>
    <x v="7"/>
    <x v="7"/>
    <x v="0"/>
    <s v="NM"/>
  </r>
  <r>
    <s v="Sept"/>
    <x v="145"/>
    <x v="8"/>
    <x v="8"/>
    <n v="60"/>
    <n v="124"/>
    <x v="7"/>
    <x v="7"/>
    <x v="1"/>
    <s v="NV"/>
  </r>
  <r>
    <s v="Sept"/>
    <x v="146"/>
    <x v="8"/>
    <x v="8"/>
    <n v="60"/>
    <n v="124"/>
    <x v="7"/>
    <x v="7"/>
    <x v="2"/>
    <s v="CA"/>
  </r>
  <r>
    <s v="Oct"/>
    <x v="147"/>
    <x v="8"/>
    <x v="8"/>
    <n v="60"/>
    <n v="124"/>
    <x v="7"/>
    <x v="7"/>
    <x v="0"/>
    <s v="UT"/>
  </r>
  <r>
    <s v="Oct"/>
    <x v="148"/>
    <x v="8"/>
    <x v="8"/>
    <n v="60"/>
    <n v="124"/>
    <x v="7"/>
    <x v="7"/>
    <x v="1"/>
    <s v="CA"/>
  </r>
  <r>
    <s v="Oct"/>
    <x v="149"/>
    <x v="8"/>
    <x v="8"/>
    <n v="60"/>
    <n v="124"/>
    <x v="7"/>
    <x v="7"/>
    <x v="0"/>
    <s v="CA"/>
  </r>
  <r>
    <s v="Dec"/>
    <x v="150"/>
    <x v="8"/>
    <x v="8"/>
    <n v="60"/>
    <n v="124"/>
    <x v="7"/>
    <x v="7"/>
    <x v="0"/>
    <s v="NM"/>
  </r>
  <r>
    <s v="Jan"/>
    <x v="151"/>
    <x v="9"/>
    <x v="9"/>
    <n v="344"/>
    <n v="502"/>
    <x v="8"/>
    <x v="8"/>
    <x v="3"/>
    <s v="AZ"/>
  </r>
  <r>
    <s v="Jan"/>
    <x v="152"/>
    <x v="9"/>
    <x v="9"/>
    <n v="344"/>
    <n v="502"/>
    <x v="8"/>
    <x v="8"/>
    <x v="3"/>
    <s v="CA"/>
  </r>
  <r>
    <s v="Feb"/>
    <x v="153"/>
    <x v="9"/>
    <x v="9"/>
    <n v="344"/>
    <n v="502"/>
    <x v="8"/>
    <x v="8"/>
    <x v="3"/>
    <s v="AZ"/>
  </r>
  <r>
    <s v="Mar"/>
    <x v="154"/>
    <x v="9"/>
    <x v="9"/>
    <n v="344"/>
    <n v="502"/>
    <x v="8"/>
    <x v="8"/>
    <x v="0"/>
    <s v="NM"/>
  </r>
  <r>
    <s v="Mar"/>
    <x v="155"/>
    <x v="9"/>
    <x v="9"/>
    <n v="344"/>
    <n v="502"/>
    <x v="8"/>
    <x v="8"/>
    <x v="2"/>
    <s v="AZ"/>
  </r>
  <r>
    <s v="Mar"/>
    <x v="156"/>
    <x v="9"/>
    <x v="9"/>
    <n v="344"/>
    <n v="502"/>
    <x v="8"/>
    <x v="8"/>
    <x v="3"/>
    <s v="AZ"/>
  </r>
  <r>
    <s v="July"/>
    <x v="157"/>
    <x v="9"/>
    <x v="9"/>
    <n v="344"/>
    <n v="502"/>
    <x v="8"/>
    <x v="8"/>
    <x v="1"/>
    <s v="CA"/>
  </r>
  <r>
    <s v="July"/>
    <x v="158"/>
    <x v="9"/>
    <x v="9"/>
    <n v="344"/>
    <n v="502"/>
    <x v="8"/>
    <x v="8"/>
    <x v="2"/>
    <s v="NV"/>
  </r>
  <r>
    <s v="July"/>
    <x v="159"/>
    <x v="9"/>
    <x v="9"/>
    <n v="344"/>
    <n v="502"/>
    <x v="8"/>
    <x v="8"/>
    <x v="3"/>
    <s v="AZ"/>
  </r>
  <r>
    <s v="July"/>
    <x v="160"/>
    <x v="9"/>
    <x v="9"/>
    <n v="344"/>
    <n v="502"/>
    <x v="8"/>
    <x v="8"/>
    <x v="2"/>
    <s v="NM"/>
  </r>
  <r>
    <s v="July"/>
    <x v="161"/>
    <x v="9"/>
    <x v="9"/>
    <n v="344"/>
    <n v="502"/>
    <x v="8"/>
    <x v="8"/>
    <x v="0"/>
    <s v="AZ"/>
  </r>
  <r>
    <s v="Aug"/>
    <x v="162"/>
    <x v="9"/>
    <x v="9"/>
    <n v="344"/>
    <n v="502"/>
    <x v="8"/>
    <x v="8"/>
    <x v="3"/>
    <s v="NV"/>
  </r>
  <r>
    <s v="Aug"/>
    <x v="163"/>
    <x v="9"/>
    <x v="9"/>
    <n v="344"/>
    <n v="502"/>
    <x v="8"/>
    <x v="8"/>
    <x v="3"/>
    <s v="NV"/>
  </r>
  <r>
    <s v="Aug"/>
    <x v="164"/>
    <x v="9"/>
    <x v="9"/>
    <n v="344"/>
    <n v="502"/>
    <x v="8"/>
    <x v="8"/>
    <x v="3"/>
    <s v="UT"/>
  </r>
  <r>
    <s v="Sept"/>
    <x v="165"/>
    <x v="9"/>
    <x v="9"/>
    <n v="344"/>
    <n v="502"/>
    <x v="8"/>
    <x v="8"/>
    <x v="2"/>
    <s v="NV"/>
  </r>
  <r>
    <s v="Sept"/>
    <x v="166"/>
    <x v="9"/>
    <x v="9"/>
    <n v="344"/>
    <n v="502"/>
    <x v="8"/>
    <x v="8"/>
    <x v="3"/>
    <s v="AZ"/>
  </r>
  <r>
    <s v="Oct"/>
    <x v="167"/>
    <x v="9"/>
    <x v="9"/>
    <n v="344"/>
    <n v="502"/>
    <x v="8"/>
    <x v="8"/>
    <x v="0"/>
    <s v="AZ"/>
  </r>
  <r>
    <s v="Nov"/>
    <x v="168"/>
    <x v="9"/>
    <x v="9"/>
    <n v="344"/>
    <n v="502"/>
    <x v="8"/>
    <x v="8"/>
    <x v="3"/>
    <s v="NV"/>
  </r>
  <r>
    <s v="Nov"/>
    <x v="169"/>
    <x v="9"/>
    <x v="9"/>
    <n v="344"/>
    <n v="502"/>
    <x v="8"/>
    <x v="8"/>
    <x v="0"/>
    <s v="NV"/>
  </r>
  <r>
    <s v="Dec"/>
    <x v="170"/>
    <x v="9"/>
    <x v="9"/>
    <n v="344"/>
    <n v="502"/>
    <x v="8"/>
    <x v="8"/>
    <x v="0"/>
    <s v="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14" firstHeaderRow="1" firstDataRow="1" firstDataCol="1"/>
  <pivotFields count="10">
    <pivotField showAll="0"/>
    <pivotField numFmtId="3" showAll="0">
      <items count="172">
        <item x="99"/>
        <item x="31"/>
        <item x="0"/>
        <item x="151"/>
        <item x="55"/>
        <item x="100"/>
        <item x="56"/>
        <item x="32"/>
        <item x="57"/>
        <item x="33"/>
        <item x="34"/>
        <item x="120"/>
        <item x="20"/>
        <item x="152"/>
        <item x="35"/>
        <item x="1"/>
        <item x="135"/>
        <item x="58"/>
        <item x="2"/>
        <item x="3"/>
        <item x="59"/>
        <item x="36"/>
        <item x="60"/>
        <item x="21"/>
        <item x="37"/>
        <item x="75"/>
        <item x="76"/>
        <item x="153"/>
        <item x="4"/>
        <item x="121"/>
        <item x="61"/>
        <item x="38"/>
        <item x="101"/>
        <item x="39"/>
        <item x="5"/>
        <item x="6"/>
        <item x="90"/>
        <item x="7"/>
        <item x="40"/>
        <item x="62"/>
        <item x="8"/>
        <item x="154"/>
        <item x="136"/>
        <item x="41"/>
        <item x="155"/>
        <item x="77"/>
        <item x="91"/>
        <item x="156"/>
        <item x="9"/>
        <item x="42"/>
        <item x="78"/>
        <item x="92"/>
        <item x="137"/>
        <item x="122"/>
        <item x="79"/>
        <item x="63"/>
        <item x="10"/>
        <item x="80"/>
        <item x="138"/>
        <item x="81"/>
        <item x="64"/>
        <item x="11"/>
        <item x="65"/>
        <item x="12"/>
        <item x="13"/>
        <item x="43"/>
        <item x="44"/>
        <item x="82"/>
        <item x="66"/>
        <item x="14"/>
        <item x="67"/>
        <item x="68"/>
        <item x="93"/>
        <item x="45"/>
        <item x="69"/>
        <item x="70"/>
        <item x="102"/>
        <item x="46"/>
        <item x="47"/>
        <item x="123"/>
        <item x="83"/>
        <item x="71"/>
        <item x="72"/>
        <item x="84"/>
        <item x="103"/>
        <item x="73"/>
        <item x="15"/>
        <item x="16"/>
        <item x="85"/>
        <item x="48"/>
        <item x="49"/>
        <item x="50"/>
        <item x="86"/>
        <item x="87"/>
        <item x="17"/>
        <item x="88"/>
        <item x="22"/>
        <item x="51"/>
        <item x="52"/>
        <item x="89"/>
        <item x="18"/>
        <item x="139"/>
        <item x="53"/>
        <item x="54"/>
        <item x="19"/>
        <item x="104"/>
        <item x="74"/>
        <item x="105"/>
        <item x="157"/>
        <item x="158"/>
        <item x="94"/>
        <item x="95"/>
        <item x="106"/>
        <item x="140"/>
        <item x="159"/>
        <item x="96"/>
        <item x="160"/>
        <item x="107"/>
        <item x="141"/>
        <item x="142"/>
        <item x="124"/>
        <item x="161"/>
        <item x="108"/>
        <item x="125"/>
        <item x="143"/>
        <item x="23"/>
        <item x="162"/>
        <item x="97"/>
        <item x="109"/>
        <item x="126"/>
        <item x="24"/>
        <item x="25"/>
        <item x="110"/>
        <item x="111"/>
        <item x="163"/>
        <item x="144"/>
        <item x="112"/>
        <item x="164"/>
        <item x="127"/>
        <item x="128"/>
        <item x="26"/>
        <item x="145"/>
        <item x="113"/>
        <item x="146"/>
        <item x="129"/>
        <item x="165"/>
        <item x="114"/>
        <item x="27"/>
        <item x="166"/>
        <item x="147"/>
        <item x="148"/>
        <item x="130"/>
        <item x="167"/>
        <item x="115"/>
        <item x="131"/>
        <item x="149"/>
        <item x="28"/>
        <item x="168"/>
        <item x="98"/>
        <item x="116"/>
        <item x="132"/>
        <item x="29"/>
        <item x="30"/>
        <item x="117"/>
        <item x="118"/>
        <item x="169"/>
        <item x="150"/>
        <item x="119"/>
        <item x="170"/>
        <item x="133"/>
        <item x="134"/>
        <item t="default"/>
      </items>
    </pivotField>
    <pivotField axis="axisRow" showAll="0">
      <items count="11">
        <item x="3"/>
        <item x="8"/>
        <item x="0"/>
        <item x="2"/>
        <item x="7"/>
        <item x="4"/>
        <item x="5"/>
        <item x="9"/>
        <item x="1"/>
        <item x="6"/>
        <item t="default"/>
      </items>
    </pivotField>
    <pivotField showAll="0">
      <items count="11">
        <item x="1"/>
        <item x="5"/>
        <item x="0"/>
        <item x="4"/>
        <item x="8"/>
        <item x="3"/>
        <item x="2"/>
        <item x="6"/>
        <item x="7"/>
        <item x="9"/>
        <item t="default"/>
      </items>
    </pivotField>
    <pivotField numFmtId="44" showAll="0"/>
    <pivotField numFmtId="44" showAll="0"/>
    <pivotField dataField="1" numFmtId="4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4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4"/>
  <sheetViews>
    <sheetView workbookViewId="0">
      <selection activeCell="D20" sqref="D20"/>
    </sheetView>
  </sheetViews>
  <sheetFormatPr defaultRowHeight="14.5"/>
  <cols>
    <col min="1" max="1" width="12.36328125" customWidth="1"/>
    <col min="2" max="2" width="11.81640625" customWidth="1"/>
    <col min="3" max="3" width="10.453125" customWidth="1"/>
    <col min="4" max="4" width="13.54296875" customWidth="1"/>
    <col min="5" max="5" width="14.26953125" customWidth="1"/>
    <col min="6" max="6" width="10.7265625" customWidth="1"/>
    <col min="7" max="10" width="4.81640625" customWidth="1"/>
    <col min="11" max="11" width="5.81640625" customWidth="1"/>
    <col min="12" max="12" width="10.7265625" bestFit="1" customWidth="1"/>
  </cols>
  <sheetData>
    <row r="3" spans="1:2">
      <c r="A3" s="7" t="s">
        <v>45</v>
      </c>
      <c r="B3" t="s">
        <v>47</v>
      </c>
    </row>
    <row r="4" spans="1:2">
      <c r="A4" s="9">
        <v>1109</v>
      </c>
      <c r="B4" s="8">
        <v>100</v>
      </c>
    </row>
    <row r="5" spans="1:2">
      <c r="A5" s="9">
        <v>2242</v>
      </c>
      <c r="B5" s="8">
        <v>1024</v>
      </c>
    </row>
    <row r="6" spans="1:2">
      <c r="A6" s="9">
        <v>2499</v>
      </c>
      <c r="B6" s="8">
        <v>59.999999999999993</v>
      </c>
    </row>
    <row r="7" spans="1:2">
      <c r="A7" s="9">
        <v>2877</v>
      </c>
      <c r="B7" s="8">
        <v>117.60000000000005</v>
      </c>
    </row>
    <row r="8" spans="1:2">
      <c r="A8" s="9">
        <v>4421</v>
      </c>
      <c r="B8" s="8">
        <v>630</v>
      </c>
    </row>
    <row r="9" spans="1:2">
      <c r="A9" s="9">
        <v>6119</v>
      </c>
      <c r="B9" s="8">
        <v>75</v>
      </c>
    </row>
    <row r="10" spans="1:2">
      <c r="A10" s="9">
        <v>6622</v>
      </c>
      <c r="B10" s="8">
        <v>315</v>
      </c>
    </row>
    <row r="11" spans="1:2">
      <c r="A11" s="9">
        <v>8722</v>
      </c>
      <c r="B11" s="8">
        <v>3160</v>
      </c>
    </row>
    <row r="12" spans="1:2">
      <c r="A12" s="9">
        <v>9212</v>
      </c>
      <c r="B12" s="8">
        <v>33</v>
      </c>
    </row>
    <row r="13" spans="1:2">
      <c r="A13" s="9">
        <v>9822</v>
      </c>
      <c r="B13" s="8">
        <v>842.10000000000036</v>
      </c>
    </row>
    <row r="14" spans="1:2">
      <c r="A14" s="9" t="s">
        <v>46</v>
      </c>
      <c r="B14" s="8">
        <v>6356.7000000000007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7"/>
  <sheetViews>
    <sheetView tabSelected="1" workbookViewId="0">
      <selection activeCell="K10" sqref="K10"/>
    </sheetView>
  </sheetViews>
  <sheetFormatPr defaultRowHeight="14.5"/>
  <cols>
    <col min="1" max="1" width="8.81640625" customWidth="1"/>
    <col min="2" max="2" width="11.36328125" customWidth="1"/>
    <col min="3" max="3" width="7.6328125" customWidth="1"/>
    <col min="4" max="4" width="11.26953125" customWidth="1"/>
    <col min="5" max="6" width="11.08984375" bestFit="1" customWidth="1"/>
    <col min="7" max="7" width="10.08984375" bestFit="1" customWidth="1"/>
    <col min="8" max="8" width="15.7265625" customWidth="1"/>
    <col min="9" max="9" width="15.90625" customWidth="1"/>
  </cols>
  <sheetData>
    <row r="1" spans="1:11" ht="77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44</v>
      </c>
      <c r="I1" s="3" t="s">
        <v>7</v>
      </c>
      <c r="J1" s="3" t="s">
        <v>8</v>
      </c>
      <c r="K1" s="4"/>
    </row>
    <row r="2" spans="1:11" ht="15.5">
      <c r="A2" s="1" t="s">
        <v>9</v>
      </c>
      <c r="B2" s="2">
        <v>1003</v>
      </c>
      <c r="C2" s="1">
        <v>2499</v>
      </c>
      <c r="D2" s="1" t="s">
        <v>16</v>
      </c>
      <c r="E2" s="5">
        <v>6.2</v>
      </c>
      <c r="F2" s="5">
        <v>9.1999999999999993</v>
      </c>
      <c r="G2" s="5">
        <f t="shared" ref="G2:G33" si="0">F2-E2</f>
        <v>2.9999999999999991</v>
      </c>
      <c r="H2" s="5">
        <f t="shared" ref="H2:H33" si="1">IF(G2&gt;0.5,G2*0.2,G2*0.1)</f>
        <v>0.59999999999999987</v>
      </c>
      <c r="I2" s="1" t="s">
        <v>17</v>
      </c>
      <c r="J2" s="1" t="s">
        <v>18</v>
      </c>
    </row>
    <row r="3" spans="1:11" ht="15.5">
      <c r="A3" s="1" t="s">
        <v>9</v>
      </c>
      <c r="B3" s="2">
        <v>1016</v>
      </c>
      <c r="C3" s="1">
        <v>2499</v>
      </c>
      <c r="D3" s="1" t="s">
        <v>16</v>
      </c>
      <c r="E3" s="5">
        <v>6.2</v>
      </c>
      <c r="F3" s="5">
        <v>9.1999999999999993</v>
      </c>
      <c r="G3" s="5">
        <f t="shared" si="0"/>
        <v>2.9999999999999991</v>
      </c>
      <c r="H3" s="5">
        <f t="shared" si="1"/>
        <v>0.59999999999999987</v>
      </c>
      <c r="I3" s="1" t="s">
        <v>17</v>
      </c>
      <c r="J3" s="1" t="s">
        <v>15</v>
      </c>
    </row>
    <row r="4" spans="1:11" ht="15.5">
      <c r="A4" s="1" t="s">
        <v>25</v>
      </c>
      <c r="B4" s="2">
        <v>1019</v>
      </c>
      <c r="C4" s="1">
        <v>2499</v>
      </c>
      <c r="D4" s="1" t="s">
        <v>16</v>
      </c>
      <c r="E4" s="5">
        <v>6.2</v>
      </c>
      <c r="F4" s="5">
        <v>9.1999999999999993</v>
      </c>
      <c r="G4" s="5">
        <f t="shared" si="0"/>
        <v>2.9999999999999991</v>
      </c>
      <c r="H4" s="5">
        <f t="shared" si="1"/>
        <v>0.59999999999999987</v>
      </c>
      <c r="I4" s="1" t="s">
        <v>17</v>
      </c>
      <c r="J4" s="1" t="s">
        <v>22</v>
      </c>
    </row>
    <row r="5" spans="1:11" ht="15.5">
      <c r="A5" s="1" t="s">
        <v>25</v>
      </c>
      <c r="B5" s="2">
        <v>1020</v>
      </c>
      <c r="C5" s="1">
        <v>2499</v>
      </c>
      <c r="D5" s="1" t="s">
        <v>16</v>
      </c>
      <c r="E5" s="5">
        <v>6.2</v>
      </c>
      <c r="F5" s="5">
        <v>9.1999999999999993</v>
      </c>
      <c r="G5" s="5">
        <f t="shared" si="0"/>
        <v>2.9999999999999991</v>
      </c>
      <c r="H5" s="5">
        <f t="shared" si="1"/>
        <v>0.59999999999999987</v>
      </c>
      <c r="I5" s="1" t="s">
        <v>17</v>
      </c>
      <c r="J5" s="1" t="s">
        <v>27</v>
      </c>
    </row>
    <row r="6" spans="1:11" ht="15.5">
      <c r="A6" s="1" t="s">
        <v>25</v>
      </c>
      <c r="B6" s="2">
        <v>1029</v>
      </c>
      <c r="C6" s="1">
        <v>2499</v>
      </c>
      <c r="D6" s="1" t="s">
        <v>16</v>
      </c>
      <c r="E6" s="5">
        <v>6.2</v>
      </c>
      <c r="F6" s="5">
        <v>9.1999999999999993</v>
      </c>
      <c r="G6" s="5">
        <f t="shared" si="0"/>
        <v>2.9999999999999991</v>
      </c>
      <c r="H6" s="5">
        <f t="shared" si="1"/>
        <v>0.59999999999999987</v>
      </c>
      <c r="I6" s="1" t="s">
        <v>14</v>
      </c>
      <c r="J6" s="1" t="s">
        <v>18</v>
      </c>
    </row>
    <row r="7" spans="1:11" ht="15.5">
      <c r="A7" s="1" t="s">
        <v>30</v>
      </c>
      <c r="B7" s="2">
        <v>1035</v>
      </c>
      <c r="C7" s="1">
        <v>2499</v>
      </c>
      <c r="D7" s="1" t="s">
        <v>16</v>
      </c>
      <c r="E7" s="5">
        <v>6.2</v>
      </c>
      <c r="F7" s="5">
        <v>9.1999999999999993</v>
      </c>
      <c r="G7" s="5">
        <f t="shared" si="0"/>
        <v>2.9999999999999991</v>
      </c>
      <c r="H7" s="5">
        <f t="shared" si="1"/>
        <v>0.59999999999999987</v>
      </c>
      <c r="I7" s="1" t="s">
        <v>21</v>
      </c>
      <c r="J7" s="1" t="s">
        <v>15</v>
      </c>
    </row>
    <row r="8" spans="1:11" ht="15.5">
      <c r="A8" s="1" t="s">
        <v>30</v>
      </c>
      <c r="B8" s="2">
        <v>1036</v>
      </c>
      <c r="C8" s="1">
        <v>2499</v>
      </c>
      <c r="D8" s="1" t="s">
        <v>16</v>
      </c>
      <c r="E8" s="5">
        <v>6.2</v>
      </c>
      <c r="F8" s="5">
        <v>9.1999999999999993</v>
      </c>
      <c r="G8" s="5">
        <f t="shared" si="0"/>
        <v>2.9999999999999991</v>
      </c>
      <c r="H8" s="5">
        <f t="shared" si="1"/>
        <v>0.59999999999999987</v>
      </c>
      <c r="I8" s="1" t="s">
        <v>14</v>
      </c>
      <c r="J8" s="1" t="s">
        <v>27</v>
      </c>
    </row>
    <row r="9" spans="1:11" ht="15.5">
      <c r="A9" s="1" t="s">
        <v>30</v>
      </c>
      <c r="B9" s="2">
        <v>1038</v>
      </c>
      <c r="C9" s="1">
        <v>2499</v>
      </c>
      <c r="D9" s="1" t="s">
        <v>16</v>
      </c>
      <c r="E9" s="5">
        <v>6.2</v>
      </c>
      <c r="F9" s="5">
        <v>9.1999999999999993</v>
      </c>
      <c r="G9" s="5">
        <f t="shared" si="0"/>
        <v>2.9999999999999991</v>
      </c>
      <c r="H9" s="5">
        <f t="shared" si="1"/>
        <v>0.59999999999999987</v>
      </c>
      <c r="I9" s="1" t="s">
        <v>14</v>
      </c>
      <c r="J9" s="1" t="s">
        <v>27</v>
      </c>
    </row>
    <row r="10" spans="1:11" ht="15.5">
      <c r="A10" s="1" t="s">
        <v>30</v>
      </c>
      <c r="B10" s="2">
        <v>1041</v>
      </c>
      <c r="C10" s="1">
        <v>2499</v>
      </c>
      <c r="D10" s="1" t="s">
        <v>16</v>
      </c>
      <c r="E10" s="5">
        <v>6.2</v>
      </c>
      <c r="F10" s="5">
        <v>9.1999999999999993</v>
      </c>
      <c r="G10" s="5">
        <f t="shared" si="0"/>
        <v>2.9999999999999991</v>
      </c>
      <c r="H10" s="5">
        <f t="shared" si="1"/>
        <v>0.59999999999999987</v>
      </c>
      <c r="I10" s="1" t="s">
        <v>11</v>
      </c>
      <c r="J10" s="1" t="s">
        <v>12</v>
      </c>
    </row>
    <row r="11" spans="1:11" ht="15.5">
      <c r="A11" s="1" t="s">
        <v>32</v>
      </c>
      <c r="B11" s="2">
        <v>1049</v>
      </c>
      <c r="C11" s="1">
        <v>2499</v>
      </c>
      <c r="D11" s="1" t="s">
        <v>16</v>
      </c>
      <c r="E11" s="5">
        <v>6.2</v>
      </c>
      <c r="F11" s="5">
        <v>9.1999999999999993</v>
      </c>
      <c r="G11" s="5">
        <f t="shared" si="0"/>
        <v>2.9999999999999991</v>
      </c>
      <c r="H11" s="5">
        <f t="shared" si="1"/>
        <v>0.59999999999999987</v>
      </c>
      <c r="I11" s="1" t="s">
        <v>11</v>
      </c>
      <c r="J11" s="1" t="s">
        <v>22</v>
      </c>
    </row>
    <row r="12" spans="1:11" ht="15.5">
      <c r="A12" s="1" t="s">
        <v>32</v>
      </c>
      <c r="B12" s="2">
        <v>1057</v>
      </c>
      <c r="C12" s="1">
        <v>2499</v>
      </c>
      <c r="D12" s="1" t="s">
        <v>16</v>
      </c>
      <c r="E12" s="5">
        <v>6.2</v>
      </c>
      <c r="F12" s="5">
        <v>9.1999999999999993</v>
      </c>
      <c r="G12" s="5">
        <f t="shared" si="0"/>
        <v>2.9999999999999991</v>
      </c>
      <c r="H12" s="5">
        <f t="shared" si="1"/>
        <v>0.59999999999999987</v>
      </c>
      <c r="I12" s="1" t="s">
        <v>14</v>
      </c>
      <c r="J12" s="1" t="s">
        <v>15</v>
      </c>
    </row>
    <row r="13" spans="1:11" ht="15.5">
      <c r="A13" s="1" t="s">
        <v>33</v>
      </c>
      <c r="B13" s="2">
        <v>1062</v>
      </c>
      <c r="C13" s="1">
        <v>2499</v>
      </c>
      <c r="D13" s="1" t="s">
        <v>16</v>
      </c>
      <c r="E13" s="5">
        <v>6.2</v>
      </c>
      <c r="F13" s="5">
        <v>9.1999999999999993</v>
      </c>
      <c r="G13" s="5">
        <f t="shared" si="0"/>
        <v>2.9999999999999991</v>
      </c>
      <c r="H13" s="5">
        <f t="shared" si="1"/>
        <v>0.59999999999999987</v>
      </c>
      <c r="I13" s="1" t="s">
        <v>11</v>
      </c>
      <c r="J13" s="1" t="s">
        <v>18</v>
      </c>
    </row>
    <row r="14" spans="1:11" ht="15.5">
      <c r="A14" s="1" t="s">
        <v>33</v>
      </c>
      <c r="B14" s="2">
        <v>1064</v>
      </c>
      <c r="C14" s="1">
        <v>2499</v>
      </c>
      <c r="D14" s="1" t="s">
        <v>16</v>
      </c>
      <c r="E14" s="5">
        <v>6.2</v>
      </c>
      <c r="F14" s="5">
        <v>9.1999999999999993</v>
      </c>
      <c r="G14" s="5">
        <f t="shared" si="0"/>
        <v>2.9999999999999991</v>
      </c>
      <c r="H14" s="5">
        <f t="shared" si="1"/>
        <v>0.59999999999999987</v>
      </c>
      <c r="I14" s="1" t="s">
        <v>21</v>
      </c>
      <c r="J14" s="1" t="s">
        <v>18</v>
      </c>
    </row>
    <row r="15" spans="1:11" ht="15.5">
      <c r="A15" s="1" t="s">
        <v>33</v>
      </c>
      <c r="B15" s="2">
        <v>1065</v>
      </c>
      <c r="C15" s="1">
        <v>2499</v>
      </c>
      <c r="D15" s="1" t="s">
        <v>16</v>
      </c>
      <c r="E15" s="5">
        <v>6.2</v>
      </c>
      <c r="F15" s="5">
        <v>9.1999999999999993</v>
      </c>
      <c r="G15" s="5">
        <f t="shared" si="0"/>
        <v>2.9999999999999991</v>
      </c>
      <c r="H15" s="5">
        <f t="shared" si="1"/>
        <v>0.59999999999999987</v>
      </c>
      <c r="I15" s="1" t="s">
        <v>17</v>
      </c>
      <c r="J15" s="1" t="s">
        <v>12</v>
      </c>
    </row>
    <row r="16" spans="1:11" ht="15.5">
      <c r="A16" s="1" t="s">
        <v>33</v>
      </c>
      <c r="B16" s="2">
        <v>1070</v>
      </c>
      <c r="C16" s="1">
        <v>2499</v>
      </c>
      <c r="D16" s="1" t="s">
        <v>16</v>
      </c>
      <c r="E16" s="5">
        <v>6.2</v>
      </c>
      <c r="F16" s="5">
        <v>9.1999999999999993</v>
      </c>
      <c r="G16" s="5">
        <f t="shared" si="0"/>
        <v>2.9999999999999991</v>
      </c>
      <c r="H16" s="5">
        <f t="shared" si="1"/>
        <v>0.59999999999999987</v>
      </c>
      <c r="I16" s="1" t="s">
        <v>21</v>
      </c>
      <c r="J16" s="1" t="s">
        <v>18</v>
      </c>
    </row>
    <row r="17" spans="1:10" ht="15.5">
      <c r="A17" s="1" t="s">
        <v>34</v>
      </c>
      <c r="B17" s="2">
        <v>1087</v>
      </c>
      <c r="C17" s="1">
        <v>2499</v>
      </c>
      <c r="D17" s="1" t="s">
        <v>16</v>
      </c>
      <c r="E17" s="5">
        <v>6.2</v>
      </c>
      <c r="F17" s="5">
        <v>9.1999999999999993</v>
      </c>
      <c r="G17" s="5">
        <f t="shared" si="0"/>
        <v>2.9999999999999991</v>
      </c>
      <c r="H17" s="5">
        <f t="shared" si="1"/>
        <v>0.59999999999999987</v>
      </c>
      <c r="I17" s="1" t="s">
        <v>11</v>
      </c>
      <c r="J17" s="1" t="s">
        <v>15</v>
      </c>
    </row>
    <row r="18" spans="1:10" ht="15.5">
      <c r="A18" s="1" t="s">
        <v>34</v>
      </c>
      <c r="B18" s="2">
        <v>1088</v>
      </c>
      <c r="C18" s="1">
        <v>2499</v>
      </c>
      <c r="D18" s="1" t="s">
        <v>16</v>
      </c>
      <c r="E18" s="5">
        <v>6.2</v>
      </c>
      <c r="F18" s="5">
        <v>9.1999999999999993</v>
      </c>
      <c r="G18" s="5">
        <f t="shared" si="0"/>
        <v>2.9999999999999991</v>
      </c>
      <c r="H18" s="5">
        <f t="shared" si="1"/>
        <v>0.59999999999999987</v>
      </c>
      <c r="I18" s="1" t="s">
        <v>11</v>
      </c>
      <c r="J18" s="1" t="s">
        <v>12</v>
      </c>
    </row>
    <row r="19" spans="1:10" ht="15.5">
      <c r="A19" s="1" t="s">
        <v>34</v>
      </c>
      <c r="B19" s="2">
        <v>1095</v>
      </c>
      <c r="C19" s="1">
        <v>2499</v>
      </c>
      <c r="D19" s="1" t="s">
        <v>16</v>
      </c>
      <c r="E19" s="5">
        <v>6.2</v>
      </c>
      <c r="F19" s="5">
        <v>9.1999999999999993</v>
      </c>
      <c r="G19" s="5">
        <f t="shared" si="0"/>
        <v>2.9999999999999991</v>
      </c>
      <c r="H19" s="5">
        <f t="shared" si="1"/>
        <v>0.59999999999999987</v>
      </c>
      <c r="I19" s="1" t="s">
        <v>21</v>
      </c>
      <c r="J19" s="1" t="s">
        <v>18</v>
      </c>
    </row>
    <row r="20" spans="1:10" ht="15.5">
      <c r="A20" s="1" t="s">
        <v>35</v>
      </c>
      <c r="B20" s="2">
        <v>1101</v>
      </c>
      <c r="C20" s="1">
        <v>2499</v>
      </c>
      <c r="D20" s="1" t="s">
        <v>16</v>
      </c>
      <c r="E20" s="5">
        <v>6.2</v>
      </c>
      <c r="F20" s="5">
        <v>9.1999999999999993</v>
      </c>
      <c r="G20" s="5">
        <f t="shared" si="0"/>
        <v>2.9999999999999991</v>
      </c>
      <c r="H20" s="5">
        <f t="shared" si="1"/>
        <v>0.59999999999999987</v>
      </c>
      <c r="I20" s="1" t="s">
        <v>17</v>
      </c>
      <c r="J20" s="1" t="s">
        <v>15</v>
      </c>
    </row>
    <row r="21" spans="1:10" ht="15.5">
      <c r="A21" s="1" t="s">
        <v>35</v>
      </c>
      <c r="B21" s="2">
        <v>1105</v>
      </c>
      <c r="C21" s="1">
        <v>2499</v>
      </c>
      <c r="D21" s="1" t="s">
        <v>16</v>
      </c>
      <c r="E21" s="5">
        <v>6.2</v>
      </c>
      <c r="F21" s="5">
        <v>9.1999999999999993</v>
      </c>
      <c r="G21" s="5">
        <f t="shared" si="0"/>
        <v>2.9999999999999991</v>
      </c>
      <c r="H21" s="5">
        <f t="shared" si="1"/>
        <v>0.59999999999999987</v>
      </c>
      <c r="I21" s="1" t="s">
        <v>14</v>
      </c>
      <c r="J21" s="1" t="s">
        <v>18</v>
      </c>
    </row>
    <row r="22" spans="1:10" ht="15.5">
      <c r="A22" s="1" t="s">
        <v>9</v>
      </c>
      <c r="B22" s="2">
        <v>1013</v>
      </c>
      <c r="C22" s="1">
        <v>9212</v>
      </c>
      <c r="D22" s="1" t="s">
        <v>24</v>
      </c>
      <c r="E22" s="5">
        <v>4</v>
      </c>
      <c r="F22" s="5">
        <v>7</v>
      </c>
      <c r="G22" s="5">
        <f t="shared" si="0"/>
        <v>3</v>
      </c>
      <c r="H22" s="5">
        <f t="shared" si="1"/>
        <v>0.60000000000000009</v>
      </c>
      <c r="I22" s="1" t="s">
        <v>21</v>
      </c>
      <c r="J22" s="1" t="s">
        <v>22</v>
      </c>
    </row>
    <row r="23" spans="1:10" ht="15.5">
      <c r="A23" s="1" t="s">
        <v>25</v>
      </c>
      <c r="B23" s="2">
        <v>1024</v>
      </c>
      <c r="C23" s="1">
        <v>9212</v>
      </c>
      <c r="D23" s="1" t="s">
        <v>24</v>
      </c>
      <c r="E23" s="5">
        <v>4</v>
      </c>
      <c r="F23" s="5">
        <v>7</v>
      </c>
      <c r="G23" s="5">
        <f t="shared" si="0"/>
        <v>3</v>
      </c>
      <c r="H23" s="5">
        <f t="shared" si="1"/>
        <v>0.60000000000000009</v>
      </c>
      <c r="I23" s="1" t="s">
        <v>14</v>
      </c>
      <c r="J23" s="1" t="s">
        <v>28</v>
      </c>
    </row>
    <row r="24" spans="1:10" ht="15.5">
      <c r="A24" s="1" t="s">
        <v>34</v>
      </c>
      <c r="B24" s="2">
        <v>1097</v>
      </c>
      <c r="C24" s="1">
        <v>9212</v>
      </c>
      <c r="D24" s="1" t="s">
        <v>24</v>
      </c>
      <c r="E24" s="5">
        <v>4</v>
      </c>
      <c r="F24" s="5">
        <v>7</v>
      </c>
      <c r="G24" s="5">
        <f t="shared" si="0"/>
        <v>3</v>
      </c>
      <c r="H24" s="5">
        <f t="shared" si="1"/>
        <v>0.60000000000000009</v>
      </c>
      <c r="I24" s="1" t="s">
        <v>21</v>
      </c>
      <c r="J24" s="1" t="s">
        <v>27</v>
      </c>
    </row>
    <row r="25" spans="1:10" ht="15.5">
      <c r="A25" s="1" t="s">
        <v>36</v>
      </c>
      <c r="B25" s="2">
        <v>1126</v>
      </c>
      <c r="C25" s="1">
        <v>9212</v>
      </c>
      <c r="D25" s="1" t="s">
        <v>24</v>
      </c>
      <c r="E25" s="5">
        <v>4</v>
      </c>
      <c r="F25" s="5">
        <v>7</v>
      </c>
      <c r="G25" s="5">
        <f t="shared" si="0"/>
        <v>3</v>
      </c>
      <c r="H25" s="5">
        <f t="shared" si="1"/>
        <v>0.60000000000000009</v>
      </c>
      <c r="I25" s="1" t="s">
        <v>17</v>
      </c>
      <c r="J25" s="1" t="s">
        <v>12</v>
      </c>
    </row>
    <row r="26" spans="1:10" ht="15.5">
      <c r="A26" s="1" t="s">
        <v>36</v>
      </c>
      <c r="B26" s="2">
        <v>1131</v>
      </c>
      <c r="C26" s="1">
        <v>9212</v>
      </c>
      <c r="D26" s="1" t="s">
        <v>24</v>
      </c>
      <c r="E26" s="5">
        <v>4</v>
      </c>
      <c r="F26" s="5">
        <v>7</v>
      </c>
      <c r="G26" s="5">
        <f t="shared" si="0"/>
        <v>3</v>
      </c>
      <c r="H26" s="5">
        <f t="shared" si="1"/>
        <v>0.60000000000000009</v>
      </c>
      <c r="I26" s="1" t="s">
        <v>21</v>
      </c>
      <c r="J26" s="1" t="s">
        <v>18</v>
      </c>
    </row>
    <row r="27" spans="1:10" ht="15.5">
      <c r="A27" s="1" t="s">
        <v>36</v>
      </c>
      <c r="B27" s="2">
        <v>1132</v>
      </c>
      <c r="C27" s="1">
        <v>9212</v>
      </c>
      <c r="D27" s="1" t="s">
        <v>24</v>
      </c>
      <c r="E27" s="5">
        <v>4</v>
      </c>
      <c r="F27" s="5">
        <v>7</v>
      </c>
      <c r="G27" s="5">
        <f t="shared" si="0"/>
        <v>3</v>
      </c>
      <c r="H27" s="5">
        <f t="shared" si="1"/>
        <v>0.60000000000000009</v>
      </c>
      <c r="I27" s="1" t="s">
        <v>21</v>
      </c>
      <c r="J27" s="1" t="s">
        <v>15</v>
      </c>
    </row>
    <row r="28" spans="1:10" ht="15.5">
      <c r="A28" s="1" t="s">
        <v>36</v>
      </c>
      <c r="B28" s="2">
        <v>1141</v>
      </c>
      <c r="C28" s="1">
        <v>9212</v>
      </c>
      <c r="D28" s="1" t="s">
        <v>24</v>
      </c>
      <c r="E28" s="5">
        <v>4</v>
      </c>
      <c r="F28" s="5">
        <v>7</v>
      </c>
      <c r="G28" s="5">
        <f t="shared" si="0"/>
        <v>3</v>
      </c>
      <c r="H28" s="5">
        <f t="shared" si="1"/>
        <v>0.60000000000000009</v>
      </c>
      <c r="I28" s="1" t="s">
        <v>14</v>
      </c>
      <c r="J28" s="1" t="s">
        <v>18</v>
      </c>
    </row>
    <row r="29" spans="1:10" ht="15.5">
      <c r="A29" s="1" t="s">
        <v>37</v>
      </c>
      <c r="B29" s="2">
        <v>1148</v>
      </c>
      <c r="C29" s="1">
        <v>9212</v>
      </c>
      <c r="D29" s="1" t="s">
        <v>24</v>
      </c>
      <c r="E29" s="5">
        <v>4</v>
      </c>
      <c r="F29" s="5">
        <v>7</v>
      </c>
      <c r="G29" s="5">
        <f t="shared" si="0"/>
        <v>3</v>
      </c>
      <c r="H29" s="5">
        <f t="shared" si="1"/>
        <v>0.60000000000000009</v>
      </c>
      <c r="I29" s="1" t="s">
        <v>17</v>
      </c>
      <c r="J29" s="1" t="s">
        <v>18</v>
      </c>
    </row>
    <row r="30" spans="1:10" ht="15.5">
      <c r="A30" s="1" t="s">
        <v>38</v>
      </c>
      <c r="B30" s="2">
        <v>1157</v>
      </c>
      <c r="C30" s="1">
        <v>9212</v>
      </c>
      <c r="D30" s="1" t="s">
        <v>24</v>
      </c>
      <c r="E30" s="5">
        <v>4</v>
      </c>
      <c r="F30" s="5">
        <v>7</v>
      </c>
      <c r="G30" s="5">
        <f t="shared" si="0"/>
        <v>3</v>
      </c>
      <c r="H30" s="5">
        <f t="shared" si="1"/>
        <v>0.60000000000000009</v>
      </c>
      <c r="I30" s="1" t="s">
        <v>17</v>
      </c>
      <c r="J30" s="1" t="s">
        <v>12</v>
      </c>
    </row>
    <row r="31" spans="1:10" ht="15.5">
      <c r="A31" s="1" t="s">
        <v>39</v>
      </c>
      <c r="B31" s="2">
        <v>1162</v>
      </c>
      <c r="C31" s="1">
        <v>9212</v>
      </c>
      <c r="D31" s="1" t="s">
        <v>24</v>
      </c>
      <c r="E31" s="5">
        <v>4</v>
      </c>
      <c r="F31" s="5">
        <v>7</v>
      </c>
      <c r="G31" s="5">
        <f t="shared" si="0"/>
        <v>3</v>
      </c>
      <c r="H31" s="5">
        <f t="shared" si="1"/>
        <v>0.60000000000000009</v>
      </c>
      <c r="I31" s="1" t="s">
        <v>11</v>
      </c>
      <c r="J31" s="1" t="s">
        <v>18</v>
      </c>
    </row>
    <row r="32" spans="1:10" ht="15.5">
      <c r="A32" s="1" t="s">
        <v>39</v>
      </c>
      <c r="B32" s="2">
        <v>1163</v>
      </c>
      <c r="C32" s="1">
        <v>9212</v>
      </c>
      <c r="D32" s="1" t="s">
        <v>24</v>
      </c>
      <c r="E32" s="5">
        <v>4</v>
      </c>
      <c r="F32" s="5">
        <v>7</v>
      </c>
      <c r="G32" s="5">
        <f t="shared" si="0"/>
        <v>3</v>
      </c>
      <c r="H32" s="5">
        <f t="shared" si="1"/>
        <v>0.60000000000000009</v>
      </c>
      <c r="I32" s="1" t="s">
        <v>17</v>
      </c>
      <c r="J32" s="1" t="s">
        <v>15</v>
      </c>
    </row>
    <row r="33" spans="1:10" ht="15.5">
      <c r="A33" s="1" t="s">
        <v>9</v>
      </c>
      <c r="B33" s="2">
        <v>1002</v>
      </c>
      <c r="C33" s="1">
        <v>2877</v>
      </c>
      <c r="D33" s="1" t="s">
        <v>13</v>
      </c>
      <c r="E33" s="5">
        <v>11.4</v>
      </c>
      <c r="F33" s="5">
        <v>16.3</v>
      </c>
      <c r="G33" s="5">
        <f t="shared" si="0"/>
        <v>4.9000000000000004</v>
      </c>
      <c r="H33" s="5">
        <f t="shared" si="1"/>
        <v>0.98000000000000009</v>
      </c>
      <c r="I33" s="1" t="s">
        <v>14</v>
      </c>
      <c r="J33" s="1" t="s">
        <v>15</v>
      </c>
    </row>
    <row r="34" spans="1:10" ht="15.5">
      <c r="A34" s="1" t="s">
        <v>9</v>
      </c>
      <c r="B34" s="2">
        <v>1008</v>
      </c>
      <c r="C34" s="1">
        <v>2877</v>
      </c>
      <c r="D34" s="1" t="s">
        <v>13</v>
      </c>
      <c r="E34" s="5">
        <v>11.4</v>
      </c>
      <c r="F34" s="5">
        <v>16.3</v>
      </c>
      <c r="G34" s="5">
        <f t="shared" ref="G34:G65" si="2">F34-E34</f>
        <v>4.9000000000000004</v>
      </c>
      <c r="H34" s="5">
        <f t="shared" ref="H34:H65" si="3">IF(G34&gt;0.5,G34*0.2,G34*0.1)</f>
        <v>0.98000000000000009</v>
      </c>
      <c r="I34" s="1" t="s">
        <v>17</v>
      </c>
      <c r="J34" s="1" t="s">
        <v>12</v>
      </c>
    </row>
    <row r="35" spans="1:10" ht="15.5">
      <c r="A35" s="1" t="s">
        <v>9</v>
      </c>
      <c r="B35" s="2">
        <v>1010</v>
      </c>
      <c r="C35" s="1">
        <v>2877</v>
      </c>
      <c r="D35" s="1" t="s">
        <v>13</v>
      </c>
      <c r="E35" s="5">
        <v>11.4</v>
      </c>
      <c r="F35" s="5">
        <v>16.3</v>
      </c>
      <c r="G35" s="5">
        <f t="shared" si="2"/>
        <v>4.9000000000000004</v>
      </c>
      <c r="H35" s="5">
        <f t="shared" si="3"/>
        <v>0.98000000000000009</v>
      </c>
      <c r="I35" s="1" t="s">
        <v>14</v>
      </c>
      <c r="J35" s="1" t="s">
        <v>22</v>
      </c>
    </row>
    <row r="36" spans="1:10" ht="15.5">
      <c r="A36" s="1" t="s">
        <v>9</v>
      </c>
      <c r="B36" s="2">
        <v>1011</v>
      </c>
      <c r="C36" s="1">
        <v>2877</v>
      </c>
      <c r="D36" s="1" t="s">
        <v>13</v>
      </c>
      <c r="E36" s="5">
        <v>11.4</v>
      </c>
      <c r="F36" s="5">
        <v>16.3</v>
      </c>
      <c r="G36" s="5">
        <f t="shared" si="2"/>
        <v>4.9000000000000004</v>
      </c>
      <c r="H36" s="5">
        <f t="shared" si="3"/>
        <v>0.98000000000000009</v>
      </c>
      <c r="I36" s="1" t="s">
        <v>14</v>
      </c>
      <c r="J36" s="1" t="s">
        <v>18</v>
      </c>
    </row>
    <row r="37" spans="1:10" ht="15.5">
      <c r="A37" s="1" t="s">
        <v>9</v>
      </c>
      <c r="B37" s="2">
        <v>1015</v>
      </c>
      <c r="C37" s="1">
        <v>2877</v>
      </c>
      <c r="D37" s="1" t="s">
        <v>13</v>
      </c>
      <c r="E37" s="5">
        <v>11.4</v>
      </c>
      <c r="F37" s="5">
        <v>16.3</v>
      </c>
      <c r="G37" s="5">
        <f t="shared" si="2"/>
        <v>4.9000000000000004</v>
      </c>
      <c r="H37" s="5">
        <f t="shared" si="3"/>
        <v>0.98000000000000009</v>
      </c>
      <c r="I37" s="1" t="s">
        <v>21</v>
      </c>
      <c r="J37" s="1" t="s">
        <v>18</v>
      </c>
    </row>
    <row r="38" spans="1:10" ht="15.5">
      <c r="A38" s="1" t="s">
        <v>25</v>
      </c>
      <c r="B38" s="2">
        <v>1022</v>
      </c>
      <c r="C38" s="1">
        <v>2877</v>
      </c>
      <c r="D38" s="1" t="s">
        <v>13</v>
      </c>
      <c r="E38" s="5">
        <v>11.4</v>
      </c>
      <c r="F38" s="5">
        <v>16.3</v>
      </c>
      <c r="G38" s="5">
        <f t="shared" si="2"/>
        <v>4.9000000000000004</v>
      </c>
      <c r="H38" s="5">
        <f t="shared" si="3"/>
        <v>0.98000000000000009</v>
      </c>
      <c r="I38" s="1" t="s">
        <v>17</v>
      </c>
      <c r="J38" s="1" t="s">
        <v>28</v>
      </c>
    </row>
    <row r="39" spans="1:10" ht="15.5">
      <c r="A39" s="1" t="s">
        <v>25</v>
      </c>
      <c r="B39" s="2">
        <v>1025</v>
      </c>
      <c r="C39" s="1">
        <v>2877</v>
      </c>
      <c r="D39" s="1" t="s">
        <v>13</v>
      </c>
      <c r="E39" s="5">
        <v>11.4</v>
      </c>
      <c r="F39" s="5">
        <v>16.3</v>
      </c>
      <c r="G39" s="5">
        <f t="shared" si="2"/>
        <v>4.9000000000000004</v>
      </c>
      <c r="H39" s="5">
        <f t="shared" si="3"/>
        <v>0.98000000000000009</v>
      </c>
      <c r="I39" s="1" t="s">
        <v>21</v>
      </c>
      <c r="J39" s="1" t="s">
        <v>27</v>
      </c>
    </row>
    <row r="40" spans="1:10" ht="15.5">
      <c r="A40" s="1" t="s">
        <v>25</v>
      </c>
      <c r="B40" s="2">
        <v>1032</v>
      </c>
      <c r="C40" s="1">
        <v>2877</v>
      </c>
      <c r="D40" s="1" t="s">
        <v>13</v>
      </c>
      <c r="E40" s="5">
        <v>11.4</v>
      </c>
      <c r="F40" s="5">
        <v>16.3</v>
      </c>
      <c r="G40" s="5">
        <f t="shared" si="2"/>
        <v>4.9000000000000004</v>
      </c>
      <c r="H40" s="5">
        <f t="shared" si="3"/>
        <v>0.98000000000000009</v>
      </c>
      <c r="I40" s="1" t="s">
        <v>11</v>
      </c>
      <c r="J40" s="1" t="s">
        <v>18</v>
      </c>
    </row>
    <row r="41" spans="1:10" ht="15.5">
      <c r="A41" s="1" t="s">
        <v>25</v>
      </c>
      <c r="B41" s="2">
        <v>1034</v>
      </c>
      <c r="C41" s="1">
        <v>2877</v>
      </c>
      <c r="D41" s="1" t="s">
        <v>13</v>
      </c>
      <c r="E41" s="5">
        <v>11.4</v>
      </c>
      <c r="F41" s="5">
        <v>16.3</v>
      </c>
      <c r="G41" s="5">
        <f t="shared" si="2"/>
        <v>4.9000000000000004</v>
      </c>
      <c r="H41" s="5">
        <f t="shared" si="3"/>
        <v>0.98000000000000009</v>
      </c>
      <c r="I41" s="1" t="s">
        <v>14</v>
      </c>
      <c r="J41" s="1" t="s">
        <v>22</v>
      </c>
    </row>
    <row r="42" spans="1:10" ht="15.5">
      <c r="A42" s="1" t="s">
        <v>30</v>
      </c>
      <c r="B42" s="2">
        <v>1039</v>
      </c>
      <c r="C42" s="1">
        <v>2877</v>
      </c>
      <c r="D42" s="1" t="s">
        <v>13</v>
      </c>
      <c r="E42" s="5">
        <v>11.4</v>
      </c>
      <c r="F42" s="5">
        <v>16.3</v>
      </c>
      <c r="G42" s="5">
        <f t="shared" si="2"/>
        <v>4.9000000000000004</v>
      </c>
      <c r="H42" s="5">
        <f t="shared" si="3"/>
        <v>0.98000000000000009</v>
      </c>
      <c r="I42" s="1" t="s">
        <v>14</v>
      </c>
      <c r="J42" s="1" t="s">
        <v>15</v>
      </c>
    </row>
    <row r="43" spans="1:10" ht="15.5">
      <c r="A43" s="1" t="s">
        <v>30</v>
      </c>
      <c r="B43" s="2">
        <v>1044</v>
      </c>
      <c r="C43" s="1">
        <v>2877</v>
      </c>
      <c r="D43" s="1" t="s">
        <v>13</v>
      </c>
      <c r="E43" s="5">
        <v>11.4</v>
      </c>
      <c r="F43" s="5">
        <v>16.3</v>
      </c>
      <c r="G43" s="5">
        <f t="shared" si="2"/>
        <v>4.9000000000000004</v>
      </c>
      <c r="H43" s="5">
        <f t="shared" si="3"/>
        <v>0.98000000000000009</v>
      </c>
      <c r="I43" s="1" t="s">
        <v>17</v>
      </c>
      <c r="J43" s="1" t="s">
        <v>15</v>
      </c>
    </row>
    <row r="44" spans="1:10" ht="15.5">
      <c r="A44" s="1" t="s">
        <v>32</v>
      </c>
      <c r="B44" s="2">
        <v>1050</v>
      </c>
      <c r="C44" s="1">
        <v>2877</v>
      </c>
      <c r="D44" s="1" t="s">
        <v>13</v>
      </c>
      <c r="E44" s="5">
        <v>11.4</v>
      </c>
      <c r="F44" s="5">
        <v>16.3</v>
      </c>
      <c r="G44" s="5">
        <f t="shared" si="2"/>
        <v>4.9000000000000004</v>
      </c>
      <c r="H44" s="5">
        <f t="shared" si="3"/>
        <v>0.98000000000000009</v>
      </c>
      <c r="I44" s="1" t="s">
        <v>11</v>
      </c>
      <c r="J44" s="1" t="s">
        <v>18</v>
      </c>
    </row>
    <row r="45" spans="1:10" ht="15.5">
      <c r="A45" s="1" t="s">
        <v>33</v>
      </c>
      <c r="B45" s="2">
        <v>1066</v>
      </c>
      <c r="C45" s="1">
        <v>2877</v>
      </c>
      <c r="D45" s="1" t="s">
        <v>13</v>
      </c>
      <c r="E45" s="5">
        <v>11.4</v>
      </c>
      <c r="F45" s="5">
        <v>16.3</v>
      </c>
      <c r="G45" s="5">
        <f t="shared" si="2"/>
        <v>4.9000000000000004</v>
      </c>
      <c r="H45" s="5">
        <f t="shared" si="3"/>
        <v>0.98000000000000009</v>
      </c>
      <c r="I45" s="1" t="s">
        <v>17</v>
      </c>
      <c r="J45" s="1" t="s">
        <v>27</v>
      </c>
    </row>
    <row r="46" spans="1:10" ht="15.5">
      <c r="A46" s="1" t="s">
        <v>33</v>
      </c>
      <c r="B46" s="2">
        <v>1067</v>
      </c>
      <c r="C46" s="1">
        <v>2877</v>
      </c>
      <c r="D46" s="1" t="s">
        <v>13</v>
      </c>
      <c r="E46" s="5">
        <v>11.4</v>
      </c>
      <c r="F46" s="5">
        <v>16.3</v>
      </c>
      <c r="G46" s="5">
        <f t="shared" si="2"/>
        <v>4.9000000000000004</v>
      </c>
      <c r="H46" s="5">
        <f t="shared" si="3"/>
        <v>0.98000000000000009</v>
      </c>
      <c r="I46" s="1" t="s">
        <v>17</v>
      </c>
      <c r="J46" s="1" t="s">
        <v>28</v>
      </c>
    </row>
    <row r="47" spans="1:10" ht="15.5">
      <c r="A47" s="1" t="s">
        <v>33</v>
      </c>
      <c r="B47" s="2">
        <v>1074</v>
      </c>
      <c r="C47" s="1">
        <v>2877</v>
      </c>
      <c r="D47" s="1" t="s">
        <v>13</v>
      </c>
      <c r="E47" s="5">
        <v>11.4</v>
      </c>
      <c r="F47" s="5">
        <v>16.3</v>
      </c>
      <c r="G47" s="5">
        <f t="shared" si="2"/>
        <v>4.9000000000000004</v>
      </c>
      <c r="H47" s="5">
        <f t="shared" si="3"/>
        <v>0.98000000000000009</v>
      </c>
      <c r="I47" s="1" t="s">
        <v>17</v>
      </c>
      <c r="J47" s="1" t="s">
        <v>18</v>
      </c>
    </row>
    <row r="48" spans="1:10" ht="15.5">
      <c r="A48" s="1" t="s">
        <v>33</v>
      </c>
      <c r="B48" s="2">
        <v>1078</v>
      </c>
      <c r="C48" s="1">
        <v>2877</v>
      </c>
      <c r="D48" s="1" t="s">
        <v>13</v>
      </c>
      <c r="E48" s="5">
        <v>11.4</v>
      </c>
      <c r="F48" s="5">
        <v>16.3</v>
      </c>
      <c r="G48" s="5">
        <f t="shared" si="2"/>
        <v>4.9000000000000004</v>
      </c>
      <c r="H48" s="5">
        <f t="shared" si="3"/>
        <v>0.98000000000000009</v>
      </c>
      <c r="I48" s="1" t="s">
        <v>14</v>
      </c>
      <c r="J48" s="1" t="s">
        <v>27</v>
      </c>
    </row>
    <row r="49" spans="1:10" ht="15.5">
      <c r="A49" s="1" t="s">
        <v>34</v>
      </c>
      <c r="B49" s="2">
        <v>1079</v>
      </c>
      <c r="C49" s="1">
        <v>2877</v>
      </c>
      <c r="D49" s="1" t="s">
        <v>13</v>
      </c>
      <c r="E49" s="5">
        <v>11.4</v>
      </c>
      <c r="F49" s="5">
        <v>16.3</v>
      </c>
      <c r="G49" s="5">
        <f t="shared" si="2"/>
        <v>4.9000000000000004</v>
      </c>
      <c r="H49" s="5">
        <f t="shared" si="3"/>
        <v>0.98000000000000009</v>
      </c>
      <c r="I49" s="1" t="s">
        <v>14</v>
      </c>
      <c r="J49" s="1" t="s">
        <v>12</v>
      </c>
    </row>
    <row r="50" spans="1:10" ht="15.5">
      <c r="A50" s="1" t="s">
        <v>34</v>
      </c>
      <c r="B50" s="2">
        <v>1090</v>
      </c>
      <c r="C50" s="1">
        <v>2877</v>
      </c>
      <c r="D50" s="1" t="s">
        <v>13</v>
      </c>
      <c r="E50" s="5">
        <v>11.4</v>
      </c>
      <c r="F50" s="5">
        <v>16.3</v>
      </c>
      <c r="G50" s="5">
        <f t="shared" si="2"/>
        <v>4.9000000000000004</v>
      </c>
      <c r="H50" s="5">
        <f t="shared" si="3"/>
        <v>0.98000000000000009</v>
      </c>
      <c r="I50" s="1" t="s">
        <v>11</v>
      </c>
      <c r="J50" s="1" t="s">
        <v>15</v>
      </c>
    </row>
    <row r="51" spans="1:10" ht="15.5">
      <c r="A51" s="1" t="s">
        <v>34</v>
      </c>
      <c r="B51" s="2">
        <v>1091</v>
      </c>
      <c r="C51" s="1">
        <v>2877</v>
      </c>
      <c r="D51" s="1" t="s">
        <v>13</v>
      </c>
      <c r="E51" s="5">
        <v>11.4</v>
      </c>
      <c r="F51" s="5">
        <v>16.3</v>
      </c>
      <c r="G51" s="5">
        <f t="shared" si="2"/>
        <v>4.9000000000000004</v>
      </c>
      <c r="H51" s="5">
        <f t="shared" si="3"/>
        <v>0.98000000000000009</v>
      </c>
      <c r="I51" s="1" t="s">
        <v>21</v>
      </c>
      <c r="J51" s="1" t="s">
        <v>27</v>
      </c>
    </row>
    <row r="52" spans="1:10" ht="15.5">
      <c r="A52" s="1" t="s">
        <v>34</v>
      </c>
      <c r="B52" s="2">
        <v>1092</v>
      </c>
      <c r="C52" s="1">
        <v>2877</v>
      </c>
      <c r="D52" s="1" t="s">
        <v>13</v>
      </c>
      <c r="E52" s="5">
        <v>11.4</v>
      </c>
      <c r="F52" s="5">
        <v>16.3</v>
      </c>
      <c r="G52" s="5">
        <f t="shared" si="2"/>
        <v>4.9000000000000004</v>
      </c>
      <c r="H52" s="5">
        <f t="shared" si="3"/>
        <v>0.98000000000000009</v>
      </c>
      <c r="I52" s="1" t="s">
        <v>17</v>
      </c>
      <c r="J52" s="1" t="s">
        <v>15</v>
      </c>
    </row>
    <row r="53" spans="1:10" ht="15.5">
      <c r="A53" s="1" t="s">
        <v>34</v>
      </c>
      <c r="B53" s="2">
        <v>1098</v>
      </c>
      <c r="C53" s="1">
        <v>2877</v>
      </c>
      <c r="D53" s="1" t="s">
        <v>13</v>
      </c>
      <c r="E53" s="5">
        <v>11.4</v>
      </c>
      <c r="F53" s="5">
        <v>16.3</v>
      </c>
      <c r="G53" s="5">
        <f t="shared" si="2"/>
        <v>4.9000000000000004</v>
      </c>
      <c r="H53" s="5">
        <f t="shared" si="3"/>
        <v>0.98000000000000009</v>
      </c>
      <c r="I53" s="1" t="s">
        <v>14</v>
      </c>
      <c r="J53" s="1" t="s">
        <v>12</v>
      </c>
    </row>
    <row r="54" spans="1:10" ht="15.5">
      <c r="A54" s="1" t="s">
        <v>35</v>
      </c>
      <c r="B54" s="2">
        <v>1099</v>
      </c>
      <c r="C54" s="1">
        <v>2877</v>
      </c>
      <c r="D54" s="1" t="s">
        <v>13</v>
      </c>
      <c r="E54" s="5">
        <v>11.4</v>
      </c>
      <c r="F54" s="5">
        <v>16.3</v>
      </c>
      <c r="G54" s="5">
        <f t="shared" si="2"/>
        <v>4.9000000000000004</v>
      </c>
      <c r="H54" s="5">
        <f t="shared" si="3"/>
        <v>0.98000000000000009</v>
      </c>
      <c r="I54" s="1" t="s">
        <v>17</v>
      </c>
      <c r="J54" s="1" t="s">
        <v>15</v>
      </c>
    </row>
    <row r="55" spans="1:10" ht="15.5">
      <c r="A55" s="1" t="s">
        <v>35</v>
      </c>
      <c r="B55" s="2">
        <v>1103</v>
      </c>
      <c r="C55" s="1">
        <v>2877</v>
      </c>
      <c r="D55" s="1" t="s">
        <v>13</v>
      </c>
      <c r="E55" s="5">
        <v>11.4</v>
      </c>
      <c r="F55" s="5">
        <v>16.3</v>
      </c>
      <c r="G55" s="5">
        <f t="shared" si="2"/>
        <v>4.9000000000000004</v>
      </c>
      <c r="H55" s="5">
        <f t="shared" si="3"/>
        <v>0.98000000000000009</v>
      </c>
      <c r="I55" s="1" t="s">
        <v>14</v>
      </c>
      <c r="J55" s="1" t="s">
        <v>18</v>
      </c>
    </row>
    <row r="56" spans="1:10" ht="15.5">
      <c r="A56" s="1" t="s">
        <v>35</v>
      </c>
      <c r="B56" s="2">
        <v>1104</v>
      </c>
      <c r="C56" s="1">
        <v>2877</v>
      </c>
      <c r="D56" s="1" t="s">
        <v>13</v>
      </c>
      <c r="E56" s="5">
        <v>11.4</v>
      </c>
      <c r="F56" s="5">
        <v>16.3</v>
      </c>
      <c r="G56" s="5">
        <f t="shared" si="2"/>
        <v>4.9000000000000004</v>
      </c>
      <c r="H56" s="5">
        <f t="shared" si="3"/>
        <v>0.98000000000000009</v>
      </c>
      <c r="I56" s="1" t="s">
        <v>17</v>
      </c>
      <c r="J56" s="1" t="s">
        <v>27</v>
      </c>
    </row>
    <row r="57" spans="1:10" ht="15.5">
      <c r="A57" s="1" t="s">
        <v>9</v>
      </c>
      <c r="B57" s="2">
        <v>1005</v>
      </c>
      <c r="C57" s="1">
        <v>1109</v>
      </c>
      <c r="D57" s="1" t="s">
        <v>20</v>
      </c>
      <c r="E57" s="5">
        <v>3</v>
      </c>
      <c r="F57" s="5">
        <v>8</v>
      </c>
      <c r="G57" s="5">
        <f t="shared" si="2"/>
        <v>5</v>
      </c>
      <c r="H57" s="5">
        <f t="shared" si="3"/>
        <v>1</v>
      </c>
      <c r="I57" s="1" t="s">
        <v>17</v>
      </c>
      <c r="J57" s="1" t="s">
        <v>18</v>
      </c>
    </row>
    <row r="58" spans="1:10" ht="15.5">
      <c r="A58" s="1" t="s">
        <v>9</v>
      </c>
      <c r="B58" s="2">
        <v>1007</v>
      </c>
      <c r="C58" s="1">
        <v>1109</v>
      </c>
      <c r="D58" s="1" t="s">
        <v>20</v>
      </c>
      <c r="E58" s="5">
        <v>3</v>
      </c>
      <c r="F58" s="5">
        <v>8</v>
      </c>
      <c r="G58" s="5">
        <f t="shared" si="2"/>
        <v>5</v>
      </c>
      <c r="H58" s="5">
        <f t="shared" si="3"/>
        <v>1</v>
      </c>
      <c r="I58" s="1" t="s">
        <v>21</v>
      </c>
      <c r="J58" s="1" t="s">
        <v>12</v>
      </c>
    </row>
    <row r="59" spans="1:10" ht="15.5">
      <c r="A59" s="1" t="s">
        <v>9</v>
      </c>
      <c r="B59" s="2">
        <v>1009</v>
      </c>
      <c r="C59" s="1">
        <v>1109</v>
      </c>
      <c r="D59" s="1" t="s">
        <v>20</v>
      </c>
      <c r="E59" s="5">
        <v>3</v>
      </c>
      <c r="F59" s="5">
        <v>8</v>
      </c>
      <c r="G59" s="5">
        <f t="shared" si="2"/>
        <v>5</v>
      </c>
      <c r="H59" s="5">
        <f t="shared" si="3"/>
        <v>1</v>
      </c>
      <c r="I59" s="1" t="s">
        <v>17</v>
      </c>
      <c r="J59" s="1" t="s">
        <v>18</v>
      </c>
    </row>
    <row r="60" spans="1:10" ht="15.5">
      <c r="A60" s="1" t="s">
        <v>25</v>
      </c>
      <c r="B60" s="2">
        <v>1018</v>
      </c>
      <c r="C60" s="1">
        <v>1109</v>
      </c>
      <c r="D60" s="1" t="s">
        <v>20</v>
      </c>
      <c r="E60" s="5">
        <v>3</v>
      </c>
      <c r="F60" s="5">
        <v>8</v>
      </c>
      <c r="G60" s="5">
        <f t="shared" si="2"/>
        <v>5</v>
      </c>
      <c r="H60" s="5">
        <f t="shared" si="3"/>
        <v>1</v>
      </c>
      <c r="I60" s="1" t="s">
        <v>17</v>
      </c>
      <c r="J60" s="1" t="s">
        <v>15</v>
      </c>
    </row>
    <row r="61" spans="1:10" ht="15.5">
      <c r="A61" s="1" t="s">
        <v>25</v>
      </c>
      <c r="B61" s="2">
        <v>1021</v>
      </c>
      <c r="C61" s="1">
        <v>1109</v>
      </c>
      <c r="D61" s="1" t="s">
        <v>20</v>
      </c>
      <c r="E61" s="5">
        <v>3</v>
      </c>
      <c r="F61" s="5">
        <v>8</v>
      </c>
      <c r="G61" s="5">
        <f t="shared" si="2"/>
        <v>5</v>
      </c>
      <c r="H61" s="5">
        <f t="shared" si="3"/>
        <v>1</v>
      </c>
      <c r="I61" s="1" t="s">
        <v>14</v>
      </c>
      <c r="J61" s="1" t="s">
        <v>22</v>
      </c>
    </row>
    <row r="62" spans="1:10" ht="15.5">
      <c r="A62" s="1" t="s">
        <v>25</v>
      </c>
      <c r="B62" s="2">
        <v>1023</v>
      </c>
      <c r="C62" s="1">
        <v>1109</v>
      </c>
      <c r="D62" s="1" t="s">
        <v>20</v>
      </c>
      <c r="E62" s="5">
        <v>3</v>
      </c>
      <c r="F62" s="5">
        <v>8</v>
      </c>
      <c r="G62" s="5">
        <f t="shared" si="2"/>
        <v>5</v>
      </c>
      <c r="H62" s="5">
        <f t="shared" si="3"/>
        <v>1</v>
      </c>
      <c r="I62" s="1" t="s">
        <v>21</v>
      </c>
      <c r="J62" s="1" t="s">
        <v>12</v>
      </c>
    </row>
    <row r="63" spans="1:10" ht="15.5">
      <c r="A63" s="1" t="s">
        <v>25</v>
      </c>
      <c r="B63" s="2">
        <v>1031</v>
      </c>
      <c r="C63" s="1">
        <v>1109</v>
      </c>
      <c r="D63" s="1" t="s">
        <v>20</v>
      </c>
      <c r="E63" s="5">
        <v>3</v>
      </c>
      <c r="F63" s="5">
        <v>8</v>
      </c>
      <c r="G63" s="5">
        <f t="shared" si="2"/>
        <v>5</v>
      </c>
      <c r="H63" s="5">
        <f t="shared" si="3"/>
        <v>1</v>
      </c>
      <c r="I63" s="1" t="s">
        <v>14</v>
      </c>
      <c r="J63" s="1" t="s">
        <v>15</v>
      </c>
    </row>
    <row r="64" spans="1:10" ht="15.5">
      <c r="A64" s="1" t="s">
        <v>30</v>
      </c>
      <c r="B64" s="2">
        <v>1040</v>
      </c>
      <c r="C64" s="1">
        <v>1109</v>
      </c>
      <c r="D64" s="1" t="s">
        <v>20</v>
      </c>
      <c r="E64" s="5">
        <v>3</v>
      </c>
      <c r="F64" s="5">
        <v>8</v>
      </c>
      <c r="G64" s="5">
        <f t="shared" si="2"/>
        <v>5</v>
      </c>
      <c r="H64" s="5">
        <f t="shared" si="3"/>
        <v>1</v>
      </c>
      <c r="I64" s="1" t="s">
        <v>14</v>
      </c>
      <c r="J64" s="1" t="s">
        <v>18</v>
      </c>
    </row>
    <row r="65" spans="1:10" ht="15.5">
      <c r="A65" s="1" t="s">
        <v>32</v>
      </c>
      <c r="B65" s="2">
        <v>1056</v>
      </c>
      <c r="C65" s="1">
        <v>1109</v>
      </c>
      <c r="D65" s="1" t="s">
        <v>20</v>
      </c>
      <c r="E65" s="5">
        <v>3</v>
      </c>
      <c r="F65" s="5">
        <v>8</v>
      </c>
      <c r="G65" s="5">
        <f t="shared" si="2"/>
        <v>5</v>
      </c>
      <c r="H65" s="5">
        <f t="shared" si="3"/>
        <v>1</v>
      </c>
      <c r="I65" s="1" t="s">
        <v>17</v>
      </c>
      <c r="J65" s="1" t="s">
        <v>15</v>
      </c>
    </row>
    <row r="66" spans="1:10" ht="15.5">
      <c r="A66" s="1" t="s">
        <v>33</v>
      </c>
      <c r="B66" s="2">
        <v>1061</v>
      </c>
      <c r="C66" s="1">
        <v>1109</v>
      </c>
      <c r="D66" s="1" t="s">
        <v>20</v>
      </c>
      <c r="E66" s="5">
        <v>3</v>
      </c>
      <c r="F66" s="5">
        <v>8</v>
      </c>
      <c r="G66" s="5">
        <f t="shared" ref="G66:G97" si="4">F66-E66</f>
        <v>5</v>
      </c>
      <c r="H66" s="5">
        <f t="shared" ref="H66:H97" si="5">IF(G66&gt;0.5,G66*0.2,G66*0.1)</f>
        <v>1</v>
      </c>
      <c r="I66" s="1" t="s">
        <v>17</v>
      </c>
      <c r="J66" s="1" t="s">
        <v>27</v>
      </c>
    </row>
    <row r="67" spans="1:10" ht="15.5">
      <c r="A67" s="1" t="s">
        <v>33</v>
      </c>
      <c r="B67" s="2">
        <v>1063</v>
      </c>
      <c r="C67" s="1">
        <v>1109</v>
      </c>
      <c r="D67" s="1" t="s">
        <v>20</v>
      </c>
      <c r="E67" s="5">
        <v>3</v>
      </c>
      <c r="F67" s="5">
        <v>8</v>
      </c>
      <c r="G67" s="5">
        <f t="shared" si="4"/>
        <v>5</v>
      </c>
      <c r="H67" s="5">
        <f t="shared" si="5"/>
        <v>1</v>
      </c>
      <c r="I67" s="1" t="s">
        <v>17</v>
      </c>
      <c r="J67" s="1" t="s">
        <v>15</v>
      </c>
    </row>
    <row r="68" spans="1:10" ht="15.5">
      <c r="A68" s="1" t="s">
        <v>33</v>
      </c>
      <c r="B68" s="2">
        <v>1069</v>
      </c>
      <c r="C68" s="1">
        <v>1109</v>
      </c>
      <c r="D68" s="1" t="s">
        <v>20</v>
      </c>
      <c r="E68" s="5">
        <v>3</v>
      </c>
      <c r="F68" s="5">
        <v>8</v>
      </c>
      <c r="G68" s="5">
        <f t="shared" si="4"/>
        <v>5</v>
      </c>
      <c r="H68" s="5">
        <f t="shared" si="5"/>
        <v>1</v>
      </c>
      <c r="I68" s="1" t="s">
        <v>17</v>
      </c>
      <c r="J68" s="1" t="s">
        <v>18</v>
      </c>
    </row>
    <row r="69" spans="1:10" ht="15.5">
      <c r="A69" s="1" t="s">
        <v>33</v>
      </c>
      <c r="B69" s="2">
        <v>1071</v>
      </c>
      <c r="C69" s="1">
        <v>1109</v>
      </c>
      <c r="D69" s="1" t="s">
        <v>20</v>
      </c>
      <c r="E69" s="5">
        <v>3</v>
      </c>
      <c r="F69" s="5">
        <v>8</v>
      </c>
      <c r="G69" s="5">
        <f t="shared" si="4"/>
        <v>5</v>
      </c>
      <c r="H69" s="5">
        <f t="shared" si="5"/>
        <v>1</v>
      </c>
      <c r="I69" s="1" t="s">
        <v>11</v>
      </c>
      <c r="J69" s="1" t="s">
        <v>18</v>
      </c>
    </row>
    <row r="70" spans="1:10" ht="15.5">
      <c r="A70" s="1" t="s">
        <v>33</v>
      </c>
      <c r="B70" s="2">
        <v>1072</v>
      </c>
      <c r="C70" s="1">
        <v>1109</v>
      </c>
      <c r="D70" s="1" t="s">
        <v>20</v>
      </c>
      <c r="E70" s="5">
        <v>3</v>
      </c>
      <c r="F70" s="5">
        <v>8</v>
      </c>
      <c r="G70" s="5">
        <f t="shared" si="4"/>
        <v>5</v>
      </c>
      <c r="H70" s="5">
        <f t="shared" si="5"/>
        <v>1</v>
      </c>
      <c r="I70" s="1" t="s">
        <v>17</v>
      </c>
      <c r="J70" s="1" t="s">
        <v>27</v>
      </c>
    </row>
    <row r="71" spans="1:10" ht="15.5">
      <c r="A71" s="1" t="s">
        <v>33</v>
      </c>
      <c r="B71" s="2">
        <v>1075</v>
      </c>
      <c r="C71" s="1">
        <v>1109</v>
      </c>
      <c r="D71" s="1" t="s">
        <v>20</v>
      </c>
      <c r="E71" s="5">
        <v>3</v>
      </c>
      <c r="F71" s="5">
        <v>8</v>
      </c>
      <c r="G71" s="5">
        <f t="shared" si="4"/>
        <v>5</v>
      </c>
      <c r="H71" s="5">
        <f t="shared" si="5"/>
        <v>1</v>
      </c>
      <c r="I71" s="1" t="s">
        <v>21</v>
      </c>
      <c r="J71" s="1" t="s">
        <v>15</v>
      </c>
    </row>
    <row r="72" spans="1:10" ht="15.5">
      <c r="A72" s="1" t="s">
        <v>33</v>
      </c>
      <c r="B72" s="2">
        <v>1076</v>
      </c>
      <c r="C72" s="1">
        <v>1109</v>
      </c>
      <c r="D72" s="1" t="s">
        <v>20</v>
      </c>
      <c r="E72" s="5">
        <v>3</v>
      </c>
      <c r="F72" s="5">
        <v>8</v>
      </c>
      <c r="G72" s="5">
        <f t="shared" si="4"/>
        <v>5</v>
      </c>
      <c r="H72" s="5">
        <f t="shared" si="5"/>
        <v>1</v>
      </c>
      <c r="I72" s="1" t="s">
        <v>14</v>
      </c>
      <c r="J72" s="1" t="s">
        <v>18</v>
      </c>
    </row>
    <row r="73" spans="1:10" ht="15.5">
      <c r="A73" s="1" t="s">
        <v>34</v>
      </c>
      <c r="B73" s="2">
        <v>1082</v>
      </c>
      <c r="C73" s="1">
        <v>1109</v>
      </c>
      <c r="D73" s="1" t="s">
        <v>20</v>
      </c>
      <c r="E73" s="5">
        <v>3</v>
      </c>
      <c r="F73" s="5">
        <v>8</v>
      </c>
      <c r="G73" s="5">
        <f t="shared" si="4"/>
        <v>5</v>
      </c>
      <c r="H73" s="5">
        <f t="shared" si="5"/>
        <v>1</v>
      </c>
      <c r="I73" s="1" t="s">
        <v>11</v>
      </c>
      <c r="J73" s="1" t="s">
        <v>15</v>
      </c>
    </row>
    <row r="74" spans="1:10" ht="15.5">
      <c r="A74" s="1" t="s">
        <v>34</v>
      </c>
      <c r="B74" s="2">
        <v>1083</v>
      </c>
      <c r="C74" s="1">
        <v>1109</v>
      </c>
      <c r="D74" s="1" t="s">
        <v>20</v>
      </c>
      <c r="E74" s="5">
        <v>3</v>
      </c>
      <c r="F74" s="5">
        <v>8</v>
      </c>
      <c r="G74" s="5">
        <f t="shared" si="4"/>
        <v>5</v>
      </c>
      <c r="H74" s="5">
        <f t="shared" si="5"/>
        <v>1</v>
      </c>
      <c r="I74" s="1" t="s">
        <v>11</v>
      </c>
      <c r="J74" s="1" t="s">
        <v>27</v>
      </c>
    </row>
    <row r="75" spans="1:10" ht="15.5">
      <c r="A75" s="1" t="s">
        <v>34</v>
      </c>
      <c r="B75" s="2">
        <v>1086</v>
      </c>
      <c r="C75" s="1">
        <v>1109</v>
      </c>
      <c r="D75" s="1" t="s">
        <v>20</v>
      </c>
      <c r="E75" s="5">
        <v>3</v>
      </c>
      <c r="F75" s="5">
        <v>8</v>
      </c>
      <c r="G75" s="5">
        <f t="shared" si="4"/>
        <v>5</v>
      </c>
      <c r="H75" s="5">
        <f t="shared" si="5"/>
        <v>1</v>
      </c>
      <c r="I75" s="1" t="s">
        <v>21</v>
      </c>
      <c r="J75" s="1" t="s">
        <v>18</v>
      </c>
    </row>
    <row r="76" spans="1:10" ht="15.5">
      <c r="A76" s="1" t="s">
        <v>35</v>
      </c>
      <c r="B76" s="2">
        <v>1107</v>
      </c>
      <c r="C76" s="1">
        <v>1109</v>
      </c>
      <c r="D76" s="1" t="s">
        <v>20</v>
      </c>
      <c r="E76" s="5">
        <v>3</v>
      </c>
      <c r="F76" s="5">
        <v>8</v>
      </c>
      <c r="G76" s="5">
        <f t="shared" si="4"/>
        <v>5</v>
      </c>
      <c r="H76" s="5">
        <f t="shared" si="5"/>
        <v>1</v>
      </c>
      <c r="I76" s="1" t="s">
        <v>21</v>
      </c>
      <c r="J76" s="1" t="s">
        <v>12</v>
      </c>
    </row>
    <row r="77" spans="1:10" ht="15.5">
      <c r="A77" s="1" t="s">
        <v>25</v>
      </c>
      <c r="B77" s="2">
        <v>1026</v>
      </c>
      <c r="C77" s="1">
        <v>6119</v>
      </c>
      <c r="D77" s="1" t="s">
        <v>29</v>
      </c>
      <c r="E77" s="5">
        <v>9</v>
      </c>
      <c r="F77" s="5">
        <v>14</v>
      </c>
      <c r="G77" s="5">
        <f t="shared" si="4"/>
        <v>5</v>
      </c>
      <c r="H77" s="5">
        <f t="shared" si="5"/>
        <v>1</v>
      </c>
      <c r="I77" s="1" t="s">
        <v>21</v>
      </c>
      <c r="J77" s="1" t="s">
        <v>12</v>
      </c>
    </row>
    <row r="78" spans="1:10" ht="15.5">
      <c r="A78" s="1" t="s">
        <v>25</v>
      </c>
      <c r="B78" s="2">
        <v>1027</v>
      </c>
      <c r="C78" s="1">
        <v>6119</v>
      </c>
      <c r="D78" s="1" t="s">
        <v>29</v>
      </c>
      <c r="E78" s="5">
        <v>9</v>
      </c>
      <c r="F78" s="5">
        <v>14</v>
      </c>
      <c r="G78" s="5">
        <f t="shared" si="4"/>
        <v>5</v>
      </c>
      <c r="H78" s="5">
        <f t="shared" si="5"/>
        <v>1</v>
      </c>
      <c r="I78" s="1" t="s">
        <v>11</v>
      </c>
      <c r="J78" s="1" t="s">
        <v>27</v>
      </c>
    </row>
    <row r="79" spans="1:10" ht="15.5">
      <c r="A79" s="1" t="s">
        <v>30</v>
      </c>
      <c r="B79" s="2">
        <v>1046</v>
      </c>
      <c r="C79" s="1">
        <v>6119</v>
      </c>
      <c r="D79" s="1" t="s">
        <v>29</v>
      </c>
      <c r="E79" s="5">
        <v>9</v>
      </c>
      <c r="F79" s="5">
        <v>14</v>
      </c>
      <c r="G79" s="5">
        <f t="shared" si="4"/>
        <v>5</v>
      </c>
      <c r="H79" s="5">
        <f t="shared" si="5"/>
        <v>1</v>
      </c>
      <c r="I79" s="1" t="s">
        <v>14</v>
      </c>
      <c r="J79" s="1" t="s">
        <v>28</v>
      </c>
    </row>
    <row r="80" spans="1:10" ht="15.5">
      <c r="A80" s="1" t="s">
        <v>32</v>
      </c>
      <c r="B80" s="2">
        <v>1051</v>
      </c>
      <c r="C80" s="1">
        <v>6119</v>
      </c>
      <c r="D80" s="1" t="s">
        <v>29</v>
      </c>
      <c r="E80" s="5">
        <v>9</v>
      </c>
      <c r="F80" s="5">
        <v>14</v>
      </c>
      <c r="G80" s="5">
        <f t="shared" si="4"/>
        <v>5</v>
      </c>
      <c r="H80" s="5">
        <f t="shared" si="5"/>
        <v>1</v>
      </c>
      <c r="I80" s="1" t="s">
        <v>17</v>
      </c>
      <c r="J80" s="1" t="s">
        <v>28</v>
      </c>
    </row>
    <row r="81" spans="1:10" ht="15.5">
      <c r="A81" s="1" t="s">
        <v>32</v>
      </c>
      <c r="B81" s="2">
        <v>1055</v>
      </c>
      <c r="C81" s="1">
        <v>6119</v>
      </c>
      <c r="D81" s="1" t="s">
        <v>29</v>
      </c>
      <c r="E81" s="5">
        <v>9</v>
      </c>
      <c r="F81" s="5">
        <v>14</v>
      </c>
      <c r="G81" s="5">
        <f t="shared" si="4"/>
        <v>5</v>
      </c>
      <c r="H81" s="5">
        <f t="shared" si="5"/>
        <v>1</v>
      </c>
      <c r="I81" s="1" t="s">
        <v>14</v>
      </c>
      <c r="J81" s="1" t="s">
        <v>27</v>
      </c>
    </row>
    <row r="82" spans="1:10" ht="15.5">
      <c r="A82" s="1" t="s">
        <v>32</v>
      </c>
      <c r="B82" s="2">
        <v>1058</v>
      </c>
      <c r="C82" s="1">
        <v>6119</v>
      </c>
      <c r="D82" s="1" t="s">
        <v>29</v>
      </c>
      <c r="E82" s="5">
        <v>9</v>
      </c>
      <c r="F82" s="5">
        <v>14</v>
      </c>
      <c r="G82" s="5">
        <f t="shared" si="4"/>
        <v>5</v>
      </c>
      <c r="H82" s="5">
        <f t="shared" si="5"/>
        <v>1</v>
      </c>
      <c r="I82" s="1" t="s">
        <v>21</v>
      </c>
      <c r="J82" s="1" t="s">
        <v>18</v>
      </c>
    </row>
    <row r="83" spans="1:10" ht="15.5">
      <c r="A83" s="1" t="s">
        <v>32</v>
      </c>
      <c r="B83" s="2">
        <v>1060</v>
      </c>
      <c r="C83" s="1">
        <v>6119</v>
      </c>
      <c r="D83" s="1" t="s">
        <v>29</v>
      </c>
      <c r="E83" s="5">
        <v>9</v>
      </c>
      <c r="F83" s="5">
        <v>14</v>
      </c>
      <c r="G83" s="5">
        <f t="shared" si="4"/>
        <v>5</v>
      </c>
      <c r="H83" s="5">
        <f t="shared" si="5"/>
        <v>1</v>
      </c>
      <c r="I83" s="1" t="s">
        <v>17</v>
      </c>
      <c r="J83" s="1" t="s">
        <v>27</v>
      </c>
    </row>
    <row r="84" spans="1:10" ht="15.5">
      <c r="A84" s="1" t="s">
        <v>33</v>
      </c>
      <c r="B84" s="2">
        <v>1068</v>
      </c>
      <c r="C84" s="1">
        <v>6119</v>
      </c>
      <c r="D84" s="1" t="s">
        <v>29</v>
      </c>
      <c r="E84" s="5">
        <v>9</v>
      </c>
      <c r="F84" s="5">
        <v>14</v>
      </c>
      <c r="G84" s="5">
        <f t="shared" si="4"/>
        <v>5</v>
      </c>
      <c r="H84" s="5">
        <f t="shared" si="5"/>
        <v>1</v>
      </c>
      <c r="I84" s="1" t="s">
        <v>14</v>
      </c>
      <c r="J84" s="1" t="s">
        <v>15</v>
      </c>
    </row>
    <row r="85" spans="1:10" ht="15.5">
      <c r="A85" s="1" t="s">
        <v>34</v>
      </c>
      <c r="B85" s="2">
        <v>1081</v>
      </c>
      <c r="C85" s="1">
        <v>6119</v>
      </c>
      <c r="D85" s="1" t="s">
        <v>29</v>
      </c>
      <c r="E85" s="5">
        <v>9</v>
      </c>
      <c r="F85" s="5">
        <v>14</v>
      </c>
      <c r="G85" s="5">
        <f t="shared" si="4"/>
        <v>5</v>
      </c>
      <c r="H85" s="5">
        <f t="shared" si="5"/>
        <v>1</v>
      </c>
      <c r="I85" s="1" t="s">
        <v>17</v>
      </c>
      <c r="J85" s="1" t="s">
        <v>28</v>
      </c>
    </row>
    <row r="86" spans="1:10" ht="15.5">
      <c r="A86" s="1" t="s">
        <v>34</v>
      </c>
      <c r="B86" s="2">
        <v>1084</v>
      </c>
      <c r="C86" s="1">
        <v>6119</v>
      </c>
      <c r="D86" s="1" t="s">
        <v>29</v>
      </c>
      <c r="E86" s="5">
        <v>9</v>
      </c>
      <c r="F86" s="5">
        <v>14</v>
      </c>
      <c r="G86" s="5">
        <f t="shared" si="4"/>
        <v>5</v>
      </c>
      <c r="H86" s="5">
        <f t="shared" si="5"/>
        <v>1</v>
      </c>
      <c r="I86" s="1" t="s">
        <v>11</v>
      </c>
      <c r="J86" s="1" t="s">
        <v>18</v>
      </c>
    </row>
    <row r="87" spans="1:10" ht="15.5">
      <c r="A87" s="1" t="s">
        <v>34</v>
      </c>
      <c r="B87" s="2">
        <v>1089</v>
      </c>
      <c r="C87" s="1">
        <v>6119</v>
      </c>
      <c r="D87" s="1" t="s">
        <v>29</v>
      </c>
      <c r="E87" s="5">
        <v>9</v>
      </c>
      <c r="F87" s="5">
        <v>14</v>
      </c>
      <c r="G87" s="5">
        <f t="shared" si="4"/>
        <v>5</v>
      </c>
      <c r="H87" s="5">
        <f t="shared" si="5"/>
        <v>1</v>
      </c>
      <c r="I87" s="1" t="s">
        <v>17</v>
      </c>
      <c r="J87" s="1" t="s">
        <v>27</v>
      </c>
    </row>
    <row r="88" spans="1:10" ht="15.5">
      <c r="A88" s="1" t="s">
        <v>34</v>
      </c>
      <c r="B88" s="2">
        <v>1093</v>
      </c>
      <c r="C88" s="1">
        <v>6119</v>
      </c>
      <c r="D88" s="1" t="s">
        <v>29</v>
      </c>
      <c r="E88" s="5">
        <v>9</v>
      </c>
      <c r="F88" s="5">
        <v>14</v>
      </c>
      <c r="G88" s="5">
        <f t="shared" si="4"/>
        <v>5</v>
      </c>
      <c r="H88" s="5">
        <f t="shared" si="5"/>
        <v>1</v>
      </c>
      <c r="I88" s="1" t="s">
        <v>14</v>
      </c>
      <c r="J88" s="1" t="s">
        <v>18</v>
      </c>
    </row>
    <row r="89" spans="1:10" ht="15.5">
      <c r="A89" s="1" t="s">
        <v>34</v>
      </c>
      <c r="B89" s="2">
        <v>1094</v>
      </c>
      <c r="C89" s="1">
        <v>6119</v>
      </c>
      <c r="D89" s="1" t="s">
        <v>29</v>
      </c>
      <c r="E89" s="5">
        <v>9</v>
      </c>
      <c r="F89" s="5">
        <v>14</v>
      </c>
      <c r="G89" s="5">
        <f t="shared" si="4"/>
        <v>5</v>
      </c>
      <c r="H89" s="5">
        <f t="shared" si="5"/>
        <v>1</v>
      </c>
      <c r="I89" s="1" t="s">
        <v>17</v>
      </c>
      <c r="J89" s="1" t="s">
        <v>15</v>
      </c>
    </row>
    <row r="90" spans="1:10" ht="15.5">
      <c r="A90" s="1" t="s">
        <v>34</v>
      </c>
      <c r="B90" s="2">
        <v>1096</v>
      </c>
      <c r="C90" s="1">
        <v>6119</v>
      </c>
      <c r="D90" s="1" t="s">
        <v>29</v>
      </c>
      <c r="E90" s="5">
        <v>9</v>
      </c>
      <c r="F90" s="5">
        <v>14</v>
      </c>
      <c r="G90" s="5">
        <f t="shared" si="4"/>
        <v>5</v>
      </c>
      <c r="H90" s="5">
        <f t="shared" si="5"/>
        <v>1</v>
      </c>
      <c r="I90" s="1" t="s">
        <v>17</v>
      </c>
      <c r="J90" s="1" t="s">
        <v>18</v>
      </c>
    </row>
    <row r="91" spans="1:10" ht="15.5">
      <c r="A91" s="1" t="s">
        <v>35</v>
      </c>
      <c r="B91" s="2">
        <v>1100</v>
      </c>
      <c r="C91" s="1">
        <v>6119</v>
      </c>
      <c r="D91" s="1" t="s">
        <v>29</v>
      </c>
      <c r="E91" s="5">
        <v>9</v>
      </c>
      <c r="F91" s="5">
        <v>14</v>
      </c>
      <c r="G91" s="5">
        <f t="shared" si="4"/>
        <v>5</v>
      </c>
      <c r="H91" s="5">
        <f t="shared" si="5"/>
        <v>1</v>
      </c>
      <c r="I91" s="1" t="s">
        <v>11</v>
      </c>
      <c r="J91" s="1" t="s">
        <v>28</v>
      </c>
    </row>
    <row r="92" spans="1:10" ht="15.5">
      <c r="A92" s="1" t="s">
        <v>30</v>
      </c>
      <c r="B92" s="2">
        <v>1037</v>
      </c>
      <c r="C92" s="1">
        <v>6622</v>
      </c>
      <c r="D92" s="1" t="s">
        <v>31</v>
      </c>
      <c r="E92" s="5">
        <v>42</v>
      </c>
      <c r="F92" s="5">
        <v>77</v>
      </c>
      <c r="G92" s="5">
        <f t="shared" si="4"/>
        <v>35</v>
      </c>
      <c r="H92" s="5">
        <f t="shared" si="5"/>
        <v>7</v>
      </c>
      <c r="I92" s="1" t="s">
        <v>14</v>
      </c>
      <c r="J92" s="1" t="s">
        <v>27</v>
      </c>
    </row>
    <row r="93" spans="1:10" ht="15.5">
      <c r="A93" s="1" t="s">
        <v>30</v>
      </c>
      <c r="B93" s="2">
        <v>1047</v>
      </c>
      <c r="C93" s="1">
        <v>6622</v>
      </c>
      <c r="D93" s="1" t="s">
        <v>31</v>
      </c>
      <c r="E93" s="5">
        <v>42</v>
      </c>
      <c r="F93" s="5">
        <v>77</v>
      </c>
      <c r="G93" s="5">
        <f t="shared" si="4"/>
        <v>35</v>
      </c>
      <c r="H93" s="5">
        <f t="shared" si="5"/>
        <v>7</v>
      </c>
      <c r="I93" s="1" t="s">
        <v>21</v>
      </c>
      <c r="J93" s="1" t="s">
        <v>18</v>
      </c>
    </row>
    <row r="94" spans="1:10" ht="15.5">
      <c r="A94" s="1" t="s">
        <v>32</v>
      </c>
      <c r="B94" s="2">
        <v>1052</v>
      </c>
      <c r="C94" s="1">
        <v>6622</v>
      </c>
      <c r="D94" s="1" t="s">
        <v>31</v>
      </c>
      <c r="E94" s="5">
        <v>42</v>
      </c>
      <c r="F94" s="5">
        <v>77</v>
      </c>
      <c r="G94" s="5">
        <f t="shared" si="4"/>
        <v>35</v>
      </c>
      <c r="H94" s="5">
        <f t="shared" si="5"/>
        <v>7</v>
      </c>
      <c r="I94" s="1" t="s">
        <v>17</v>
      </c>
      <c r="J94" s="1" t="s">
        <v>18</v>
      </c>
    </row>
    <row r="95" spans="1:10" ht="15.5">
      <c r="A95" s="1" t="s">
        <v>33</v>
      </c>
      <c r="B95" s="2">
        <v>1073</v>
      </c>
      <c r="C95" s="1">
        <v>6622</v>
      </c>
      <c r="D95" s="1" t="s">
        <v>31</v>
      </c>
      <c r="E95" s="5">
        <v>42</v>
      </c>
      <c r="F95" s="5">
        <v>77</v>
      </c>
      <c r="G95" s="5">
        <f t="shared" si="4"/>
        <v>35</v>
      </c>
      <c r="H95" s="5">
        <f t="shared" si="5"/>
        <v>7</v>
      </c>
      <c r="I95" s="1" t="s">
        <v>17</v>
      </c>
      <c r="J95" s="1" t="s">
        <v>15</v>
      </c>
    </row>
    <row r="96" spans="1:10" ht="15.5">
      <c r="A96" s="1" t="s">
        <v>35</v>
      </c>
      <c r="B96" s="2">
        <v>1111</v>
      </c>
      <c r="C96" s="1">
        <v>6622</v>
      </c>
      <c r="D96" s="1" t="s">
        <v>31</v>
      </c>
      <c r="E96" s="5">
        <v>42</v>
      </c>
      <c r="F96" s="5">
        <v>77</v>
      </c>
      <c r="G96" s="5">
        <f t="shared" si="4"/>
        <v>35</v>
      </c>
      <c r="H96" s="5">
        <f t="shared" si="5"/>
        <v>7</v>
      </c>
      <c r="I96" s="1" t="s">
        <v>21</v>
      </c>
      <c r="J96" s="1" t="s">
        <v>15</v>
      </c>
    </row>
    <row r="97" spans="1:10" ht="15.5">
      <c r="A97" s="1" t="s">
        <v>35</v>
      </c>
      <c r="B97" s="2">
        <v>1112</v>
      </c>
      <c r="C97" s="1">
        <v>6622</v>
      </c>
      <c r="D97" s="1" t="s">
        <v>31</v>
      </c>
      <c r="E97" s="5">
        <v>42</v>
      </c>
      <c r="F97" s="5">
        <v>77</v>
      </c>
      <c r="G97" s="5">
        <f t="shared" si="4"/>
        <v>35</v>
      </c>
      <c r="H97" s="5">
        <f t="shared" si="5"/>
        <v>7</v>
      </c>
      <c r="I97" s="1" t="s">
        <v>17</v>
      </c>
      <c r="J97" s="1" t="s">
        <v>18</v>
      </c>
    </row>
    <row r="98" spans="1:10" ht="15.5">
      <c r="A98" s="1" t="s">
        <v>35</v>
      </c>
      <c r="B98" s="2">
        <v>1116</v>
      </c>
      <c r="C98" s="1">
        <v>6622</v>
      </c>
      <c r="D98" s="1" t="s">
        <v>31</v>
      </c>
      <c r="E98" s="5">
        <v>42</v>
      </c>
      <c r="F98" s="5">
        <v>77</v>
      </c>
      <c r="G98" s="5">
        <f t="shared" ref="G98:G129" si="6">F98-E98</f>
        <v>35</v>
      </c>
      <c r="H98" s="5">
        <f t="shared" ref="H98:H129" si="7">IF(G98&gt;0.5,G98*0.2,G98*0.1)</f>
        <v>7</v>
      </c>
      <c r="I98" s="1" t="s">
        <v>17</v>
      </c>
      <c r="J98" s="1" t="s">
        <v>27</v>
      </c>
    </row>
    <row r="99" spans="1:10" ht="15.5">
      <c r="A99" s="1" t="s">
        <v>36</v>
      </c>
      <c r="B99" s="2">
        <v>1128</v>
      </c>
      <c r="C99" s="1">
        <v>6622</v>
      </c>
      <c r="D99" s="1" t="s">
        <v>31</v>
      </c>
      <c r="E99" s="5">
        <v>42</v>
      </c>
      <c r="F99" s="5">
        <v>77</v>
      </c>
      <c r="G99" s="5">
        <f t="shared" si="6"/>
        <v>35</v>
      </c>
      <c r="H99" s="5">
        <f t="shared" si="7"/>
        <v>7</v>
      </c>
      <c r="I99" s="1" t="s">
        <v>14</v>
      </c>
      <c r="J99" s="1" t="s">
        <v>15</v>
      </c>
    </row>
    <row r="100" spans="1:10" ht="15.5">
      <c r="A100" s="1" t="s">
        <v>39</v>
      </c>
      <c r="B100" s="2">
        <v>1159</v>
      </c>
      <c r="C100" s="1">
        <v>6622</v>
      </c>
      <c r="D100" s="1" t="s">
        <v>31</v>
      </c>
      <c r="E100" s="5">
        <v>42</v>
      </c>
      <c r="F100" s="5">
        <v>77</v>
      </c>
      <c r="G100" s="5">
        <f t="shared" si="6"/>
        <v>35</v>
      </c>
      <c r="H100" s="5">
        <f t="shared" si="7"/>
        <v>7</v>
      </c>
      <c r="I100" s="1" t="s">
        <v>17</v>
      </c>
      <c r="J100" s="1" t="s">
        <v>15</v>
      </c>
    </row>
    <row r="101" spans="1:10" ht="15.5">
      <c r="A101" s="1" t="s">
        <v>9</v>
      </c>
      <c r="B101" s="2">
        <v>1001</v>
      </c>
      <c r="C101" s="1">
        <v>9822</v>
      </c>
      <c r="D101" s="1" t="s">
        <v>10</v>
      </c>
      <c r="E101" s="5">
        <v>58.3</v>
      </c>
      <c r="F101" s="5">
        <v>98.4</v>
      </c>
      <c r="G101" s="5">
        <f t="shared" si="6"/>
        <v>40.100000000000009</v>
      </c>
      <c r="H101" s="5">
        <f>IF(F101&gt;0.5,G101*0.2,G101*0.1)</f>
        <v>8.0200000000000014</v>
      </c>
      <c r="I101" s="1" t="s">
        <v>11</v>
      </c>
      <c r="J101" s="1" t="s">
        <v>12</v>
      </c>
    </row>
    <row r="102" spans="1:10" ht="15.5">
      <c r="A102" s="1" t="s">
        <v>9</v>
      </c>
      <c r="B102" s="2">
        <v>1006</v>
      </c>
      <c r="C102" s="1">
        <v>9822</v>
      </c>
      <c r="D102" s="1" t="s">
        <v>10</v>
      </c>
      <c r="E102" s="5">
        <v>58.3</v>
      </c>
      <c r="F102" s="5">
        <v>98.4</v>
      </c>
      <c r="G102" s="5">
        <f t="shared" si="6"/>
        <v>40.100000000000009</v>
      </c>
      <c r="H102" s="5">
        <f t="shared" ref="H102:H133" si="8">IF(G102&gt;0.5,G102*0.2,G102*0.1)</f>
        <v>8.0200000000000014</v>
      </c>
      <c r="I102" s="1" t="s">
        <v>17</v>
      </c>
      <c r="J102" s="1" t="s">
        <v>18</v>
      </c>
    </row>
    <row r="103" spans="1:10" ht="15.5">
      <c r="A103" s="1" t="s">
        <v>25</v>
      </c>
      <c r="B103" s="2">
        <v>1033</v>
      </c>
      <c r="C103" s="1">
        <v>9822</v>
      </c>
      <c r="D103" s="1" t="s">
        <v>10</v>
      </c>
      <c r="E103" s="5">
        <v>58.3</v>
      </c>
      <c r="F103" s="5">
        <v>98.4</v>
      </c>
      <c r="G103" s="5">
        <f t="shared" si="6"/>
        <v>40.100000000000009</v>
      </c>
      <c r="H103" s="5">
        <f t="shared" si="8"/>
        <v>8.0200000000000014</v>
      </c>
      <c r="I103" s="1" t="s">
        <v>14</v>
      </c>
      <c r="J103" s="1" t="s">
        <v>15</v>
      </c>
    </row>
    <row r="104" spans="1:10" ht="15.5">
      <c r="A104" s="1" t="s">
        <v>33</v>
      </c>
      <c r="B104" s="2">
        <v>1077</v>
      </c>
      <c r="C104" s="1">
        <v>9822</v>
      </c>
      <c r="D104" s="1" t="s">
        <v>10</v>
      </c>
      <c r="E104" s="5">
        <v>58.3</v>
      </c>
      <c r="F104" s="5">
        <v>98.4</v>
      </c>
      <c r="G104" s="5">
        <f t="shared" si="6"/>
        <v>40.100000000000009</v>
      </c>
      <c r="H104" s="5">
        <f t="shared" si="8"/>
        <v>8.0200000000000014</v>
      </c>
      <c r="I104" s="1" t="s">
        <v>21</v>
      </c>
      <c r="J104" s="1" t="s">
        <v>18</v>
      </c>
    </row>
    <row r="105" spans="1:10" ht="15.5">
      <c r="A105" s="1" t="s">
        <v>34</v>
      </c>
      <c r="B105" s="2">
        <v>1085</v>
      </c>
      <c r="C105" s="1">
        <v>9822</v>
      </c>
      <c r="D105" s="1" t="s">
        <v>10</v>
      </c>
      <c r="E105" s="5">
        <v>58.3</v>
      </c>
      <c r="F105" s="5">
        <v>98.4</v>
      </c>
      <c r="G105" s="5">
        <f t="shared" si="6"/>
        <v>40.100000000000009</v>
      </c>
      <c r="H105" s="5">
        <f t="shared" si="8"/>
        <v>8.0200000000000014</v>
      </c>
      <c r="I105" s="1" t="s">
        <v>17</v>
      </c>
      <c r="J105" s="1" t="s">
        <v>27</v>
      </c>
    </row>
    <row r="106" spans="1:10" ht="15.5">
      <c r="A106" s="1" t="s">
        <v>35</v>
      </c>
      <c r="B106" s="2">
        <v>1106</v>
      </c>
      <c r="C106" s="1">
        <v>9822</v>
      </c>
      <c r="D106" s="1" t="s">
        <v>10</v>
      </c>
      <c r="E106" s="5">
        <v>58.3</v>
      </c>
      <c r="F106" s="5">
        <v>98.4</v>
      </c>
      <c r="G106" s="5">
        <f t="shared" si="6"/>
        <v>40.100000000000009</v>
      </c>
      <c r="H106" s="5">
        <f t="shared" si="8"/>
        <v>8.0200000000000014</v>
      </c>
      <c r="I106" s="1" t="s">
        <v>14</v>
      </c>
      <c r="J106" s="1" t="s">
        <v>15</v>
      </c>
    </row>
    <row r="107" spans="1:10" ht="15.5">
      <c r="A107" s="1" t="s">
        <v>35</v>
      </c>
      <c r="B107" s="2">
        <v>1108</v>
      </c>
      <c r="C107" s="1">
        <v>9822</v>
      </c>
      <c r="D107" s="1" t="s">
        <v>10</v>
      </c>
      <c r="E107" s="5">
        <v>58.3</v>
      </c>
      <c r="F107" s="5">
        <v>98.4</v>
      </c>
      <c r="G107" s="5">
        <f t="shared" si="6"/>
        <v>40.100000000000009</v>
      </c>
      <c r="H107" s="5">
        <f t="shared" si="8"/>
        <v>8.0200000000000014</v>
      </c>
      <c r="I107" s="1" t="s">
        <v>17</v>
      </c>
      <c r="J107" s="1" t="s">
        <v>27</v>
      </c>
    </row>
    <row r="108" spans="1:10" ht="15.5">
      <c r="A108" s="1" t="s">
        <v>35</v>
      </c>
      <c r="B108" s="2">
        <v>1113</v>
      </c>
      <c r="C108" s="1">
        <v>9822</v>
      </c>
      <c r="D108" s="1" t="s">
        <v>10</v>
      </c>
      <c r="E108" s="5">
        <v>58.3</v>
      </c>
      <c r="F108" s="5">
        <v>98.4</v>
      </c>
      <c r="G108" s="5">
        <f t="shared" si="6"/>
        <v>40.100000000000009</v>
      </c>
      <c r="H108" s="5">
        <f t="shared" si="8"/>
        <v>8.0200000000000014</v>
      </c>
      <c r="I108" s="1" t="s">
        <v>11</v>
      </c>
      <c r="J108" s="1" t="s">
        <v>15</v>
      </c>
    </row>
    <row r="109" spans="1:10" ht="15.5">
      <c r="A109" s="1" t="s">
        <v>35</v>
      </c>
      <c r="B109" s="2">
        <v>1118</v>
      </c>
      <c r="C109" s="1">
        <v>9822</v>
      </c>
      <c r="D109" s="1" t="s">
        <v>10</v>
      </c>
      <c r="E109" s="5">
        <v>58.3</v>
      </c>
      <c r="F109" s="5">
        <v>98.4</v>
      </c>
      <c r="G109" s="5">
        <f t="shared" si="6"/>
        <v>40.100000000000009</v>
      </c>
      <c r="H109" s="5">
        <f t="shared" si="8"/>
        <v>8.0200000000000014</v>
      </c>
      <c r="I109" s="1" t="s">
        <v>14</v>
      </c>
      <c r="J109" s="1" t="s">
        <v>15</v>
      </c>
    </row>
    <row r="110" spans="1:10" ht="15.5">
      <c r="A110" s="1" t="s">
        <v>35</v>
      </c>
      <c r="B110" s="2">
        <v>1123</v>
      </c>
      <c r="C110" s="1">
        <v>9822</v>
      </c>
      <c r="D110" s="1" t="s">
        <v>10</v>
      </c>
      <c r="E110" s="5">
        <v>58.3</v>
      </c>
      <c r="F110" s="5">
        <v>98.4</v>
      </c>
      <c r="G110" s="5">
        <f t="shared" si="6"/>
        <v>40.100000000000009</v>
      </c>
      <c r="H110" s="5">
        <f t="shared" si="8"/>
        <v>8.0200000000000014</v>
      </c>
      <c r="I110" s="1" t="s">
        <v>17</v>
      </c>
      <c r="J110" s="1" t="s">
        <v>27</v>
      </c>
    </row>
    <row r="111" spans="1:10" ht="15.5">
      <c r="A111" s="1" t="s">
        <v>36</v>
      </c>
      <c r="B111" s="2">
        <v>1129</v>
      </c>
      <c r="C111" s="1">
        <v>9822</v>
      </c>
      <c r="D111" s="1" t="s">
        <v>10</v>
      </c>
      <c r="E111" s="5">
        <v>58.3</v>
      </c>
      <c r="F111" s="5">
        <v>98.4</v>
      </c>
      <c r="G111" s="5">
        <f t="shared" si="6"/>
        <v>40.100000000000009</v>
      </c>
      <c r="H111" s="5">
        <f t="shared" si="8"/>
        <v>8.0200000000000014</v>
      </c>
      <c r="I111" s="1" t="s">
        <v>21</v>
      </c>
      <c r="J111" s="1" t="s">
        <v>27</v>
      </c>
    </row>
    <row r="112" spans="1:10" ht="15.5">
      <c r="A112" s="1" t="s">
        <v>36</v>
      </c>
      <c r="B112" s="2">
        <v>1133</v>
      </c>
      <c r="C112" s="1">
        <v>9822</v>
      </c>
      <c r="D112" s="1" t="s">
        <v>10</v>
      </c>
      <c r="E112" s="5">
        <v>58.3</v>
      </c>
      <c r="F112" s="5">
        <v>98.4</v>
      </c>
      <c r="G112" s="5">
        <f t="shared" si="6"/>
        <v>40.100000000000009</v>
      </c>
      <c r="H112" s="5">
        <f t="shared" si="8"/>
        <v>8.0200000000000014</v>
      </c>
      <c r="I112" s="1" t="s">
        <v>11</v>
      </c>
      <c r="J112" s="1" t="s">
        <v>18</v>
      </c>
    </row>
    <row r="113" spans="1:10" ht="15.5">
      <c r="A113" s="1" t="s">
        <v>36</v>
      </c>
      <c r="B113" s="2">
        <v>1134</v>
      </c>
      <c r="C113" s="1">
        <v>9822</v>
      </c>
      <c r="D113" s="1" t="s">
        <v>10</v>
      </c>
      <c r="E113" s="5">
        <v>58.3</v>
      </c>
      <c r="F113" s="5">
        <v>98.4</v>
      </c>
      <c r="G113" s="5">
        <f t="shared" si="6"/>
        <v>40.100000000000009</v>
      </c>
      <c r="H113" s="5">
        <f t="shared" si="8"/>
        <v>8.0200000000000014</v>
      </c>
      <c r="I113" s="1" t="s">
        <v>17</v>
      </c>
      <c r="J113" s="1" t="s">
        <v>18</v>
      </c>
    </row>
    <row r="114" spans="1:10" ht="15.5">
      <c r="A114" s="1" t="s">
        <v>36</v>
      </c>
      <c r="B114" s="2">
        <v>1137</v>
      </c>
      <c r="C114" s="1">
        <v>9822</v>
      </c>
      <c r="D114" s="1" t="s">
        <v>10</v>
      </c>
      <c r="E114" s="5">
        <v>58.3</v>
      </c>
      <c r="F114" s="5">
        <v>98.4</v>
      </c>
      <c r="G114" s="5">
        <f t="shared" si="6"/>
        <v>40.100000000000009</v>
      </c>
      <c r="H114" s="5">
        <f t="shared" si="8"/>
        <v>8.0200000000000014</v>
      </c>
      <c r="I114" s="1" t="s">
        <v>14</v>
      </c>
      <c r="J114" s="1" t="s">
        <v>15</v>
      </c>
    </row>
    <row r="115" spans="1:10" ht="15.5">
      <c r="A115" s="1" t="s">
        <v>37</v>
      </c>
      <c r="B115" s="2">
        <v>1143</v>
      </c>
      <c r="C115" s="1">
        <v>9822</v>
      </c>
      <c r="D115" s="1" t="s">
        <v>10</v>
      </c>
      <c r="E115" s="5">
        <v>58.3</v>
      </c>
      <c r="F115" s="5">
        <v>98.4</v>
      </c>
      <c r="G115" s="5">
        <f t="shared" si="6"/>
        <v>40.100000000000009</v>
      </c>
      <c r="H115" s="5">
        <f t="shared" si="8"/>
        <v>8.0200000000000014</v>
      </c>
      <c r="I115" s="1" t="s">
        <v>21</v>
      </c>
      <c r="J115" s="1" t="s">
        <v>18</v>
      </c>
    </row>
    <row r="116" spans="1:10" ht="15.5">
      <c r="A116" s="1" t="s">
        <v>37</v>
      </c>
      <c r="B116" s="2">
        <v>1147</v>
      </c>
      <c r="C116" s="1">
        <v>9822</v>
      </c>
      <c r="D116" s="1" t="s">
        <v>10</v>
      </c>
      <c r="E116" s="5">
        <v>58.3</v>
      </c>
      <c r="F116" s="5">
        <v>98.4</v>
      </c>
      <c r="G116" s="5">
        <f t="shared" si="6"/>
        <v>40.100000000000009</v>
      </c>
      <c r="H116" s="5">
        <f t="shared" si="8"/>
        <v>8.0200000000000014</v>
      </c>
      <c r="I116" s="1" t="s">
        <v>11</v>
      </c>
      <c r="J116" s="1" t="s">
        <v>15</v>
      </c>
    </row>
    <row r="117" spans="1:10" ht="15.5">
      <c r="A117" s="1" t="s">
        <v>38</v>
      </c>
      <c r="B117" s="2">
        <v>1154</v>
      </c>
      <c r="C117" s="1">
        <v>9822</v>
      </c>
      <c r="D117" s="1" t="s">
        <v>10</v>
      </c>
      <c r="E117" s="5">
        <v>58.3</v>
      </c>
      <c r="F117" s="5">
        <v>98.4</v>
      </c>
      <c r="G117" s="5">
        <f t="shared" si="6"/>
        <v>40.100000000000009</v>
      </c>
      <c r="H117" s="5">
        <f t="shared" si="8"/>
        <v>8.0200000000000014</v>
      </c>
      <c r="I117" s="1" t="s">
        <v>14</v>
      </c>
      <c r="J117" s="1" t="s">
        <v>27</v>
      </c>
    </row>
    <row r="118" spans="1:10" ht="15.5">
      <c r="A118" s="1" t="s">
        <v>39</v>
      </c>
      <c r="B118" s="2">
        <v>1160</v>
      </c>
      <c r="C118" s="1">
        <v>9822</v>
      </c>
      <c r="D118" s="1" t="s">
        <v>10</v>
      </c>
      <c r="E118" s="5">
        <v>58.3</v>
      </c>
      <c r="F118" s="5">
        <v>98.4</v>
      </c>
      <c r="G118" s="5">
        <f t="shared" si="6"/>
        <v>40.100000000000009</v>
      </c>
      <c r="H118" s="5">
        <f t="shared" si="8"/>
        <v>8.0200000000000014</v>
      </c>
      <c r="I118" s="1" t="s">
        <v>21</v>
      </c>
      <c r="J118" s="1" t="s">
        <v>27</v>
      </c>
    </row>
    <row r="119" spans="1:10" ht="15.5">
      <c r="A119" s="1" t="s">
        <v>39</v>
      </c>
      <c r="B119" s="2">
        <v>1164</v>
      </c>
      <c r="C119" s="1">
        <v>9822</v>
      </c>
      <c r="D119" s="1" t="s">
        <v>10</v>
      </c>
      <c r="E119" s="5">
        <v>58.3</v>
      </c>
      <c r="F119" s="5">
        <v>98.4</v>
      </c>
      <c r="G119" s="5">
        <f t="shared" si="6"/>
        <v>40.100000000000009</v>
      </c>
      <c r="H119" s="5">
        <f t="shared" si="8"/>
        <v>8.0200000000000014</v>
      </c>
      <c r="I119" s="1" t="s">
        <v>17</v>
      </c>
      <c r="J119" s="1" t="s">
        <v>18</v>
      </c>
    </row>
    <row r="120" spans="1:10" ht="15.5">
      <c r="A120" s="1" t="s">
        <v>39</v>
      </c>
      <c r="B120" s="2">
        <v>1165</v>
      </c>
      <c r="C120" s="1">
        <v>9822</v>
      </c>
      <c r="D120" s="1" t="s">
        <v>10</v>
      </c>
      <c r="E120" s="5">
        <v>58.3</v>
      </c>
      <c r="F120" s="5">
        <v>98.4</v>
      </c>
      <c r="G120" s="5">
        <f t="shared" si="6"/>
        <v>40.100000000000009</v>
      </c>
      <c r="H120" s="5">
        <f t="shared" si="8"/>
        <v>8.0200000000000014</v>
      </c>
      <c r="I120" s="1" t="s">
        <v>17</v>
      </c>
      <c r="J120" s="1" t="s">
        <v>18</v>
      </c>
    </row>
    <row r="121" spans="1:10" ht="15.5">
      <c r="A121" s="1" t="s">
        <v>40</v>
      </c>
      <c r="B121" s="2">
        <v>1168</v>
      </c>
      <c r="C121" s="1">
        <v>9822</v>
      </c>
      <c r="D121" s="1" t="s">
        <v>10</v>
      </c>
      <c r="E121" s="5">
        <v>58.3</v>
      </c>
      <c r="F121" s="5">
        <v>98.4</v>
      </c>
      <c r="G121" s="5">
        <f t="shared" si="6"/>
        <v>40.100000000000009</v>
      </c>
      <c r="H121" s="5">
        <f t="shared" si="8"/>
        <v>8.0200000000000014</v>
      </c>
      <c r="I121" s="1" t="s">
        <v>17</v>
      </c>
      <c r="J121" s="1" t="s">
        <v>15</v>
      </c>
    </row>
    <row r="122" spans="1:10" ht="15.5">
      <c r="A122" s="1" t="s">
        <v>9</v>
      </c>
      <c r="B122" s="2">
        <v>1012</v>
      </c>
      <c r="C122" s="1">
        <v>4421</v>
      </c>
      <c r="D122" s="1" t="s">
        <v>23</v>
      </c>
      <c r="E122" s="5">
        <v>45</v>
      </c>
      <c r="F122" s="5">
        <v>87</v>
      </c>
      <c r="G122" s="5">
        <f t="shared" si="6"/>
        <v>42</v>
      </c>
      <c r="H122" s="5">
        <f t="shared" si="8"/>
        <v>8.4</v>
      </c>
      <c r="I122" s="1" t="s">
        <v>17</v>
      </c>
      <c r="J122" s="1" t="s">
        <v>12</v>
      </c>
    </row>
    <row r="123" spans="1:10" ht="15.5">
      <c r="A123" s="1" t="s">
        <v>25</v>
      </c>
      <c r="B123" s="2">
        <v>1030</v>
      </c>
      <c r="C123" s="1">
        <v>4421</v>
      </c>
      <c r="D123" s="1" t="s">
        <v>23</v>
      </c>
      <c r="E123" s="5">
        <v>45</v>
      </c>
      <c r="F123" s="5">
        <v>87</v>
      </c>
      <c r="G123" s="5">
        <f t="shared" si="6"/>
        <v>42</v>
      </c>
      <c r="H123" s="5">
        <f t="shared" si="8"/>
        <v>8.4</v>
      </c>
      <c r="I123" s="1" t="s">
        <v>14</v>
      </c>
      <c r="J123" s="1" t="s">
        <v>27</v>
      </c>
    </row>
    <row r="124" spans="1:10" ht="15.5">
      <c r="A124" s="1" t="s">
        <v>32</v>
      </c>
      <c r="B124" s="2">
        <v>1054</v>
      </c>
      <c r="C124" s="1">
        <v>4421</v>
      </c>
      <c r="D124" s="1" t="s">
        <v>23</v>
      </c>
      <c r="E124" s="5">
        <v>45</v>
      </c>
      <c r="F124" s="5">
        <v>87</v>
      </c>
      <c r="G124" s="5">
        <f t="shared" si="6"/>
        <v>42</v>
      </c>
      <c r="H124" s="5">
        <f t="shared" si="8"/>
        <v>8.4</v>
      </c>
      <c r="I124" s="1" t="s">
        <v>17</v>
      </c>
      <c r="J124" s="1" t="s">
        <v>27</v>
      </c>
    </row>
    <row r="125" spans="1:10" ht="15.5">
      <c r="A125" s="1" t="s">
        <v>34</v>
      </c>
      <c r="B125" s="2">
        <v>1080</v>
      </c>
      <c r="C125" s="1">
        <v>4421</v>
      </c>
      <c r="D125" s="1" t="s">
        <v>23</v>
      </c>
      <c r="E125" s="5">
        <v>45</v>
      </c>
      <c r="F125" s="5">
        <v>87</v>
      </c>
      <c r="G125" s="5">
        <f t="shared" si="6"/>
        <v>42</v>
      </c>
      <c r="H125" s="5">
        <f t="shared" si="8"/>
        <v>8.4</v>
      </c>
      <c r="I125" s="1" t="s">
        <v>17</v>
      </c>
      <c r="J125" s="1" t="s">
        <v>15</v>
      </c>
    </row>
    <row r="126" spans="1:10" ht="15.5">
      <c r="A126" s="1" t="s">
        <v>35</v>
      </c>
      <c r="B126" s="2">
        <v>1121</v>
      </c>
      <c r="C126" s="1">
        <v>4421</v>
      </c>
      <c r="D126" s="1" t="s">
        <v>23</v>
      </c>
      <c r="E126" s="5">
        <v>45</v>
      </c>
      <c r="F126" s="5">
        <v>87</v>
      </c>
      <c r="G126" s="5">
        <f t="shared" si="6"/>
        <v>42</v>
      </c>
      <c r="H126" s="5">
        <f t="shared" si="8"/>
        <v>8.4</v>
      </c>
      <c r="I126" s="1" t="s">
        <v>17</v>
      </c>
      <c r="J126" s="1" t="s">
        <v>27</v>
      </c>
    </row>
    <row r="127" spans="1:10" ht="15.5">
      <c r="A127" s="1" t="s">
        <v>35</v>
      </c>
      <c r="B127" s="2">
        <v>1124</v>
      </c>
      <c r="C127" s="1">
        <v>4421</v>
      </c>
      <c r="D127" s="1" t="s">
        <v>23</v>
      </c>
      <c r="E127" s="5">
        <v>45</v>
      </c>
      <c r="F127" s="5">
        <v>87</v>
      </c>
      <c r="G127" s="5">
        <f t="shared" si="6"/>
        <v>42</v>
      </c>
      <c r="H127" s="5">
        <f t="shared" si="8"/>
        <v>8.4</v>
      </c>
      <c r="I127" s="1" t="s">
        <v>17</v>
      </c>
      <c r="J127" s="1" t="s">
        <v>18</v>
      </c>
    </row>
    <row r="128" spans="1:10" ht="15.5">
      <c r="A128" s="1" t="s">
        <v>36</v>
      </c>
      <c r="B128" s="2">
        <v>1130</v>
      </c>
      <c r="C128" s="1">
        <v>4421</v>
      </c>
      <c r="D128" s="1" t="s">
        <v>23</v>
      </c>
      <c r="E128" s="5">
        <v>45</v>
      </c>
      <c r="F128" s="5">
        <v>87</v>
      </c>
      <c r="G128" s="5">
        <f t="shared" si="6"/>
        <v>42</v>
      </c>
      <c r="H128" s="5">
        <f t="shared" si="8"/>
        <v>8.4</v>
      </c>
      <c r="I128" s="1" t="s">
        <v>21</v>
      </c>
      <c r="J128" s="1" t="s">
        <v>15</v>
      </c>
    </row>
    <row r="129" spans="1:10" ht="15.5">
      <c r="A129" s="1" t="s">
        <v>36</v>
      </c>
      <c r="B129" s="2">
        <v>1139</v>
      </c>
      <c r="C129" s="1">
        <v>4421</v>
      </c>
      <c r="D129" s="1" t="s">
        <v>23</v>
      </c>
      <c r="E129" s="5">
        <v>45</v>
      </c>
      <c r="F129" s="5">
        <v>87</v>
      </c>
      <c r="G129" s="5">
        <f t="shared" si="6"/>
        <v>42</v>
      </c>
      <c r="H129" s="5">
        <f t="shared" si="8"/>
        <v>8.4</v>
      </c>
      <c r="I129" s="1" t="s">
        <v>17</v>
      </c>
      <c r="J129" s="1" t="s">
        <v>15</v>
      </c>
    </row>
    <row r="130" spans="1:10" ht="15.5">
      <c r="A130" s="1" t="s">
        <v>36</v>
      </c>
      <c r="B130" s="2">
        <v>1140</v>
      </c>
      <c r="C130" s="1">
        <v>4421</v>
      </c>
      <c r="D130" s="1" t="s">
        <v>23</v>
      </c>
      <c r="E130" s="5">
        <v>45</v>
      </c>
      <c r="F130" s="5">
        <v>87</v>
      </c>
      <c r="G130" s="5">
        <f t="shared" ref="G130:G161" si="9">F130-E130</f>
        <v>42</v>
      </c>
      <c r="H130" s="5">
        <f t="shared" si="8"/>
        <v>8.4</v>
      </c>
      <c r="I130" s="1" t="s">
        <v>14</v>
      </c>
      <c r="J130" s="1" t="s">
        <v>27</v>
      </c>
    </row>
    <row r="131" spans="1:10" ht="15.5">
      <c r="A131" s="1" t="s">
        <v>37</v>
      </c>
      <c r="B131" s="2">
        <v>1145</v>
      </c>
      <c r="C131" s="1">
        <v>4421</v>
      </c>
      <c r="D131" s="1" t="s">
        <v>23</v>
      </c>
      <c r="E131" s="5">
        <v>45</v>
      </c>
      <c r="F131" s="5">
        <v>87</v>
      </c>
      <c r="G131" s="5">
        <f t="shared" si="9"/>
        <v>42</v>
      </c>
      <c r="H131" s="5">
        <f t="shared" si="8"/>
        <v>8.4</v>
      </c>
      <c r="I131" s="1" t="s">
        <v>21</v>
      </c>
      <c r="J131" s="1" t="s">
        <v>12</v>
      </c>
    </row>
    <row r="132" spans="1:10" ht="15.5">
      <c r="A132" s="1" t="s">
        <v>38</v>
      </c>
      <c r="B132" s="2">
        <v>1152</v>
      </c>
      <c r="C132" s="1">
        <v>4421</v>
      </c>
      <c r="D132" s="1" t="s">
        <v>23</v>
      </c>
      <c r="E132" s="5">
        <v>45</v>
      </c>
      <c r="F132" s="5">
        <v>87</v>
      </c>
      <c r="G132" s="5">
        <f t="shared" si="9"/>
        <v>42</v>
      </c>
      <c r="H132" s="5">
        <f t="shared" si="8"/>
        <v>8.4</v>
      </c>
      <c r="I132" s="1" t="s">
        <v>11</v>
      </c>
      <c r="J132" s="1" t="s">
        <v>27</v>
      </c>
    </row>
    <row r="133" spans="1:10" ht="15.5">
      <c r="A133" s="1" t="s">
        <v>38</v>
      </c>
      <c r="B133" s="2">
        <v>1155</v>
      </c>
      <c r="C133" s="1">
        <v>4421</v>
      </c>
      <c r="D133" s="1" t="s">
        <v>23</v>
      </c>
      <c r="E133" s="5">
        <v>45</v>
      </c>
      <c r="F133" s="5">
        <v>87</v>
      </c>
      <c r="G133" s="5">
        <f t="shared" si="9"/>
        <v>42</v>
      </c>
      <c r="H133" s="5">
        <f t="shared" si="8"/>
        <v>8.4</v>
      </c>
      <c r="I133" s="1" t="s">
        <v>17</v>
      </c>
      <c r="J133" s="1" t="s">
        <v>18</v>
      </c>
    </row>
    <row r="134" spans="1:10" ht="15.5">
      <c r="A134" s="1" t="s">
        <v>39</v>
      </c>
      <c r="B134" s="2">
        <v>1161</v>
      </c>
      <c r="C134" s="1">
        <v>4421</v>
      </c>
      <c r="D134" s="1" t="s">
        <v>23</v>
      </c>
      <c r="E134" s="5">
        <v>45</v>
      </c>
      <c r="F134" s="5">
        <v>87</v>
      </c>
      <c r="G134" s="5">
        <f t="shared" si="9"/>
        <v>42</v>
      </c>
      <c r="H134" s="5">
        <f t="shared" ref="H134:H165" si="10">IF(G134&gt;0.5,G134*0.2,G134*0.1)</f>
        <v>8.4</v>
      </c>
      <c r="I134" s="1" t="s">
        <v>14</v>
      </c>
      <c r="J134" s="1" t="s">
        <v>15</v>
      </c>
    </row>
    <row r="135" spans="1:10" ht="15.5">
      <c r="A135" s="1" t="s">
        <v>40</v>
      </c>
      <c r="B135" s="2">
        <v>1170</v>
      </c>
      <c r="C135" s="1">
        <v>4421</v>
      </c>
      <c r="D135" s="1" t="s">
        <v>23</v>
      </c>
      <c r="E135" s="5">
        <v>45</v>
      </c>
      <c r="F135" s="5">
        <v>87</v>
      </c>
      <c r="G135" s="5">
        <f t="shared" si="9"/>
        <v>42</v>
      </c>
      <c r="H135" s="5">
        <f t="shared" si="10"/>
        <v>8.4</v>
      </c>
      <c r="I135" s="1" t="s">
        <v>11</v>
      </c>
      <c r="J135" s="1" t="s">
        <v>15</v>
      </c>
    </row>
    <row r="136" spans="1:10" ht="15.5">
      <c r="A136" s="1" t="s">
        <v>40</v>
      </c>
      <c r="B136" s="2">
        <v>1171</v>
      </c>
      <c r="C136" s="1">
        <v>4421</v>
      </c>
      <c r="D136" s="1" t="s">
        <v>23</v>
      </c>
      <c r="E136" s="5">
        <v>45</v>
      </c>
      <c r="F136" s="5">
        <v>87</v>
      </c>
      <c r="G136" s="5">
        <f t="shared" si="9"/>
        <v>42</v>
      </c>
      <c r="H136" s="5">
        <f t="shared" si="10"/>
        <v>8.4</v>
      </c>
      <c r="I136" s="1" t="s">
        <v>14</v>
      </c>
      <c r="J136" s="1" t="s">
        <v>27</v>
      </c>
    </row>
    <row r="137" spans="1:10" ht="15.5">
      <c r="A137" s="1" t="s">
        <v>25</v>
      </c>
      <c r="B137" s="2">
        <v>1017</v>
      </c>
      <c r="C137" s="1">
        <v>2242</v>
      </c>
      <c r="D137" s="1" t="s">
        <v>26</v>
      </c>
      <c r="E137" s="5">
        <v>60</v>
      </c>
      <c r="F137" s="5">
        <v>124</v>
      </c>
      <c r="G137" s="5">
        <f t="shared" si="9"/>
        <v>64</v>
      </c>
      <c r="H137" s="5">
        <f t="shared" si="10"/>
        <v>12.8</v>
      </c>
      <c r="I137" s="1" t="s">
        <v>14</v>
      </c>
      <c r="J137" s="1" t="s">
        <v>12</v>
      </c>
    </row>
    <row r="138" spans="1:10" ht="15.5">
      <c r="A138" s="1" t="s">
        <v>30</v>
      </c>
      <c r="B138" s="2">
        <v>1043</v>
      </c>
      <c r="C138" s="1">
        <v>2242</v>
      </c>
      <c r="D138" s="1" t="s">
        <v>26</v>
      </c>
      <c r="E138" s="5">
        <v>60</v>
      </c>
      <c r="F138" s="5">
        <v>124</v>
      </c>
      <c r="G138" s="5">
        <f t="shared" si="9"/>
        <v>64</v>
      </c>
      <c r="H138" s="5">
        <f t="shared" si="10"/>
        <v>12.8</v>
      </c>
      <c r="I138" s="1" t="s">
        <v>17</v>
      </c>
      <c r="J138" s="1" t="s">
        <v>15</v>
      </c>
    </row>
    <row r="139" spans="1:10" ht="15.5">
      <c r="A139" s="1" t="s">
        <v>32</v>
      </c>
      <c r="B139" s="2">
        <v>1053</v>
      </c>
      <c r="C139" s="1">
        <v>2242</v>
      </c>
      <c r="D139" s="1" t="s">
        <v>26</v>
      </c>
      <c r="E139" s="5">
        <v>60</v>
      </c>
      <c r="F139" s="5">
        <v>124</v>
      </c>
      <c r="G139" s="5">
        <f t="shared" si="9"/>
        <v>64</v>
      </c>
      <c r="H139" s="5">
        <f t="shared" si="10"/>
        <v>12.8</v>
      </c>
      <c r="I139" s="1" t="s">
        <v>11</v>
      </c>
      <c r="J139" s="1" t="s">
        <v>15</v>
      </c>
    </row>
    <row r="140" spans="1:10" ht="15.5">
      <c r="A140" s="1" t="s">
        <v>32</v>
      </c>
      <c r="B140" s="2">
        <v>1059</v>
      </c>
      <c r="C140" s="1">
        <v>2242</v>
      </c>
      <c r="D140" s="1" t="s">
        <v>26</v>
      </c>
      <c r="E140" s="5">
        <v>60</v>
      </c>
      <c r="F140" s="5">
        <v>124</v>
      </c>
      <c r="G140" s="5">
        <f t="shared" si="9"/>
        <v>64</v>
      </c>
      <c r="H140" s="5">
        <f t="shared" si="10"/>
        <v>12.8</v>
      </c>
      <c r="I140" s="1" t="s">
        <v>17</v>
      </c>
      <c r="J140" s="1" t="s">
        <v>18</v>
      </c>
    </row>
    <row r="141" spans="1:10" ht="15.5">
      <c r="A141" s="1" t="s">
        <v>35</v>
      </c>
      <c r="B141" s="2">
        <v>1102</v>
      </c>
      <c r="C141" s="1">
        <v>2242</v>
      </c>
      <c r="D141" s="1" t="s">
        <v>26</v>
      </c>
      <c r="E141" s="5">
        <v>60</v>
      </c>
      <c r="F141" s="5">
        <v>124</v>
      </c>
      <c r="G141" s="5">
        <f t="shared" si="9"/>
        <v>64</v>
      </c>
      <c r="H141" s="5">
        <f t="shared" si="10"/>
        <v>12.8</v>
      </c>
      <c r="I141" s="1" t="s">
        <v>14</v>
      </c>
      <c r="J141" s="1" t="s">
        <v>27</v>
      </c>
    </row>
    <row r="142" spans="1:10" ht="15.5">
      <c r="A142" s="1" t="s">
        <v>35</v>
      </c>
      <c r="B142" s="2">
        <v>1114</v>
      </c>
      <c r="C142" s="1">
        <v>2242</v>
      </c>
      <c r="D142" s="1" t="s">
        <v>26</v>
      </c>
      <c r="E142" s="5">
        <v>60</v>
      </c>
      <c r="F142" s="5">
        <v>124</v>
      </c>
      <c r="G142" s="5">
        <f t="shared" si="9"/>
        <v>64</v>
      </c>
      <c r="H142" s="5">
        <f t="shared" si="10"/>
        <v>12.8</v>
      </c>
      <c r="I142" s="1" t="s">
        <v>14</v>
      </c>
      <c r="J142" s="1" t="s">
        <v>18</v>
      </c>
    </row>
    <row r="143" spans="1:10" ht="15.5">
      <c r="A143" s="1" t="s">
        <v>35</v>
      </c>
      <c r="B143" s="2">
        <v>1119</v>
      </c>
      <c r="C143" s="1">
        <v>2242</v>
      </c>
      <c r="D143" s="1" t="s">
        <v>26</v>
      </c>
      <c r="E143" s="5">
        <v>60</v>
      </c>
      <c r="F143" s="5">
        <v>124</v>
      </c>
      <c r="G143" s="5">
        <f t="shared" si="9"/>
        <v>64</v>
      </c>
      <c r="H143" s="5">
        <f t="shared" si="10"/>
        <v>12.8</v>
      </c>
      <c r="I143" s="1" t="s">
        <v>11</v>
      </c>
      <c r="J143" s="1" t="s">
        <v>28</v>
      </c>
    </row>
    <row r="144" spans="1:10" ht="15.5">
      <c r="A144" s="1" t="s">
        <v>35</v>
      </c>
      <c r="B144" s="2">
        <v>1120</v>
      </c>
      <c r="C144" s="1">
        <v>2242</v>
      </c>
      <c r="D144" s="1" t="s">
        <v>26</v>
      </c>
      <c r="E144" s="5">
        <v>60</v>
      </c>
      <c r="F144" s="5">
        <v>124</v>
      </c>
      <c r="G144" s="5">
        <f t="shared" si="9"/>
        <v>64</v>
      </c>
      <c r="H144" s="5">
        <f t="shared" si="10"/>
        <v>12.8</v>
      </c>
      <c r="I144" s="1" t="s">
        <v>17</v>
      </c>
      <c r="J144" s="1" t="s">
        <v>15</v>
      </c>
    </row>
    <row r="145" spans="1:10" ht="15.5">
      <c r="A145" s="1" t="s">
        <v>36</v>
      </c>
      <c r="B145" s="2">
        <v>1125</v>
      </c>
      <c r="C145" s="1">
        <v>2242</v>
      </c>
      <c r="D145" s="1" t="s">
        <v>26</v>
      </c>
      <c r="E145" s="5">
        <v>60</v>
      </c>
      <c r="F145" s="5">
        <v>124</v>
      </c>
      <c r="G145" s="5">
        <f t="shared" si="9"/>
        <v>64</v>
      </c>
      <c r="H145" s="5">
        <f t="shared" si="10"/>
        <v>12.8</v>
      </c>
      <c r="I145" s="1" t="s">
        <v>17</v>
      </c>
      <c r="J145" s="1" t="s">
        <v>15</v>
      </c>
    </row>
    <row r="146" spans="1:10" ht="15.5">
      <c r="A146" s="1" t="s">
        <v>36</v>
      </c>
      <c r="B146" s="2">
        <v>1136</v>
      </c>
      <c r="C146" s="1">
        <v>2242</v>
      </c>
      <c r="D146" s="1" t="s">
        <v>26</v>
      </c>
      <c r="E146" s="5">
        <v>60</v>
      </c>
      <c r="F146" s="5">
        <v>124</v>
      </c>
      <c r="G146" s="5">
        <f t="shared" si="9"/>
        <v>64</v>
      </c>
      <c r="H146" s="5">
        <f t="shared" si="10"/>
        <v>12.8</v>
      </c>
      <c r="I146" s="1" t="s">
        <v>17</v>
      </c>
      <c r="J146" s="1" t="s">
        <v>12</v>
      </c>
    </row>
    <row r="147" spans="1:10" ht="15.5">
      <c r="A147" s="1" t="s">
        <v>37</v>
      </c>
      <c r="B147" s="2">
        <v>1142</v>
      </c>
      <c r="C147" s="1">
        <v>2242</v>
      </c>
      <c r="D147" s="1" t="s">
        <v>26</v>
      </c>
      <c r="E147" s="5">
        <v>60</v>
      </c>
      <c r="F147" s="5">
        <v>124</v>
      </c>
      <c r="G147" s="5">
        <f t="shared" si="9"/>
        <v>64</v>
      </c>
      <c r="H147" s="5">
        <f t="shared" si="10"/>
        <v>12.8</v>
      </c>
      <c r="I147" s="1" t="s">
        <v>14</v>
      </c>
      <c r="J147" s="1" t="s">
        <v>27</v>
      </c>
    </row>
    <row r="148" spans="1:10" ht="15.5">
      <c r="A148" s="1" t="s">
        <v>37</v>
      </c>
      <c r="B148" s="2">
        <v>1144</v>
      </c>
      <c r="C148" s="1">
        <v>2242</v>
      </c>
      <c r="D148" s="1" t="s">
        <v>26</v>
      </c>
      <c r="E148" s="5">
        <v>60</v>
      </c>
      <c r="F148" s="5">
        <v>124</v>
      </c>
      <c r="G148" s="5">
        <f t="shared" si="9"/>
        <v>64</v>
      </c>
      <c r="H148" s="5">
        <f t="shared" si="10"/>
        <v>12.8</v>
      </c>
      <c r="I148" s="1" t="s">
        <v>21</v>
      </c>
      <c r="J148" s="1" t="s">
        <v>15</v>
      </c>
    </row>
    <row r="149" spans="1:10" ht="15.5">
      <c r="A149" s="1" t="s">
        <v>38</v>
      </c>
      <c r="B149" s="2">
        <v>1150</v>
      </c>
      <c r="C149" s="1">
        <v>2242</v>
      </c>
      <c r="D149" s="1" t="s">
        <v>26</v>
      </c>
      <c r="E149" s="5">
        <v>60</v>
      </c>
      <c r="F149" s="5">
        <v>124</v>
      </c>
      <c r="G149" s="5">
        <f t="shared" si="9"/>
        <v>64</v>
      </c>
      <c r="H149" s="5">
        <f t="shared" si="10"/>
        <v>12.8</v>
      </c>
      <c r="I149" s="1" t="s">
        <v>17</v>
      </c>
      <c r="J149" s="1" t="s">
        <v>28</v>
      </c>
    </row>
    <row r="150" spans="1:10" ht="15.5">
      <c r="A150" s="1" t="s">
        <v>38</v>
      </c>
      <c r="B150" s="2">
        <v>1151</v>
      </c>
      <c r="C150" s="1">
        <v>2242</v>
      </c>
      <c r="D150" s="1" t="s">
        <v>26</v>
      </c>
      <c r="E150" s="5">
        <v>60</v>
      </c>
      <c r="F150" s="5">
        <v>124</v>
      </c>
      <c r="G150" s="5">
        <f t="shared" si="9"/>
        <v>64</v>
      </c>
      <c r="H150" s="5">
        <f t="shared" si="10"/>
        <v>12.8</v>
      </c>
      <c r="I150" s="1" t="s">
        <v>14</v>
      </c>
      <c r="J150" s="1" t="s">
        <v>15</v>
      </c>
    </row>
    <row r="151" spans="1:10" ht="15.5">
      <c r="A151" s="1" t="s">
        <v>38</v>
      </c>
      <c r="B151" s="2">
        <v>1156</v>
      </c>
      <c r="C151" s="1">
        <v>2242</v>
      </c>
      <c r="D151" s="1" t="s">
        <v>26</v>
      </c>
      <c r="E151" s="5">
        <v>60</v>
      </c>
      <c r="F151" s="5">
        <v>124</v>
      </c>
      <c r="G151" s="5">
        <f t="shared" si="9"/>
        <v>64</v>
      </c>
      <c r="H151" s="5">
        <f t="shared" si="10"/>
        <v>12.8</v>
      </c>
      <c r="I151" s="1" t="s">
        <v>17</v>
      </c>
      <c r="J151" s="1" t="s">
        <v>15</v>
      </c>
    </row>
    <row r="152" spans="1:10" ht="15.5">
      <c r="A152" s="1" t="s">
        <v>40</v>
      </c>
      <c r="B152" s="2">
        <v>1167</v>
      </c>
      <c r="C152" s="1">
        <v>2242</v>
      </c>
      <c r="D152" s="1" t="s">
        <v>26</v>
      </c>
      <c r="E152" s="5">
        <v>60</v>
      </c>
      <c r="F152" s="5">
        <v>124</v>
      </c>
      <c r="G152" s="5">
        <f t="shared" si="9"/>
        <v>64</v>
      </c>
      <c r="H152" s="5">
        <f t="shared" si="10"/>
        <v>12.8</v>
      </c>
      <c r="I152" s="1" t="s">
        <v>17</v>
      </c>
      <c r="J152" s="1" t="s">
        <v>12</v>
      </c>
    </row>
    <row r="153" spans="1:10" ht="15.5">
      <c r="A153" s="1" t="s">
        <v>9</v>
      </c>
      <c r="B153" s="2">
        <v>1004</v>
      </c>
      <c r="C153" s="1">
        <v>8722</v>
      </c>
      <c r="D153" s="1" t="s">
        <v>19</v>
      </c>
      <c r="E153" s="5">
        <v>344</v>
      </c>
      <c r="F153" s="5">
        <v>502</v>
      </c>
      <c r="G153" s="5">
        <f t="shared" si="9"/>
        <v>158</v>
      </c>
      <c r="H153" s="5">
        <f t="shared" si="10"/>
        <v>31.6</v>
      </c>
      <c r="I153" s="1" t="s">
        <v>11</v>
      </c>
      <c r="J153" s="1" t="s">
        <v>18</v>
      </c>
    </row>
    <row r="154" spans="1:10" ht="15.5">
      <c r="A154" s="1" t="s">
        <v>9</v>
      </c>
      <c r="B154" s="2">
        <v>1014</v>
      </c>
      <c r="C154" s="1">
        <v>8722</v>
      </c>
      <c r="D154" s="1" t="s">
        <v>19</v>
      </c>
      <c r="E154" s="5">
        <v>344</v>
      </c>
      <c r="F154" s="5">
        <v>502</v>
      </c>
      <c r="G154" s="5">
        <f t="shared" si="9"/>
        <v>158</v>
      </c>
      <c r="H154" s="5">
        <f t="shared" si="10"/>
        <v>31.6</v>
      </c>
      <c r="I154" s="1" t="s">
        <v>11</v>
      </c>
      <c r="J154" s="1" t="s">
        <v>15</v>
      </c>
    </row>
    <row r="155" spans="1:10" ht="15.5">
      <c r="A155" s="1" t="s">
        <v>25</v>
      </c>
      <c r="B155" s="2">
        <v>1028</v>
      </c>
      <c r="C155" s="1">
        <v>8722</v>
      </c>
      <c r="D155" s="1" t="s">
        <v>19</v>
      </c>
      <c r="E155" s="5">
        <v>344</v>
      </c>
      <c r="F155" s="5">
        <v>502</v>
      </c>
      <c r="G155" s="5">
        <f t="shared" si="9"/>
        <v>158</v>
      </c>
      <c r="H155" s="5">
        <f t="shared" si="10"/>
        <v>31.6</v>
      </c>
      <c r="I155" s="1" t="s">
        <v>11</v>
      </c>
      <c r="J155" s="1" t="s">
        <v>18</v>
      </c>
    </row>
    <row r="156" spans="1:10" ht="15.5">
      <c r="A156" s="1" t="s">
        <v>30</v>
      </c>
      <c r="B156" s="2">
        <v>1042</v>
      </c>
      <c r="C156" s="1">
        <v>8722</v>
      </c>
      <c r="D156" s="1" t="s">
        <v>19</v>
      </c>
      <c r="E156" s="5">
        <v>344</v>
      </c>
      <c r="F156" s="5">
        <v>502</v>
      </c>
      <c r="G156" s="5">
        <f t="shared" si="9"/>
        <v>158</v>
      </c>
      <c r="H156" s="5">
        <f t="shared" si="10"/>
        <v>31.6</v>
      </c>
      <c r="I156" s="1" t="s">
        <v>17</v>
      </c>
      <c r="J156" s="1" t="s">
        <v>12</v>
      </c>
    </row>
    <row r="157" spans="1:10" ht="15.5">
      <c r="A157" s="1" t="s">
        <v>30</v>
      </c>
      <c r="B157" s="2">
        <v>1045</v>
      </c>
      <c r="C157" s="1">
        <v>8722</v>
      </c>
      <c r="D157" s="1" t="s">
        <v>19</v>
      </c>
      <c r="E157" s="5">
        <v>344</v>
      </c>
      <c r="F157" s="5">
        <v>502</v>
      </c>
      <c r="G157" s="5">
        <f t="shared" si="9"/>
        <v>158</v>
      </c>
      <c r="H157" s="5">
        <f t="shared" si="10"/>
        <v>31.6</v>
      </c>
      <c r="I157" s="1" t="s">
        <v>21</v>
      </c>
      <c r="J157" s="1" t="s">
        <v>18</v>
      </c>
    </row>
    <row r="158" spans="1:10" ht="15.5">
      <c r="A158" s="1" t="s">
        <v>30</v>
      </c>
      <c r="B158" s="2">
        <v>1048</v>
      </c>
      <c r="C158" s="1">
        <v>8722</v>
      </c>
      <c r="D158" s="1" t="s">
        <v>19</v>
      </c>
      <c r="E158" s="5">
        <v>344</v>
      </c>
      <c r="F158" s="5">
        <v>502</v>
      </c>
      <c r="G158" s="5">
        <f t="shared" si="9"/>
        <v>158</v>
      </c>
      <c r="H158" s="5">
        <f t="shared" si="10"/>
        <v>31.6</v>
      </c>
      <c r="I158" s="1" t="s">
        <v>11</v>
      </c>
      <c r="J158" s="1" t="s">
        <v>18</v>
      </c>
    </row>
    <row r="159" spans="1:10" ht="15.5">
      <c r="A159" s="1" t="s">
        <v>35</v>
      </c>
      <c r="B159" s="2">
        <v>1109</v>
      </c>
      <c r="C159" s="1">
        <v>8722</v>
      </c>
      <c r="D159" s="1" t="s">
        <v>19</v>
      </c>
      <c r="E159" s="5">
        <v>344</v>
      </c>
      <c r="F159" s="5">
        <v>502</v>
      </c>
      <c r="G159" s="5">
        <f t="shared" si="9"/>
        <v>158</v>
      </c>
      <c r="H159" s="5">
        <f t="shared" si="10"/>
        <v>31.6</v>
      </c>
      <c r="I159" s="1" t="s">
        <v>14</v>
      </c>
      <c r="J159" s="1" t="s">
        <v>15</v>
      </c>
    </row>
    <row r="160" spans="1:10" ht="15.5">
      <c r="A160" s="1" t="s">
        <v>35</v>
      </c>
      <c r="B160" s="2">
        <v>1110</v>
      </c>
      <c r="C160" s="1">
        <v>8722</v>
      </c>
      <c r="D160" s="1" t="s">
        <v>19</v>
      </c>
      <c r="E160" s="5">
        <v>344</v>
      </c>
      <c r="F160" s="5">
        <v>502</v>
      </c>
      <c r="G160" s="5">
        <f t="shared" si="9"/>
        <v>158</v>
      </c>
      <c r="H160" s="5">
        <f t="shared" si="10"/>
        <v>31.6</v>
      </c>
      <c r="I160" s="1" t="s">
        <v>21</v>
      </c>
      <c r="J160" s="1" t="s">
        <v>27</v>
      </c>
    </row>
    <row r="161" spans="1:10" ht="15.5">
      <c r="A161" s="1" t="s">
        <v>35</v>
      </c>
      <c r="B161" s="2">
        <v>1115</v>
      </c>
      <c r="C161" s="1">
        <v>8722</v>
      </c>
      <c r="D161" s="1" t="s">
        <v>19</v>
      </c>
      <c r="E161" s="5">
        <v>344</v>
      </c>
      <c r="F161" s="5">
        <v>502</v>
      </c>
      <c r="G161" s="5">
        <f t="shared" si="9"/>
        <v>158</v>
      </c>
      <c r="H161" s="5">
        <f t="shared" si="10"/>
        <v>31.6</v>
      </c>
      <c r="I161" s="1" t="s">
        <v>11</v>
      </c>
      <c r="J161" s="1" t="s">
        <v>18</v>
      </c>
    </row>
    <row r="162" spans="1:10" ht="15.5">
      <c r="A162" s="1" t="s">
        <v>35</v>
      </c>
      <c r="B162" s="2">
        <v>1117</v>
      </c>
      <c r="C162" s="1">
        <v>8722</v>
      </c>
      <c r="D162" s="1" t="s">
        <v>19</v>
      </c>
      <c r="E162" s="5">
        <v>344</v>
      </c>
      <c r="F162" s="5">
        <v>502</v>
      </c>
      <c r="G162" s="5">
        <f t="shared" ref="G162:G193" si="11">F162-E162</f>
        <v>158</v>
      </c>
      <c r="H162" s="5">
        <f t="shared" si="10"/>
        <v>31.6</v>
      </c>
      <c r="I162" s="1" t="s">
        <v>21</v>
      </c>
      <c r="J162" s="1" t="s">
        <v>12</v>
      </c>
    </row>
    <row r="163" spans="1:10" ht="15.5">
      <c r="A163" s="1" t="s">
        <v>35</v>
      </c>
      <c r="B163" s="2">
        <v>1122</v>
      </c>
      <c r="C163" s="1">
        <v>8722</v>
      </c>
      <c r="D163" s="1" t="s">
        <v>19</v>
      </c>
      <c r="E163" s="5">
        <v>344</v>
      </c>
      <c r="F163" s="5">
        <v>502</v>
      </c>
      <c r="G163" s="5">
        <f t="shared" si="11"/>
        <v>158</v>
      </c>
      <c r="H163" s="5">
        <f t="shared" si="10"/>
        <v>31.6</v>
      </c>
      <c r="I163" s="1" t="s">
        <v>17</v>
      </c>
      <c r="J163" s="1" t="s">
        <v>18</v>
      </c>
    </row>
    <row r="164" spans="1:10" ht="15.5">
      <c r="A164" s="1" t="s">
        <v>36</v>
      </c>
      <c r="B164" s="2">
        <v>1127</v>
      </c>
      <c r="C164" s="1">
        <v>8722</v>
      </c>
      <c r="D164" s="1" t="s">
        <v>19</v>
      </c>
      <c r="E164" s="5">
        <v>344</v>
      </c>
      <c r="F164" s="5">
        <v>502</v>
      </c>
      <c r="G164" s="5">
        <f t="shared" si="11"/>
        <v>158</v>
      </c>
      <c r="H164" s="5">
        <f t="shared" si="10"/>
        <v>31.6</v>
      </c>
      <c r="I164" s="1" t="s">
        <v>11</v>
      </c>
      <c r="J164" s="1" t="s">
        <v>27</v>
      </c>
    </row>
    <row r="165" spans="1:10" ht="15.5">
      <c r="A165" s="1" t="s">
        <v>36</v>
      </c>
      <c r="B165" s="2">
        <v>1135</v>
      </c>
      <c r="C165" s="1">
        <v>8722</v>
      </c>
      <c r="D165" s="1" t="s">
        <v>19</v>
      </c>
      <c r="E165" s="5">
        <v>344</v>
      </c>
      <c r="F165" s="5">
        <v>502</v>
      </c>
      <c r="G165" s="5">
        <f t="shared" si="11"/>
        <v>158</v>
      </c>
      <c r="H165" s="5">
        <f t="shared" si="10"/>
        <v>31.6</v>
      </c>
      <c r="I165" s="1" t="s">
        <v>11</v>
      </c>
      <c r="J165" s="1" t="s">
        <v>27</v>
      </c>
    </row>
    <row r="166" spans="1:10" ht="15.5">
      <c r="A166" s="1" t="s">
        <v>36</v>
      </c>
      <c r="B166" s="2">
        <v>1138</v>
      </c>
      <c r="C166" s="1">
        <v>8722</v>
      </c>
      <c r="D166" s="1" t="s">
        <v>19</v>
      </c>
      <c r="E166" s="5">
        <v>344</v>
      </c>
      <c r="F166" s="5">
        <v>502</v>
      </c>
      <c r="G166" s="5">
        <f t="shared" si="11"/>
        <v>158</v>
      </c>
      <c r="H166" s="5">
        <f t="shared" ref="H166:H197" si="12">IF(G166&gt;0.5,G166*0.2,G166*0.1)</f>
        <v>31.6</v>
      </c>
      <c r="I166" s="1" t="s">
        <v>11</v>
      </c>
      <c r="J166" s="1" t="s">
        <v>28</v>
      </c>
    </row>
    <row r="167" spans="1:10" ht="15.5">
      <c r="A167" s="1" t="s">
        <v>37</v>
      </c>
      <c r="B167" s="2">
        <v>1146</v>
      </c>
      <c r="C167" s="1">
        <v>8722</v>
      </c>
      <c r="D167" s="1" t="s">
        <v>19</v>
      </c>
      <c r="E167" s="5">
        <v>344</v>
      </c>
      <c r="F167" s="5">
        <v>502</v>
      </c>
      <c r="G167" s="5">
        <f t="shared" si="11"/>
        <v>158</v>
      </c>
      <c r="H167" s="5">
        <f t="shared" si="12"/>
        <v>31.6</v>
      </c>
      <c r="I167" s="1" t="s">
        <v>21</v>
      </c>
      <c r="J167" s="1" t="s">
        <v>27</v>
      </c>
    </row>
    <row r="168" spans="1:10" ht="15.5">
      <c r="A168" s="1" t="s">
        <v>37</v>
      </c>
      <c r="B168" s="2">
        <v>1149</v>
      </c>
      <c r="C168" s="1">
        <v>8722</v>
      </c>
      <c r="D168" s="1" t="s">
        <v>19</v>
      </c>
      <c r="E168" s="5">
        <v>344</v>
      </c>
      <c r="F168" s="5">
        <v>502</v>
      </c>
      <c r="G168" s="5">
        <f t="shared" si="11"/>
        <v>158</v>
      </c>
      <c r="H168" s="5">
        <f t="shared" si="12"/>
        <v>31.6</v>
      </c>
      <c r="I168" s="1" t="s">
        <v>11</v>
      </c>
      <c r="J168" s="1" t="s">
        <v>18</v>
      </c>
    </row>
    <row r="169" spans="1:10" ht="15.5">
      <c r="A169" s="1" t="s">
        <v>38</v>
      </c>
      <c r="B169" s="2">
        <v>1153</v>
      </c>
      <c r="C169" s="1">
        <v>8722</v>
      </c>
      <c r="D169" s="1" t="s">
        <v>19</v>
      </c>
      <c r="E169" s="5">
        <v>344</v>
      </c>
      <c r="F169" s="5">
        <v>502</v>
      </c>
      <c r="G169" s="5">
        <f t="shared" si="11"/>
        <v>158</v>
      </c>
      <c r="H169" s="5">
        <f t="shared" si="12"/>
        <v>31.6</v>
      </c>
      <c r="I169" s="1" t="s">
        <v>17</v>
      </c>
      <c r="J169" s="1" t="s">
        <v>18</v>
      </c>
    </row>
    <row r="170" spans="1:10" ht="15.5">
      <c r="A170" s="1" t="s">
        <v>39</v>
      </c>
      <c r="B170" s="2">
        <v>1158</v>
      </c>
      <c r="C170" s="1">
        <v>8722</v>
      </c>
      <c r="D170" s="1" t="s">
        <v>19</v>
      </c>
      <c r="E170" s="5">
        <v>344</v>
      </c>
      <c r="F170" s="5">
        <v>502</v>
      </c>
      <c r="G170" s="5">
        <f t="shared" si="11"/>
        <v>158</v>
      </c>
      <c r="H170" s="5">
        <f t="shared" si="12"/>
        <v>31.6</v>
      </c>
      <c r="I170" s="1" t="s">
        <v>11</v>
      </c>
      <c r="J170" s="1" t="s">
        <v>27</v>
      </c>
    </row>
    <row r="171" spans="1:10" ht="15.5">
      <c r="A171" s="1" t="s">
        <v>39</v>
      </c>
      <c r="B171" s="2">
        <v>1166</v>
      </c>
      <c r="C171" s="1">
        <v>8722</v>
      </c>
      <c r="D171" s="1" t="s">
        <v>19</v>
      </c>
      <c r="E171" s="5">
        <v>344</v>
      </c>
      <c r="F171" s="5">
        <v>502</v>
      </c>
      <c r="G171" s="5">
        <f t="shared" si="11"/>
        <v>158</v>
      </c>
      <c r="H171" s="5">
        <f t="shared" si="12"/>
        <v>31.6</v>
      </c>
      <c r="I171" s="1" t="s">
        <v>17</v>
      </c>
      <c r="J171" s="1" t="s">
        <v>27</v>
      </c>
    </row>
    <row r="172" spans="1:10" ht="15.5">
      <c r="A172" s="1" t="s">
        <v>40</v>
      </c>
      <c r="B172" s="2">
        <v>1169</v>
      </c>
      <c r="C172" s="1">
        <v>8722</v>
      </c>
      <c r="D172" s="1" t="s">
        <v>19</v>
      </c>
      <c r="E172" s="5">
        <v>344</v>
      </c>
      <c r="F172" s="5">
        <v>502</v>
      </c>
      <c r="G172" s="5">
        <f t="shared" si="11"/>
        <v>158</v>
      </c>
      <c r="H172" s="5">
        <f t="shared" si="12"/>
        <v>31.6</v>
      </c>
      <c r="I172" s="1" t="s">
        <v>17</v>
      </c>
      <c r="J172" s="1" t="s">
        <v>28</v>
      </c>
    </row>
    <row r="173" spans="1:10" ht="15.5">
      <c r="E173" s="6"/>
      <c r="F173" s="6"/>
      <c r="G173" s="5"/>
      <c r="H173" s="6"/>
    </row>
    <row r="174" spans="1:10" ht="15.5">
      <c r="A174" s="1" t="s">
        <v>41</v>
      </c>
      <c r="E174" s="6"/>
      <c r="F174" s="6">
        <f t="shared" ref="F174" si="13">SUM(F2:F172)</f>
        <v>17110.600000000002</v>
      </c>
      <c r="G174" s="6"/>
      <c r="H174" s="6"/>
    </row>
    <row r="175" spans="1:10" ht="15.5">
      <c r="A175" s="1" t="s">
        <v>42</v>
      </c>
      <c r="E175" s="6"/>
      <c r="F175" s="6">
        <f t="shared" ref="F175" si="14">SUMIF(F2:F172,"&gt;$50")</f>
        <v>16088.400000000001</v>
      </c>
      <c r="G175" s="6"/>
      <c r="H175" s="6"/>
    </row>
    <row r="176" spans="1:10" ht="15.5">
      <c r="A176" s="1" t="s">
        <v>43</v>
      </c>
      <c r="E176" s="6"/>
      <c r="F176" s="6">
        <f t="shared" ref="F176" si="15">SUMIF(F2:F172,"&lt;$50")</f>
        <v>1022.1999999999997</v>
      </c>
      <c r="G176" s="6"/>
      <c r="H176" s="6"/>
    </row>
    <row r="177" spans="5:7">
      <c r="E177" s="6"/>
      <c r="F177" s="6"/>
      <c r="G177" s="6"/>
    </row>
  </sheetData>
  <sortState ref="A2:J172">
    <sortCondition ref="G2:G1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2025-05-18T05:10:23Z</dcterms:created>
  <dcterms:modified xsi:type="dcterms:W3CDTF">2025-05-18T06:03:28Z</dcterms:modified>
</cp:coreProperties>
</file>