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E13"/>
  <c r="F13"/>
  <c r="G13"/>
  <c r="H13"/>
  <c r="J13"/>
  <c r="L13"/>
  <c r="D12"/>
  <c r="E12"/>
  <c r="F12"/>
  <c r="G12"/>
  <c r="H12"/>
  <c r="O12"/>
  <c r="Q12"/>
  <c r="C11"/>
  <c r="D11"/>
  <c r="E11"/>
  <c r="F11"/>
  <c r="G11"/>
  <c r="H11"/>
  <c r="L11"/>
  <c r="N11"/>
  <c r="D10"/>
  <c r="E10"/>
  <c r="F10"/>
  <c r="G10"/>
  <c r="H10"/>
  <c r="M10"/>
  <c r="O10"/>
  <c r="O8"/>
  <c r="P8"/>
  <c r="Q8"/>
  <c r="R8"/>
  <c r="O7"/>
  <c r="P7"/>
  <c r="Z7" s="1"/>
  <c r="Q7"/>
  <c r="R7"/>
  <c r="O6"/>
  <c r="P6"/>
  <c r="Q6"/>
  <c r="R6"/>
  <c r="O5"/>
  <c r="P5"/>
  <c r="Q5"/>
  <c r="R5"/>
  <c r="O4"/>
  <c r="O13" s="1"/>
  <c r="P4"/>
  <c r="P12" s="1"/>
  <c r="Q4"/>
  <c r="Q13" s="1"/>
  <c r="R4"/>
  <c r="R13" s="1"/>
  <c r="N5"/>
  <c r="N6"/>
  <c r="N7"/>
  <c r="N8"/>
  <c r="N4"/>
  <c r="N13" s="1"/>
  <c r="W7"/>
  <c r="AB7" s="1"/>
  <c r="U5"/>
  <c r="Z5" s="1"/>
  <c r="Z3"/>
  <c r="AA3" s="1"/>
  <c r="AB3" s="1"/>
  <c r="Y3"/>
  <c r="T3"/>
  <c r="U3" s="1"/>
  <c r="V3" s="1"/>
  <c r="W3" s="1"/>
  <c r="O3"/>
  <c r="P3" s="1"/>
  <c r="Q3" s="1"/>
  <c r="R3" s="1"/>
  <c r="J4"/>
  <c r="T4" s="1"/>
  <c r="Y4" s="1"/>
  <c r="K4"/>
  <c r="U4" s="1"/>
  <c r="L4"/>
  <c r="V4" s="1"/>
  <c r="M4"/>
  <c r="W4" s="1"/>
  <c r="J5"/>
  <c r="T5" s="1"/>
  <c r="K5"/>
  <c r="L5"/>
  <c r="V5" s="1"/>
  <c r="M5"/>
  <c r="W5" s="1"/>
  <c r="J6"/>
  <c r="T6" s="1"/>
  <c r="Y6" s="1"/>
  <c r="K6"/>
  <c r="U6" s="1"/>
  <c r="L6"/>
  <c r="V6" s="1"/>
  <c r="M6"/>
  <c r="W6" s="1"/>
  <c r="AB6" s="1"/>
  <c r="J7"/>
  <c r="T7" s="1"/>
  <c r="Y7" s="1"/>
  <c r="K7"/>
  <c r="U7" s="1"/>
  <c r="L7"/>
  <c r="V7" s="1"/>
  <c r="M7"/>
  <c r="J8"/>
  <c r="T8" s="1"/>
  <c r="Y8" s="1"/>
  <c r="K8"/>
  <c r="U8" s="1"/>
  <c r="L8"/>
  <c r="V8" s="1"/>
  <c r="M8"/>
  <c r="W8" s="1"/>
  <c r="I4"/>
  <c r="S4" s="1"/>
  <c r="J3"/>
  <c r="K3" s="1"/>
  <c r="L3" s="1"/>
  <c r="M3" s="1"/>
  <c r="I5"/>
  <c r="S5" s="1"/>
  <c r="X5" s="1"/>
  <c r="I6"/>
  <c r="S6" s="1"/>
  <c r="I7"/>
  <c r="S7" s="1"/>
  <c r="I8"/>
  <c r="S8" s="1"/>
  <c r="X8" s="1"/>
  <c r="E3"/>
  <c r="F3" s="1"/>
  <c r="G3" s="1"/>
  <c r="H3" s="1"/>
  <c r="C13"/>
  <c r="C12"/>
  <c r="C10"/>
  <c r="Y5" l="1"/>
  <c r="Y12" s="1"/>
  <c r="T13"/>
  <c r="T11"/>
  <c r="AA7"/>
  <c r="Z6"/>
  <c r="Z8"/>
  <c r="AC8" s="1"/>
  <c r="W12"/>
  <c r="AA6"/>
  <c r="AA8"/>
  <c r="S13"/>
  <c r="AB8"/>
  <c r="V11"/>
  <c r="AA5"/>
  <c r="AC5" s="1"/>
  <c r="Y13"/>
  <c r="Y11"/>
  <c r="Y10"/>
  <c r="AB5"/>
  <c r="U13"/>
  <c r="V13"/>
  <c r="P10"/>
  <c r="W11"/>
  <c r="O11"/>
  <c r="R12"/>
  <c r="J12"/>
  <c r="M13"/>
  <c r="W13"/>
  <c r="Z4"/>
  <c r="Q10"/>
  <c r="I10"/>
  <c r="P11"/>
  <c r="S12"/>
  <c r="K12"/>
  <c r="P13"/>
  <c r="AA4"/>
  <c r="R10"/>
  <c r="J10"/>
  <c r="Q11"/>
  <c r="I11"/>
  <c r="T12"/>
  <c r="L12"/>
  <c r="I12"/>
  <c r="AB4"/>
  <c r="S10"/>
  <c r="K10"/>
  <c r="R11"/>
  <c r="J11"/>
  <c r="U12"/>
  <c r="M12"/>
  <c r="W10"/>
  <c r="X4"/>
  <c r="T10"/>
  <c r="L10"/>
  <c r="S11"/>
  <c r="K11"/>
  <c r="V12"/>
  <c r="N12"/>
  <c r="I13"/>
  <c r="U10"/>
  <c r="V10"/>
  <c r="N10"/>
  <c r="U11"/>
  <c r="M11"/>
  <c r="K13"/>
  <c r="X7"/>
  <c r="AC7" s="1"/>
  <c r="X6"/>
  <c r="X12" l="1"/>
  <c r="AC4"/>
  <c r="X13"/>
  <c r="X11"/>
  <c r="X10"/>
  <c r="AB13"/>
  <c r="AB11"/>
  <c r="AB10"/>
  <c r="AB12"/>
  <c r="AA13"/>
  <c r="AA11"/>
  <c r="AA10"/>
  <c r="AA12"/>
  <c r="Z13"/>
  <c r="Z11"/>
  <c r="Z10"/>
  <c r="Z12"/>
  <c r="AC6"/>
  <c r="AC13" l="1"/>
  <c r="AC11"/>
  <c r="AC12"/>
  <c r="AC10"/>
</calcChain>
</file>

<file path=xl/sharedStrings.xml><?xml version="1.0" encoding="utf-8"?>
<sst xmlns="http://schemas.openxmlformats.org/spreadsheetml/2006/main" count="25" uniqueCount="25">
  <si>
    <t>Last name</t>
  </si>
  <si>
    <t>First Name</t>
  </si>
  <si>
    <t>Hourly Wages</t>
  </si>
  <si>
    <t>Hours Worked</t>
  </si>
  <si>
    <t>Harshitha</t>
  </si>
  <si>
    <t>Gongati</t>
  </si>
  <si>
    <t>priya</t>
  </si>
  <si>
    <t>vykuntam</t>
  </si>
  <si>
    <t>dora</t>
  </si>
  <si>
    <t>angel</t>
  </si>
  <si>
    <t>keerthi</t>
  </si>
  <si>
    <t>mopuri</t>
  </si>
  <si>
    <t>mahala</t>
  </si>
  <si>
    <t>robert</t>
  </si>
  <si>
    <t>Maximum</t>
  </si>
  <si>
    <t>Minimum</t>
  </si>
  <si>
    <t>Average</t>
  </si>
  <si>
    <t>Total</t>
  </si>
  <si>
    <t>Employee Payroll</t>
  </si>
  <si>
    <t>Over Time</t>
  </si>
  <si>
    <t>pay</t>
  </si>
  <si>
    <t>Bonus</t>
  </si>
  <si>
    <t>Total Amount</t>
  </si>
  <si>
    <t>Amount Paid</t>
  </si>
  <si>
    <t>Details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</si>
</sst>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0" fontId="0" fillId="7" borderId="0" xfId="0" applyFill="1"/>
    <xf numFmtId="16" fontId="0" fillId="7" borderId="0" xfId="0" applyNumberFormat="1" applyFill="1"/>
    <xf numFmtId="164" fontId="0" fillId="2" borderId="0" xfId="0" applyNumberFormat="1" applyFill="1"/>
    <xf numFmtId="0" fontId="2" fillId="6" borderId="0" xfId="0" applyFont="1" applyFill="1"/>
    <xf numFmtId="16" fontId="2" fillId="6" borderId="0" xfId="0" applyNumberFormat="1" applyFont="1" applyFill="1"/>
    <xf numFmtId="164" fontId="2" fillId="6" borderId="0" xfId="0" applyNumberFormat="1" applyFont="1" applyFill="1"/>
    <xf numFmtId="0" fontId="0" fillId="8" borderId="0" xfId="0" applyFill="1"/>
    <xf numFmtId="164" fontId="0" fillId="8" borderId="0" xfId="0" applyNumberFormat="1" applyFill="1"/>
    <xf numFmtId="44" fontId="0" fillId="8" borderId="0" xfId="1" applyFont="1" applyFill="1"/>
    <xf numFmtId="0" fontId="0" fillId="7" borderId="0" xfId="0" applyNumberFormat="1" applyFill="1"/>
    <xf numFmtId="0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3"/>
  <sheetViews>
    <sheetView tabSelected="1" zoomScale="55" zoomScaleNormal="55" workbookViewId="0">
      <selection activeCell="F25" sqref="F25"/>
    </sheetView>
  </sheetViews>
  <sheetFormatPr defaultRowHeight="14.5"/>
  <cols>
    <col min="1" max="1" width="10.90625" customWidth="1"/>
    <col min="2" max="2" width="13.26953125" customWidth="1"/>
    <col min="3" max="3" width="12.26953125" customWidth="1"/>
    <col min="4" max="4" width="12.7265625" customWidth="1"/>
    <col min="5" max="5" width="13" customWidth="1"/>
    <col min="6" max="6" width="11.81640625" customWidth="1"/>
    <col min="7" max="7" width="10.6328125" customWidth="1"/>
    <col min="8" max="8" width="12" customWidth="1"/>
    <col min="9" max="9" width="11.54296875" customWidth="1"/>
    <col min="10" max="10" width="16" customWidth="1"/>
    <col min="11" max="11" width="12.7265625" customWidth="1"/>
    <col min="12" max="12" width="14.08984375" customWidth="1"/>
    <col min="13" max="13" width="10.6328125" customWidth="1"/>
    <col min="14" max="14" width="13.7265625" customWidth="1"/>
    <col min="15" max="15" width="13.26953125" customWidth="1"/>
    <col min="16" max="16" width="12.08984375" customWidth="1"/>
    <col min="17" max="17" width="12.7265625" customWidth="1"/>
    <col min="18" max="18" width="13.26953125" customWidth="1"/>
    <col min="19" max="19" width="12.453125" bestFit="1" customWidth="1"/>
    <col min="20" max="20" width="11.453125" bestFit="1" customWidth="1"/>
    <col min="21" max="21" width="12.7265625" customWidth="1"/>
    <col min="22" max="22" width="11.08984375" customWidth="1"/>
    <col min="23" max="23" width="11.7265625" customWidth="1"/>
    <col min="24" max="24" width="14.90625" customWidth="1"/>
    <col min="25" max="25" width="13.08984375" customWidth="1"/>
    <col min="26" max="26" width="13.7265625" customWidth="1"/>
    <col min="27" max="27" width="12.6328125" customWidth="1"/>
    <col min="28" max="28" width="12.453125" customWidth="1"/>
    <col min="29" max="29" width="17" customWidth="1"/>
  </cols>
  <sheetData>
    <row r="1" spans="1:33">
      <c r="A1" s="7" t="s">
        <v>18</v>
      </c>
      <c r="B1" s="7"/>
    </row>
    <row r="2" spans="1:33">
      <c r="A2" s="17" t="s">
        <v>24</v>
      </c>
      <c r="B2" s="17"/>
      <c r="C2" s="17"/>
      <c r="D2" s="11" t="s">
        <v>3</v>
      </c>
      <c r="E2" s="11"/>
      <c r="F2" s="11"/>
      <c r="G2" s="11"/>
      <c r="H2" s="11"/>
      <c r="I2" s="5" t="s">
        <v>19</v>
      </c>
      <c r="J2" s="5"/>
      <c r="K2" s="5"/>
      <c r="L2" s="5"/>
      <c r="M2" s="5"/>
      <c r="N2" s="14" t="s">
        <v>20</v>
      </c>
      <c r="O2" s="14"/>
      <c r="P2" s="14"/>
      <c r="Q2" s="14"/>
      <c r="R2" s="14"/>
      <c r="S2" s="4" t="s">
        <v>21</v>
      </c>
      <c r="T2" s="4"/>
      <c r="U2" s="4"/>
      <c r="V2" s="4"/>
      <c r="W2" s="4"/>
      <c r="X2" s="7" t="s">
        <v>22</v>
      </c>
      <c r="Y2" s="7"/>
      <c r="Z2" s="7"/>
      <c r="AA2" s="7"/>
      <c r="AB2" s="7"/>
      <c r="AC2" s="2" t="s">
        <v>23</v>
      </c>
    </row>
    <row r="3" spans="1:33">
      <c r="A3" s="17" t="s">
        <v>0</v>
      </c>
      <c r="B3" s="17" t="s">
        <v>1</v>
      </c>
      <c r="C3" s="17" t="s">
        <v>2</v>
      </c>
      <c r="D3" s="12">
        <v>45658</v>
      </c>
      <c r="E3" s="12">
        <f>D3+7</f>
        <v>45665</v>
      </c>
      <c r="F3" s="12">
        <f t="shared" ref="F3:H3" si="0">E3+7</f>
        <v>45672</v>
      </c>
      <c r="G3" s="12">
        <f t="shared" si="0"/>
        <v>45679</v>
      </c>
      <c r="H3" s="12">
        <f t="shared" si="0"/>
        <v>45686</v>
      </c>
      <c r="I3" s="6">
        <v>45658</v>
      </c>
      <c r="J3" s="6">
        <f>I3+7</f>
        <v>45665</v>
      </c>
      <c r="K3" s="6">
        <f t="shared" ref="K3:M3" si="1">J3+7</f>
        <v>45672</v>
      </c>
      <c r="L3" s="6">
        <f t="shared" si="1"/>
        <v>45679</v>
      </c>
      <c r="M3" s="6">
        <f t="shared" si="1"/>
        <v>45686</v>
      </c>
      <c r="N3" s="15">
        <v>45658</v>
      </c>
      <c r="O3" s="15">
        <f>N3+7</f>
        <v>45665</v>
      </c>
      <c r="P3" s="15">
        <f t="shared" ref="P3:R3" si="2">O3+7</f>
        <v>45672</v>
      </c>
      <c r="Q3" s="15">
        <f t="shared" si="2"/>
        <v>45679</v>
      </c>
      <c r="R3" s="15">
        <f t="shared" si="2"/>
        <v>45686</v>
      </c>
      <c r="S3" s="3">
        <v>45658</v>
      </c>
      <c r="T3" s="3">
        <f>S3+7</f>
        <v>45665</v>
      </c>
      <c r="U3" s="3">
        <f t="shared" ref="U3:W3" si="3">T3+7</f>
        <v>45672</v>
      </c>
      <c r="V3" s="3">
        <f t="shared" si="3"/>
        <v>45679</v>
      </c>
      <c r="W3" s="3">
        <f t="shared" si="3"/>
        <v>45686</v>
      </c>
      <c r="X3" s="8">
        <v>45658</v>
      </c>
      <c r="Y3" s="8">
        <f>X3+7</f>
        <v>45665</v>
      </c>
      <c r="Z3" s="8">
        <f t="shared" ref="Z3:AB3" si="4">Y3+7</f>
        <v>45672</v>
      </c>
      <c r="AA3" s="8">
        <f t="shared" si="4"/>
        <v>45679</v>
      </c>
      <c r="AB3" s="8">
        <f t="shared" si="4"/>
        <v>45686</v>
      </c>
      <c r="AC3" s="2"/>
    </row>
    <row r="4" spans="1:33">
      <c r="A4" s="17" t="s">
        <v>4</v>
      </c>
      <c r="B4" s="17" t="s">
        <v>5</v>
      </c>
      <c r="C4" s="18">
        <v>800</v>
      </c>
      <c r="D4" s="11">
        <v>10</v>
      </c>
      <c r="E4" s="11">
        <v>8</v>
      </c>
      <c r="F4" s="11">
        <v>3</v>
      </c>
      <c r="G4" s="11">
        <v>5</v>
      </c>
      <c r="H4" s="11">
        <v>12</v>
      </c>
      <c r="I4" s="5">
        <f>IF(D4&gt;8,D4-8,0)</f>
        <v>2</v>
      </c>
      <c r="J4" s="5">
        <f t="shared" ref="J4:M8" si="5">IF(E4&gt;8,E4-8,0)</f>
        <v>0</v>
      </c>
      <c r="K4" s="5">
        <f t="shared" si="5"/>
        <v>0</v>
      </c>
      <c r="L4" s="5">
        <f t="shared" si="5"/>
        <v>0</v>
      </c>
      <c r="M4" s="5">
        <f t="shared" si="5"/>
        <v>4</v>
      </c>
      <c r="N4" s="16">
        <f>$C4*D4</f>
        <v>8000</v>
      </c>
      <c r="O4" s="16">
        <f t="shared" ref="O4:R8" si="6">$C4*E4</f>
        <v>6400</v>
      </c>
      <c r="P4" s="16">
        <f t="shared" si="6"/>
        <v>2400</v>
      </c>
      <c r="Q4" s="16">
        <f t="shared" si="6"/>
        <v>4000</v>
      </c>
      <c r="R4" s="16">
        <f t="shared" si="6"/>
        <v>9600</v>
      </c>
      <c r="S4" s="10">
        <f>0.5*$C4*I4</f>
        <v>800</v>
      </c>
      <c r="T4" s="10">
        <f t="shared" ref="T4:W8" si="7">0.5*$C4*J4</f>
        <v>0</v>
      </c>
      <c r="U4" s="10">
        <f t="shared" si="7"/>
        <v>0</v>
      </c>
      <c r="V4" s="10">
        <f t="shared" si="7"/>
        <v>0</v>
      </c>
      <c r="W4" s="10">
        <f t="shared" si="7"/>
        <v>1600</v>
      </c>
      <c r="X4" s="9">
        <f>N4+S4</f>
        <v>8800</v>
      </c>
      <c r="Y4" s="9">
        <f t="shared" ref="Y4:Y8" si="8">O4+T4</f>
        <v>6400</v>
      </c>
      <c r="Z4" s="9">
        <f t="shared" ref="Z4:Z8" si="9">P4+U4</f>
        <v>2400</v>
      </c>
      <c r="AA4" s="9">
        <f t="shared" ref="AA4:AA8" si="10">Q4+V4</f>
        <v>4000</v>
      </c>
      <c r="AB4" s="9">
        <f t="shared" ref="AB4:AB8" si="11">R4+W4</f>
        <v>11200</v>
      </c>
      <c r="AC4" s="13">
        <f>SUM(X4:AB4)</f>
        <v>32800</v>
      </c>
    </row>
    <row r="5" spans="1:33">
      <c r="A5" s="17" t="s">
        <v>6</v>
      </c>
      <c r="B5" s="17" t="s">
        <v>7</v>
      </c>
      <c r="C5" s="18">
        <v>700</v>
      </c>
      <c r="D5" s="11">
        <v>6</v>
      </c>
      <c r="E5" s="11">
        <v>9</v>
      </c>
      <c r="F5" s="11">
        <v>6</v>
      </c>
      <c r="G5" s="11">
        <v>7</v>
      </c>
      <c r="H5" s="11">
        <v>14</v>
      </c>
      <c r="I5" s="5">
        <f t="shared" ref="I5:I8" si="12">IF(D5&gt;8,D5-8,0)</f>
        <v>0</v>
      </c>
      <c r="J5" s="5">
        <f t="shared" si="5"/>
        <v>1</v>
      </c>
      <c r="K5" s="5">
        <f t="shared" si="5"/>
        <v>0</v>
      </c>
      <c r="L5" s="5">
        <f t="shared" si="5"/>
        <v>0</v>
      </c>
      <c r="M5" s="5">
        <f t="shared" si="5"/>
        <v>6</v>
      </c>
      <c r="N5" s="16">
        <f t="shared" ref="N5:N8" si="13">$C5*D5</f>
        <v>4200</v>
      </c>
      <c r="O5" s="16">
        <f t="shared" si="6"/>
        <v>6300</v>
      </c>
      <c r="P5" s="16">
        <f t="shared" si="6"/>
        <v>4200</v>
      </c>
      <c r="Q5" s="16">
        <f t="shared" si="6"/>
        <v>4900</v>
      </c>
      <c r="R5" s="16">
        <f t="shared" si="6"/>
        <v>9800</v>
      </c>
      <c r="S5" s="10">
        <f t="shared" ref="S5:S8" si="14">0.5*$C5*I5</f>
        <v>0</v>
      </c>
      <c r="T5" s="10">
        <f t="shared" si="7"/>
        <v>350</v>
      </c>
      <c r="U5" s="10">
        <f t="shared" si="7"/>
        <v>0</v>
      </c>
      <c r="V5" s="10">
        <f t="shared" si="7"/>
        <v>0</v>
      </c>
      <c r="W5" s="10">
        <f t="shared" si="7"/>
        <v>2100</v>
      </c>
      <c r="X5" s="9">
        <f t="shared" ref="X5:X8" si="15">N5+S5</f>
        <v>4200</v>
      </c>
      <c r="Y5" s="9">
        <f t="shared" si="8"/>
        <v>6650</v>
      </c>
      <c r="Z5" s="9">
        <f t="shared" si="9"/>
        <v>4200</v>
      </c>
      <c r="AA5" s="9">
        <f t="shared" si="10"/>
        <v>4900</v>
      </c>
      <c r="AB5" s="9">
        <f t="shared" si="11"/>
        <v>11900</v>
      </c>
      <c r="AC5" s="13">
        <f t="shared" ref="AC5:AC8" si="16">SUM(X5:AB5)</f>
        <v>31850</v>
      </c>
    </row>
    <row r="6" spans="1:33">
      <c r="A6" s="17" t="s">
        <v>9</v>
      </c>
      <c r="B6" s="17" t="s">
        <v>8</v>
      </c>
      <c r="C6" s="18">
        <v>688</v>
      </c>
      <c r="D6" s="11">
        <v>14</v>
      </c>
      <c r="E6" s="11">
        <v>6</v>
      </c>
      <c r="F6" s="11">
        <v>9</v>
      </c>
      <c r="G6" s="11">
        <v>9</v>
      </c>
      <c r="H6" s="11">
        <v>15</v>
      </c>
      <c r="I6" s="5">
        <f t="shared" si="12"/>
        <v>6</v>
      </c>
      <c r="J6" s="5">
        <f t="shared" si="5"/>
        <v>0</v>
      </c>
      <c r="K6" s="5">
        <f t="shared" si="5"/>
        <v>1</v>
      </c>
      <c r="L6" s="5">
        <f t="shared" si="5"/>
        <v>1</v>
      </c>
      <c r="M6" s="5">
        <f t="shared" si="5"/>
        <v>7</v>
      </c>
      <c r="N6" s="16">
        <f t="shared" si="13"/>
        <v>9632</v>
      </c>
      <c r="O6" s="16">
        <f t="shared" si="6"/>
        <v>4128</v>
      </c>
      <c r="P6" s="16">
        <f t="shared" si="6"/>
        <v>6192</v>
      </c>
      <c r="Q6" s="16">
        <f t="shared" si="6"/>
        <v>6192</v>
      </c>
      <c r="R6" s="16">
        <f t="shared" si="6"/>
        <v>10320</v>
      </c>
      <c r="S6" s="10">
        <f t="shared" si="14"/>
        <v>2064</v>
      </c>
      <c r="T6" s="10">
        <f t="shared" si="7"/>
        <v>0</v>
      </c>
      <c r="U6" s="10">
        <f t="shared" si="7"/>
        <v>344</v>
      </c>
      <c r="V6" s="10">
        <f t="shared" si="7"/>
        <v>344</v>
      </c>
      <c r="W6" s="10">
        <f t="shared" si="7"/>
        <v>2408</v>
      </c>
      <c r="X6" s="9">
        <f t="shared" si="15"/>
        <v>11696</v>
      </c>
      <c r="Y6" s="9">
        <f t="shared" si="8"/>
        <v>4128</v>
      </c>
      <c r="Z6" s="9">
        <f t="shared" si="9"/>
        <v>6536</v>
      </c>
      <c r="AA6" s="9">
        <f t="shared" si="10"/>
        <v>6536</v>
      </c>
      <c r="AB6" s="9">
        <f t="shared" si="11"/>
        <v>12728</v>
      </c>
      <c r="AC6" s="13">
        <f t="shared" si="16"/>
        <v>41624</v>
      </c>
    </row>
    <row r="7" spans="1:33">
      <c r="A7" s="17" t="s">
        <v>10</v>
      </c>
      <c r="B7" s="17" t="s">
        <v>11</v>
      </c>
      <c r="C7" s="18">
        <v>900</v>
      </c>
      <c r="D7" s="11">
        <v>7</v>
      </c>
      <c r="E7" s="11">
        <v>4</v>
      </c>
      <c r="F7" s="11">
        <v>10</v>
      </c>
      <c r="G7" s="11">
        <v>12</v>
      </c>
      <c r="H7" s="11">
        <v>6</v>
      </c>
      <c r="I7" s="5">
        <f t="shared" si="12"/>
        <v>0</v>
      </c>
      <c r="J7" s="5">
        <f t="shared" si="5"/>
        <v>0</v>
      </c>
      <c r="K7" s="5">
        <f t="shared" si="5"/>
        <v>2</v>
      </c>
      <c r="L7" s="5">
        <f t="shared" si="5"/>
        <v>4</v>
      </c>
      <c r="M7" s="5">
        <f t="shared" si="5"/>
        <v>0</v>
      </c>
      <c r="N7" s="16">
        <f t="shared" si="13"/>
        <v>6300</v>
      </c>
      <c r="O7" s="16">
        <f t="shared" si="6"/>
        <v>3600</v>
      </c>
      <c r="P7" s="16">
        <f t="shared" si="6"/>
        <v>9000</v>
      </c>
      <c r="Q7" s="16">
        <f t="shared" si="6"/>
        <v>10800</v>
      </c>
      <c r="R7" s="16">
        <f t="shared" si="6"/>
        <v>5400</v>
      </c>
      <c r="S7" s="10">
        <f t="shared" si="14"/>
        <v>0</v>
      </c>
      <c r="T7" s="10">
        <f t="shared" si="7"/>
        <v>0</v>
      </c>
      <c r="U7" s="10">
        <f t="shared" si="7"/>
        <v>900</v>
      </c>
      <c r="V7" s="10">
        <f t="shared" si="7"/>
        <v>1800</v>
      </c>
      <c r="W7" s="10">
        <f t="shared" si="7"/>
        <v>0</v>
      </c>
      <c r="X7" s="9">
        <f t="shared" si="15"/>
        <v>6300</v>
      </c>
      <c r="Y7" s="9">
        <f t="shared" si="8"/>
        <v>3600</v>
      </c>
      <c r="Z7" s="9">
        <f t="shared" si="9"/>
        <v>9900</v>
      </c>
      <c r="AA7" s="9">
        <f t="shared" si="10"/>
        <v>12600</v>
      </c>
      <c r="AB7" s="9">
        <f t="shared" si="11"/>
        <v>5400</v>
      </c>
      <c r="AC7" s="13">
        <f t="shared" si="16"/>
        <v>37800</v>
      </c>
    </row>
    <row r="8" spans="1:33">
      <c r="A8" s="17" t="s">
        <v>12</v>
      </c>
      <c r="B8" s="17" t="s">
        <v>13</v>
      </c>
      <c r="C8" s="19">
        <v>788</v>
      </c>
      <c r="D8" s="11">
        <v>9</v>
      </c>
      <c r="E8" s="11">
        <v>7</v>
      </c>
      <c r="F8" s="11">
        <v>12</v>
      </c>
      <c r="G8" s="11">
        <v>5</v>
      </c>
      <c r="H8" s="11">
        <v>9</v>
      </c>
      <c r="I8" s="5">
        <f t="shared" si="12"/>
        <v>1</v>
      </c>
      <c r="J8" s="5">
        <f t="shared" si="5"/>
        <v>0</v>
      </c>
      <c r="K8" s="5">
        <f t="shared" si="5"/>
        <v>4</v>
      </c>
      <c r="L8" s="5">
        <f t="shared" si="5"/>
        <v>0</v>
      </c>
      <c r="M8" s="5">
        <f t="shared" si="5"/>
        <v>1</v>
      </c>
      <c r="N8" s="16">
        <f t="shared" si="13"/>
        <v>7092</v>
      </c>
      <c r="O8" s="16">
        <f t="shared" si="6"/>
        <v>5516</v>
      </c>
      <c r="P8" s="16">
        <f t="shared" si="6"/>
        <v>9456</v>
      </c>
      <c r="Q8" s="16">
        <f t="shared" si="6"/>
        <v>3940</v>
      </c>
      <c r="R8" s="16">
        <f t="shared" si="6"/>
        <v>7092</v>
      </c>
      <c r="S8" s="10">
        <f t="shared" si="14"/>
        <v>394</v>
      </c>
      <c r="T8" s="10">
        <f t="shared" si="7"/>
        <v>0</v>
      </c>
      <c r="U8" s="10">
        <f t="shared" si="7"/>
        <v>1576</v>
      </c>
      <c r="V8" s="10">
        <f t="shared" si="7"/>
        <v>0</v>
      </c>
      <c r="W8" s="10">
        <f t="shared" si="7"/>
        <v>394</v>
      </c>
      <c r="X8" s="9">
        <f t="shared" si="15"/>
        <v>7486</v>
      </c>
      <c r="Y8" s="9">
        <f t="shared" si="8"/>
        <v>5516</v>
      </c>
      <c r="Z8" s="9">
        <f t="shared" si="9"/>
        <v>11032</v>
      </c>
      <c r="AA8" s="9">
        <f t="shared" si="10"/>
        <v>3940</v>
      </c>
      <c r="AB8" s="9">
        <f t="shared" si="11"/>
        <v>7486</v>
      </c>
      <c r="AC8" s="13">
        <f t="shared" si="16"/>
        <v>35460</v>
      </c>
    </row>
    <row r="9" spans="1:33">
      <c r="A9" s="17"/>
      <c r="B9" s="17"/>
      <c r="C9" s="17"/>
      <c r="D9" s="11"/>
      <c r="E9" s="11"/>
      <c r="F9" s="11"/>
      <c r="G9" s="11"/>
      <c r="H9" s="11"/>
      <c r="I9" s="5"/>
      <c r="J9" s="5"/>
      <c r="K9" s="5"/>
      <c r="L9" s="5"/>
      <c r="M9" s="5"/>
      <c r="N9" s="14"/>
      <c r="O9" s="14"/>
      <c r="P9" s="14"/>
      <c r="Q9" s="14"/>
      <c r="R9" s="14"/>
      <c r="S9" s="4"/>
      <c r="T9" s="4"/>
      <c r="U9" s="4"/>
      <c r="V9" s="4"/>
      <c r="W9" s="4"/>
      <c r="X9" s="7"/>
      <c r="Y9" s="7"/>
      <c r="Z9" s="7"/>
      <c r="AA9" s="7"/>
      <c r="AB9" s="7"/>
      <c r="AC9" s="2"/>
    </row>
    <row r="10" spans="1:33">
      <c r="A10" s="17" t="s">
        <v>14</v>
      </c>
      <c r="B10" s="17"/>
      <c r="C10" s="18">
        <f>MAX(C4:C8)</f>
        <v>900</v>
      </c>
      <c r="D10" s="20">
        <f t="shared" ref="D10:AC10" si="17">MAX(D4:D8)</f>
        <v>14</v>
      </c>
      <c r="E10" s="20">
        <f t="shared" si="17"/>
        <v>9</v>
      </c>
      <c r="F10" s="20">
        <f t="shared" si="17"/>
        <v>12</v>
      </c>
      <c r="G10" s="20">
        <f t="shared" si="17"/>
        <v>12</v>
      </c>
      <c r="H10" s="20">
        <f t="shared" si="17"/>
        <v>15</v>
      </c>
      <c r="I10" s="21">
        <f t="shared" si="17"/>
        <v>6</v>
      </c>
      <c r="J10" s="21">
        <f t="shared" si="17"/>
        <v>1</v>
      </c>
      <c r="K10" s="21">
        <f t="shared" si="17"/>
        <v>4</v>
      </c>
      <c r="L10" s="21">
        <f t="shared" si="17"/>
        <v>4</v>
      </c>
      <c r="M10" s="21">
        <f t="shared" si="17"/>
        <v>7</v>
      </c>
      <c r="N10" s="16">
        <f t="shared" si="17"/>
        <v>9632</v>
      </c>
      <c r="O10" s="16">
        <f t="shared" si="17"/>
        <v>6400</v>
      </c>
      <c r="P10" s="16">
        <f t="shared" si="17"/>
        <v>9456</v>
      </c>
      <c r="Q10" s="16">
        <f t="shared" si="17"/>
        <v>10800</v>
      </c>
      <c r="R10" s="16">
        <f t="shared" si="17"/>
        <v>10320</v>
      </c>
      <c r="S10" s="10">
        <f t="shared" si="17"/>
        <v>2064</v>
      </c>
      <c r="T10" s="10">
        <f t="shared" si="17"/>
        <v>350</v>
      </c>
      <c r="U10" s="10">
        <f t="shared" si="17"/>
        <v>1576</v>
      </c>
      <c r="V10" s="10">
        <f t="shared" si="17"/>
        <v>1800</v>
      </c>
      <c r="W10" s="10">
        <f t="shared" si="17"/>
        <v>2408</v>
      </c>
      <c r="X10" s="9">
        <f t="shared" si="17"/>
        <v>11696</v>
      </c>
      <c r="Y10" s="9">
        <f t="shared" si="17"/>
        <v>6650</v>
      </c>
      <c r="Z10" s="9">
        <f t="shared" si="17"/>
        <v>11032</v>
      </c>
      <c r="AA10" s="9">
        <f t="shared" si="17"/>
        <v>12600</v>
      </c>
      <c r="AB10" s="9">
        <f t="shared" si="17"/>
        <v>12728</v>
      </c>
      <c r="AC10" s="13">
        <f t="shared" si="17"/>
        <v>41624</v>
      </c>
    </row>
    <row r="11" spans="1:33">
      <c r="A11" s="17" t="s">
        <v>15</v>
      </c>
      <c r="B11" s="17"/>
      <c r="C11" s="18">
        <f>MIN(C4:C8)</f>
        <v>688</v>
      </c>
      <c r="D11" s="20">
        <f t="shared" ref="D11:AC11" si="18">MIN(D4:D8)</f>
        <v>6</v>
      </c>
      <c r="E11" s="20">
        <f t="shared" si="18"/>
        <v>4</v>
      </c>
      <c r="F11" s="20">
        <f t="shared" si="18"/>
        <v>3</v>
      </c>
      <c r="G11" s="20">
        <f t="shared" si="18"/>
        <v>5</v>
      </c>
      <c r="H11" s="20">
        <f t="shared" si="18"/>
        <v>6</v>
      </c>
      <c r="I11" s="21">
        <f t="shared" si="18"/>
        <v>0</v>
      </c>
      <c r="J11" s="21">
        <f t="shared" si="18"/>
        <v>0</v>
      </c>
      <c r="K11" s="21">
        <f t="shared" si="18"/>
        <v>0</v>
      </c>
      <c r="L11" s="21">
        <f t="shared" si="18"/>
        <v>0</v>
      </c>
      <c r="M11" s="21">
        <f t="shared" si="18"/>
        <v>0</v>
      </c>
      <c r="N11" s="16">
        <f t="shared" si="18"/>
        <v>4200</v>
      </c>
      <c r="O11" s="16">
        <f t="shared" si="18"/>
        <v>3600</v>
      </c>
      <c r="P11" s="16">
        <f t="shared" si="18"/>
        <v>2400</v>
      </c>
      <c r="Q11" s="16">
        <f t="shared" si="18"/>
        <v>3940</v>
      </c>
      <c r="R11" s="16">
        <f t="shared" si="18"/>
        <v>5400</v>
      </c>
      <c r="S11" s="10">
        <f t="shared" si="18"/>
        <v>0</v>
      </c>
      <c r="T11" s="10">
        <f t="shared" si="18"/>
        <v>0</v>
      </c>
      <c r="U11" s="10">
        <f t="shared" si="18"/>
        <v>0</v>
      </c>
      <c r="V11" s="10">
        <f t="shared" si="18"/>
        <v>0</v>
      </c>
      <c r="W11" s="10">
        <f t="shared" si="18"/>
        <v>0</v>
      </c>
      <c r="X11" s="9">
        <f t="shared" si="18"/>
        <v>4200</v>
      </c>
      <c r="Y11" s="9">
        <f t="shared" si="18"/>
        <v>3600</v>
      </c>
      <c r="Z11" s="9">
        <f t="shared" si="18"/>
        <v>2400</v>
      </c>
      <c r="AA11" s="9">
        <f t="shared" si="18"/>
        <v>3940</v>
      </c>
      <c r="AB11" s="9">
        <f t="shared" si="18"/>
        <v>5400</v>
      </c>
      <c r="AC11" s="13">
        <f t="shared" si="18"/>
        <v>31850</v>
      </c>
      <c r="AD11" s="1"/>
      <c r="AE11" s="1"/>
      <c r="AF11" s="1"/>
      <c r="AG11" s="1"/>
    </row>
    <row r="12" spans="1:33">
      <c r="A12" s="17" t="s">
        <v>16</v>
      </c>
      <c r="B12" s="17"/>
      <c r="C12" s="18">
        <f>AVERAGE(C4:C8)</f>
        <v>775.2</v>
      </c>
      <c r="D12" s="20">
        <f t="shared" ref="D12:AC12" si="19">AVERAGE(D4:D8)</f>
        <v>9.1999999999999993</v>
      </c>
      <c r="E12" s="20">
        <f t="shared" si="19"/>
        <v>6.8</v>
      </c>
      <c r="F12" s="20">
        <f t="shared" si="19"/>
        <v>8</v>
      </c>
      <c r="G12" s="20">
        <f t="shared" si="19"/>
        <v>7.6</v>
      </c>
      <c r="H12" s="20">
        <f t="shared" si="19"/>
        <v>11.2</v>
      </c>
      <c r="I12" s="21">
        <f t="shared" si="19"/>
        <v>1.8</v>
      </c>
      <c r="J12" s="21">
        <f t="shared" si="19"/>
        <v>0.2</v>
      </c>
      <c r="K12" s="21">
        <f t="shared" si="19"/>
        <v>1.4</v>
      </c>
      <c r="L12" s="21">
        <f t="shared" si="19"/>
        <v>1</v>
      </c>
      <c r="M12" s="21">
        <f t="shared" si="19"/>
        <v>3.6</v>
      </c>
      <c r="N12" s="16">
        <f t="shared" si="19"/>
        <v>7044.8</v>
      </c>
      <c r="O12" s="16">
        <f t="shared" si="19"/>
        <v>5188.8</v>
      </c>
      <c r="P12" s="16">
        <f t="shared" si="19"/>
        <v>6249.6</v>
      </c>
      <c r="Q12" s="16">
        <f t="shared" si="19"/>
        <v>5966.4</v>
      </c>
      <c r="R12" s="16">
        <f t="shared" si="19"/>
        <v>8442.4</v>
      </c>
      <c r="S12" s="10">
        <f t="shared" si="19"/>
        <v>651.6</v>
      </c>
      <c r="T12" s="10">
        <f t="shared" si="19"/>
        <v>70</v>
      </c>
      <c r="U12" s="10">
        <f t="shared" si="19"/>
        <v>564</v>
      </c>
      <c r="V12" s="10">
        <f t="shared" si="19"/>
        <v>428.8</v>
      </c>
      <c r="W12" s="10">
        <f t="shared" si="19"/>
        <v>1300.4000000000001</v>
      </c>
      <c r="X12" s="9">
        <f t="shared" si="19"/>
        <v>7696.4</v>
      </c>
      <c r="Y12" s="9">
        <f t="shared" si="19"/>
        <v>5258.8</v>
      </c>
      <c r="Z12" s="9">
        <f t="shared" si="19"/>
        <v>6813.6</v>
      </c>
      <c r="AA12" s="9">
        <f t="shared" si="19"/>
        <v>6395.2</v>
      </c>
      <c r="AB12" s="9">
        <f t="shared" si="19"/>
        <v>9742.7999999999993</v>
      </c>
      <c r="AC12" s="13">
        <f t="shared" si="19"/>
        <v>35906.800000000003</v>
      </c>
      <c r="AD12" s="1"/>
      <c r="AE12" s="1"/>
    </row>
    <row r="13" spans="1:33">
      <c r="A13" s="17" t="s">
        <v>17</v>
      </c>
      <c r="B13" s="17"/>
      <c r="C13" s="18">
        <f>SUM(C4:C8)</f>
        <v>3876</v>
      </c>
      <c r="D13" s="20">
        <f t="shared" ref="D13:AC13" si="20">SUM(D4:D8)</f>
        <v>46</v>
      </c>
      <c r="E13" s="20">
        <f t="shared" si="20"/>
        <v>34</v>
      </c>
      <c r="F13" s="20">
        <f t="shared" si="20"/>
        <v>40</v>
      </c>
      <c r="G13" s="20">
        <f t="shared" si="20"/>
        <v>38</v>
      </c>
      <c r="H13" s="20">
        <f t="shared" si="20"/>
        <v>56</v>
      </c>
      <c r="I13" s="21">
        <f t="shared" si="20"/>
        <v>9</v>
      </c>
      <c r="J13" s="21">
        <f t="shared" si="20"/>
        <v>1</v>
      </c>
      <c r="K13" s="21">
        <f t="shared" si="20"/>
        <v>7</v>
      </c>
      <c r="L13" s="21">
        <f t="shared" si="20"/>
        <v>5</v>
      </c>
      <c r="M13" s="21">
        <f t="shared" si="20"/>
        <v>18</v>
      </c>
      <c r="N13" s="16">
        <f t="shared" si="20"/>
        <v>35224</v>
      </c>
      <c r="O13" s="16">
        <f t="shared" si="20"/>
        <v>25944</v>
      </c>
      <c r="P13" s="16">
        <f t="shared" si="20"/>
        <v>31248</v>
      </c>
      <c r="Q13" s="16">
        <f t="shared" si="20"/>
        <v>29832</v>
      </c>
      <c r="R13" s="16">
        <f t="shared" si="20"/>
        <v>42212</v>
      </c>
      <c r="S13" s="10">
        <f t="shared" si="20"/>
        <v>3258</v>
      </c>
      <c r="T13" s="10">
        <f t="shared" si="20"/>
        <v>350</v>
      </c>
      <c r="U13" s="10">
        <f t="shared" si="20"/>
        <v>2820</v>
      </c>
      <c r="V13" s="10">
        <f t="shared" si="20"/>
        <v>2144</v>
      </c>
      <c r="W13" s="10">
        <f t="shared" si="20"/>
        <v>6502</v>
      </c>
      <c r="X13" s="9">
        <f t="shared" si="20"/>
        <v>38482</v>
      </c>
      <c r="Y13" s="9">
        <f t="shared" si="20"/>
        <v>26294</v>
      </c>
      <c r="Z13" s="9">
        <f t="shared" si="20"/>
        <v>34068</v>
      </c>
      <c r="AA13" s="9">
        <f t="shared" si="20"/>
        <v>31976</v>
      </c>
      <c r="AB13" s="9">
        <f t="shared" si="20"/>
        <v>48714</v>
      </c>
      <c r="AC13" s="13">
        <f t="shared" si="20"/>
        <v>179534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2025-05-16T06:43:24Z</dcterms:created>
  <dcterms:modified xsi:type="dcterms:W3CDTF">2025-05-16T14:09:51Z</dcterms:modified>
</cp:coreProperties>
</file>