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 activeTab="2"/>
  </bookViews>
  <sheets>
    <sheet name="BE" sheetId="1" r:id="rId1"/>
    <sheet name="Internship" sheetId="4" r:id="rId2"/>
    <sheet name="MBA" sheetId="2" r:id="rId3"/>
  </sheets>
  <definedNames>
    <definedName name="_xlnm._FilterDatabase" localSheetId="0" hidden="1">BE!$A$3:$W$124</definedName>
  </definedNames>
  <calcPr calcId="124519"/>
</workbook>
</file>

<file path=xl/calcChain.xml><?xml version="1.0" encoding="utf-8"?>
<calcChain xmlns="http://schemas.openxmlformats.org/spreadsheetml/2006/main">
  <c r="J14" i="2"/>
  <c r="I14"/>
  <c r="J13"/>
  <c r="J5"/>
  <c r="J6"/>
  <c r="J7"/>
  <c r="J8"/>
  <c r="J9"/>
  <c r="J10"/>
  <c r="J11"/>
  <c r="J12"/>
  <c r="J4"/>
  <c r="I13"/>
  <c r="I5"/>
  <c r="I6"/>
  <c r="I7"/>
  <c r="I8"/>
  <c r="I9"/>
  <c r="I10"/>
  <c r="I11"/>
  <c r="I12"/>
  <c r="I4"/>
  <c r="R4" i="1"/>
  <c r="R76"/>
  <c r="R75"/>
  <c r="H13" i="2"/>
  <c r="R56" i="1" l="1"/>
  <c r="S56"/>
  <c r="P75"/>
  <c r="R74"/>
  <c r="S74"/>
  <c r="O75"/>
  <c r="N75"/>
  <c r="M75"/>
  <c r="L75"/>
  <c r="K75"/>
  <c r="J75"/>
  <c r="I75"/>
  <c r="H75"/>
  <c r="G75"/>
  <c r="F75"/>
  <c r="R73"/>
  <c r="S73"/>
  <c r="G13" i="2"/>
  <c r="F13"/>
  <c r="E13"/>
  <c r="R72" i="1"/>
  <c r="S72"/>
  <c r="P31" i="4"/>
  <c r="O31"/>
  <c r="N31"/>
  <c r="M31"/>
  <c r="L31"/>
  <c r="K31"/>
  <c r="J31"/>
  <c r="I31"/>
  <c r="H31"/>
  <c r="G31"/>
  <c r="F31"/>
  <c r="R71" i="1"/>
  <c r="S71"/>
  <c r="R70"/>
  <c r="S70"/>
  <c r="R69" l="1"/>
  <c r="S69"/>
  <c r="R68" l="1"/>
  <c r="S68"/>
  <c r="S4" l="1"/>
  <c r="R67" l="1"/>
  <c r="S67"/>
  <c r="R65"/>
  <c r="S65"/>
  <c r="S66" l="1"/>
  <c r="R66"/>
  <c r="R64"/>
  <c r="S64"/>
  <c r="R63"/>
  <c r="S63"/>
  <c r="R62"/>
  <c r="S62"/>
  <c r="S61"/>
  <c r="R61"/>
  <c r="R60"/>
  <c r="S60"/>
  <c r="R59"/>
  <c r="S59"/>
  <c r="R58"/>
  <c r="S58"/>
  <c r="V54" l="1"/>
  <c r="R57" l="1"/>
  <c r="S57"/>
  <c r="R55"/>
  <c r="S55"/>
  <c r="R54"/>
  <c r="S54"/>
  <c r="S53"/>
  <c r="S52"/>
  <c r="R53"/>
  <c r="R52"/>
  <c r="R51"/>
  <c r="S51"/>
  <c r="R50"/>
  <c r="S50"/>
  <c r="R49"/>
  <c r="S49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8"/>
  <c r="S39"/>
  <c r="S40"/>
  <c r="S41"/>
  <c r="S42"/>
  <c r="S43"/>
  <c r="S44"/>
  <c r="S45"/>
  <c r="S46"/>
  <c r="S47"/>
  <c r="S48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8"/>
  <c r="R39"/>
  <c r="R40"/>
  <c r="R41"/>
  <c r="R42"/>
  <c r="R43"/>
  <c r="R44"/>
  <c r="R45"/>
  <c r="R46"/>
  <c r="R47"/>
  <c r="R48"/>
  <c r="S75" l="1"/>
  <c r="S76" s="1"/>
</calcChain>
</file>

<file path=xl/sharedStrings.xml><?xml version="1.0" encoding="utf-8"?>
<sst xmlns="http://schemas.openxmlformats.org/spreadsheetml/2006/main" count="827" uniqueCount="259">
  <si>
    <t>J.S.S. Academy of Technical Education , Bengaluru-560060</t>
  </si>
  <si>
    <t>S.No.</t>
  </si>
  <si>
    <t>Drive</t>
  </si>
  <si>
    <t>Company Name</t>
  </si>
  <si>
    <t>CSE</t>
  </si>
  <si>
    <t>ISE</t>
  </si>
  <si>
    <t>ECE</t>
  </si>
  <si>
    <t>E&amp;I</t>
  </si>
  <si>
    <t>ME</t>
  </si>
  <si>
    <t>IEM</t>
  </si>
  <si>
    <t>CVL</t>
  </si>
  <si>
    <t>PG</t>
  </si>
  <si>
    <t>SINGLE</t>
  </si>
  <si>
    <t>MULTIPLE</t>
  </si>
  <si>
    <t>TOTAL</t>
  </si>
  <si>
    <t>CTC OFFERED (in Lakhs)</t>
  </si>
  <si>
    <t xml:space="preserve">Branches </t>
  </si>
  <si>
    <t>Elogible criteria</t>
  </si>
  <si>
    <t>Date Of Drive</t>
  </si>
  <si>
    <t>No Of Students Attended</t>
  </si>
  <si>
    <t>On Campus</t>
  </si>
  <si>
    <t>Type</t>
  </si>
  <si>
    <t>Core</t>
  </si>
  <si>
    <t>Total</t>
  </si>
  <si>
    <t>Average salary (on total)</t>
  </si>
  <si>
    <t>Average Salary (on Single)</t>
  </si>
  <si>
    <t>core</t>
  </si>
  <si>
    <t>Betsol</t>
  </si>
  <si>
    <t>CSE &amp; ISE</t>
  </si>
  <si>
    <t>   Aggregate of 6 .75 CGPA and above,Without Backlogs</t>
  </si>
  <si>
    <t>Duration</t>
  </si>
  <si>
    <t>Single</t>
  </si>
  <si>
    <t>Multipal</t>
  </si>
  <si>
    <t>Stipend (Per Month)</t>
  </si>
  <si>
    <t>19/07/2022</t>
  </si>
  <si>
    <t>Training and Placement - MBA 2023 Batch Updated Till Date</t>
  </si>
  <si>
    <t>Training and Placement - 2023 Batch Updated Till Date</t>
  </si>
  <si>
    <t>26/08/2022</t>
  </si>
  <si>
    <t>Kickdrum</t>
  </si>
  <si>
    <t>   Aggregate of 8 CGPA and above,Without Backlogs</t>
  </si>
  <si>
    <t>6 Months</t>
  </si>
  <si>
    <t>3 &amp; 6 Months</t>
  </si>
  <si>
    <t>Quinbay</t>
  </si>
  <si>
    <t>Internship - 2023 Batch Updated Till Date</t>
  </si>
  <si>
    <t>15/09/2022</t>
  </si>
  <si>
    <t>Accenture</t>
  </si>
  <si>
    <t>All Branches</t>
  </si>
  <si>
    <t>19/09/2022</t>
  </si>
  <si>
    <t>ITC Infotech</t>
  </si>
  <si>
    <t>CSE,ISE,ECE &amp; EIE</t>
  </si>
  <si>
    <t>   Aggregate of 6  CGPA and above,Without Backlogs</t>
  </si>
  <si>
    <t>22/09/2022</t>
  </si>
  <si>
    <t xml:space="preserve">CSE,ISE,ECE </t>
  </si>
  <si>
    <t>   Aggregate of 8  CGPA and above,Without Backlogs</t>
  </si>
  <si>
    <t>20/09/2022</t>
  </si>
  <si>
    <t>Cognizant</t>
  </si>
  <si>
    <t>26/09/2022</t>
  </si>
  <si>
    <t>CyRAACS</t>
  </si>
  <si>
    <t>28/09/2022</t>
  </si>
  <si>
    <t>TCS</t>
  </si>
  <si>
    <t>TCS Digital</t>
  </si>
  <si>
    <t>Kantar</t>
  </si>
  <si>
    <t>Pool Campus</t>
  </si>
  <si>
    <t>   Aggregate of 7.75 CGPA and above,Without Backlogs</t>
  </si>
  <si>
    <t>   Aggregate of 7.4CGPA and above,Without Backlogs</t>
  </si>
  <si>
    <t>Content stack company</t>
  </si>
  <si>
    <t>   Aggregate of 6 CGPA and above,Without Backlogs</t>
  </si>
  <si>
    <t>CSE,ISE,ECE &amp; ME</t>
  </si>
  <si>
    <t>Skylark Drones Pvt Ltd</t>
  </si>
  <si>
    <t>   Aggregate of 7 CGPA and above,Without Backlogs</t>
  </si>
  <si>
    <t>Fintellix</t>
  </si>
  <si>
    <t>CSE, ISE,ME,ECE &amp; EIE</t>
  </si>
  <si>
    <t>SpurTree Technologies</t>
  </si>
  <si>
    <t>NO Percentage</t>
  </si>
  <si>
    <t>ZEE</t>
  </si>
  <si>
    <t>HashedIn Technologies</t>
  </si>
  <si>
    <t xml:space="preserve">CSE,ISE &amp; ECE </t>
  </si>
  <si>
    <t>   Aggregate of 6.5 CGPA and above,Without Backlogs</t>
  </si>
  <si>
    <t>Juspay</t>
  </si>
  <si>
    <t>   Aggregate of 6.75 CGPA and above,Without Backlogs</t>
  </si>
  <si>
    <t>CSE,ISE, ECE</t>
  </si>
  <si>
    <t>Quest Global</t>
  </si>
  <si>
    <t>Trianz</t>
  </si>
  <si>
    <t>Info Edge India</t>
  </si>
  <si>
    <t>Renault nissan technologie</t>
  </si>
  <si>
    <t>CSE,ISE,ECE,EIE,IEM &amp; ME</t>
  </si>
  <si>
    <t>Streebo</t>
  </si>
  <si>
    <t>CSE,ISE, &amp; ECE</t>
  </si>
  <si>
    <t>Comviva</t>
  </si>
  <si>
    <t>   Aggregate of 7.25 CGPA and above,Without Backlogs</t>
  </si>
  <si>
    <t>IDrive Software India</t>
  </si>
  <si>
    <t>Tech Mahindra</t>
  </si>
  <si>
    <t>CSE,ISE,ECE</t>
  </si>
  <si>
    <t>TNS INdia Foundation</t>
  </si>
  <si>
    <t>DeltaX</t>
  </si>
  <si>
    <t>   Aggregate of 6.25 CGPA and above,Without Backlogs</t>
  </si>
  <si>
    <t>On Going</t>
  </si>
  <si>
    <t>Zscaler</t>
  </si>
  <si>
    <t>CSE, ME,ECE (Core)&amp; EIE</t>
  </si>
  <si>
    <t>17/10/2022</t>
  </si>
  <si>
    <t>20/10/2022</t>
  </si>
  <si>
    <t>19/10/2022</t>
  </si>
  <si>
    <t>LTI Level 1</t>
  </si>
  <si>
    <t>LTI Level 2</t>
  </si>
  <si>
    <t>LTI  Level 0</t>
  </si>
  <si>
    <t>Accenture /ASE</t>
  </si>
  <si>
    <t>Continental (Core)</t>
  </si>
  <si>
    <t>14/11/2022</t>
  </si>
  <si>
    <t>Cordis Technology</t>
  </si>
  <si>
    <t>15/11/2022</t>
  </si>
  <si>
    <t>16/11/2022</t>
  </si>
  <si>
    <t>4 Months</t>
  </si>
  <si>
    <t>Vitesco Technologies (Core)</t>
  </si>
  <si>
    <t>Harman (Core)</t>
  </si>
  <si>
    <t>Bosch Limited(Core)</t>
  </si>
  <si>
    <t>MAGNA BLR(Core)</t>
  </si>
  <si>
    <t>Ribbon Communications(Core)</t>
  </si>
  <si>
    <t>Smartsocs(Core)</t>
  </si>
  <si>
    <t>ECE &amp; EIE</t>
  </si>
  <si>
    <t>DeltaX - 2nd Visit</t>
  </si>
  <si>
    <t>   Aggregate of 5.75 CGPA and above,Without Backlogs</t>
  </si>
  <si>
    <t>GOVLSI technologies </t>
  </si>
  <si>
    <t>8to 10</t>
  </si>
  <si>
    <t xml:space="preserve">ECE </t>
  </si>
  <si>
    <t>Velankani Software </t>
  </si>
  <si>
    <t>UST </t>
  </si>
  <si>
    <t>   Aggregate of 6.4 CGPA and above,Without Backlogs</t>
  </si>
  <si>
    <t>Avanseus</t>
  </si>
  <si>
    <t>VE Commercial Vehicles</t>
  </si>
  <si>
    <t>BE - ME,ECE, EIE &amp; MBA</t>
  </si>
  <si>
    <t>VTU/CPC</t>
  </si>
  <si>
    <t>CSE ,ME &amp; ISE</t>
  </si>
  <si>
    <t>IBM</t>
  </si>
  <si>
    <t>Rinex Technologies </t>
  </si>
  <si>
    <t>Deevia Software India Pvt Ltd</t>
  </si>
  <si>
    <t>4.5 TO 5.5</t>
  </si>
  <si>
    <t xml:space="preserve">CSE,ISE,ECE,EIE,IEM </t>
  </si>
  <si>
    <t>Techouts Solutions India</t>
  </si>
  <si>
    <t>Bristlecone (Mahindra Group)</t>
  </si>
  <si>
    <t>23/11/2022</t>
  </si>
  <si>
    <t>25/11/2022</t>
  </si>
  <si>
    <t>28/11/2022</t>
  </si>
  <si>
    <t xml:space="preserve"> 6 Months</t>
  </si>
  <si>
    <t>Beepkart</t>
  </si>
  <si>
    <t>6 to 8 Months</t>
  </si>
  <si>
    <t>14/12/2022</t>
  </si>
  <si>
    <t xml:space="preserve"> 6 Monts</t>
  </si>
  <si>
    <t>HPE - Hewlett Packard Enterprises(core)</t>
  </si>
  <si>
    <t>Textron (Core)</t>
  </si>
  <si>
    <t>Accolite(Shecode)</t>
  </si>
  <si>
    <t>LeadSquared </t>
  </si>
  <si>
    <t>MBA</t>
  </si>
  <si>
    <t>Intellipaaat</t>
  </si>
  <si>
    <t>ICICI Securities Limited</t>
  </si>
  <si>
    <t>Yokogawa(CORE)</t>
  </si>
  <si>
    <t>Mercedes-Benz R &amp; D</t>
  </si>
  <si>
    <t>ECE &amp; ME</t>
  </si>
  <si>
    <t>LG Soft</t>
  </si>
  <si>
    <t>Light &amp; Wonder</t>
  </si>
  <si>
    <t>   Aggregate of 7.5 CGPA and above,Without Backlogs</t>
  </si>
  <si>
    <t>Euronext Solutions</t>
  </si>
  <si>
    <t>5.5 to 6.5</t>
  </si>
  <si>
    <t>Insight Software</t>
  </si>
  <si>
    <t>NMTronics India Pvt Ltd(CORE)</t>
  </si>
  <si>
    <t>15/12/2022</t>
  </si>
  <si>
    <t>16/12/2022</t>
  </si>
  <si>
    <t>Ericsson(Core)</t>
  </si>
  <si>
    <t>Bharat Fritz Werner Limited(CORE)</t>
  </si>
  <si>
    <t>Pacific Consolidated Industries (CORE)</t>
  </si>
  <si>
    <t>Roboticschools</t>
  </si>
  <si>
    <t>ISOCRATES</t>
  </si>
  <si>
    <t>Textron(Core)</t>
  </si>
  <si>
    <t>HPE(Core)</t>
  </si>
  <si>
    <t>22/12/2022</t>
  </si>
  <si>
    <t>23/12/2022</t>
  </si>
  <si>
    <t>24/12/2022</t>
  </si>
  <si>
    <t xml:space="preserve">ICICI Securites </t>
  </si>
  <si>
    <t>29/12/2022</t>
  </si>
  <si>
    <t>TCS(Ninja)</t>
  </si>
  <si>
    <t>3D Concept Analysis and Development </t>
  </si>
  <si>
    <t>Vtiger Systems India</t>
  </si>
  <si>
    <t>All Branches&amp; MBA</t>
  </si>
  <si>
    <t> K&amp;S Partners </t>
  </si>
  <si>
    <t>IDFC FIRST Bank </t>
  </si>
  <si>
    <t>Thales </t>
  </si>
  <si>
    <t>31/12/2022</t>
  </si>
  <si>
    <t xml:space="preserve">Content stack </t>
  </si>
  <si>
    <t>Piramal Capital &amp; Housing Finance</t>
  </si>
  <si>
    <t>19/01/2023</t>
  </si>
  <si>
    <t>30/01/2023</t>
  </si>
  <si>
    <t>Average Salary</t>
  </si>
  <si>
    <t>PLM Indishtech</t>
  </si>
  <si>
    <t>Mitsogo Technology</t>
  </si>
  <si>
    <t>Turing Minds</t>
  </si>
  <si>
    <t>Nimesa Technologies</t>
  </si>
  <si>
    <t>On Campus/VTUCPC</t>
  </si>
  <si>
    <t>KPMG</t>
  </si>
  <si>
    <t>Cyraccs</t>
  </si>
  <si>
    <t>Rane group </t>
  </si>
  <si>
    <t>Sacumen</t>
  </si>
  <si>
    <t>Park Controls &amp; Communications</t>
  </si>
  <si>
    <t>CSE &amp; ECE</t>
  </si>
  <si>
    <t>Sonata Software</t>
  </si>
  <si>
    <t>Salesforce</t>
  </si>
  <si>
    <t>INDO - MIM</t>
  </si>
  <si>
    <t>DXCorr</t>
  </si>
  <si>
    <t>CSE,ISE &amp; ECE</t>
  </si>
  <si>
    <t>Stanza Living</t>
  </si>
  <si>
    <t>21/02/2023</t>
  </si>
  <si>
    <t>22/02/2023</t>
  </si>
  <si>
    <t>24/02/2023</t>
  </si>
  <si>
    <t>Vista Learning</t>
  </si>
  <si>
    <t>CSE&amp; ISE</t>
  </si>
  <si>
    <t>EDS Technologies</t>
  </si>
  <si>
    <t>Vistas Learning</t>
  </si>
  <si>
    <t>Getronics</t>
  </si>
  <si>
    <t>20/03/2023</t>
  </si>
  <si>
    <t>31/3/2023</t>
  </si>
  <si>
    <t>Pool Campus(Gat)</t>
  </si>
  <si>
    <t>Proman Infrastructure</t>
  </si>
  <si>
    <t>Brigosha Technologies</t>
  </si>
  <si>
    <t>Advisor360°</t>
  </si>
  <si>
    <t>Cientra Tech Solution</t>
  </si>
  <si>
    <t>Pool Campus(SJBIT)</t>
  </si>
  <si>
    <t>Zerofox</t>
  </si>
  <si>
    <t>Mercedes-Benz R &amp; D -2</t>
  </si>
  <si>
    <t>13/04/2023</t>
  </si>
  <si>
    <t>NTT Data</t>
  </si>
  <si>
    <t>Nextfirst</t>
  </si>
  <si>
    <t>Wiley Edge</t>
  </si>
  <si>
    <t>26/04/2023</t>
  </si>
  <si>
    <t>3 Months</t>
  </si>
  <si>
    <t xml:space="preserve">Toyota Industries Engine India </t>
  </si>
  <si>
    <t>16/05/2023</t>
  </si>
  <si>
    <t>Pool Campus(RNSIT)</t>
  </si>
  <si>
    <t>16/05/203</t>
  </si>
  <si>
    <t>No Stipend</t>
  </si>
  <si>
    <t>K&amp;S Partners </t>
  </si>
  <si>
    <t>Target </t>
  </si>
  <si>
    <t xml:space="preserve">On Campus </t>
  </si>
  <si>
    <t>Flowserve</t>
  </si>
  <si>
    <t>2 Months</t>
  </si>
  <si>
    <t>23/06/2023</t>
  </si>
  <si>
    <t>Seventh Sense</t>
  </si>
  <si>
    <t>All Branches &amp; MBA</t>
  </si>
  <si>
    <t>Palle Technologies</t>
  </si>
  <si>
    <t>Volvo Group India Pvt Ltd </t>
  </si>
  <si>
    <t>Aficionado Technologies</t>
  </si>
  <si>
    <t>Richmond</t>
  </si>
  <si>
    <t>Civil</t>
  </si>
  <si>
    <t>Suggaa Ventures Pv Ltd </t>
  </si>
  <si>
    <t>Neeyamo</t>
  </si>
  <si>
    <t>m2Nnxt Solutions</t>
  </si>
  <si>
    <t>Brigade Group</t>
  </si>
  <si>
    <t>27/07/2023</t>
  </si>
  <si>
    <t>Joules to watts Business Solutions</t>
  </si>
  <si>
    <t>Beepkart(Internship)</t>
  </si>
  <si>
    <t xml:space="preserve">CSE,ISE </t>
  </si>
  <si>
    <t>Averege CTC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</si>
</sst>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2" fillId="0" borderId="2" xfId="0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8" fillId="0" borderId="0" xfId="0" applyFont="1"/>
    <xf numFmtId="0" fontId="0" fillId="0" borderId="1" xfId="0" applyNumberFormat="1" applyBorder="1"/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/>
    <xf numFmtId="0" fontId="0" fillId="0" borderId="6" xfId="0" applyFill="1" applyBorder="1" applyAlignment="1">
      <alignment horizontal="center"/>
    </xf>
    <xf numFmtId="0" fontId="3" fillId="0" borderId="1" xfId="0" applyFont="1" applyBorder="1" applyAlignment="1"/>
    <xf numFmtId="2" fontId="0" fillId="0" borderId="1" xfId="0" applyNumberForma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>
      <selection activeCell="R5" sqref="R5"/>
    </sheetView>
  </sheetViews>
  <sheetFormatPr defaultRowHeight="15"/>
  <cols>
    <col min="1" max="1" width="6.140625" customWidth="1"/>
    <col min="2" max="2" width="10.7109375" style="9" bestFit="1" customWidth="1"/>
    <col min="3" max="3" width="19.28515625" style="9" bestFit="1" customWidth="1"/>
    <col min="4" max="4" width="5.7109375" style="9" bestFit="1" customWidth="1"/>
    <col min="5" max="5" width="37" style="9" bestFit="1" customWidth="1"/>
    <col min="6" max="6" width="4.85546875" customWidth="1"/>
    <col min="7" max="7" width="4.5703125" customWidth="1"/>
    <col min="8" max="8" width="5" customWidth="1"/>
    <col min="9" max="10" width="4.85546875" customWidth="1"/>
    <col min="11" max="11" width="5" customWidth="1"/>
    <col min="12" max="12" width="5.28515625" customWidth="1"/>
    <col min="13" max="13" width="4.42578125" customWidth="1"/>
    <col min="14" max="14" width="8.42578125" customWidth="1"/>
    <col min="15" max="15" width="10.28515625" style="11" customWidth="1"/>
    <col min="16" max="16" width="8.140625" customWidth="1"/>
    <col min="17" max="17" width="10.28515625" style="52" bestFit="1" customWidth="1"/>
    <col min="18" max="18" width="10.5703125" style="11" bestFit="1" customWidth="1"/>
    <col min="19" max="19" width="10.85546875" style="11" bestFit="1" customWidth="1"/>
    <col min="20" max="20" width="23.42578125" style="9" bestFit="1" customWidth="1"/>
    <col min="21" max="21" width="50" style="81" bestFit="1" customWidth="1"/>
    <col min="22" max="22" width="10.28515625" style="9" bestFit="1" customWidth="1"/>
  </cols>
  <sheetData>
    <row r="1" spans="1:22" ht="27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0"/>
      <c r="V1" s="8"/>
    </row>
    <row r="2" spans="1:22" ht="27" customHeight="1">
      <c r="A2" s="85" t="s">
        <v>36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7"/>
      <c r="V2" s="7"/>
    </row>
    <row r="3" spans="1:22" s="31" customFormat="1" ht="56.25" customHeight="1">
      <c r="A3" s="28" t="s">
        <v>1</v>
      </c>
      <c r="B3" s="28" t="s">
        <v>18</v>
      </c>
      <c r="C3" s="28" t="s">
        <v>2</v>
      </c>
      <c r="D3" s="28" t="s">
        <v>21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7</v>
      </c>
      <c r="J3" s="28" t="s">
        <v>8</v>
      </c>
      <c r="K3" s="28" t="s">
        <v>9</v>
      </c>
      <c r="L3" s="28" t="s">
        <v>10</v>
      </c>
      <c r="M3" s="28" t="s">
        <v>11</v>
      </c>
      <c r="N3" s="28" t="s">
        <v>12</v>
      </c>
      <c r="O3" s="29" t="s">
        <v>13</v>
      </c>
      <c r="P3" s="28" t="s">
        <v>14</v>
      </c>
      <c r="Q3" s="29" t="s">
        <v>15</v>
      </c>
      <c r="R3" s="29" t="s">
        <v>24</v>
      </c>
      <c r="S3" s="29" t="s">
        <v>25</v>
      </c>
      <c r="T3" s="30" t="s">
        <v>16</v>
      </c>
      <c r="U3" s="30" t="s">
        <v>17</v>
      </c>
      <c r="V3" s="30" t="s">
        <v>19</v>
      </c>
    </row>
    <row r="4" spans="1:22" s="1" customFormat="1">
      <c r="A4" s="4">
        <v>1</v>
      </c>
      <c r="B4" s="49" t="s">
        <v>34</v>
      </c>
      <c r="C4" s="49" t="s">
        <v>20</v>
      </c>
      <c r="D4" s="49" t="s">
        <v>26</v>
      </c>
      <c r="E4" s="46" t="s">
        <v>27</v>
      </c>
      <c r="F4" s="6">
        <v>4</v>
      </c>
      <c r="G4" s="6">
        <v>5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9</v>
      </c>
      <c r="O4" s="10">
        <v>0</v>
      </c>
      <c r="P4" s="6">
        <v>9</v>
      </c>
      <c r="Q4" s="16">
        <v>8</v>
      </c>
      <c r="R4" s="16">
        <f>Q4*P4</f>
        <v>72</v>
      </c>
      <c r="S4" s="16">
        <f>N4*Q4</f>
        <v>72</v>
      </c>
      <c r="T4" s="49" t="s">
        <v>28</v>
      </c>
      <c r="U4" s="12" t="s">
        <v>29</v>
      </c>
      <c r="V4" s="4"/>
    </row>
    <row r="5" spans="1:22" s="1" customFormat="1">
      <c r="A5" s="49">
        <v>2</v>
      </c>
      <c r="B5" s="49" t="s">
        <v>37</v>
      </c>
      <c r="C5" s="49" t="s">
        <v>20</v>
      </c>
      <c r="D5" s="49" t="s">
        <v>26</v>
      </c>
      <c r="E5" s="47" t="s">
        <v>38</v>
      </c>
      <c r="F5" s="49">
        <v>4</v>
      </c>
      <c r="G5" s="49">
        <v>1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3</v>
      </c>
      <c r="O5" s="49">
        <v>2</v>
      </c>
      <c r="P5" s="49">
        <v>5</v>
      </c>
      <c r="Q5" s="49">
        <v>14.87</v>
      </c>
      <c r="R5" s="16">
        <f t="shared" ref="R5:R48" si="0">Q5*P5</f>
        <v>74.349999999999994</v>
      </c>
      <c r="S5" s="16">
        <f t="shared" ref="S5:S51" si="1">N5*Q5</f>
        <v>44.61</v>
      </c>
      <c r="T5" s="49" t="s">
        <v>28</v>
      </c>
      <c r="U5" s="12" t="s">
        <v>39</v>
      </c>
      <c r="V5" s="48">
        <v>52</v>
      </c>
    </row>
    <row r="6" spans="1:22" s="1" customFormat="1">
      <c r="A6" s="49">
        <v>3</v>
      </c>
      <c r="B6" s="14">
        <v>44751</v>
      </c>
      <c r="C6" s="49" t="s">
        <v>20</v>
      </c>
      <c r="D6" s="49" t="s">
        <v>26</v>
      </c>
      <c r="E6" s="47" t="s">
        <v>42</v>
      </c>
      <c r="F6" s="49">
        <v>3</v>
      </c>
      <c r="G6" s="49">
        <v>3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6</v>
      </c>
      <c r="O6" s="49">
        <v>0</v>
      </c>
      <c r="P6" s="49">
        <v>6</v>
      </c>
      <c r="Q6" s="49">
        <v>10</v>
      </c>
      <c r="R6" s="16">
        <f t="shared" si="0"/>
        <v>60</v>
      </c>
      <c r="S6" s="16">
        <f t="shared" si="1"/>
        <v>60</v>
      </c>
      <c r="T6" s="49" t="s">
        <v>28</v>
      </c>
      <c r="U6" s="12" t="s">
        <v>39</v>
      </c>
      <c r="V6" s="48"/>
    </row>
    <row r="7" spans="1:22" s="1" customFormat="1">
      <c r="A7" s="4">
        <v>4</v>
      </c>
      <c r="B7" s="14" t="s">
        <v>44</v>
      </c>
      <c r="C7" s="49" t="s">
        <v>20</v>
      </c>
      <c r="D7" s="49" t="s">
        <v>26</v>
      </c>
      <c r="E7" s="47" t="s">
        <v>45</v>
      </c>
      <c r="F7" s="49">
        <v>17</v>
      </c>
      <c r="G7" s="49">
        <v>11</v>
      </c>
      <c r="H7" s="49">
        <v>4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31</v>
      </c>
      <c r="O7" s="49">
        <v>1</v>
      </c>
      <c r="P7" s="49">
        <v>32</v>
      </c>
      <c r="Q7" s="49">
        <v>4.5</v>
      </c>
      <c r="R7" s="16">
        <f t="shared" si="0"/>
        <v>144</v>
      </c>
      <c r="S7" s="16">
        <f t="shared" si="1"/>
        <v>139.5</v>
      </c>
      <c r="T7" s="49" t="s">
        <v>46</v>
      </c>
      <c r="U7" s="12" t="s">
        <v>50</v>
      </c>
      <c r="V7" s="48"/>
    </row>
    <row r="8" spans="1:22" s="1" customFormat="1">
      <c r="A8" s="51"/>
      <c r="B8" s="49"/>
      <c r="C8" s="49"/>
      <c r="D8" s="49"/>
      <c r="E8" s="47" t="s">
        <v>105</v>
      </c>
      <c r="F8" s="49">
        <v>5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3</v>
      </c>
      <c r="O8" s="49">
        <v>2</v>
      </c>
      <c r="P8" s="49">
        <v>5</v>
      </c>
      <c r="Q8" s="49">
        <v>6.5</v>
      </c>
      <c r="R8" s="16">
        <f t="shared" si="0"/>
        <v>32.5</v>
      </c>
      <c r="S8" s="16">
        <f t="shared" si="1"/>
        <v>19.5</v>
      </c>
      <c r="T8" s="49" t="s">
        <v>46</v>
      </c>
      <c r="U8" s="12" t="s">
        <v>50</v>
      </c>
      <c r="V8" s="48"/>
    </row>
    <row r="9" spans="1:22" s="1" customFormat="1">
      <c r="A9" s="49">
        <v>5</v>
      </c>
      <c r="B9" s="49" t="s">
        <v>47</v>
      </c>
      <c r="C9" s="49" t="s">
        <v>20</v>
      </c>
      <c r="D9" s="49" t="s">
        <v>26</v>
      </c>
      <c r="E9" s="47" t="s">
        <v>48</v>
      </c>
      <c r="F9" s="49">
        <v>22</v>
      </c>
      <c r="G9" s="49">
        <v>14</v>
      </c>
      <c r="H9" s="49">
        <v>5</v>
      </c>
      <c r="I9" s="49">
        <v>1</v>
      </c>
      <c r="J9" s="49">
        <v>0</v>
      </c>
      <c r="K9" s="49">
        <v>0</v>
      </c>
      <c r="L9" s="49">
        <v>0</v>
      </c>
      <c r="M9" s="49">
        <v>0</v>
      </c>
      <c r="N9" s="49">
        <v>33</v>
      </c>
      <c r="O9" s="49">
        <v>9</v>
      </c>
      <c r="P9" s="49">
        <v>42</v>
      </c>
      <c r="Q9" s="49">
        <v>4.25</v>
      </c>
      <c r="R9" s="16">
        <f t="shared" si="0"/>
        <v>178.5</v>
      </c>
      <c r="S9" s="16">
        <f t="shared" si="1"/>
        <v>140.25</v>
      </c>
      <c r="T9" s="49" t="s">
        <v>49</v>
      </c>
      <c r="U9" s="12" t="s">
        <v>50</v>
      </c>
      <c r="V9" s="48"/>
    </row>
    <row r="10" spans="1:22" s="1" customFormat="1">
      <c r="A10" s="49">
        <v>6</v>
      </c>
      <c r="B10" s="49" t="s">
        <v>54</v>
      </c>
      <c r="C10" s="49" t="s">
        <v>20</v>
      </c>
      <c r="D10" s="49" t="s">
        <v>26</v>
      </c>
      <c r="E10" s="47" t="s">
        <v>55</v>
      </c>
      <c r="F10" s="49">
        <v>28</v>
      </c>
      <c r="G10" s="49">
        <v>33</v>
      </c>
      <c r="H10" s="49">
        <v>22</v>
      </c>
      <c r="I10" s="49">
        <v>9</v>
      </c>
      <c r="J10" s="49">
        <v>2</v>
      </c>
      <c r="K10" s="49">
        <v>0</v>
      </c>
      <c r="L10" s="49">
        <v>1</v>
      </c>
      <c r="M10" s="49">
        <v>0</v>
      </c>
      <c r="N10" s="49">
        <v>73</v>
      </c>
      <c r="O10" s="49">
        <v>22</v>
      </c>
      <c r="P10" s="49">
        <v>95</v>
      </c>
      <c r="Q10" s="49">
        <v>4</v>
      </c>
      <c r="R10" s="16">
        <f t="shared" si="0"/>
        <v>380</v>
      </c>
      <c r="S10" s="16">
        <f t="shared" si="1"/>
        <v>292</v>
      </c>
      <c r="T10" s="49" t="s">
        <v>46</v>
      </c>
      <c r="U10" s="12" t="s">
        <v>29</v>
      </c>
      <c r="V10" s="48"/>
    </row>
    <row r="11" spans="1:22" s="1" customFormat="1">
      <c r="A11" s="49">
        <v>7</v>
      </c>
      <c r="B11" s="49" t="s">
        <v>51</v>
      </c>
      <c r="C11" s="49" t="s">
        <v>20</v>
      </c>
      <c r="D11" s="49" t="s">
        <v>26</v>
      </c>
      <c r="E11" s="47" t="s">
        <v>116</v>
      </c>
      <c r="F11" s="49">
        <v>2</v>
      </c>
      <c r="G11" s="49">
        <v>1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1</v>
      </c>
      <c r="O11" s="49">
        <v>2</v>
      </c>
      <c r="P11" s="49">
        <v>3</v>
      </c>
      <c r="Q11" s="49">
        <v>9</v>
      </c>
      <c r="R11" s="16">
        <f t="shared" si="0"/>
        <v>27</v>
      </c>
      <c r="S11" s="16">
        <f t="shared" si="1"/>
        <v>9</v>
      </c>
      <c r="T11" s="49" t="s">
        <v>52</v>
      </c>
      <c r="U11" s="12" t="s">
        <v>53</v>
      </c>
      <c r="V11" s="48">
        <v>130</v>
      </c>
    </row>
    <row r="12" spans="1:22" s="1" customFormat="1">
      <c r="A12" s="49">
        <v>8</v>
      </c>
      <c r="B12" s="49" t="s">
        <v>56</v>
      </c>
      <c r="C12" s="49" t="s">
        <v>20</v>
      </c>
      <c r="D12" s="49" t="s">
        <v>26</v>
      </c>
      <c r="E12" s="47" t="s">
        <v>57</v>
      </c>
      <c r="F12" s="49">
        <v>5</v>
      </c>
      <c r="G12" s="49">
        <v>5</v>
      </c>
      <c r="H12" s="49">
        <v>3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9</v>
      </c>
      <c r="O12" s="49">
        <v>4</v>
      </c>
      <c r="P12" s="49">
        <v>13</v>
      </c>
      <c r="Q12" s="49">
        <v>5</v>
      </c>
      <c r="R12" s="16">
        <f t="shared" si="0"/>
        <v>65</v>
      </c>
      <c r="S12" s="16">
        <f t="shared" si="1"/>
        <v>45</v>
      </c>
      <c r="T12" s="49" t="s">
        <v>46</v>
      </c>
      <c r="U12" s="12" t="s">
        <v>50</v>
      </c>
      <c r="V12" s="48">
        <v>150</v>
      </c>
    </row>
    <row r="13" spans="1:22" s="1" customFormat="1">
      <c r="A13" s="54">
        <v>9</v>
      </c>
      <c r="B13" s="54" t="s">
        <v>58</v>
      </c>
      <c r="C13" s="54" t="s">
        <v>20</v>
      </c>
      <c r="D13" s="54" t="s">
        <v>26</v>
      </c>
      <c r="E13" s="47" t="s">
        <v>59</v>
      </c>
      <c r="F13" s="49">
        <v>11</v>
      </c>
      <c r="G13" s="49">
        <v>15</v>
      </c>
      <c r="H13" s="49">
        <v>5</v>
      </c>
      <c r="I13" s="49">
        <v>3</v>
      </c>
      <c r="J13" s="49">
        <v>1</v>
      </c>
      <c r="K13" s="49">
        <v>1</v>
      </c>
      <c r="L13" s="49">
        <v>0</v>
      </c>
      <c r="M13" s="49">
        <v>0</v>
      </c>
      <c r="N13" s="49">
        <v>16</v>
      </c>
      <c r="O13" s="49">
        <v>20</v>
      </c>
      <c r="P13" s="49">
        <v>36</v>
      </c>
      <c r="Q13" s="49">
        <v>3.36</v>
      </c>
      <c r="R13" s="16">
        <f t="shared" si="0"/>
        <v>120.96</v>
      </c>
      <c r="S13" s="16">
        <f t="shared" si="1"/>
        <v>53.76</v>
      </c>
      <c r="T13" s="49" t="s">
        <v>46</v>
      </c>
      <c r="U13" s="12" t="s">
        <v>50</v>
      </c>
      <c r="V13" s="49"/>
    </row>
    <row r="14" spans="1:22" s="1" customFormat="1">
      <c r="A14" s="51"/>
      <c r="B14" s="49"/>
      <c r="C14" s="49"/>
      <c r="D14" s="49"/>
      <c r="E14" s="53" t="s">
        <v>60</v>
      </c>
      <c r="F14" s="49">
        <v>6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3</v>
      </c>
      <c r="O14" s="49">
        <v>4</v>
      </c>
      <c r="P14" s="49">
        <v>7</v>
      </c>
      <c r="Q14" s="49">
        <v>7.6</v>
      </c>
      <c r="R14" s="16">
        <f t="shared" si="0"/>
        <v>53.199999999999996</v>
      </c>
      <c r="S14" s="16">
        <f t="shared" si="1"/>
        <v>22.799999999999997</v>
      </c>
      <c r="T14" s="49" t="s">
        <v>46</v>
      </c>
      <c r="U14" s="12" t="s">
        <v>50</v>
      </c>
      <c r="V14" s="49"/>
    </row>
    <row r="15" spans="1:22" s="1" customFormat="1">
      <c r="A15" s="62"/>
      <c r="B15" s="55" t="s">
        <v>177</v>
      </c>
      <c r="C15" s="55"/>
      <c r="D15" s="55"/>
      <c r="E15" s="53" t="s">
        <v>178</v>
      </c>
      <c r="F15" s="49">
        <v>2</v>
      </c>
      <c r="G15" s="49">
        <v>0</v>
      </c>
      <c r="H15" s="49">
        <v>2</v>
      </c>
      <c r="I15" s="49">
        <v>0</v>
      </c>
      <c r="J15" s="49">
        <v>0</v>
      </c>
      <c r="K15" s="49">
        <v>1</v>
      </c>
      <c r="L15" s="49">
        <v>0</v>
      </c>
      <c r="M15" s="49">
        <v>0</v>
      </c>
      <c r="N15" s="49">
        <v>3</v>
      </c>
      <c r="O15" s="49">
        <v>2</v>
      </c>
      <c r="P15" s="49">
        <v>5</v>
      </c>
      <c r="Q15" s="49">
        <v>3.36</v>
      </c>
      <c r="R15" s="16">
        <f t="shared" si="0"/>
        <v>16.8</v>
      </c>
      <c r="S15" s="16">
        <f t="shared" si="1"/>
        <v>10.08</v>
      </c>
      <c r="T15" s="49" t="s">
        <v>46</v>
      </c>
      <c r="U15" s="12" t="s">
        <v>50</v>
      </c>
      <c r="V15" s="49"/>
    </row>
    <row r="16" spans="1:22" s="9" customFormat="1">
      <c r="A16" s="55">
        <v>10</v>
      </c>
      <c r="B16" s="56">
        <v>44783</v>
      </c>
      <c r="C16" s="55" t="s">
        <v>20</v>
      </c>
      <c r="D16" s="55" t="s">
        <v>26</v>
      </c>
      <c r="E16" s="47" t="s">
        <v>61</v>
      </c>
      <c r="F16" s="49">
        <v>1</v>
      </c>
      <c r="G16" s="49">
        <v>1</v>
      </c>
      <c r="H16" s="49">
        <v>2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4</v>
      </c>
      <c r="O16" s="49">
        <v>0</v>
      </c>
      <c r="P16" s="49">
        <v>4</v>
      </c>
      <c r="Q16" s="49">
        <v>5</v>
      </c>
      <c r="R16" s="16">
        <f t="shared" si="0"/>
        <v>20</v>
      </c>
      <c r="S16" s="16">
        <f t="shared" si="1"/>
        <v>20</v>
      </c>
      <c r="T16" s="49" t="s">
        <v>46</v>
      </c>
      <c r="U16" s="12" t="s">
        <v>50</v>
      </c>
      <c r="V16" s="49"/>
    </row>
    <row r="17" spans="1:22" s="1" customFormat="1">
      <c r="A17" s="49">
        <v>11</v>
      </c>
      <c r="B17" s="49" t="s">
        <v>99</v>
      </c>
      <c r="C17" s="49" t="s">
        <v>62</v>
      </c>
      <c r="D17" s="49" t="s">
        <v>22</v>
      </c>
      <c r="E17" s="41" t="s">
        <v>112</v>
      </c>
      <c r="F17" s="49">
        <v>0</v>
      </c>
      <c r="G17" s="49">
        <v>0</v>
      </c>
      <c r="H17" s="49">
        <v>5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5</v>
      </c>
      <c r="O17" s="49">
        <v>0</v>
      </c>
      <c r="P17" s="49">
        <v>5</v>
      </c>
      <c r="Q17" s="49">
        <v>6</v>
      </c>
      <c r="R17" s="16">
        <f t="shared" si="0"/>
        <v>30</v>
      </c>
      <c r="S17" s="16">
        <f t="shared" si="1"/>
        <v>30</v>
      </c>
      <c r="T17" s="49" t="s">
        <v>98</v>
      </c>
      <c r="U17" s="12" t="s">
        <v>63</v>
      </c>
      <c r="V17" s="41"/>
    </row>
    <row r="18" spans="1:22" s="1" customFormat="1">
      <c r="A18" s="49">
        <v>12</v>
      </c>
      <c r="B18" s="49" t="s">
        <v>99</v>
      </c>
      <c r="C18" s="49" t="s">
        <v>62</v>
      </c>
      <c r="D18" s="49" t="s">
        <v>22</v>
      </c>
      <c r="E18" s="41" t="s">
        <v>186</v>
      </c>
      <c r="F18" s="49">
        <v>2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1</v>
      </c>
      <c r="O18" s="49">
        <v>1</v>
      </c>
      <c r="P18" s="49">
        <v>2</v>
      </c>
      <c r="Q18" s="49">
        <v>12</v>
      </c>
      <c r="R18" s="16">
        <f t="shared" si="0"/>
        <v>24</v>
      </c>
      <c r="S18" s="16">
        <f t="shared" si="1"/>
        <v>12</v>
      </c>
      <c r="T18" s="49" t="s">
        <v>28</v>
      </c>
      <c r="U18" s="12" t="s">
        <v>66</v>
      </c>
      <c r="V18" s="41"/>
    </row>
    <row r="19" spans="1:22" s="1" customFormat="1">
      <c r="A19" s="49">
        <v>13</v>
      </c>
      <c r="B19" s="49" t="s">
        <v>99</v>
      </c>
      <c r="C19" s="49" t="s">
        <v>62</v>
      </c>
      <c r="D19" s="49" t="s">
        <v>22</v>
      </c>
      <c r="E19" s="41" t="s">
        <v>113</v>
      </c>
      <c r="F19" s="49">
        <v>13</v>
      </c>
      <c r="G19" s="49">
        <v>4</v>
      </c>
      <c r="H19" s="49">
        <v>3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14</v>
      </c>
      <c r="O19" s="49">
        <v>6</v>
      </c>
      <c r="P19" s="49">
        <v>20</v>
      </c>
      <c r="Q19" s="49">
        <v>7</v>
      </c>
      <c r="R19" s="16">
        <f t="shared" si="0"/>
        <v>140</v>
      </c>
      <c r="S19" s="16">
        <f t="shared" si="1"/>
        <v>98</v>
      </c>
      <c r="T19" s="49" t="s">
        <v>49</v>
      </c>
      <c r="U19" s="12" t="s">
        <v>69</v>
      </c>
      <c r="V19" s="41"/>
    </row>
    <row r="20" spans="1:22" s="1" customFormat="1">
      <c r="A20" s="49">
        <v>14</v>
      </c>
      <c r="B20" s="49" t="s">
        <v>100</v>
      </c>
      <c r="C20" s="49" t="s">
        <v>20</v>
      </c>
      <c r="D20" s="49" t="s">
        <v>22</v>
      </c>
      <c r="E20" s="41" t="s">
        <v>114</v>
      </c>
      <c r="F20" s="49">
        <v>2</v>
      </c>
      <c r="G20" s="49">
        <v>1</v>
      </c>
      <c r="H20" s="49">
        <v>1</v>
      </c>
      <c r="I20" s="49">
        <v>0</v>
      </c>
      <c r="J20" s="49">
        <v>4</v>
      </c>
      <c r="K20" s="49">
        <v>0</v>
      </c>
      <c r="L20" s="49">
        <v>0</v>
      </c>
      <c r="M20" s="49">
        <v>0</v>
      </c>
      <c r="N20" s="49">
        <v>6</v>
      </c>
      <c r="O20" s="49">
        <v>2</v>
      </c>
      <c r="P20" s="49">
        <v>8</v>
      </c>
      <c r="Q20" s="49">
        <v>4.5</v>
      </c>
      <c r="R20" s="16">
        <f t="shared" si="0"/>
        <v>36</v>
      </c>
      <c r="S20" s="16">
        <f t="shared" si="1"/>
        <v>27</v>
      </c>
      <c r="T20" s="49" t="s">
        <v>67</v>
      </c>
      <c r="U20" s="12" t="s">
        <v>66</v>
      </c>
      <c r="V20" s="41"/>
    </row>
    <row r="21" spans="1:22" s="1" customFormat="1" ht="15" customHeight="1">
      <c r="A21" s="49">
        <v>15</v>
      </c>
      <c r="B21" s="49" t="s">
        <v>101</v>
      </c>
      <c r="C21" s="49" t="s">
        <v>20</v>
      </c>
      <c r="D21" s="49" t="s">
        <v>22</v>
      </c>
      <c r="E21" s="41" t="s">
        <v>104</v>
      </c>
      <c r="F21" s="49">
        <v>12</v>
      </c>
      <c r="G21" s="49">
        <v>12</v>
      </c>
      <c r="H21" s="49">
        <v>7</v>
      </c>
      <c r="I21" s="49">
        <v>1</v>
      </c>
      <c r="J21" s="49">
        <v>0</v>
      </c>
      <c r="K21" s="49">
        <v>0</v>
      </c>
      <c r="L21" s="49">
        <v>0</v>
      </c>
      <c r="M21" s="49">
        <v>0</v>
      </c>
      <c r="N21" s="49">
        <v>13</v>
      </c>
      <c r="O21" s="49">
        <v>19</v>
      </c>
      <c r="P21" s="49">
        <v>32</v>
      </c>
      <c r="Q21" s="49">
        <v>4</v>
      </c>
      <c r="R21" s="16">
        <f t="shared" si="0"/>
        <v>128</v>
      </c>
      <c r="S21" s="16">
        <f t="shared" si="1"/>
        <v>52</v>
      </c>
      <c r="T21" s="49" t="s">
        <v>46</v>
      </c>
      <c r="U21" s="12" t="s">
        <v>79</v>
      </c>
      <c r="V21" s="41"/>
    </row>
    <row r="22" spans="1:22" s="1" customFormat="1" ht="15" customHeight="1">
      <c r="A22" s="49"/>
      <c r="B22" s="49"/>
      <c r="C22" s="49"/>
      <c r="D22" s="49"/>
      <c r="E22" s="41" t="s">
        <v>102</v>
      </c>
      <c r="F22" s="49">
        <v>4</v>
      </c>
      <c r="G22" s="49">
        <v>5</v>
      </c>
      <c r="H22" s="49">
        <v>4</v>
      </c>
      <c r="I22" s="49">
        <v>1</v>
      </c>
      <c r="J22" s="49">
        <v>0</v>
      </c>
      <c r="K22" s="49">
        <v>0</v>
      </c>
      <c r="L22" s="49">
        <v>0</v>
      </c>
      <c r="M22" s="49">
        <v>0</v>
      </c>
      <c r="N22" s="49">
        <v>5</v>
      </c>
      <c r="O22" s="49">
        <v>9</v>
      </c>
      <c r="P22" s="49">
        <v>14</v>
      </c>
      <c r="Q22" s="49">
        <v>5</v>
      </c>
      <c r="R22" s="16">
        <f t="shared" si="0"/>
        <v>70</v>
      </c>
      <c r="S22" s="16">
        <f t="shared" si="1"/>
        <v>25</v>
      </c>
      <c r="T22" s="49" t="s">
        <v>46</v>
      </c>
      <c r="U22" s="12" t="s">
        <v>79</v>
      </c>
      <c r="V22" s="41"/>
    </row>
    <row r="23" spans="1:22" s="1" customFormat="1" ht="15" customHeight="1">
      <c r="A23" s="49"/>
      <c r="B23" s="49"/>
      <c r="C23" s="49"/>
      <c r="D23" s="49"/>
      <c r="E23" s="41" t="s">
        <v>103</v>
      </c>
      <c r="F23" s="49">
        <v>3</v>
      </c>
      <c r="G23" s="49">
        <v>1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4</v>
      </c>
      <c r="P23" s="49">
        <v>4</v>
      </c>
      <c r="Q23" s="49">
        <v>6.5</v>
      </c>
      <c r="R23" s="16">
        <f t="shared" si="0"/>
        <v>26</v>
      </c>
      <c r="S23" s="16">
        <f t="shared" si="1"/>
        <v>0</v>
      </c>
      <c r="T23" s="49" t="s">
        <v>46</v>
      </c>
      <c r="U23" s="12" t="s">
        <v>79</v>
      </c>
      <c r="V23" s="41"/>
    </row>
    <row r="24" spans="1:22" s="1" customFormat="1">
      <c r="A24" s="49">
        <v>16</v>
      </c>
      <c r="B24" s="14">
        <v>44692</v>
      </c>
      <c r="C24" s="49" t="s">
        <v>20</v>
      </c>
      <c r="D24" s="49" t="s">
        <v>22</v>
      </c>
      <c r="E24" s="47" t="s">
        <v>70</v>
      </c>
      <c r="F24" s="49">
        <v>0</v>
      </c>
      <c r="G24" s="49">
        <v>0</v>
      </c>
      <c r="H24" s="49">
        <v>2</v>
      </c>
      <c r="I24" s="49">
        <v>1</v>
      </c>
      <c r="J24" s="49">
        <v>0</v>
      </c>
      <c r="K24" s="49">
        <v>0</v>
      </c>
      <c r="L24" s="49">
        <v>0</v>
      </c>
      <c r="M24" s="49">
        <v>0</v>
      </c>
      <c r="N24" s="49">
        <v>2</v>
      </c>
      <c r="O24" s="49">
        <v>1</v>
      </c>
      <c r="P24" s="49">
        <v>3</v>
      </c>
      <c r="Q24" s="49">
        <v>5.5</v>
      </c>
      <c r="R24" s="16">
        <f t="shared" si="0"/>
        <v>16.5</v>
      </c>
      <c r="S24" s="16">
        <f t="shared" si="1"/>
        <v>11</v>
      </c>
      <c r="T24" s="49" t="s">
        <v>71</v>
      </c>
      <c r="U24" s="12" t="s">
        <v>66</v>
      </c>
      <c r="V24" s="41"/>
    </row>
    <row r="25" spans="1:22">
      <c r="A25" s="49">
        <v>17</v>
      </c>
      <c r="B25" s="14">
        <v>44692</v>
      </c>
      <c r="C25" s="49" t="s">
        <v>62</v>
      </c>
      <c r="D25" s="49" t="s">
        <v>22</v>
      </c>
      <c r="E25" s="41" t="s">
        <v>106</v>
      </c>
      <c r="F25" s="49">
        <v>5</v>
      </c>
      <c r="G25" s="49">
        <v>2</v>
      </c>
      <c r="H25" s="49">
        <v>6</v>
      </c>
      <c r="I25" s="49">
        <v>1</v>
      </c>
      <c r="J25" s="49">
        <v>0</v>
      </c>
      <c r="K25" s="49">
        <v>0</v>
      </c>
      <c r="L25" s="49">
        <v>0</v>
      </c>
      <c r="M25" s="49">
        <v>0</v>
      </c>
      <c r="N25" s="49">
        <v>10</v>
      </c>
      <c r="O25" s="49">
        <v>4</v>
      </c>
      <c r="P25" s="49">
        <v>14</v>
      </c>
      <c r="Q25" s="49">
        <v>6</v>
      </c>
      <c r="R25" s="16">
        <f t="shared" si="0"/>
        <v>84</v>
      </c>
      <c r="S25" s="16">
        <f t="shared" si="1"/>
        <v>60</v>
      </c>
      <c r="T25" s="49" t="s">
        <v>49</v>
      </c>
      <c r="U25" s="12" t="s">
        <v>64</v>
      </c>
      <c r="V25" s="41"/>
    </row>
    <row r="26" spans="1:22" s="1" customFormat="1">
      <c r="A26" s="49">
        <v>18</v>
      </c>
      <c r="B26" s="49" t="s">
        <v>107</v>
      </c>
      <c r="C26" s="49" t="s">
        <v>20</v>
      </c>
      <c r="D26" s="49" t="s">
        <v>22</v>
      </c>
      <c r="E26" s="41" t="s">
        <v>75</v>
      </c>
      <c r="F26" s="49">
        <v>1</v>
      </c>
      <c r="G26" s="49">
        <v>1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1</v>
      </c>
      <c r="O26" s="49">
        <v>1</v>
      </c>
      <c r="P26" s="49">
        <v>2</v>
      </c>
      <c r="Q26" s="49">
        <v>8.1</v>
      </c>
      <c r="R26" s="16">
        <f t="shared" si="0"/>
        <v>16.2</v>
      </c>
      <c r="S26" s="16">
        <f t="shared" si="1"/>
        <v>8.1</v>
      </c>
      <c r="T26" s="49" t="s">
        <v>76</v>
      </c>
      <c r="U26" s="12" t="s">
        <v>77</v>
      </c>
      <c r="V26" s="41"/>
    </row>
    <row r="27" spans="1:22" s="1" customFormat="1" ht="15.75">
      <c r="A27" s="49">
        <v>19</v>
      </c>
      <c r="B27" s="49" t="s">
        <v>107</v>
      </c>
      <c r="C27" s="49" t="s">
        <v>20</v>
      </c>
      <c r="D27" s="49" t="s">
        <v>26</v>
      </c>
      <c r="E27" s="57" t="s">
        <v>108</v>
      </c>
      <c r="F27" s="49">
        <v>0</v>
      </c>
      <c r="G27" s="49">
        <v>1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1</v>
      </c>
      <c r="O27" s="49">
        <v>0</v>
      </c>
      <c r="P27" s="49">
        <v>1</v>
      </c>
      <c r="Q27" s="49">
        <v>6</v>
      </c>
      <c r="R27" s="16">
        <f t="shared" si="0"/>
        <v>6</v>
      </c>
      <c r="S27" s="16">
        <f t="shared" si="1"/>
        <v>6</v>
      </c>
      <c r="T27" s="49" t="s">
        <v>28</v>
      </c>
      <c r="U27" s="12" t="s">
        <v>79</v>
      </c>
      <c r="V27" s="41"/>
    </row>
    <row r="28" spans="1:22" s="1" customFormat="1" ht="15" customHeight="1">
      <c r="A28" s="49">
        <v>20</v>
      </c>
      <c r="B28" s="49" t="s">
        <v>109</v>
      </c>
      <c r="C28" s="49" t="s">
        <v>20</v>
      </c>
      <c r="D28" s="49" t="s">
        <v>22</v>
      </c>
      <c r="E28" s="41" t="s">
        <v>91</v>
      </c>
      <c r="F28" s="49">
        <v>4</v>
      </c>
      <c r="G28" s="49">
        <v>0</v>
      </c>
      <c r="H28" s="49">
        <v>2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1</v>
      </c>
      <c r="O28" s="49">
        <v>5</v>
      </c>
      <c r="P28" s="49">
        <v>6</v>
      </c>
      <c r="Q28" s="49">
        <v>4</v>
      </c>
      <c r="R28" s="16">
        <f t="shared" si="0"/>
        <v>24</v>
      </c>
      <c r="S28" s="16">
        <f t="shared" si="1"/>
        <v>4</v>
      </c>
      <c r="T28" s="49" t="s">
        <v>92</v>
      </c>
      <c r="U28" s="12" t="s">
        <v>63</v>
      </c>
      <c r="V28" s="41"/>
    </row>
    <row r="29" spans="1:22" s="9" customFormat="1" ht="15" customHeight="1">
      <c r="A29" s="49">
        <v>21</v>
      </c>
      <c r="B29" s="49" t="s">
        <v>110</v>
      </c>
      <c r="C29" s="49" t="s">
        <v>20</v>
      </c>
      <c r="D29" s="49" t="s">
        <v>22</v>
      </c>
      <c r="E29" s="47" t="s">
        <v>94</v>
      </c>
      <c r="F29" s="49">
        <v>1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1</v>
      </c>
      <c r="P29" s="49">
        <v>1</v>
      </c>
      <c r="Q29" s="49">
        <v>7</v>
      </c>
      <c r="R29" s="16">
        <f t="shared" si="0"/>
        <v>7</v>
      </c>
      <c r="S29" s="16">
        <f t="shared" si="1"/>
        <v>0</v>
      </c>
      <c r="T29" s="49" t="s">
        <v>28</v>
      </c>
      <c r="U29" s="12" t="s">
        <v>95</v>
      </c>
      <c r="V29" s="49"/>
    </row>
    <row r="30" spans="1:22" s="1" customFormat="1">
      <c r="A30" s="49">
        <v>22</v>
      </c>
      <c r="B30" s="49" t="s">
        <v>110</v>
      </c>
      <c r="C30" s="49" t="s">
        <v>20</v>
      </c>
      <c r="D30" s="49" t="s">
        <v>22</v>
      </c>
      <c r="E30" s="41" t="s">
        <v>115</v>
      </c>
      <c r="F30" s="49">
        <v>1</v>
      </c>
      <c r="G30" s="49">
        <v>0</v>
      </c>
      <c r="H30" s="49">
        <v>2</v>
      </c>
      <c r="I30" s="49">
        <v>0</v>
      </c>
      <c r="J30" s="49">
        <v>1</v>
      </c>
      <c r="K30" s="49">
        <v>0</v>
      </c>
      <c r="L30" s="49">
        <v>0</v>
      </c>
      <c r="M30" s="49">
        <v>0</v>
      </c>
      <c r="N30" s="49">
        <v>2</v>
      </c>
      <c r="O30" s="49">
        <v>2</v>
      </c>
      <c r="P30" s="49">
        <v>4</v>
      </c>
      <c r="Q30" s="49">
        <v>5</v>
      </c>
      <c r="R30" s="16">
        <f t="shared" si="0"/>
        <v>20</v>
      </c>
      <c r="S30" s="16">
        <f t="shared" si="1"/>
        <v>10</v>
      </c>
      <c r="T30" s="49" t="s">
        <v>67</v>
      </c>
      <c r="U30" s="12" t="s">
        <v>79</v>
      </c>
      <c r="V30" s="41"/>
    </row>
    <row r="31" spans="1:22" s="1" customFormat="1">
      <c r="A31" s="49">
        <v>23</v>
      </c>
      <c r="B31" s="49" t="s">
        <v>139</v>
      </c>
      <c r="C31" s="49" t="s">
        <v>62</v>
      </c>
      <c r="D31" s="49" t="s">
        <v>22</v>
      </c>
      <c r="E31" s="41" t="s">
        <v>166</v>
      </c>
      <c r="F31" s="49">
        <v>8</v>
      </c>
      <c r="G31" s="49">
        <v>3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3</v>
      </c>
      <c r="O31" s="49">
        <v>8</v>
      </c>
      <c r="P31" s="49">
        <v>11</v>
      </c>
      <c r="Q31" s="49">
        <v>8.25</v>
      </c>
      <c r="R31" s="16">
        <f t="shared" si="0"/>
        <v>90.75</v>
      </c>
      <c r="S31" s="16">
        <f t="shared" si="1"/>
        <v>24.75</v>
      </c>
      <c r="T31" s="49" t="s">
        <v>80</v>
      </c>
      <c r="U31" s="12" t="s">
        <v>77</v>
      </c>
      <c r="V31" s="41"/>
    </row>
    <row r="32" spans="1:22" s="1" customFormat="1" ht="15" customHeight="1">
      <c r="A32" s="49">
        <v>24</v>
      </c>
      <c r="B32" s="49" t="s">
        <v>140</v>
      </c>
      <c r="C32" s="49" t="s">
        <v>20</v>
      </c>
      <c r="D32" s="49" t="s">
        <v>26</v>
      </c>
      <c r="E32" s="41" t="s">
        <v>127</v>
      </c>
      <c r="F32" s="49">
        <v>4</v>
      </c>
      <c r="G32" s="49">
        <v>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7</v>
      </c>
      <c r="O32" s="49">
        <v>0</v>
      </c>
      <c r="P32" s="49">
        <v>7</v>
      </c>
      <c r="Q32" s="49">
        <v>6.75</v>
      </c>
      <c r="R32" s="16">
        <f t="shared" si="0"/>
        <v>47.25</v>
      </c>
      <c r="S32" s="16">
        <f t="shared" si="1"/>
        <v>47.25</v>
      </c>
      <c r="T32" s="49" t="s">
        <v>28</v>
      </c>
      <c r="U32" s="12" t="s">
        <v>77</v>
      </c>
      <c r="V32" s="41"/>
    </row>
    <row r="33" spans="1:22" s="1" customFormat="1" ht="15" customHeight="1">
      <c r="A33" s="49">
        <v>25</v>
      </c>
      <c r="B33" s="49" t="s">
        <v>141</v>
      </c>
      <c r="C33" s="49" t="s">
        <v>62</v>
      </c>
      <c r="D33" s="49" t="s">
        <v>26</v>
      </c>
      <c r="E33" s="41" t="s">
        <v>68</v>
      </c>
      <c r="F33" s="49">
        <v>1</v>
      </c>
      <c r="G33" s="49">
        <v>1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1</v>
      </c>
      <c r="O33" s="49">
        <v>1</v>
      </c>
      <c r="P33" s="49">
        <v>2</v>
      </c>
      <c r="Q33" s="49">
        <v>8</v>
      </c>
      <c r="R33" s="16">
        <f t="shared" si="0"/>
        <v>16</v>
      </c>
      <c r="S33" s="16">
        <f t="shared" si="1"/>
        <v>8</v>
      </c>
      <c r="T33" s="49" t="s">
        <v>49</v>
      </c>
      <c r="U33" s="12" t="s">
        <v>69</v>
      </c>
      <c r="V33" s="41"/>
    </row>
    <row r="34" spans="1:22" s="1" customFormat="1">
      <c r="A34" s="49">
        <v>26</v>
      </c>
      <c r="B34" s="49" t="s">
        <v>141</v>
      </c>
      <c r="C34" s="49" t="s">
        <v>62</v>
      </c>
      <c r="D34" s="49" t="s">
        <v>22</v>
      </c>
      <c r="E34" s="41" t="s">
        <v>88</v>
      </c>
      <c r="F34" s="49">
        <v>1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1</v>
      </c>
      <c r="O34" s="49">
        <v>0</v>
      </c>
      <c r="P34" s="49">
        <v>1</v>
      </c>
      <c r="Q34" s="49">
        <v>3.75</v>
      </c>
      <c r="R34" s="16">
        <f t="shared" si="0"/>
        <v>3.75</v>
      </c>
      <c r="S34" s="16">
        <f t="shared" si="1"/>
        <v>3.75</v>
      </c>
      <c r="T34" s="49" t="s">
        <v>49</v>
      </c>
      <c r="U34" s="12" t="s">
        <v>89</v>
      </c>
      <c r="V34" s="41"/>
    </row>
    <row r="35" spans="1:22" s="1" customFormat="1">
      <c r="A35" s="49">
        <v>27</v>
      </c>
      <c r="B35" s="14">
        <v>44604</v>
      </c>
      <c r="C35" s="49" t="s">
        <v>20</v>
      </c>
      <c r="D35" s="49" t="s">
        <v>26</v>
      </c>
      <c r="E35" s="41" t="s">
        <v>148</v>
      </c>
      <c r="F35" s="49">
        <v>0</v>
      </c>
      <c r="G35" s="49">
        <v>0</v>
      </c>
      <c r="H35" s="49">
        <v>0</v>
      </c>
      <c r="I35" s="49">
        <v>0</v>
      </c>
      <c r="J35" s="49">
        <v>3</v>
      </c>
      <c r="K35" s="49">
        <v>0</v>
      </c>
      <c r="L35" s="49">
        <v>0</v>
      </c>
      <c r="M35" s="49">
        <v>0</v>
      </c>
      <c r="N35" s="49">
        <v>3</v>
      </c>
      <c r="O35" s="49">
        <v>0</v>
      </c>
      <c r="P35" s="49">
        <v>3</v>
      </c>
      <c r="Q35" s="49">
        <v>4</v>
      </c>
      <c r="R35" s="16">
        <f t="shared" si="0"/>
        <v>12</v>
      </c>
      <c r="S35" s="16">
        <f t="shared" si="1"/>
        <v>12</v>
      </c>
      <c r="T35" s="49" t="s">
        <v>131</v>
      </c>
      <c r="U35" s="12" t="s">
        <v>69</v>
      </c>
      <c r="V35" s="41"/>
    </row>
    <row r="36" spans="1:22" s="1" customFormat="1">
      <c r="A36" s="49">
        <v>28</v>
      </c>
      <c r="B36" s="14">
        <v>44724</v>
      </c>
      <c r="C36" s="49" t="s">
        <v>20</v>
      </c>
      <c r="D36" s="49" t="s">
        <v>22</v>
      </c>
      <c r="E36" s="41" t="s">
        <v>81</v>
      </c>
      <c r="F36" s="49">
        <v>2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2</v>
      </c>
      <c r="O36" s="49">
        <v>0</v>
      </c>
      <c r="P36" s="49">
        <v>2</v>
      </c>
      <c r="Q36" s="49">
        <v>3.25</v>
      </c>
      <c r="R36" s="16">
        <f t="shared" si="0"/>
        <v>6.5</v>
      </c>
      <c r="S36" s="16">
        <f t="shared" si="1"/>
        <v>6.5</v>
      </c>
      <c r="T36" s="49" t="s">
        <v>76</v>
      </c>
      <c r="U36" s="12" t="s">
        <v>79</v>
      </c>
      <c r="V36" s="41"/>
    </row>
    <row r="37" spans="1:22" s="1" customFormat="1">
      <c r="A37" s="49">
        <v>29</v>
      </c>
      <c r="B37" s="14">
        <v>44724</v>
      </c>
      <c r="C37" s="49" t="s">
        <v>20</v>
      </c>
      <c r="D37" s="49" t="s">
        <v>22</v>
      </c>
      <c r="E37" s="47" t="s">
        <v>256</v>
      </c>
      <c r="F37" s="49">
        <v>3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1</v>
      </c>
      <c r="R37" s="16">
        <v>0</v>
      </c>
      <c r="S37" s="16">
        <v>0</v>
      </c>
      <c r="T37" s="49" t="s">
        <v>257</v>
      </c>
      <c r="U37" s="12"/>
      <c r="V37" s="41"/>
    </row>
    <row r="38" spans="1:22" s="1" customFormat="1">
      <c r="A38" s="49">
        <v>30</v>
      </c>
      <c r="B38" s="14">
        <v>44907</v>
      </c>
      <c r="C38" s="49" t="s">
        <v>62</v>
      </c>
      <c r="D38" s="49" t="s">
        <v>22</v>
      </c>
      <c r="E38" s="41" t="s">
        <v>72</v>
      </c>
      <c r="F38" s="49">
        <v>4</v>
      </c>
      <c r="G38" s="49">
        <v>5</v>
      </c>
      <c r="H38" s="49">
        <v>1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9</v>
      </c>
      <c r="O38" s="49">
        <v>1</v>
      </c>
      <c r="P38" s="49">
        <v>10</v>
      </c>
      <c r="Q38" s="49">
        <v>4</v>
      </c>
      <c r="R38" s="16">
        <f t="shared" si="0"/>
        <v>40</v>
      </c>
      <c r="S38" s="16">
        <f t="shared" si="1"/>
        <v>36</v>
      </c>
      <c r="T38" s="49" t="s">
        <v>76</v>
      </c>
      <c r="U38" s="49" t="s">
        <v>73</v>
      </c>
      <c r="V38" s="41"/>
    </row>
    <row r="39" spans="1:22" s="1" customFormat="1" ht="15" customHeight="1">
      <c r="A39" s="49">
        <v>31</v>
      </c>
      <c r="B39" s="49" t="s">
        <v>145</v>
      </c>
      <c r="C39" s="49" t="s">
        <v>20</v>
      </c>
      <c r="D39" s="49" t="s">
        <v>26</v>
      </c>
      <c r="E39" s="59" t="s">
        <v>147</v>
      </c>
      <c r="F39" s="49">
        <v>0</v>
      </c>
      <c r="G39" s="49">
        <v>0</v>
      </c>
      <c r="H39" s="49">
        <v>4</v>
      </c>
      <c r="I39" s="49">
        <v>1</v>
      </c>
      <c r="J39" s="49">
        <v>0</v>
      </c>
      <c r="K39" s="49">
        <v>0</v>
      </c>
      <c r="L39" s="49">
        <v>0</v>
      </c>
      <c r="M39" s="49">
        <v>0</v>
      </c>
      <c r="N39" s="49">
        <v>4</v>
      </c>
      <c r="O39" s="49">
        <v>1</v>
      </c>
      <c r="P39" s="49">
        <v>5</v>
      </c>
      <c r="Q39" s="49">
        <v>5.5</v>
      </c>
      <c r="R39" s="16">
        <f t="shared" si="0"/>
        <v>27.5</v>
      </c>
      <c r="S39" s="16">
        <f t="shared" si="1"/>
        <v>22</v>
      </c>
      <c r="T39" s="49" t="s">
        <v>118</v>
      </c>
      <c r="U39" s="12" t="s">
        <v>69</v>
      </c>
      <c r="V39" s="41"/>
    </row>
    <row r="40" spans="1:22" s="1" customFormat="1">
      <c r="A40" s="49">
        <v>32</v>
      </c>
      <c r="B40" s="14" t="s">
        <v>164</v>
      </c>
      <c r="C40" s="49" t="s">
        <v>20</v>
      </c>
      <c r="D40" s="49" t="s">
        <v>26</v>
      </c>
      <c r="E40" s="41" t="s">
        <v>158</v>
      </c>
      <c r="F40" s="49">
        <v>1</v>
      </c>
      <c r="G40" s="49">
        <v>4</v>
      </c>
      <c r="H40" s="49">
        <v>2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1</v>
      </c>
      <c r="O40" s="49">
        <v>6</v>
      </c>
      <c r="P40" s="49">
        <v>7</v>
      </c>
      <c r="Q40" s="49">
        <v>8.5500000000000007</v>
      </c>
      <c r="R40" s="16">
        <f t="shared" si="0"/>
        <v>59.850000000000009</v>
      </c>
      <c r="S40" s="16">
        <f t="shared" si="1"/>
        <v>8.5500000000000007</v>
      </c>
      <c r="T40" s="49" t="s">
        <v>49</v>
      </c>
      <c r="U40" s="12" t="s">
        <v>159</v>
      </c>
      <c r="V40" s="41"/>
    </row>
    <row r="41" spans="1:22" s="1" customFormat="1">
      <c r="A41" s="49">
        <v>33</v>
      </c>
      <c r="B41" s="49" t="s">
        <v>165</v>
      </c>
      <c r="C41" s="49" t="s">
        <v>20</v>
      </c>
      <c r="D41" s="49" t="s">
        <v>22</v>
      </c>
      <c r="E41" s="41" t="s">
        <v>117</v>
      </c>
      <c r="F41" s="49">
        <v>0</v>
      </c>
      <c r="G41" s="49">
        <v>0</v>
      </c>
      <c r="H41" s="49">
        <v>1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1</v>
      </c>
      <c r="O41" s="49">
        <v>0</v>
      </c>
      <c r="P41" s="49">
        <v>1</v>
      </c>
      <c r="Q41" s="49">
        <v>6</v>
      </c>
      <c r="R41" s="16">
        <f t="shared" si="0"/>
        <v>6</v>
      </c>
      <c r="S41" s="16">
        <f t="shared" si="1"/>
        <v>6</v>
      </c>
      <c r="T41" s="49" t="s">
        <v>6</v>
      </c>
      <c r="U41" s="12" t="s">
        <v>63</v>
      </c>
      <c r="V41" s="41"/>
    </row>
    <row r="42" spans="1:22" s="1" customFormat="1">
      <c r="A42" s="49">
        <v>34</v>
      </c>
      <c r="B42" s="49" t="s">
        <v>173</v>
      </c>
      <c r="C42" s="49" t="s">
        <v>20</v>
      </c>
      <c r="D42" s="49" t="s">
        <v>26</v>
      </c>
      <c r="E42" s="41" t="s">
        <v>163</v>
      </c>
      <c r="F42" s="49">
        <v>0</v>
      </c>
      <c r="G42" s="49">
        <v>0</v>
      </c>
      <c r="H42" s="49">
        <v>2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1</v>
      </c>
      <c r="O42" s="49">
        <v>1</v>
      </c>
      <c r="P42" s="49">
        <v>2</v>
      </c>
      <c r="Q42" s="49">
        <v>3</v>
      </c>
      <c r="R42" s="16">
        <f t="shared" si="0"/>
        <v>6</v>
      </c>
      <c r="S42" s="16">
        <f t="shared" si="1"/>
        <v>3</v>
      </c>
      <c r="T42" s="49" t="s">
        <v>156</v>
      </c>
      <c r="U42" s="49" t="s">
        <v>73</v>
      </c>
      <c r="V42" s="41"/>
    </row>
    <row r="43" spans="1:22" s="1" customFormat="1" ht="15" customHeight="1">
      <c r="A43" s="49">
        <v>35</v>
      </c>
      <c r="B43" s="49" t="s">
        <v>174</v>
      </c>
      <c r="C43" s="49" t="s">
        <v>20</v>
      </c>
      <c r="D43" s="49" t="s">
        <v>26</v>
      </c>
      <c r="E43" s="41" t="s">
        <v>124</v>
      </c>
      <c r="F43" s="49">
        <v>2</v>
      </c>
      <c r="G43" s="49">
        <v>1</v>
      </c>
      <c r="H43" s="49">
        <v>1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3</v>
      </c>
      <c r="O43" s="49">
        <v>1</v>
      </c>
      <c r="P43" s="49">
        <v>4</v>
      </c>
      <c r="Q43" s="49">
        <v>5</v>
      </c>
      <c r="R43" s="16">
        <f t="shared" si="0"/>
        <v>20</v>
      </c>
      <c r="S43" s="16">
        <f t="shared" si="1"/>
        <v>15</v>
      </c>
      <c r="T43" s="49" t="s">
        <v>49</v>
      </c>
      <c r="U43" s="12" t="s">
        <v>69</v>
      </c>
      <c r="V43" s="41"/>
    </row>
    <row r="44" spans="1:22" s="1" customFormat="1" ht="15" customHeight="1">
      <c r="A44" s="49">
        <v>36</v>
      </c>
      <c r="B44" s="49" t="s">
        <v>175</v>
      </c>
      <c r="C44" s="49" t="s">
        <v>20</v>
      </c>
      <c r="D44" s="49" t="s">
        <v>26</v>
      </c>
      <c r="E44" s="41" t="s">
        <v>153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9</v>
      </c>
      <c r="N44" s="49">
        <v>9</v>
      </c>
      <c r="O44" s="49">
        <v>0</v>
      </c>
      <c r="P44" s="49">
        <v>9</v>
      </c>
      <c r="Q44" s="49">
        <v>4.05</v>
      </c>
      <c r="R44" s="16">
        <f t="shared" si="0"/>
        <v>36.449999999999996</v>
      </c>
      <c r="S44" s="16">
        <f t="shared" si="1"/>
        <v>36.449999999999996</v>
      </c>
      <c r="T44" s="49" t="s">
        <v>151</v>
      </c>
      <c r="U44" s="49" t="s">
        <v>73</v>
      </c>
      <c r="V44" s="41"/>
    </row>
    <row r="45" spans="1:22" s="1" customFormat="1">
      <c r="A45" s="49">
        <v>37</v>
      </c>
      <c r="B45" s="49" t="s">
        <v>185</v>
      </c>
      <c r="C45" s="49" t="s">
        <v>20</v>
      </c>
      <c r="D45" s="49" t="s">
        <v>26</v>
      </c>
      <c r="E45" s="41" t="s">
        <v>152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1</v>
      </c>
      <c r="P45" s="49">
        <v>1</v>
      </c>
      <c r="Q45" s="49">
        <v>9</v>
      </c>
      <c r="R45" s="16">
        <f t="shared" si="0"/>
        <v>9</v>
      </c>
      <c r="S45" s="16">
        <f t="shared" si="1"/>
        <v>0</v>
      </c>
      <c r="T45" s="49" t="s">
        <v>151</v>
      </c>
      <c r="U45" s="49" t="s">
        <v>73</v>
      </c>
      <c r="V45" s="41"/>
    </row>
    <row r="46" spans="1:22" s="1" customFormat="1">
      <c r="A46" s="49">
        <v>38</v>
      </c>
      <c r="B46" s="14">
        <v>45261</v>
      </c>
      <c r="C46" s="49" t="s">
        <v>20</v>
      </c>
      <c r="D46" s="49" t="s">
        <v>22</v>
      </c>
      <c r="E46" s="41" t="s">
        <v>78</v>
      </c>
      <c r="F46" s="49">
        <v>0</v>
      </c>
      <c r="G46" s="49">
        <v>0</v>
      </c>
      <c r="H46" s="49">
        <v>2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2</v>
      </c>
      <c r="O46" s="49">
        <v>0</v>
      </c>
      <c r="P46" s="49">
        <v>2</v>
      </c>
      <c r="Q46" s="49">
        <v>11</v>
      </c>
      <c r="R46" s="16">
        <f t="shared" si="0"/>
        <v>22</v>
      </c>
      <c r="S46" s="16">
        <f t="shared" si="1"/>
        <v>22</v>
      </c>
      <c r="T46" s="49" t="s">
        <v>46</v>
      </c>
      <c r="U46" s="49" t="s">
        <v>73</v>
      </c>
      <c r="V46" s="41"/>
    </row>
    <row r="47" spans="1:22" s="1" customFormat="1">
      <c r="A47" s="49">
        <v>39</v>
      </c>
      <c r="B47" s="14" t="s">
        <v>188</v>
      </c>
      <c r="C47" s="49" t="s">
        <v>20</v>
      </c>
      <c r="D47" s="49" t="s">
        <v>26</v>
      </c>
      <c r="E47" s="41" t="s">
        <v>187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3</v>
      </c>
      <c r="N47" s="49">
        <v>2</v>
      </c>
      <c r="O47" s="49">
        <v>1</v>
      </c>
      <c r="P47" s="49">
        <v>3</v>
      </c>
      <c r="Q47" s="49">
        <v>7.5</v>
      </c>
      <c r="R47" s="16">
        <f t="shared" si="0"/>
        <v>22.5</v>
      </c>
      <c r="S47" s="16">
        <f t="shared" si="1"/>
        <v>15</v>
      </c>
      <c r="T47" s="49"/>
      <c r="U47" s="49"/>
      <c r="V47" s="41"/>
    </row>
    <row r="48" spans="1:22" s="1" customFormat="1">
      <c r="A48" s="49">
        <v>40</v>
      </c>
      <c r="B48" s="49" t="s">
        <v>189</v>
      </c>
      <c r="C48" s="49" t="s">
        <v>20</v>
      </c>
      <c r="D48" s="49" t="s">
        <v>26</v>
      </c>
      <c r="E48" s="41" t="s">
        <v>154</v>
      </c>
      <c r="F48" s="49">
        <v>0</v>
      </c>
      <c r="G48" s="49">
        <v>0</v>
      </c>
      <c r="H48" s="49">
        <v>4</v>
      </c>
      <c r="I48" s="49">
        <v>6</v>
      </c>
      <c r="J48" s="49">
        <v>0</v>
      </c>
      <c r="K48" s="49">
        <v>0</v>
      </c>
      <c r="L48" s="49">
        <v>0</v>
      </c>
      <c r="M48" s="49">
        <v>0</v>
      </c>
      <c r="N48" s="49">
        <v>5</v>
      </c>
      <c r="O48" s="49">
        <v>5</v>
      </c>
      <c r="P48" s="49">
        <v>10</v>
      </c>
      <c r="Q48" s="49">
        <v>4.5999999999999996</v>
      </c>
      <c r="R48" s="16">
        <f t="shared" si="0"/>
        <v>46</v>
      </c>
      <c r="S48" s="16">
        <f t="shared" si="1"/>
        <v>23</v>
      </c>
      <c r="T48" s="49" t="s">
        <v>118</v>
      </c>
      <c r="U48" s="12" t="s">
        <v>79</v>
      </c>
      <c r="V48" s="41"/>
    </row>
    <row r="49" spans="1:23" s="1" customFormat="1">
      <c r="A49" s="49">
        <v>41</v>
      </c>
      <c r="B49" s="14">
        <v>44928</v>
      </c>
      <c r="C49" s="49" t="s">
        <v>20</v>
      </c>
      <c r="D49" s="49" t="s">
        <v>26</v>
      </c>
      <c r="E49" s="46" t="s">
        <v>183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2</v>
      </c>
      <c r="N49" s="6">
        <v>1</v>
      </c>
      <c r="O49" s="10">
        <v>1</v>
      </c>
      <c r="P49" s="6">
        <v>2</v>
      </c>
      <c r="Q49" s="16">
        <v>3</v>
      </c>
      <c r="R49" s="16">
        <f>Q49*P49</f>
        <v>6</v>
      </c>
      <c r="S49" s="16">
        <f t="shared" si="1"/>
        <v>3</v>
      </c>
      <c r="T49" s="49" t="s">
        <v>151</v>
      </c>
      <c r="U49" s="12"/>
      <c r="V49" s="4"/>
      <c r="W49" s="25"/>
    </row>
    <row r="50" spans="1:23" s="1" customFormat="1">
      <c r="A50" s="49">
        <v>42</v>
      </c>
      <c r="B50" s="14">
        <v>44987</v>
      </c>
      <c r="C50" s="49" t="s">
        <v>20</v>
      </c>
      <c r="D50" s="49" t="s">
        <v>26</v>
      </c>
      <c r="E50" s="46" t="s">
        <v>191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2</v>
      </c>
      <c r="L50" s="6">
        <v>0</v>
      </c>
      <c r="M50" s="6">
        <v>0</v>
      </c>
      <c r="N50" s="6">
        <v>2</v>
      </c>
      <c r="O50" s="10">
        <v>0</v>
      </c>
      <c r="P50" s="6">
        <v>2</v>
      </c>
      <c r="Q50" s="16">
        <v>2.75</v>
      </c>
      <c r="R50" s="16">
        <f>Q50*P50</f>
        <v>5.5</v>
      </c>
      <c r="S50" s="16">
        <f t="shared" si="1"/>
        <v>5.5</v>
      </c>
      <c r="T50" s="49"/>
      <c r="U50" s="12"/>
      <c r="V50" s="4"/>
      <c r="W50" s="25"/>
    </row>
    <row r="51" spans="1:23" s="1" customFormat="1">
      <c r="A51" s="49">
        <v>43</v>
      </c>
      <c r="B51" s="14">
        <v>45171</v>
      </c>
      <c r="C51" s="49" t="s">
        <v>20</v>
      </c>
      <c r="D51" s="49" t="s">
        <v>26</v>
      </c>
      <c r="E51" s="46" t="s">
        <v>237</v>
      </c>
      <c r="F51" s="6">
        <v>0</v>
      </c>
      <c r="G51" s="6">
        <v>0</v>
      </c>
      <c r="H51" s="6">
        <v>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10">
        <v>2</v>
      </c>
      <c r="P51" s="6">
        <v>3</v>
      </c>
      <c r="Q51" s="16">
        <v>9</v>
      </c>
      <c r="R51" s="16">
        <f>Q51*P51</f>
        <v>27</v>
      </c>
      <c r="S51" s="16">
        <f t="shared" si="1"/>
        <v>9</v>
      </c>
      <c r="T51" s="49" t="s">
        <v>123</v>
      </c>
      <c r="U51" s="12" t="s">
        <v>79</v>
      </c>
      <c r="V51" s="4"/>
      <c r="W51" s="25"/>
    </row>
    <row r="52" spans="1:23" s="1" customFormat="1">
      <c r="A52" s="49">
        <v>44</v>
      </c>
      <c r="B52" s="49" t="s">
        <v>208</v>
      </c>
      <c r="C52" s="49" t="s">
        <v>20</v>
      </c>
      <c r="D52" s="49" t="s">
        <v>26</v>
      </c>
      <c r="E52" s="47" t="s">
        <v>155</v>
      </c>
      <c r="F52" s="49">
        <v>7</v>
      </c>
      <c r="G52" s="49">
        <v>10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1</v>
      </c>
      <c r="O52" s="49">
        <v>16</v>
      </c>
      <c r="P52" s="49">
        <v>17</v>
      </c>
      <c r="Q52" s="49">
        <v>10</v>
      </c>
      <c r="R52" s="49">
        <f>Q52*P52</f>
        <v>170</v>
      </c>
      <c r="S52" s="49">
        <f>N52*Q52</f>
        <v>10</v>
      </c>
      <c r="T52" s="49" t="s">
        <v>52</v>
      </c>
      <c r="U52" s="12" t="s">
        <v>77</v>
      </c>
      <c r="V52" s="41"/>
    </row>
    <row r="53" spans="1:23" s="1" customFormat="1">
      <c r="A53" s="49">
        <v>45</v>
      </c>
      <c r="B53" s="49" t="s">
        <v>208</v>
      </c>
      <c r="C53" s="49" t="s">
        <v>62</v>
      </c>
      <c r="D53" s="49" t="s">
        <v>26</v>
      </c>
      <c r="E53" s="47" t="s">
        <v>132</v>
      </c>
      <c r="F53" s="49">
        <v>0</v>
      </c>
      <c r="G53" s="49">
        <v>0</v>
      </c>
      <c r="H53" s="49">
        <v>1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1</v>
      </c>
      <c r="P53" s="49">
        <v>1</v>
      </c>
      <c r="Q53" s="49">
        <v>4.5</v>
      </c>
      <c r="R53" s="49">
        <f t="shared" ref="R53:R65" si="2">Q53*P53</f>
        <v>4.5</v>
      </c>
      <c r="S53" s="49">
        <f t="shared" ref="S53:S65" si="3">N53*Q53</f>
        <v>0</v>
      </c>
      <c r="T53" s="49" t="s">
        <v>49</v>
      </c>
      <c r="U53" s="12" t="s">
        <v>66</v>
      </c>
      <c r="V53" s="41"/>
    </row>
    <row r="54" spans="1:23" s="1" customFormat="1">
      <c r="A54" s="49">
        <v>46</v>
      </c>
      <c r="B54" s="14" t="s">
        <v>209</v>
      </c>
      <c r="C54" s="4" t="s">
        <v>20</v>
      </c>
      <c r="D54" s="49" t="s">
        <v>26</v>
      </c>
      <c r="E54" s="46" t="s">
        <v>193</v>
      </c>
      <c r="F54" s="6">
        <v>3</v>
      </c>
      <c r="G54" s="6">
        <v>4</v>
      </c>
      <c r="H54" s="6">
        <v>5</v>
      </c>
      <c r="I54" s="6">
        <v>0</v>
      </c>
      <c r="J54" s="6">
        <v>2</v>
      </c>
      <c r="K54" s="6">
        <v>4</v>
      </c>
      <c r="L54" s="6">
        <v>0</v>
      </c>
      <c r="M54" s="6">
        <v>0</v>
      </c>
      <c r="N54" s="6">
        <v>14</v>
      </c>
      <c r="O54" s="10">
        <v>4</v>
      </c>
      <c r="P54" s="6">
        <v>18</v>
      </c>
      <c r="Q54" s="16">
        <v>1.8</v>
      </c>
      <c r="R54" s="49">
        <f t="shared" si="2"/>
        <v>32.4</v>
      </c>
      <c r="S54" s="49">
        <f t="shared" si="3"/>
        <v>25.2</v>
      </c>
      <c r="T54" s="49" t="s">
        <v>46</v>
      </c>
      <c r="U54" s="12" t="s">
        <v>66</v>
      </c>
      <c r="V54" s="4">
        <f>SUM(F54:M54)</f>
        <v>18</v>
      </c>
      <c r="W54" s="25"/>
    </row>
    <row r="55" spans="1:23" s="1" customFormat="1">
      <c r="A55" s="49">
        <v>47</v>
      </c>
      <c r="B55" s="14" t="s">
        <v>210</v>
      </c>
      <c r="C55" s="4" t="s">
        <v>20</v>
      </c>
      <c r="D55" s="49" t="s">
        <v>26</v>
      </c>
      <c r="E55" s="46" t="s">
        <v>214</v>
      </c>
      <c r="F55" s="6">
        <v>1</v>
      </c>
      <c r="G55" s="6">
        <v>1</v>
      </c>
      <c r="H55" s="6">
        <v>1</v>
      </c>
      <c r="I55" s="6">
        <v>0</v>
      </c>
      <c r="J55" s="6">
        <v>4</v>
      </c>
      <c r="K55" s="6">
        <v>3</v>
      </c>
      <c r="L55" s="6">
        <v>1</v>
      </c>
      <c r="M55" s="6">
        <v>21</v>
      </c>
      <c r="N55" s="6">
        <v>30</v>
      </c>
      <c r="O55" s="10">
        <v>2</v>
      </c>
      <c r="P55" s="6">
        <v>32</v>
      </c>
      <c r="Q55" s="16">
        <v>2</v>
      </c>
      <c r="R55" s="16">
        <f t="shared" si="2"/>
        <v>64</v>
      </c>
      <c r="S55" s="16">
        <f t="shared" si="3"/>
        <v>60</v>
      </c>
      <c r="T55" s="49" t="s">
        <v>181</v>
      </c>
      <c r="U55" s="49" t="s">
        <v>73</v>
      </c>
      <c r="V55" s="4"/>
      <c r="W55" s="25"/>
    </row>
    <row r="56" spans="1:23" s="1" customFormat="1">
      <c r="A56" s="49">
        <v>48</v>
      </c>
      <c r="B56" s="14" t="s">
        <v>210</v>
      </c>
      <c r="C56" s="49" t="s">
        <v>20</v>
      </c>
      <c r="D56" s="49" t="s">
        <v>22</v>
      </c>
      <c r="E56" s="47" t="s">
        <v>167</v>
      </c>
      <c r="F56" s="49">
        <v>0</v>
      </c>
      <c r="G56" s="49">
        <v>0</v>
      </c>
      <c r="H56" s="49">
        <v>0</v>
      </c>
      <c r="I56" s="49">
        <v>0</v>
      </c>
      <c r="J56" s="49">
        <v>9</v>
      </c>
      <c r="K56" s="49">
        <v>0</v>
      </c>
      <c r="L56" s="49">
        <v>0</v>
      </c>
      <c r="M56" s="49">
        <v>0</v>
      </c>
      <c r="N56" s="6">
        <v>0</v>
      </c>
      <c r="O56" s="10">
        <v>0</v>
      </c>
      <c r="P56" s="6">
        <v>0</v>
      </c>
      <c r="Q56" s="16">
        <v>1</v>
      </c>
      <c r="R56" s="16">
        <f t="shared" si="2"/>
        <v>0</v>
      </c>
      <c r="S56" s="16">
        <f t="shared" si="3"/>
        <v>0</v>
      </c>
      <c r="T56" s="49"/>
      <c r="U56" s="49"/>
      <c r="V56" s="4"/>
      <c r="W56" s="25"/>
    </row>
    <row r="57" spans="1:23" s="1" customFormat="1">
      <c r="A57" s="49">
        <v>49</v>
      </c>
      <c r="B57" s="14">
        <v>44960</v>
      </c>
      <c r="C57" s="4" t="s">
        <v>20</v>
      </c>
      <c r="D57" s="49" t="s">
        <v>26</v>
      </c>
      <c r="E57" s="46" t="s">
        <v>213</v>
      </c>
      <c r="F57" s="6">
        <v>2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</v>
      </c>
      <c r="O57" s="10">
        <v>0</v>
      </c>
      <c r="P57" s="6">
        <v>2</v>
      </c>
      <c r="Q57" s="16">
        <v>4</v>
      </c>
      <c r="R57" s="16">
        <f t="shared" si="2"/>
        <v>8</v>
      </c>
      <c r="S57" s="16">
        <f t="shared" si="3"/>
        <v>8</v>
      </c>
      <c r="T57" s="49" t="s">
        <v>4</v>
      </c>
      <c r="U57" s="12" t="s">
        <v>77</v>
      </c>
      <c r="V57" s="4"/>
      <c r="W57" s="25"/>
    </row>
    <row r="58" spans="1:23" s="1" customFormat="1">
      <c r="A58" s="49">
        <v>50</v>
      </c>
      <c r="B58" s="14">
        <v>45110</v>
      </c>
      <c r="C58" s="49" t="s">
        <v>20</v>
      </c>
      <c r="D58" s="49" t="s">
        <v>26</v>
      </c>
      <c r="E58" s="46" t="s">
        <v>215</v>
      </c>
      <c r="F58" s="6">
        <v>2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3</v>
      </c>
      <c r="O58" s="10">
        <v>0</v>
      </c>
      <c r="P58" s="6">
        <v>3</v>
      </c>
      <c r="Q58" s="16">
        <v>5</v>
      </c>
      <c r="R58" s="16">
        <f t="shared" si="2"/>
        <v>15</v>
      </c>
      <c r="S58" s="16">
        <f t="shared" si="3"/>
        <v>15</v>
      </c>
      <c r="T58" s="49" t="s">
        <v>212</v>
      </c>
      <c r="U58" s="49" t="s">
        <v>73</v>
      </c>
      <c r="V58" s="4"/>
      <c r="W58" s="25"/>
    </row>
    <row r="59" spans="1:23" s="1" customFormat="1" ht="15" customHeight="1">
      <c r="A59" s="49">
        <v>51</v>
      </c>
      <c r="B59" s="14">
        <v>44988</v>
      </c>
      <c r="C59" s="4" t="s">
        <v>20</v>
      </c>
      <c r="D59" s="49" t="s">
        <v>26</v>
      </c>
      <c r="E59" s="46" t="s">
        <v>205</v>
      </c>
      <c r="F59" s="6">
        <v>0</v>
      </c>
      <c r="G59" s="6">
        <v>0</v>
      </c>
      <c r="H59" s="6">
        <v>7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10">
        <v>5</v>
      </c>
      <c r="P59" s="6">
        <v>7</v>
      </c>
      <c r="Q59" s="16">
        <v>4</v>
      </c>
      <c r="R59" s="16">
        <f t="shared" si="2"/>
        <v>28</v>
      </c>
      <c r="S59" s="16">
        <f t="shared" si="3"/>
        <v>8</v>
      </c>
      <c r="T59" s="49" t="s">
        <v>206</v>
      </c>
      <c r="U59" s="12" t="s">
        <v>69</v>
      </c>
      <c r="V59" s="4"/>
      <c r="W59" s="25"/>
    </row>
    <row r="60" spans="1:23" s="1" customFormat="1" ht="15" customHeight="1">
      <c r="A60" s="49">
        <v>52</v>
      </c>
      <c r="B60" s="14" t="s">
        <v>216</v>
      </c>
      <c r="C60" s="4" t="s">
        <v>20</v>
      </c>
      <c r="D60" s="49" t="s">
        <v>26</v>
      </c>
      <c r="E60" s="46" t="s">
        <v>202</v>
      </c>
      <c r="F60" s="6">
        <v>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</v>
      </c>
      <c r="O60" s="10">
        <v>0</v>
      </c>
      <c r="P60" s="6">
        <v>2</v>
      </c>
      <c r="Q60" s="16">
        <v>4</v>
      </c>
      <c r="R60" s="16">
        <f t="shared" si="2"/>
        <v>8</v>
      </c>
      <c r="S60" s="16">
        <f t="shared" si="3"/>
        <v>8</v>
      </c>
      <c r="T60" s="49" t="s">
        <v>49</v>
      </c>
      <c r="U60" s="12" t="s">
        <v>66</v>
      </c>
      <c r="V60" s="4"/>
      <c r="W60" s="25"/>
    </row>
    <row r="61" spans="1:23" s="1" customFormat="1">
      <c r="A61" s="49">
        <v>53</v>
      </c>
      <c r="B61" s="14" t="s">
        <v>217</v>
      </c>
      <c r="C61" s="49" t="s">
        <v>20</v>
      </c>
      <c r="D61" s="49" t="s">
        <v>22</v>
      </c>
      <c r="E61" s="41" t="s">
        <v>78</v>
      </c>
      <c r="F61" s="49">
        <v>0</v>
      </c>
      <c r="G61" s="49">
        <v>1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1</v>
      </c>
      <c r="P61" s="49">
        <v>1</v>
      </c>
      <c r="Q61" s="49">
        <v>21</v>
      </c>
      <c r="R61" s="16">
        <f t="shared" si="2"/>
        <v>21</v>
      </c>
      <c r="S61" s="16">
        <f t="shared" si="3"/>
        <v>0</v>
      </c>
      <c r="T61" s="49" t="s">
        <v>46</v>
      </c>
      <c r="U61" s="49" t="s">
        <v>73</v>
      </c>
      <c r="V61" s="41"/>
    </row>
    <row r="62" spans="1:23" s="1" customFormat="1" ht="15" customHeight="1">
      <c r="A62" s="49">
        <v>54</v>
      </c>
      <c r="B62" s="14">
        <v>45019</v>
      </c>
      <c r="C62" s="49" t="s">
        <v>218</v>
      </c>
      <c r="D62" s="49" t="s">
        <v>26</v>
      </c>
      <c r="E62" s="46" t="s">
        <v>227</v>
      </c>
      <c r="F62" s="6">
        <v>4</v>
      </c>
      <c r="G62" s="6">
        <v>2</v>
      </c>
      <c r="H62" s="6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7</v>
      </c>
      <c r="O62" s="10">
        <v>1</v>
      </c>
      <c r="P62" s="6">
        <v>8</v>
      </c>
      <c r="Q62" s="16">
        <v>3</v>
      </c>
      <c r="R62" s="16">
        <f t="shared" si="2"/>
        <v>24</v>
      </c>
      <c r="S62" s="16">
        <f t="shared" si="3"/>
        <v>21</v>
      </c>
      <c r="T62" s="49" t="s">
        <v>49</v>
      </c>
      <c r="U62" s="12" t="s">
        <v>79</v>
      </c>
      <c r="V62" s="4"/>
      <c r="W62" s="25"/>
    </row>
    <row r="63" spans="1:23" s="1" customFormat="1" ht="15" customHeight="1">
      <c r="A63" s="49">
        <v>55</v>
      </c>
      <c r="B63" s="14">
        <v>45203</v>
      </c>
      <c r="C63" s="49" t="s">
        <v>20</v>
      </c>
      <c r="D63" s="49" t="s">
        <v>26</v>
      </c>
      <c r="E63" s="46" t="s">
        <v>219</v>
      </c>
      <c r="F63" s="6">
        <v>0</v>
      </c>
      <c r="G63" s="6">
        <v>0</v>
      </c>
      <c r="H63" s="6">
        <v>0</v>
      </c>
      <c r="I63" s="6">
        <v>0</v>
      </c>
      <c r="J63" s="6">
        <v>10</v>
      </c>
      <c r="K63" s="6">
        <v>0</v>
      </c>
      <c r="L63" s="6">
        <v>0</v>
      </c>
      <c r="M63" s="6">
        <v>0</v>
      </c>
      <c r="N63" s="6">
        <v>8</v>
      </c>
      <c r="O63" s="10">
        <v>2</v>
      </c>
      <c r="P63" s="6">
        <v>10</v>
      </c>
      <c r="Q63" s="16">
        <v>2.16</v>
      </c>
      <c r="R63" s="16">
        <f t="shared" si="2"/>
        <v>21.6</v>
      </c>
      <c r="S63" s="16">
        <f t="shared" si="3"/>
        <v>17.28</v>
      </c>
      <c r="T63" s="49" t="s">
        <v>8</v>
      </c>
      <c r="U63" s="12" t="s">
        <v>73</v>
      </c>
      <c r="V63" s="4"/>
      <c r="W63" s="25"/>
    </row>
    <row r="64" spans="1:23" s="1" customFormat="1" ht="15" customHeight="1">
      <c r="A64" s="49">
        <v>56</v>
      </c>
      <c r="B64" s="14">
        <v>45050</v>
      </c>
      <c r="C64" s="49" t="s">
        <v>223</v>
      </c>
      <c r="D64" s="49" t="s">
        <v>26</v>
      </c>
      <c r="E64" s="46" t="s">
        <v>224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10">
        <v>0</v>
      </c>
      <c r="P64" s="6">
        <v>1</v>
      </c>
      <c r="Q64" s="16">
        <v>3.4</v>
      </c>
      <c r="R64" s="16">
        <f t="shared" si="2"/>
        <v>3.4</v>
      </c>
      <c r="S64" s="16">
        <f t="shared" si="3"/>
        <v>3.4</v>
      </c>
      <c r="T64" s="49" t="s">
        <v>46</v>
      </c>
      <c r="U64" s="12" t="s">
        <v>73</v>
      </c>
      <c r="V64" s="4"/>
      <c r="W64" s="25"/>
    </row>
    <row r="65" spans="1:23" s="1" customFormat="1" ht="15" customHeight="1">
      <c r="A65" s="49">
        <v>57</v>
      </c>
      <c r="B65" s="14" t="s">
        <v>226</v>
      </c>
      <c r="C65" s="49" t="s">
        <v>20</v>
      </c>
      <c r="D65" s="49" t="s">
        <v>26</v>
      </c>
      <c r="E65" s="46" t="s">
        <v>228</v>
      </c>
      <c r="F65" s="6">
        <v>0</v>
      </c>
      <c r="G65" s="6">
        <v>0</v>
      </c>
      <c r="H65" s="6">
        <v>0</v>
      </c>
      <c r="I65" s="6">
        <v>0</v>
      </c>
      <c r="J65" s="6">
        <v>3</v>
      </c>
      <c r="K65" s="6">
        <v>0</v>
      </c>
      <c r="L65" s="6">
        <v>0</v>
      </c>
      <c r="M65" s="6">
        <v>0</v>
      </c>
      <c r="N65" s="6">
        <v>3</v>
      </c>
      <c r="O65" s="10">
        <v>0</v>
      </c>
      <c r="P65" s="6">
        <v>3</v>
      </c>
      <c r="Q65" s="16">
        <v>2.4</v>
      </c>
      <c r="R65" s="16">
        <f t="shared" si="2"/>
        <v>7.1999999999999993</v>
      </c>
      <c r="S65" s="16">
        <f t="shared" si="3"/>
        <v>7.1999999999999993</v>
      </c>
      <c r="T65" s="49" t="s">
        <v>8</v>
      </c>
      <c r="U65" s="12"/>
      <c r="V65" s="4"/>
      <c r="W65" s="25"/>
    </row>
    <row r="66" spans="1:23" s="1" customFormat="1">
      <c r="A66" s="49"/>
      <c r="B66" s="49" t="s">
        <v>226</v>
      </c>
      <c r="C66" s="49" t="s">
        <v>20</v>
      </c>
      <c r="D66" s="49" t="s">
        <v>26</v>
      </c>
      <c r="E66" s="47" t="s">
        <v>225</v>
      </c>
      <c r="F66" s="49">
        <v>8</v>
      </c>
      <c r="G66" s="49">
        <v>9</v>
      </c>
      <c r="H66" s="49">
        <v>1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1</v>
      </c>
      <c r="O66" s="49">
        <v>17</v>
      </c>
      <c r="P66" s="49">
        <v>18</v>
      </c>
      <c r="Q66" s="49">
        <v>10</v>
      </c>
      <c r="R66" s="49">
        <f t="shared" ref="R66:R74" si="4">Q66*P66</f>
        <v>180</v>
      </c>
      <c r="S66" s="49">
        <f t="shared" ref="S66:S74" si="5">N66*Q66</f>
        <v>10</v>
      </c>
      <c r="T66" s="49" t="s">
        <v>52</v>
      </c>
      <c r="U66" s="12" t="s">
        <v>77</v>
      </c>
      <c r="V66" s="41"/>
    </row>
    <row r="67" spans="1:23" s="1" customFormat="1">
      <c r="A67" s="49">
        <v>58</v>
      </c>
      <c r="B67" s="49" t="s">
        <v>230</v>
      </c>
      <c r="C67" s="49" t="s">
        <v>20</v>
      </c>
      <c r="D67" s="49" t="s">
        <v>26</v>
      </c>
      <c r="E67" s="47" t="s">
        <v>229</v>
      </c>
      <c r="F67" s="49">
        <v>0</v>
      </c>
      <c r="G67" s="49">
        <v>2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2</v>
      </c>
      <c r="P67" s="49">
        <v>2</v>
      </c>
      <c r="Q67" s="49">
        <v>9</v>
      </c>
      <c r="R67" s="49">
        <f t="shared" si="4"/>
        <v>18</v>
      </c>
      <c r="S67" s="49">
        <f t="shared" si="5"/>
        <v>0</v>
      </c>
      <c r="T67" s="49"/>
      <c r="U67" s="12"/>
      <c r="V67" s="41"/>
    </row>
    <row r="68" spans="1:23" s="1" customFormat="1">
      <c r="A68" s="49">
        <v>59</v>
      </c>
      <c r="B68" s="49" t="s">
        <v>233</v>
      </c>
      <c r="C68" s="49" t="s">
        <v>234</v>
      </c>
      <c r="D68" s="49" t="s">
        <v>26</v>
      </c>
      <c r="E68" s="47" t="s">
        <v>232</v>
      </c>
      <c r="F68" s="49">
        <v>0</v>
      </c>
      <c r="G68" s="49">
        <v>0</v>
      </c>
      <c r="H68" s="49">
        <v>0</v>
      </c>
      <c r="I68" s="49">
        <v>0</v>
      </c>
      <c r="J68" s="49">
        <v>1</v>
      </c>
      <c r="K68" s="49">
        <v>0</v>
      </c>
      <c r="L68" s="49">
        <v>0</v>
      </c>
      <c r="M68" s="49">
        <v>0</v>
      </c>
      <c r="N68" s="49">
        <v>0</v>
      </c>
      <c r="O68" s="49">
        <v>1</v>
      </c>
      <c r="P68" s="49">
        <v>1</v>
      </c>
      <c r="Q68" s="49">
        <v>3</v>
      </c>
      <c r="R68" s="49">
        <f t="shared" si="4"/>
        <v>3</v>
      </c>
      <c r="S68" s="49">
        <f t="shared" si="5"/>
        <v>0</v>
      </c>
      <c r="T68" s="49"/>
      <c r="U68" s="12"/>
      <c r="V68" s="41"/>
    </row>
    <row r="69" spans="1:23" s="1" customFormat="1">
      <c r="A69" s="49">
        <v>60</v>
      </c>
      <c r="B69" s="49"/>
      <c r="C69" s="49" t="s">
        <v>223</v>
      </c>
      <c r="D69" s="49" t="s">
        <v>26</v>
      </c>
      <c r="E69" s="47" t="s">
        <v>238</v>
      </c>
      <c r="F69" s="49">
        <v>0</v>
      </c>
      <c r="G69" s="49">
        <v>1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1</v>
      </c>
      <c r="P69" s="49">
        <v>1</v>
      </c>
      <c r="Q69" s="49">
        <v>7.5</v>
      </c>
      <c r="R69" s="49">
        <f t="shared" si="4"/>
        <v>7.5</v>
      </c>
      <c r="S69" s="49">
        <f t="shared" si="5"/>
        <v>0</v>
      </c>
      <c r="T69" s="49"/>
      <c r="U69" s="12"/>
      <c r="V69" s="41"/>
    </row>
    <row r="70" spans="1:23" s="1" customFormat="1">
      <c r="A70" s="49">
        <v>61</v>
      </c>
      <c r="B70" s="14">
        <v>44963</v>
      </c>
      <c r="C70" s="49" t="s">
        <v>239</v>
      </c>
      <c r="D70" s="49" t="s">
        <v>26</v>
      </c>
      <c r="E70" s="47" t="s">
        <v>240</v>
      </c>
      <c r="F70" s="49">
        <v>0</v>
      </c>
      <c r="G70" s="49">
        <v>0</v>
      </c>
      <c r="H70" s="49">
        <v>0</v>
      </c>
      <c r="I70" s="49">
        <v>2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2</v>
      </c>
      <c r="P70" s="49">
        <v>2</v>
      </c>
      <c r="Q70" s="49">
        <v>6.69</v>
      </c>
      <c r="R70" s="49">
        <f t="shared" si="4"/>
        <v>13.38</v>
      </c>
      <c r="S70" s="49">
        <f t="shared" si="5"/>
        <v>0</v>
      </c>
      <c r="T70" s="49"/>
      <c r="U70" s="12"/>
      <c r="V70" s="41"/>
    </row>
    <row r="71" spans="1:23" s="1" customFormat="1">
      <c r="A71" s="49"/>
      <c r="B71" s="14">
        <v>44963</v>
      </c>
      <c r="C71" s="49" t="s">
        <v>20</v>
      </c>
      <c r="D71" s="49" t="s">
        <v>26</v>
      </c>
      <c r="E71" s="47" t="s">
        <v>232</v>
      </c>
      <c r="F71" s="49">
        <v>0</v>
      </c>
      <c r="G71" s="49">
        <v>0</v>
      </c>
      <c r="H71" s="49">
        <v>0</v>
      </c>
      <c r="I71" s="49">
        <v>0</v>
      </c>
      <c r="J71" s="49">
        <v>17</v>
      </c>
      <c r="K71" s="49">
        <v>0</v>
      </c>
      <c r="L71" s="49">
        <v>0</v>
      </c>
      <c r="M71" s="49">
        <v>0</v>
      </c>
      <c r="N71" s="49">
        <v>14</v>
      </c>
      <c r="O71" s="49">
        <v>3</v>
      </c>
      <c r="P71" s="49">
        <v>17</v>
      </c>
      <c r="Q71" s="49">
        <v>1.74</v>
      </c>
      <c r="R71" s="49">
        <f t="shared" si="4"/>
        <v>29.58</v>
      </c>
      <c r="S71" s="49">
        <f t="shared" si="5"/>
        <v>24.36</v>
      </c>
      <c r="T71" s="49"/>
      <c r="U71" s="12"/>
      <c r="V71" s="41"/>
    </row>
    <row r="72" spans="1:23" s="1" customFormat="1">
      <c r="A72" s="49">
        <v>62</v>
      </c>
      <c r="B72" s="14" t="s">
        <v>242</v>
      </c>
      <c r="C72" s="49" t="s">
        <v>20</v>
      </c>
      <c r="D72" s="49" t="s">
        <v>26</v>
      </c>
      <c r="E72" s="47" t="s">
        <v>243</v>
      </c>
      <c r="F72" s="49">
        <v>1</v>
      </c>
      <c r="G72" s="49">
        <v>0</v>
      </c>
      <c r="H72" s="49">
        <v>0</v>
      </c>
      <c r="I72" s="49">
        <v>0</v>
      </c>
      <c r="J72" s="49">
        <v>1</v>
      </c>
      <c r="K72" s="49">
        <v>2</v>
      </c>
      <c r="L72" s="49">
        <v>0</v>
      </c>
      <c r="M72" s="49">
        <v>8</v>
      </c>
      <c r="N72" s="49">
        <v>6</v>
      </c>
      <c r="O72" s="49">
        <v>6</v>
      </c>
      <c r="P72" s="49">
        <v>12</v>
      </c>
      <c r="Q72" s="49">
        <v>5</v>
      </c>
      <c r="R72" s="49">
        <f t="shared" si="4"/>
        <v>60</v>
      </c>
      <c r="S72" s="49">
        <f t="shared" si="5"/>
        <v>30</v>
      </c>
      <c r="T72" s="49" t="s">
        <v>244</v>
      </c>
      <c r="U72" s="12" t="s">
        <v>73</v>
      </c>
      <c r="V72" s="41"/>
    </row>
    <row r="73" spans="1:23" s="1" customFormat="1">
      <c r="A73" s="49">
        <v>63</v>
      </c>
      <c r="B73" s="14">
        <v>44992</v>
      </c>
      <c r="C73" s="49" t="s">
        <v>20</v>
      </c>
      <c r="D73" s="49" t="s">
        <v>22</v>
      </c>
      <c r="E73" s="47" t="s">
        <v>245</v>
      </c>
      <c r="F73" s="49">
        <v>7</v>
      </c>
      <c r="G73" s="49">
        <v>4</v>
      </c>
      <c r="H73" s="49">
        <v>4</v>
      </c>
      <c r="I73" s="49">
        <v>0</v>
      </c>
      <c r="J73" s="49">
        <v>1</v>
      </c>
      <c r="K73" s="49">
        <v>0</v>
      </c>
      <c r="L73" s="49">
        <v>0</v>
      </c>
      <c r="M73" s="49">
        <v>0</v>
      </c>
      <c r="N73" s="49">
        <v>7</v>
      </c>
      <c r="O73" s="49">
        <v>9</v>
      </c>
      <c r="P73" s="49">
        <v>16</v>
      </c>
      <c r="Q73" s="49">
        <v>3</v>
      </c>
      <c r="R73" s="49">
        <f t="shared" si="4"/>
        <v>48</v>
      </c>
      <c r="S73" s="49">
        <f t="shared" si="5"/>
        <v>21</v>
      </c>
      <c r="T73" s="49"/>
      <c r="U73" s="12"/>
      <c r="V73" s="41"/>
    </row>
    <row r="74" spans="1:23" s="1" customFormat="1">
      <c r="A74" s="49">
        <v>64</v>
      </c>
      <c r="B74" s="14" t="s">
        <v>254</v>
      </c>
      <c r="C74" s="49" t="s">
        <v>62</v>
      </c>
      <c r="D74" s="49" t="s">
        <v>22</v>
      </c>
      <c r="E74" s="47" t="s">
        <v>252</v>
      </c>
      <c r="F74" s="49">
        <v>0</v>
      </c>
      <c r="G74" s="49">
        <v>0</v>
      </c>
      <c r="H74" s="49">
        <v>1</v>
      </c>
      <c r="I74" s="49">
        <v>0</v>
      </c>
      <c r="J74" s="49">
        <v>2</v>
      </c>
      <c r="K74" s="49">
        <v>0</v>
      </c>
      <c r="L74" s="49">
        <v>0</v>
      </c>
      <c r="M74" s="49">
        <v>0</v>
      </c>
      <c r="N74" s="49">
        <v>0</v>
      </c>
      <c r="O74" s="49">
        <v>3</v>
      </c>
      <c r="P74" s="49">
        <v>3</v>
      </c>
      <c r="Q74" s="49">
        <v>3.6</v>
      </c>
      <c r="R74" s="49">
        <f t="shared" si="4"/>
        <v>10.8</v>
      </c>
      <c r="S74" s="49">
        <f t="shared" si="5"/>
        <v>0</v>
      </c>
      <c r="T74" s="49" t="s">
        <v>156</v>
      </c>
      <c r="U74" s="12"/>
      <c r="V74" s="41"/>
    </row>
    <row r="75" spans="1:23" ht="18.75">
      <c r="A75" s="86" t="s">
        <v>14</v>
      </c>
      <c r="B75" s="86"/>
      <c r="C75" s="86"/>
      <c r="D75" s="86"/>
      <c r="E75" s="86"/>
      <c r="F75" s="70">
        <f t="shared" ref="F75:O75" si="6">SUM(F4:F74)</f>
        <v>220</v>
      </c>
      <c r="G75" s="71">
        <f t="shared" si="6"/>
        <v>170</v>
      </c>
      <c r="H75" s="71">
        <f t="shared" si="6"/>
        <v>118</v>
      </c>
      <c r="I75" s="71">
        <f t="shared" si="6"/>
        <v>26</v>
      </c>
      <c r="J75" s="71">
        <f t="shared" si="6"/>
        <v>61</v>
      </c>
      <c r="K75" s="71">
        <f t="shared" si="6"/>
        <v>13</v>
      </c>
      <c r="L75" s="71">
        <f t="shared" si="6"/>
        <v>2</v>
      </c>
      <c r="M75" s="71">
        <f t="shared" si="6"/>
        <v>43</v>
      </c>
      <c r="N75" s="70">
        <f t="shared" si="6"/>
        <v>414</v>
      </c>
      <c r="O75" s="70">
        <f t="shared" si="6"/>
        <v>228</v>
      </c>
      <c r="P75" s="70">
        <f>SUM(P4:P74)</f>
        <v>642</v>
      </c>
      <c r="Q75" s="49"/>
      <c r="R75" s="49">
        <f>SUM(R4:R74)</f>
        <v>3159.42</v>
      </c>
      <c r="S75" s="49">
        <f>SUM(S4:S74)</f>
        <v>1846.79</v>
      </c>
      <c r="T75" s="49"/>
      <c r="U75" s="49"/>
      <c r="V75" s="49"/>
    </row>
    <row r="76" spans="1:23" s="1" customFormat="1" ht="15.75">
      <c r="B76" s="9"/>
      <c r="C76" s="9"/>
      <c r="D76" s="9"/>
      <c r="N76" s="63"/>
      <c r="O76" s="88" t="s">
        <v>190</v>
      </c>
      <c r="P76" s="88"/>
      <c r="Q76" s="88"/>
      <c r="R76" s="65">
        <f>R75/P75</f>
        <v>4.9212149532710283</v>
      </c>
      <c r="S76" s="65">
        <f>(S75/N75)</f>
        <v>4.4608454106280195</v>
      </c>
      <c r="T76" s="9"/>
      <c r="U76" s="9"/>
    </row>
    <row r="77" spans="1:23" s="1" customFormat="1" ht="21">
      <c r="A77" s="87" t="s">
        <v>96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9"/>
    </row>
    <row r="78" spans="1:23" s="1" customFormat="1">
      <c r="A78" s="49">
        <v>1</v>
      </c>
      <c r="B78" s="49"/>
      <c r="C78" s="49" t="s">
        <v>62</v>
      </c>
      <c r="D78" s="49" t="s">
        <v>22</v>
      </c>
      <c r="E78" s="47" t="s">
        <v>74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9">
        <v>14</v>
      </c>
      <c r="R78" s="41"/>
      <c r="S78" s="41"/>
      <c r="T78" s="49" t="s">
        <v>28</v>
      </c>
      <c r="U78" s="49" t="s">
        <v>73</v>
      </c>
      <c r="V78" s="41"/>
    </row>
    <row r="79" spans="1:23" s="1" customFormat="1">
      <c r="A79" s="49">
        <v>2</v>
      </c>
      <c r="B79" s="49"/>
      <c r="C79" s="49" t="s">
        <v>62</v>
      </c>
      <c r="D79" s="49" t="s">
        <v>22</v>
      </c>
      <c r="E79" s="47" t="s">
        <v>82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9">
        <v>4.25</v>
      </c>
      <c r="R79" s="41"/>
      <c r="S79" s="41"/>
      <c r="T79" s="49" t="s">
        <v>49</v>
      </c>
      <c r="U79" s="49"/>
      <c r="V79" s="41"/>
    </row>
    <row r="80" spans="1:23" s="1" customFormat="1">
      <c r="A80" s="49">
        <v>3</v>
      </c>
      <c r="B80" s="49"/>
      <c r="C80" s="49" t="s">
        <v>20</v>
      </c>
      <c r="D80" s="49" t="s">
        <v>22</v>
      </c>
      <c r="E80" s="47" t="s">
        <v>83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9">
        <v>6.75</v>
      </c>
      <c r="R80" s="41"/>
      <c r="S80" s="41"/>
      <c r="T80" s="49" t="s">
        <v>49</v>
      </c>
      <c r="U80" s="12" t="s">
        <v>77</v>
      </c>
      <c r="V80" s="41"/>
    </row>
    <row r="81" spans="1:22" s="1" customFormat="1">
      <c r="A81" s="49">
        <v>4</v>
      </c>
      <c r="B81" s="49"/>
      <c r="C81" s="49" t="s">
        <v>62</v>
      </c>
      <c r="D81" s="49" t="s">
        <v>22</v>
      </c>
      <c r="E81" s="47" t="s">
        <v>84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9"/>
      <c r="R81" s="41"/>
      <c r="S81" s="41"/>
      <c r="T81" s="49" t="s">
        <v>85</v>
      </c>
      <c r="U81" s="12" t="s">
        <v>69</v>
      </c>
      <c r="V81" s="41"/>
    </row>
    <row r="82" spans="1:22" s="1" customFormat="1">
      <c r="A82" s="49">
        <v>5</v>
      </c>
      <c r="B82" s="49"/>
      <c r="C82" s="49" t="s">
        <v>62</v>
      </c>
      <c r="D82" s="49" t="s">
        <v>22</v>
      </c>
      <c r="E82" s="47" t="s">
        <v>86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9">
        <v>4</v>
      </c>
      <c r="R82" s="41"/>
      <c r="S82" s="41"/>
      <c r="T82" s="49" t="s">
        <v>87</v>
      </c>
      <c r="U82" s="49"/>
      <c r="V82" s="41"/>
    </row>
    <row r="83" spans="1:22" s="1" customFormat="1">
      <c r="A83" s="49">
        <v>6</v>
      </c>
      <c r="B83" s="49"/>
      <c r="C83" s="49" t="s">
        <v>20</v>
      </c>
      <c r="D83" s="49" t="s">
        <v>22</v>
      </c>
      <c r="E83" s="47" t="s">
        <v>90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9">
        <v>8.85</v>
      </c>
      <c r="R83" s="41"/>
      <c r="S83" s="41"/>
      <c r="T83" s="49" t="s">
        <v>28</v>
      </c>
      <c r="U83" s="12" t="s">
        <v>79</v>
      </c>
      <c r="V83" s="41"/>
    </row>
    <row r="84" spans="1:22" s="1" customFormat="1" ht="15" customHeight="1">
      <c r="A84" s="49">
        <v>7</v>
      </c>
      <c r="B84" s="49"/>
      <c r="C84" s="49" t="s">
        <v>20</v>
      </c>
      <c r="D84" s="49" t="s">
        <v>22</v>
      </c>
      <c r="E84" s="47" t="s">
        <v>97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9">
        <v>28</v>
      </c>
      <c r="R84" s="41"/>
      <c r="S84" s="41"/>
      <c r="T84" s="49" t="s">
        <v>92</v>
      </c>
      <c r="U84" s="12" t="s">
        <v>79</v>
      </c>
      <c r="V84" s="41"/>
    </row>
    <row r="85" spans="1:22" s="1" customFormat="1" ht="15" customHeight="1">
      <c r="A85" s="49">
        <v>8</v>
      </c>
      <c r="B85" s="49"/>
      <c r="C85" s="49" t="s">
        <v>20</v>
      </c>
      <c r="D85" s="49" t="s">
        <v>22</v>
      </c>
      <c r="E85" s="47" t="s">
        <v>93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9"/>
      <c r="R85" s="41"/>
      <c r="S85" s="41"/>
      <c r="T85" s="49" t="s">
        <v>49</v>
      </c>
      <c r="U85" s="49" t="s">
        <v>73</v>
      </c>
      <c r="V85" s="41"/>
    </row>
    <row r="86" spans="1:22">
      <c r="A86" s="49">
        <v>9</v>
      </c>
      <c r="B86" s="49"/>
      <c r="C86" s="49" t="s">
        <v>20</v>
      </c>
      <c r="D86" s="49" t="s">
        <v>26</v>
      </c>
      <c r="E86" s="47" t="s">
        <v>138</v>
      </c>
      <c r="F86" s="41"/>
      <c r="G86" s="41"/>
      <c r="H86" s="41"/>
      <c r="I86" s="41"/>
      <c r="J86" s="41"/>
      <c r="K86" s="41"/>
      <c r="L86" s="41"/>
      <c r="M86" s="41"/>
      <c r="N86" s="41"/>
      <c r="O86" s="58"/>
      <c r="P86" s="41"/>
      <c r="Q86" s="16">
        <v>4.75</v>
      </c>
      <c r="R86" s="58"/>
      <c r="S86" s="58"/>
      <c r="T86" s="49" t="s">
        <v>85</v>
      </c>
      <c r="U86" s="12" t="s">
        <v>79</v>
      </c>
    </row>
    <row r="87" spans="1:22" s="1" customFormat="1" ht="15" customHeight="1">
      <c r="A87" s="49">
        <v>10</v>
      </c>
      <c r="B87" s="49"/>
      <c r="C87" s="49" t="s">
        <v>20</v>
      </c>
      <c r="D87" s="49" t="s">
        <v>26</v>
      </c>
      <c r="E87" s="47" t="s">
        <v>119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9">
        <v>4</v>
      </c>
      <c r="R87" s="41"/>
      <c r="S87" s="41"/>
      <c r="T87" s="49" t="s">
        <v>46</v>
      </c>
      <c r="U87" s="12" t="s">
        <v>120</v>
      </c>
    </row>
    <row r="88" spans="1:22" s="1" customFormat="1" ht="15" customHeight="1">
      <c r="A88" s="49">
        <v>11</v>
      </c>
      <c r="B88" s="49"/>
      <c r="C88" s="49" t="s">
        <v>20</v>
      </c>
      <c r="D88" s="49" t="s">
        <v>26</v>
      </c>
      <c r="E88" s="47" t="s">
        <v>121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9" t="s">
        <v>122</v>
      </c>
      <c r="R88" s="41"/>
      <c r="S88" s="41"/>
      <c r="T88" s="49" t="s">
        <v>123</v>
      </c>
      <c r="U88" s="12" t="s">
        <v>69</v>
      </c>
    </row>
    <row r="89" spans="1:22" s="1" customFormat="1" ht="15" customHeight="1">
      <c r="A89" s="49">
        <v>12</v>
      </c>
      <c r="B89" s="49"/>
      <c r="C89" s="49" t="s">
        <v>20</v>
      </c>
      <c r="D89" s="49" t="s">
        <v>26</v>
      </c>
      <c r="E89" s="47" t="s">
        <v>125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9">
        <v>3.5</v>
      </c>
      <c r="R89" s="41"/>
      <c r="S89" s="41"/>
      <c r="T89" s="49" t="s">
        <v>49</v>
      </c>
      <c r="U89" s="12" t="s">
        <v>126</v>
      </c>
    </row>
    <row r="90" spans="1:22" s="1" customFormat="1" ht="15" customHeight="1">
      <c r="A90" s="49">
        <v>13</v>
      </c>
      <c r="B90" s="49"/>
      <c r="C90" s="49" t="s">
        <v>130</v>
      </c>
      <c r="D90" s="49" t="s">
        <v>26</v>
      </c>
      <c r="E90" s="47" t="s">
        <v>128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9"/>
      <c r="R90" s="41"/>
      <c r="S90" s="41"/>
      <c r="T90" s="49" t="s">
        <v>129</v>
      </c>
      <c r="U90" s="12" t="s">
        <v>79</v>
      </c>
    </row>
    <row r="91" spans="1:22" s="1" customFormat="1" ht="15" customHeight="1">
      <c r="A91" s="49">
        <v>14</v>
      </c>
      <c r="B91" s="49"/>
      <c r="C91" s="49" t="s">
        <v>20</v>
      </c>
      <c r="D91" s="49" t="s">
        <v>26</v>
      </c>
      <c r="E91" s="47" t="s">
        <v>170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9">
        <v>3</v>
      </c>
      <c r="R91" s="41"/>
      <c r="S91" s="41"/>
      <c r="T91" s="49" t="s">
        <v>28</v>
      </c>
      <c r="U91" s="49"/>
    </row>
    <row r="92" spans="1:22" s="1" customFormat="1">
      <c r="A92" s="49">
        <v>15</v>
      </c>
      <c r="B92" s="49"/>
      <c r="C92" s="49" t="s">
        <v>130</v>
      </c>
      <c r="D92" s="49" t="s">
        <v>26</v>
      </c>
      <c r="E92" s="47" t="s">
        <v>132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9">
        <v>4.5</v>
      </c>
      <c r="R92" s="41"/>
      <c r="S92" s="41"/>
      <c r="T92" s="49" t="s">
        <v>49</v>
      </c>
      <c r="U92" s="12" t="s">
        <v>66</v>
      </c>
    </row>
    <row r="93" spans="1:22" s="1" customFormat="1">
      <c r="A93" s="49">
        <v>16</v>
      </c>
      <c r="B93" s="49"/>
      <c r="C93" s="49" t="s">
        <v>20</v>
      </c>
      <c r="D93" s="49" t="s">
        <v>26</v>
      </c>
      <c r="E93" s="47" t="s">
        <v>133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9">
        <v>4</v>
      </c>
      <c r="R93" s="41"/>
      <c r="S93" s="41"/>
      <c r="T93" s="49" t="s">
        <v>46</v>
      </c>
      <c r="U93" s="12" t="s">
        <v>66</v>
      </c>
    </row>
    <row r="94" spans="1:22" s="1" customFormat="1">
      <c r="A94" s="49">
        <v>17</v>
      </c>
      <c r="B94" s="49"/>
      <c r="C94" s="49" t="s">
        <v>20</v>
      </c>
      <c r="D94" s="49" t="s">
        <v>26</v>
      </c>
      <c r="E94" s="47" t="s">
        <v>134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9">
        <v>5.5</v>
      </c>
      <c r="R94" s="41"/>
      <c r="S94" s="41"/>
      <c r="T94" s="49" t="s">
        <v>52</v>
      </c>
      <c r="U94" s="12" t="s">
        <v>79</v>
      </c>
    </row>
    <row r="95" spans="1:22" s="1" customFormat="1" ht="15" customHeight="1">
      <c r="A95" s="49">
        <v>18</v>
      </c>
      <c r="B95" s="49"/>
      <c r="C95" s="49" t="s">
        <v>20</v>
      </c>
      <c r="D95" s="49" t="s">
        <v>26</v>
      </c>
      <c r="E95" s="47" t="s">
        <v>137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9" t="s">
        <v>135</v>
      </c>
      <c r="R95" s="41"/>
      <c r="S95" s="41"/>
      <c r="T95" s="49" t="s">
        <v>136</v>
      </c>
      <c r="U95" s="12" t="s">
        <v>69</v>
      </c>
    </row>
    <row r="96" spans="1:22" s="1" customFormat="1" ht="15" customHeight="1">
      <c r="A96" s="49">
        <v>19</v>
      </c>
      <c r="B96" s="49"/>
      <c r="C96" s="49" t="s">
        <v>20</v>
      </c>
      <c r="D96" s="49" t="s">
        <v>26</v>
      </c>
      <c r="E96" s="68" t="s">
        <v>149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9">
        <v>6</v>
      </c>
      <c r="R96" s="41"/>
      <c r="S96" s="41"/>
      <c r="T96" s="49" t="s">
        <v>49</v>
      </c>
      <c r="U96" s="12" t="s">
        <v>66</v>
      </c>
    </row>
    <row r="97" spans="1:23" s="1" customFormat="1">
      <c r="A97" s="49">
        <v>20</v>
      </c>
      <c r="B97" s="49"/>
      <c r="C97" s="49" t="s">
        <v>20</v>
      </c>
      <c r="D97" s="49" t="s">
        <v>26</v>
      </c>
      <c r="E97" s="47" t="s">
        <v>150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9">
        <v>6</v>
      </c>
      <c r="R97" s="41"/>
      <c r="S97" s="41"/>
      <c r="T97" s="49" t="s">
        <v>28</v>
      </c>
      <c r="U97" s="12" t="s">
        <v>69</v>
      </c>
    </row>
    <row r="98" spans="1:23" s="1" customFormat="1">
      <c r="A98" s="49">
        <v>21</v>
      </c>
      <c r="B98" s="49"/>
      <c r="C98" s="49" t="s">
        <v>20</v>
      </c>
      <c r="D98" s="49" t="s">
        <v>26</v>
      </c>
      <c r="E98" s="47" t="s">
        <v>162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9">
        <v>10.25</v>
      </c>
      <c r="R98" s="41"/>
      <c r="S98" s="41"/>
      <c r="T98" s="49" t="s">
        <v>49</v>
      </c>
      <c r="U98" s="12" t="s">
        <v>39</v>
      </c>
    </row>
    <row r="99" spans="1:23" s="1" customFormat="1">
      <c r="A99" s="49">
        <v>22</v>
      </c>
      <c r="B99" s="49"/>
      <c r="C99" s="49" t="s">
        <v>20</v>
      </c>
      <c r="D99" s="49" t="s">
        <v>26</v>
      </c>
      <c r="E99" s="47" t="s">
        <v>157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9">
        <v>7.5</v>
      </c>
      <c r="R99" s="41"/>
      <c r="S99" s="41"/>
      <c r="T99" s="49" t="s">
        <v>49</v>
      </c>
      <c r="U99" s="49"/>
    </row>
    <row r="100" spans="1:23" s="1" customFormat="1">
      <c r="A100" s="49">
        <v>23</v>
      </c>
      <c r="B100" s="49"/>
      <c r="C100" s="49" t="s">
        <v>20</v>
      </c>
      <c r="D100" s="49" t="s">
        <v>26</v>
      </c>
      <c r="E100" s="47" t="s">
        <v>168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9">
        <v>3.6</v>
      </c>
      <c r="R100" s="41"/>
      <c r="S100" s="41"/>
      <c r="T100" s="49" t="s">
        <v>8</v>
      </c>
      <c r="U100" s="49" t="s">
        <v>73</v>
      </c>
    </row>
    <row r="101" spans="1:23" s="1" customFormat="1" ht="15" customHeight="1">
      <c r="A101" s="49">
        <v>24</v>
      </c>
      <c r="B101" s="49"/>
      <c r="C101" s="49" t="s">
        <v>62</v>
      </c>
      <c r="D101" s="49" t="s">
        <v>26</v>
      </c>
      <c r="E101" s="47" t="s">
        <v>160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9" t="s">
        <v>161</v>
      </c>
      <c r="R101" s="41"/>
      <c r="S101" s="41"/>
      <c r="T101" s="49" t="s">
        <v>49</v>
      </c>
      <c r="U101" s="12" t="s">
        <v>66</v>
      </c>
    </row>
    <row r="102" spans="1:23" s="1" customFormat="1" ht="15" customHeight="1">
      <c r="A102" s="49">
        <v>25</v>
      </c>
      <c r="B102" s="49"/>
      <c r="C102" s="49" t="s">
        <v>20</v>
      </c>
      <c r="D102" s="49" t="s">
        <v>26</v>
      </c>
      <c r="E102" s="47" t="s">
        <v>169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9">
        <v>4</v>
      </c>
      <c r="R102" s="41"/>
      <c r="S102" s="41"/>
      <c r="T102" s="49" t="s">
        <v>46</v>
      </c>
      <c r="U102" s="49"/>
    </row>
    <row r="103" spans="1:23" s="1" customFormat="1">
      <c r="A103" s="49">
        <v>26</v>
      </c>
      <c r="B103" s="14"/>
      <c r="C103" s="49" t="s">
        <v>20</v>
      </c>
      <c r="D103" s="49" t="s">
        <v>26</v>
      </c>
      <c r="E103" s="46" t="s">
        <v>179</v>
      </c>
      <c r="F103" s="6"/>
      <c r="G103" s="6"/>
      <c r="H103" s="6"/>
      <c r="I103" s="6"/>
      <c r="J103" s="6"/>
      <c r="K103" s="6"/>
      <c r="L103" s="6"/>
      <c r="M103" s="6"/>
      <c r="N103" s="6"/>
      <c r="O103" s="10"/>
      <c r="P103" s="6"/>
      <c r="Q103" s="16">
        <v>1.8</v>
      </c>
      <c r="R103" s="16"/>
      <c r="S103" s="16"/>
      <c r="T103" s="49" t="s">
        <v>8</v>
      </c>
      <c r="U103" s="12"/>
      <c r="V103" s="17"/>
      <c r="W103" s="25"/>
    </row>
    <row r="104" spans="1:23" s="1" customFormat="1">
      <c r="A104" s="49">
        <v>27</v>
      </c>
      <c r="B104" s="14"/>
      <c r="C104" s="49" t="s">
        <v>20</v>
      </c>
      <c r="D104" s="49" t="s">
        <v>26</v>
      </c>
      <c r="E104" s="46" t="s">
        <v>180</v>
      </c>
      <c r="F104" s="6"/>
      <c r="G104" s="6"/>
      <c r="H104" s="6"/>
      <c r="I104" s="6"/>
      <c r="J104" s="6"/>
      <c r="K104" s="6"/>
      <c r="L104" s="6"/>
      <c r="M104" s="6"/>
      <c r="N104" s="6"/>
      <c r="O104" s="10"/>
      <c r="P104" s="6"/>
      <c r="Q104" s="16">
        <v>6</v>
      </c>
      <c r="R104" s="16"/>
      <c r="S104" s="16"/>
      <c r="T104" s="49" t="s">
        <v>181</v>
      </c>
      <c r="U104" s="12" t="s">
        <v>77</v>
      </c>
      <c r="V104" s="17"/>
      <c r="W104" s="25"/>
    </row>
    <row r="105" spans="1:23" s="1" customFormat="1">
      <c r="A105" s="49">
        <v>28</v>
      </c>
      <c r="B105" s="14"/>
      <c r="C105" s="49" t="s">
        <v>20</v>
      </c>
      <c r="D105" s="49" t="s">
        <v>26</v>
      </c>
      <c r="E105" s="46" t="s">
        <v>220</v>
      </c>
      <c r="F105" s="6"/>
      <c r="G105" s="6"/>
      <c r="H105" s="6"/>
      <c r="I105" s="6"/>
      <c r="J105" s="6"/>
      <c r="K105" s="6"/>
      <c r="L105" s="6"/>
      <c r="M105" s="6"/>
      <c r="N105" s="6"/>
      <c r="O105" s="10"/>
      <c r="P105" s="6"/>
      <c r="Q105" s="16">
        <v>4.5</v>
      </c>
      <c r="R105" s="16"/>
      <c r="S105" s="16"/>
      <c r="T105" s="49" t="s">
        <v>118</v>
      </c>
      <c r="U105" s="12" t="s">
        <v>69</v>
      </c>
      <c r="V105" s="17"/>
      <c r="W105" s="25"/>
    </row>
    <row r="106" spans="1:23" s="1" customFormat="1">
      <c r="A106" s="49">
        <v>29</v>
      </c>
      <c r="B106" s="14"/>
      <c r="C106" s="49" t="s">
        <v>20</v>
      </c>
      <c r="D106" s="49" t="s">
        <v>26</v>
      </c>
      <c r="E106" s="46" t="s">
        <v>184</v>
      </c>
      <c r="F106" s="6"/>
      <c r="G106" s="6"/>
      <c r="H106" s="6"/>
      <c r="I106" s="6"/>
      <c r="J106" s="6"/>
      <c r="K106" s="6"/>
      <c r="L106" s="6"/>
      <c r="M106" s="6"/>
      <c r="N106" s="6"/>
      <c r="O106" s="10"/>
      <c r="P106" s="6"/>
      <c r="Q106" s="16"/>
      <c r="R106" s="16"/>
      <c r="S106" s="16"/>
      <c r="T106" s="49" t="s">
        <v>52</v>
      </c>
      <c r="U106" s="12" t="s">
        <v>69</v>
      </c>
      <c r="V106" s="17"/>
      <c r="W106" s="25"/>
    </row>
    <row r="107" spans="1:23" s="1" customFormat="1">
      <c r="A107" s="49">
        <v>30</v>
      </c>
      <c r="B107" s="14"/>
      <c r="C107" s="49" t="s">
        <v>20</v>
      </c>
      <c r="D107" s="49" t="s">
        <v>26</v>
      </c>
      <c r="E107" s="46" t="s">
        <v>221</v>
      </c>
      <c r="F107" s="6"/>
      <c r="G107" s="6"/>
      <c r="H107" s="6"/>
      <c r="I107" s="6"/>
      <c r="J107" s="6"/>
      <c r="K107" s="6"/>
      <c r="L107" s="6"/>
      <c r="M107" s="6"/>
      <c r="N107" s="6"/>
      <c r="O107" s="10"/>
      <c r="P107" s="6"/>
      <c r="Q107" s="16"/>
      <c r="R107" s="16"/>
      <c r="S107" s="16"/>
      <c r="T107" s="49" t="s">
        <v>49</v>
      </c>
      <c r="U107" s="12" t="s">
        <v>66</v>
      </c>
      <c r="V107" s="17"/>
      <c r="W107" s="25"/>
    </row>
    <row r="108" spans="1:23" s="13" customFormat="1">
      <c r="A108" s="49">
        <v>31</v>
      </c>
      <c r="B108" s="66"/>
      <c r="C108" s="4" t="s">
        <v>20</v>
      </c>
      <c r="D108" s="49" t="s">
        <v>26</v>
      </c>
      <c r="E108" s="67" t="s">
        <v>192</v>
      </c>
      <c r="F108" s="6"/>
      <c r="G108" s="6"/>
      <c r="H108" s="6"/>
      <c r="I108" s="6"/>
      <c r="J108" s="6"/>
      <c r="K108" s="6"/>
      <c r="L108" s="6"/>
      <c r="M108" s="6"/>
      <c r="N108" s="6"/>
      <c r="O108" s="10"/>
      <c r="P108" s="6"/>
      <c r="Q108" s="10">
        <v>4</v>
      </c>
      <c r="R108" s="10"/>
      <c r="S108" s="10"/>
      <c r="T108" s="49" t="s">
        <v>46</v>
      </c>
      <c r="U108" s="49" t="s">
        <v>73</v>
      </c>
      <c r="V108" s="17"/>
      <c r="W108" s="36"/>
    </row>
    <row r="109" spans="1:23" s="1" customFormat="1">
      <c r="A109" s="49">
        <v>32</v>
      </c>
      <c r="B109" s="14"/>
      <c r="C109" s="4" t="s">
        <v>20</v>
      </c>
      <c r="D109" s="49" t="s">
        <v>26</v>
      </c>
      <c r="E109" s="46" t="s">
        <v>222</v>
      </c>
      <c r="F109" s="6"/>
      <c r="G109" s="6"/>
      <c r="H109" s="6"/>
      <c r="I109" s="6"/>
      <c r="J109" s="6"/>
      <c r="K109" s="6"/>
      <c r="L109" s="6"/>
      <c r="M109" s="6"/>
      <c r="N109" s="6"/>
      <c r="O109" s="10"/>
      <c r="P109" s="6"/>
      <c r="Q109" s="16">
        <v>3.5</v>
      </c>
      <c r="R109" s="16"/>
      <c r="S109" s="16"/>
      <c r="T109" s="49" t="s">
        <v>49</v>
      </c>
      <c r="U109" s="12" t="s">
        <v>69</v>
      </c>
      <c r="V109" s="17"/>
      <c r="W109" s="25"/>
    </row>
    <row r="110" spans="1:23" s="1" customFormat="1">
      <c r="A110" s="49">
        <v>33</v>
      </c>
      <c r="B110" s="14"/>
      <c r="C110" s="4" t="s">
        <v>20</v>
      </c>
      <c r="D110" s="49" t="s">
        <v>26</v>
      </c>
      <c r="E110" s="46" t="s">
        <v>253</v>
      </c>
      <c r="F110" s="6"/>
      <c r="G110" s="6"/>
      <c r="H110" s="6"/>
      <c r="I110" s="6"/>
      <c r="J110" s="6"/>
      <c r="K110" s="6"/>
      <c r="L110" s="6"/>
      <c r="M110" s="6"/>
      <c r="N110" s="6"/>
      <c r="O110" s="10"/>
      <c r="P110" s="6"/>
      <c r="Q110" s="16">
        <v>6</v>
      </c>
      <c r="R110" s="16"/>
      <c r="S110" s="16"/>
      <c r="T110" s="49" t="s">
        <v>151</v>
      </c>
      <c r="U110" s="49" t="s">
        <v>73</v>
      </c>
      <c r="V110" s="17"/>
      <c r="W110" s="25"/>
    </row>
    <row r="111" spans="1:23" s="1" customFormat="1">
      <c r="A111" s="49">
        <v>34</v>
      </c>
      <c r="B111" s="14"/>
      <c r="C111" s="4" t="s">
        <v>20</v>
      </c>
      <c r="D111" s="49" t="s">
        <v>26</v>
      </c>
      <c r="E111" s="46" t="s">
        <v>194</v>
      </c>
      <c r="F111" s="6"/>
      <c r="G111" s="6"/>
      <c r="H111" s="6"/>
      <c r="I111" s="6"/>
      <c r="J111" s="6"/>
      <c r="K111" s="6"/>
      <c r="L111" s="6"/>
      <c r="M111" s="6"/>
      <c r="N111" s="6"/>
      <c r="O111" s="10"/>
      <c r="P111" s="6"/>
      <c r="Q111" s="16">
        <v>6</v>
      </c>
      <c r="R111" s="16"/>
      <c r="S111" s="16"/>
      <c r="T111" s="49" t="s">
        <v>28</v>
      </c>
      <c r="U111" s="49" t="s">
        <v>73</v>
      </c>
      <c r="V111" s="17"/>
      <c r="W111" s="25"/>
    </row>
    <row r="112" spans="1:23" s="1" customFormat="1">
      <c r="A112" s="49">
        <v>35</v>
      </c>
      <c r="B112" s="14"/>
      <c r="C112" s="49" t="s">
        <v>195</v>
      </c>
      <c r="D112" s="49" t="s">
        <v>26</v>
      </c>
      <c r="E112" s="46" t="s">
        <v>196</v>
      </c>
      <c r="F112" s="6"/>
      <c r="G112" s="6"/>
      <c r="H112" s="6"/>
      <c r="I112" s="6"/>
      <c r="J112" s="6"/>
      <c r="K112" s="6"/>
      <c r="L112" s="6"/>
      <c r="M112" s="6"/>
      <c r="N112" s="6"/>
      <c r="O112" s="10"/>
      <c r="P112" s="6"/>
      <c r="Q112" s="16">
        <v>5</v>
      </c>
      <c r="R112" s="16"/>
      <c r="S112" s="16"/>
      <c r="T112" s="49" t="s">
        <v>151</v>
      </c>
      <c r="U112" s="12" t="s">
        <v>66</v>
      </c>
      <c r="V112" s="17"/>
      <c r="W112" s="25"/>
    </row>
    <row r="113" spans="1:23" s="1" customFormat="1">
      <c r="A113" s="49">
        <v>36</v>
      </c>
      <c r="B113" s="14"/>
      <c r="C113" s="4" t="s">
        <v>20</v>
      </c>
      <c r="D113" s="49" t="s">
        <v>26</v>
      </c>
      <c r="E113" s="46" t="s">
        <v>198</v>
      </c>
      <c r="F113" s="6"/>
      <c r="G113" s="6"/>
      <c r="H113" s="6"/>
      <c r="I113" s="6"/>
      <c r="J113" s="6"/>
      <c r="K113" s="6"/>
      <c r="L113" s="6"/>
      <c r="M113" s="6"/>
      <c r="N113" s="6"/>
      <c r="O113" s="10"/>
      <c r="P113" s="6"/>
      <c r="Q113" s="16">
        <v>4</v>
      </c>
      <c r="R113" s="16"/>
      <c r="S113" s="16"/>
      <c r="T113" s="49" t="s">
        <v>8</v>
      </c>
      <c r="U113" s="12" t="s">
        <v>66</v>
      </c>
      <c r="V113" s="17"/>
      <c r="W113" s="25"/>
    </row>
    <row r="114" spans="1:23" s="1" customFormat="1">
      <c r="A114" s="49">
        <v>37</v>
      </c>
      <c r="B114" s="14"/>
      <c r="C114" s="4" t="s">
        <v>20</v>
      </c>
      <c r="D114" s="49" t="s">
        <v>26</v>
      </c>
      <c r="E114" s="46" t="s">
        <v>199</v>
      </c>
      <c r="F114" s="6"/>
      <c r="G114" s="6"/>
      <c r="H114" s="6"/>
      <c r="I114" s="6"/>
      <c r="J114" s="6"/>
      <c r="K114" s="6"/>
      <c r="L114" s="6"/>
      <c r="M114" s="6"/>
      <c r="N114" s="6"/>
      <c r="O114" s="10"/>
      <c r="P114" s="6"/>
      <c r="Q114" s="16"/>
      <c r="R114" s="16"/>
      <c r="S114" s="16"/>
      <c r="T114" s="49" t="s">
        <v>46</v>
      </c>
      <c r="U114" s="12" t="s">
        <v>66</v>
      </c>
      <c r="V114" s="17"/>
      <c r="W114" s="25"/>
    </row>
    <row r="115" spans="1:23" s="1" customFormat="1">
      <c r="A115" s="49">
        <v>38</v>
      </c>
      <c r="B115" s="14"/>
      <c r="C115" s="4" t="s">
        <v>20</v>
      </c>
      <c r="D115" s="49" t="s">
        <v>26</v>
      </c>
      <c r="E115" s="46" t="s">
        <v>200</v>
      </c>
      <c r="F115" s="6"/>
      <c r="G115" s="6"/>
      <c r="H115" s="6"/>
      <c r="I115" s="6"/>
      <c r="J115" s="6"/>
      <c r="K115" s="6"/>
      <c r="L115" s="6"/>
      <c r="M115" s="6"/>
      <c r="N115" s="6"/>
      <c r="O115" s="10"/>
      <c r="P115" s="6"/>
      <c r="Q115" s="16">
        <v>4</v>
      </c>
      <c r="R115" s="16"/>
      <c r="S115" s="16"/>
      <c r="T115" s="49" t="s">
        <v>201</v>
      </c>
      <c r="U115" s="12" t="s">
        <v>69</v>
      </c>
      <c r="V115" s="17"/>
      <c r="W115" s="25"/>
    </row>
    <row r="116" spans="1:23" s="1" customFormat="1" ht="15" customHeight="1">
      <c r="A116" s="49">
        <v>39</v>
      </c>
      <c r="B116" s="14"/>
      <c r="C116" s="4" t="s">
        <v>20</v>
      </c>
      <c r="D116" s="49" t="s">
        <v>26</v>
      </c>
      <c r="E116" s="69" t="s">
        <v>203</v>
      </c>
      <c r="F116" s="6"/>
      <c r="G116" s="6"/>
      <c r="H116" s="6"/>
      <c r="I116" s="6"/>
      <c r="J116" s="6"/>
      <c r="K116" s="6"/>
      <c r="L116" s="6"/>
      <c r="M116" s="6"/>
      <c r="N116" s="6"/>
      <c r="O116" s="10"/>
      <c r="P116" s="6"/>
      <c r="Q116" s="16">
        <v>8.25</v>
      </c>
      <c r="R116" s="16"/>
      <c r="S116" s="16"/>
      <c r="T116" s="49" t="s">
        <v>28</v>
      </c>
      <c r="U116" s="12" t="s">
        <v>66</v>
      </c>
      <c r="V116" s="17"/>
      <c r="W116" s="25"/>
    </row>
    <row r="117" spans="1:23" s="1" customFormat="1" ht="15" customHeight="1">
      <c r="A117" s="49">
        <v>40</v>
      </c>
      <c r="B117" s="14"/>
      <c r="C117" s="49" t="s">
        <v>62</v>
      </c>
      <c r="D117" s="49" t="s">
        <v>26</v>
      </c>
      <c r="E117" s="46" t="s">
        <v>204</v>
      </c>
      <c r="F117" s="6"/>
      <c r="G117" s="6"/>
      <c r="H117" s="6"/>
      <c r="I117" s="6"/>
      <c r="J117" s="6"/>
      <c r="K117" s="6"/>
      <c r="L117" s="6"/>
      <c r="M117" s="6"/>
      <c r="N117" s="6"/>
      <c r="O117" s="10"/>
      <c r="P117" s="6"/>
      <c r="Q117" s="16"/>
      <c r="R117" s="16"/>
      <c r="S117" s="16"/>
      <c r="T117" s="49" t="s">
        <v>8</v>
      </c>
      <c r="U117" s="12" t="s">
        <v>66</v>
      </c>
      <c r="V117" s="17"/>
      <c r="W117" s="25"/>
    </row>
    <row r="118" spans="1:23" s="1" customFormat="1" ht="15" customHeight="1">
      <c r="A118" s="49">
        <v>41</v>
      </c>
      <c r="B118" s="73"/>
      <c r="C118" s="74" t="s">
        <v>20</v>
      </c>
      <c r="D118" s="54" t="s">
        <v>26</v>
      </c>
      <c r="E118" s="75" t="s">
        <v>207</v>
      </c>
      <c r="F118" s="76"/>
      <c r="G118" s="76"/>
      <c r="H118" s="76"/>
      <c r="I118" s="76"/>
      <c r="J118" s="76"/>
      <c r="K118" s="76"/>
      <c r="L118" s="76"/>
      <c r="M118" s="76"/>
      <c r="N118" s="76"/>
      <c r="O118" s="77"/>
      <c r="P118" s="76"/>
      <c r="Q118" s="78">
        <v>4</v>
      </c>
      <c r="R118" s="78"/>
      <c r="S118" s="78"/>
      <c r="T118" s="54" t="s">
        <v>151</v>
      </c>
      <c r="U118" s="79" t="s">
        <v>73</v>
      </c>
      <c r="V118" s="17"/>
      <c r="W118" s="25"/>
    </row>
    <row r="119" spans="1:23" s="25" customFormat="1" ht="15" customHeight="1">
      <c r="A119" s="49">
        <v>42</v>
      </c>
      <c r="B119" s="14"/>
      <c r="C119" s="4" t="s">
        <v>20</v>
      </c>
      <c r="D119" s="49" t="s">
        <v>26</v>
      </c>
      <c r="E119" s="46" t="s">
        <v>255</v>
      </c>
      <c r="F119" s="6"/>
      <c r="G119" s="6"/>
      <c r="H119" s="6"/>
      <c r="I119" s="6"/>
      <c r="J119" s="6"/>
      <c r="K119" s="6"/>
      <c r="L119" s="6"/>
      <c r="M119" s="6"/>
      <c r="N119" s="6"/>
      <c r="O119" s="10"/>
      <c r="P119" s="6"/>
      <c r="Q119" s="16"/>
      <c r="R119" s="16"/>
      <c r="S119" s="16"/>
      <c r="T119" s="49" t="s">
        <v>151</v>
      </c>
      <c r="U119" s="12" t="s">
        <v>73</v>
      </c>
      <c r="V119" s="17"/>
    </row>
    <row r="120" spans="1:23" s="25" customFormat="1" ht="15" customHeight="1">
      <c r="A120" s="49">
        <v>43</v>
      </c>
      <c r="B120" s="14"/>
      <c r="C120" s="4" t="s">
        <v>20</v>
      </c>
      <c r="D120" s="49" t="s">
        <v>26</v>
      </c>
      <c r="E120" s="46" t="s">
        <v>246</v>
      </c>
      <c r="F120" s="6"/>
      <c r="G120" s="6"/>
      <c r="H120" s="6"/>
      <c r="I120" s="6"/>
      <c r="J120" s="6"/>
      <c r="K120" s="6"/>
      <c r="L120" s="6"/>
      <c r="M120" s="6"/>
      <c r="N120" s="6"/>
      <c r="O120" s="10"/>
      <c r="P120" s="6"/>
      <c r="Q120" s="16"/>
      <c r="R120" s="16"/>
      <c r="S120" s="16"/>
      <c r="T120" s="49" t="s">
        <v>8</v>
      </c>
      <c r="U120" s="12" t="s">
        <v>66</v>
      </c>
      <c r="V120" s="17"/>
    </row>
    <row r="121" spans="1:23" s="1" customFormat="1" ht="15" customHeight="1">
      <c r="A121" s="49">
        <v>44</v>
      </c>
      <c r="B121" s="14"/>
      <c r="C121" s="4" t="s">
        <v>20</v>
      </c>
      <c r="D121" s="49" t="s">
        <v>26</v>
      </c>
      <c r="E121" s="46" t="s">
        <v>247</v>
      </c>
      <c r="F121" s="6"/>
      <c r="G121" s="6"/>
      <c r="H121" s="6"/>
      <c r="I121" s="6"/>
      <c r="J121" s="6"/>
      <c r="K121" s="6"/>
      <c r="L121" s="6"/>
      <c r="M121" s="6"/>
      <c r="N121" s="6"/>
      <c r="O121" s="10"/>
      <c r="P121" s="6"/>
      <c r="Q121" s="16"/>
      <c r="R121" s="16"/>
      <c r="S121" s="16"/>
      <c r="T121" s="49" t="s">
        <v>46</v>
      </c>
      <c r="U121" s="12" t="s">
        <v>73</v>
      </c>
      <c r="V121" s="17"/>
      <c r="W121" s="25"/>
    </row>
    <row r="122" spans="1:23" s="1" customFormat="1" ht="15" customHeight="1">
      <c r="A122" s="49">
        <v>45</v>
      </c>
      <c r="B122" s="14"/>
      <c r="C122" s="4" t="s">
        <v>20</v>
      </c>
      <c r="D122" s="49" t="s">
        <v>26</v>
      </c>
      <c r="E122" s="46" t="s">
        <v>248</v>
      </c>
      <c r="F122" s="6"/>
      <c r="G122" s="6"/>
      <c r="H122" s="6"/>
      <c r="I122" s="6"/>
      <c r="J122" s="6"/>
      <c r="K122" s="6"/>
      <c r="L122" s="6"/>
      <c r="M122" s="6"/>
      <c r="N122" s="6"/>
      <c r="O122" s="10"/>
      <c r="P122" s="6"/>
      <c r="Q122" s="16"/>
      <c r="R122" s="16"/>
      <c r="S122" s="16"/>
      <c r="T122" s="49" t="s">
        <v>249</v>
      </c>
      <c r="U122" s="12" t="s">
        <v>73</v>
      </c>
      <c r="V122" s="17"/>
      <c r="W122" s="25"/>
    </row>
    <row r="123" spans="1:23" s="1" customFormat="1" ht="15" customHeight="1">
      <c r="A123" s="49">
        <v>46</v>
      </c>
      <c r="B123" s="14"/>
      <c r="C123" s="4" t="s">
        <v>20</v>
      </c>
      <c r="D123" s="49" t="s">
        <v>26</v>
      </c>
      <c r="E123" s="46" t="s">
        <v>250</v>
      </c>
      <c r="F123" s="6"/>
      <c r="G123" s="6"/>
      <c r="H123" s="6"/>
      <c r="I123" s="6"/>
      <c r="J123" s="6"/>
      <c r="K123" s="6"/>
      <c r="L123" s="6"/>
      <c r="M123" s="6"/>
      <c r="N123" s="6"/>
      <c r="O123" s="10"/>
      <c r="P123" s="6"/>
      <c r="Q123" s="16"/>
      <c r="R123" s="16"/>
      <c r="S123" s="16"/>
      <c r="T123" s="49" t="s">
        <v>28</v>
      </c>
      <c r="U123" s="12" t="s">
        <v>73</v>
      </c>
      <c r="V123" s="17"/>
      <c r="W123" s="25"/>
    </row>
    <row r="124" spans="1:23" s="1" customFormat="1" ht="15" customHeight="1">
      <c r="A124" s="49">
        <v>47</v>
      </c>
      <c r="B124" s="14"/>
      <c r="C124" s="4" t="s">
        <v>20</v>
      </c>
      <c r="D124" s="49" t="s">
        <v>26</v>
      </c>
      <c r="E124" s="46" t="s">
        <v>251</v>
      </c>
      <c r="F124" s="6"/>
      <c r="G124" s="6"/>
      <c r="H124" s="6"/>
      <c r="I124" s="6"/>
      <c r="J124" s="6"/>
      <c r="K124" s="6"/>
      <c r="L124" s="6"/>
      <c r="M124" s="6"/>
      <c r="N124" s="6"/>
      <c r="O124" s="10"/>
      <c r="P124" s="6"/>
      <c r="Q124" s="16"/>
      <c r="R124" s="16"/>
      <c r="S124" s="16"/>
      <c r="T124" s="49" t="s">
        <v>67</v>
      </c>
      <c r="U124" s="12" t="s">
        <v>66</v>
      </c>
      <c r="V124" s="17"/>
      <c r="W124" s="25"/>
    </row>
    <row r="125" spans="1:23" s="1" customFormat="1" ht="15" customHeight="1">
      <c r="A125" s="17"/>
      <c r="B125" s="18"/>
      <c r="C125" s="32"/>
      <c r="D125" s="32"/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3"/>
      <c r="P125" s="22"/>
      <c r="Q125" s="24"/>
      <c r="R125" s="24"/>
      <c r="S125" s="24"/>
      <c r="T125" s="32"/>
      <c r="U125" s="21"/>
      <c r="V125" s="17"/>
      <c r="W125" s="25"/>
    </row>
    <row r="126" spans="1:23" s="1" customFormat="1" ht="15" customHeight="1">
      <c r="A126" s="17"/>
      <c r="B126" s="18"/>
      <c r="C126" s="32"/>
      <c r="D126" s="32"/>
      <c r="E126" s="37"/>
      <c r="F126" s="22"/>
      <c r="G126" s="22"/>
      <c r="H126" s="22"/>
      <c r="I126" s="22"/>
      <c r="J126" s="22"/>
      <c r="K126" s="22"/>
      <c r="L126" s="22"/>
      <c r="M126" s="22"/>
      <c r="N126" s="22"/>
      <c r="O126" s="23"/>
      <c r="P126" s="22"/>
      <c r="Q126" s="24"/>
      <c r="R126" s="24"/>
      <c r="S126" s="24"/>
      <c r="T126" s="32"/>
      <c r="U126" s="21"/>
      <c r="V126" s="17"/>
      <c r="W126" s="25"/>
    </row>
    <row r="127" spans="1:23" s="1" customFormat="1" ht="15" customHeight="1">
      <c r="A127" s="17"/>
      <c r="B127" s="18"/>
      <c r="C127" s="32"/>
      <c r="D127" s="32"/>
      <c r="E127" s="37"/>
      <c r="F127" s="22"/>
      <c r="G127" s="22"/>
      <c r="H127" s="22"/>
      <c r="I127" s="22"/>
      <c r="J127" s="22"/>
      <c r="K127" s="22"/>
      <c r="L127" s="22"/>
      <c r="M127" s="22"/>
      <c r="N127" s="22"/>
      <c r="O127" s="23"/>
      <c r="P127" s="22"/>
      <c r="Q127" s="24"/>
      <c r="R127" s="24"/>
      <c r="S127" s="24"/>
      <c r="T127" s="32"/>
      <c r="U127" s="21"/>
      <c r="V127" s="17"/>
      <c r="W127" s="25"/>
    </row>
    <row r="128" spans="1:23" s="1" customFormat="1" ht="15" customHeight="1">
      <c r="A128" s="17"/>
      <c r="B128" s="18"/>
      <c r="C128" s="32"/>
      <c r="D128" s="32"/>
      <c r="E128" s="37"/>
      <c r="F128" s="22"/>
      <c r="G128" s="22"/>
      <c r="H128" s="22"/>
      <c r="I128" s="22"/>
      <c r="J128" s="22"/>
      <c r="K128" s="22"/>
      <c r="L128" s="22"/>
      <c r="M128" s="22"/>
      <c r="N128" s="22"/>
      <c r="O128" s="23"/>
      <c r="P128" s="22"/>
      <c r="Q128" s="24"/>
      <c r="R128" s="24"/>
      <c r="S128" s="24"/>
      <c r="T128" s="32"/>
      <c r="U128" s="21"/>
      <c r="V128" s="17"/>
      <c r="W128" s="25"/>
    </row>
    <row r="129" spans="1:23" s="1" customFormat="1" ht="15" customHeight="1">
      <c r="A129" s="17"/>
      <c r="B129" s="18"/>
      <c r="C129" s="32"/>
      <c r="D129" s="32"/>
      <c r="E129" s="37"/>
      <c r="F129" s="22"/>
      <c r="G129" s="22"/>
      <c r="H129" s="22"/>
      <c r="I129" s="22"/>
      <c r="J129" s="22"/>
      <c r="K129" s="22"/>
      <c r="L129" s="22"/>
      <c r="M129" s="22"/>
      <c r="N129" s="22"/>
      <c r="O129" s="23"/>
      <c r="P129" s="22"/>
      <c r="Q129" s="24"/>
      <c r="R129" s="24"/>
      <c r="S129" s="24"/>
      <c r="T129" s="32"/>
      <c r="U129" s="21"/>
      <c r="V129" s="17"/>
      <c r="W129" s="25"/>
    </row>
    <row r="130" spans="1:23" s="1" customFormat="1" ht="15" customHeight="1">
      <c r="A130" s="17"/>
      <c r="B130" s="18"/>
      <c r="C130" s="32"/>
      <c r="D130" s="32"/>
      <c r="E130" s="37"/>
      <c r="F130" s="22"/>
      <c r="G130" s="22"/>
      <c r="H130" s="22"/>
      <c r="I130" s="22"/>
      <c r="J130" s="22"/>
      <c r="K130" s="22"/>
      <c r="L130" s="22"/>
      <c r="M130" s="22"/>
      <c r="N130" s="22"/>
      <c r="O130" s="23"/>
      <c r="P130" s="22"/>
      <c r="Q130" s="24"/>
      <c r="R130" s="24"/>
      <c r="S130" s="24"/>
      <c r="T130" s="32"/>
      <c r="U130" s="21"/>
      <c r="V130" s="17"/>
      <c r="W130" s="25"/>
    </row>
    <row r="131" spans="1:23" s="1" customFormat="1" ht="15" customHeight="1">
      <c r="A131" s="17"/>
      <c r="B131" s="18"/>
      <c r="C131" s="32"/>
      <c r="D131" s="32"/>
      <c r="E131" s="37"/>
      <c r="F131" s="22"/>
      <c r="G131" s="22"/>
      <c r="H131" s="22"/>
      <c r="I131" s="22"/>
      <c r="J131" s="22"/>
      <c r="K131" s="22"/>
      <c r="L131" s="22"/>
      <c r="M131" s="22"/>
      <c r="N131" s="22"/>
      <c r="O131" s="23"/>
      <c r="P131" s="22"/>
      <c r="Q131" s="24"/>
      <c r="R131" s="24"/>
      <c r="S131" s="24"/>
      <c r="T131" s="32"/>
      <c r="U131" s="21"/>
      <c r="V131" s="17"/>
      <c r="W131" s="25"/>
    </row>
    <row r="132" spans="1:23" s="1" customFormat="1" ht="15" customHeight="1">
      <c r="A132" s="17"/>
      <c r="B132" s="18"/>
      <c r="C132" s="32"/>
      <c r="D132" s="32"/>
      <c r="E132" s="37"/>
      <c r="F132" s="22"/>
      <c r="G132" s="22"/>
      <c r="H132" s="22"/>
      <c r="I132" s="22"/>
      <c r="J132" s="22"/>
      <c r="K132" s="22"/>
      <c r="L132" s="22"/>
      <c r="M132" s="22"/>
      <c r="N132" s="22"/>
      <c r="O132" s="23"/>
      <c r="P132" s="22"/>
      <c r="Q132" s="24"/>
      <c r="R132" s="24"/>
      <c r="S132" s="24"/>
      <c r="T132" s="32"/>
      <c r="U132" s="21"/>
      <c r="V132" s="17"/>
      <c r="W132" s="25"/>
    </row>
    <row r="133" spans="1:23" s="1" customFormat="1" ht="15" customHeight="1">
      <c r="A133" s="17"/>
      <c r="B133" s="18"/>
      <c r="C133" s="32"/>
      <c r="D133" s="32"/>
      <c r="E133" s="37"/>
      <c r="F133" s="22"/>
      <c r="G133" s="22"/>
      <c r="H133" s="22"/>
      <c r="I133" s="22"/>
      <c r="J133" s="22"/>
      <c r="K133" s="22"/>
      <c r="L133" s="22"/>
      <c r="M133" s="22"/>
      <c r="N133" s="22"/>
      <c r="O133" s="23"/>
      <c r="P133" s="22"/>
      <c r="Q133" s="24"/>
      <c r="R133" s="24"/>
      <c r="S133" s="24"/>
      <c r="T133" s="32"/>
      <c r="U133" s="21"/>
      <c r="V133" s="17"/>
      <c r="W133" s="25"/>
    </row>
    <row r="134" spans="1:23" s="1" customFormat="1" ht="15" customHeight="1">
      <c r="A134" s="17"/>
      <c r="B134" s="18"/>
      <c r="C134" s="32"/>
      <c r="D134" s="32"/>
      <c r="E134" s="37"/>
      <c r="F134" s="22"/>
      <c r="G134" s="22"/>
      <c r="H134" s="22"/>
      <c r="I134" s="22"/>
      <c r="J134" s="22"/>
      <c r="K134" s="22"/>
      <c r="L134" s="22"/>
      <c r="M134" s="22"/>
      <c r="N134" s="22"/>
      <c r="O134" s="23"/>
      <c r="P134" s="22"/>
      <c r="Q134" s="24"/>
      <c r="R134" s="24"/>
      <c r="S134" s="24"/>
      <c r="T134" s="32"/>
      <c r="U134" s="21"/>
      <c r="V134" s="17"/>
      <c r="W134" s="25"/>
    </row>
    <row r="135" spans="1:23" s="1" customFormat="1" ht="15" customHeight="1">
      <c r="A135" s="17"/>
      <c r="B135" s="18"/>
      <c r="C135" s="32"/>
      <c r="D135" s="32"/>
      <c r="E135" s="37"/>
      <c r="F135" s="22"/>
      <c r="G135" s="22"/>
      <c r="H135" s="22"/>
      <c r="I135" s="22"/>
      <c r="J135" s="22"/>
      <c r="K135" s="22"/>
      <c r="L135" s="22"/>
      <c r="M135" s="22"/>
      <c r="N135" s="22"/>
      <c r="O135" s="23"/>
      <c r="P135" s="22"/>
      <c r="Q135" s="24"/>
      <c r="R135" s="24"/>
      <c r="S135" s="24"/>
      <c r="T135" s="32"/>
      <c r="U135" s="21"/>
      <c r="V135" s="17"/>
      <c r="W135" s="25"/>
    </row>
    <row r="136" spans="1:23" s="1" customFormat="1" ht="15" customHeight="1">
      <c r="A136" s="17"/>
      <c r="B136" s="18"/>
      <c r="C136" s="32"/>
      <c r="D136" s="32"/>
      <c r="E136" s="37"/>
      <c r="F136" s="22"/>
      <c r="G136" s="22"/>
      <c r="H136" s="22"/>
      <c r="I136" s="22"/>
      <c r="J136" s="22"/>
      <c r="K136" s="22"/>
      <c r="L136" s="22"/>
      <c r="M136" s="22"/>
      <c r="N136" s="22"/>
      <c r="O136" s="23"/>
      <c r="P136" s="22"/>
      <c r="Q136" s="24"/>
      <c r="R136" s="24"/>
      <c r="S136" s="24"/>
      <c r="T136" s="32"/>
      <c r="U136" s="21"/>
      <c r="V136" s="17"/>
      <c r="W136" s="25"/>
    </row>
    <row r="137" spans="1:23" s="1" customFormat="1" ht="15" customHeight="1">
      <c r="A137" s="17"/>
      <c r="B137" s="18"/>
      <c r="C137" s="32"/>
      <c r="D137" s="32"/>
      <c r="E137" s="37"/>
      <c r="F137" s="22"/>
      <c r="G137" s="22"/>
      <c r="H137" s="22"/>
      <c r="I137" s="22"/>
      <c r="J137" s="22"/>
      <c r="K137" s="22"/>
      <c r="L137" s="22"/>
      <c r="M137" s="22"/>
      <c r="N137" s="22"/>
      <c r="O137" s="23"/>
      <c r="P137" s="22"/>
      <c r="Q137" s="24"/>
      <c r="R137" s="24"/>
      <c r="S137" s="24"/>
      <c r="T137" s="32"/>
      <c r="U137" s="21"/>
      <c r="V137" s="17"/>
      <c r="W137" s="25"/>
    </row>
    <row r="138" spans="1:23" s="1" customFormat="1" ht="15" customHeight="1">
      <c r="A138" s="17"/>
      <c r="B138" s="18"/>
      <c r="C138" s="32"/>
      <c r="D138" s="32"/>
      <c r="E138" s="37"/>
      <c r="F138" s="22"/>
      <c r="G138" s="22"/>
      <c r="H138" s="22"/>
      <c r="I138" s="22"/>
      <c r="J138" s="22"/>
      <c r="K138" s="22"/>
      <c r="L138" s="22"/>
      <c r="M138" s="22"/>
      <c r="N138" s="22"/>
      <c r="O138" s="23"/>
      <c r="P138" s="22"/>
      <c r="Q138" s="24"/>
      <c r="R138" s="24"/>
      <c r="S138" s="24"/>
      <c r="T138" s="32"/>
      <c r="U138" s="21"/>
      <c r="V138" s="17"/>
      <c r="W138" s="25"/>
    </row>
    <row r="139" spans="1:23" s="1" customFormat="1" ht="15" customHeight="1">
      <c r="A139" s="17"/>
      <c r="B139" s="18"/>
      <c r="C139" s="32"/>
      <c r="D139" s="32"/>
      <c r="E139" s="37"/>
      <c r="F139" s="22"/>
      <c r="G139" s="22"/>
      <c r="H139" s="22"/>
      <c r="I139" s="22"/>
      <c r="J139" s="22"/>
      <c r="K139" s="22"/>
      <c r="L139" s="22"/>
      <c r="M139" s="22"/>
      <c r="N139" s="22"/>
      <c r="O139" s="23"/>
      <c r="P139" s="22"/>
      <c r="Q139" s="24"/>
      <c r="R139" s="24"/>
      <c r="S139" s="24"/>
      <c r="T139" s="32"/>
      <c r="U139" s="21"/>
      <c r="V139" s="17"/>
      <c r="W139" s="25"/>
    </row>
    <row r="140" spans="1:23" s="1" customFormat="1" ht="15" customHeight="1">
      <c r="A140" s="17"/>
      <c r="B140" s="18"/>
      <c r="C140" s="32"/>
      <c r="D140" s="32"/>
      <c r="E140" s="37"/>
      <c r="F140" s="22"/>
      <c r="G140" s="22"/>
      <c r="H140" s="22"/>
      <c r="I140" s="22"/>
      <c r="J140" s="22"/>
      <c r="K140" s="22"/>
      <c r="L140" s="22"/>
      <c r="M140" s="22"/>
      <c r="N140" s="22"/>
      <c r="O140" s="23"/>
      <c r="P140" s="22"/>
      <c r="Q140" s="24"/>
      <c r="R140" s="24"/>
      <c r="S140" s="24"/>
      <c r="T140" s="32"/>
      <c r="U140" s="21"/>
      <c r="V140" s="17"/>
      <c r="W140" s="25"/>
    </row>
    <row r="141" spans="1:23" ht="15" customHeight="1">
      <c r="A141" s="25"/>
      <c r="B141" s="32"/>
      <c r="C141" s="32"/>
      <c r="D141" s="32"/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4"/>
      <c r="P141" s="33"/>
      <c r="Q141" s="24"/>
      <c r="R141" s="35"/>
      <c r="S141" s="35"/>
      <c r="T141" s="32"/>
      <c r="U141" s="17"/>
      <c r="V141" s="32"/>
      <c r="W141" s="25"/>
    </row>
  </sheetData>
  <mergeCells count="5">
    <mergeCell ref="A1:T1"/>
    <mergeCell ref="A2:T2"/>
    <mergeCell ref="A75:E75"/>
    <mergeCell ref="A77:T77"/>
    <mergeCell ref="O76:Q7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Q16" sqref="Q16"/>
    </sheetView>
  </sheetViews>
  <sheetFormatPr defaultRowHeight="15"/>
  <cols>
    <col min="1" max="1" width="6.140625" style="9" bestFit="1" customWidth="1"/>
    <col min="2" max="2" width="11.85546875" style="9" customWidth="1"/>
    <col min="3" max="3" width="19.28515625" bestFit="1" customWidth="1"/>
    <col min="4" max="4" width="6.7109375" customWidth="1"/>
    <col min="5" max="5" width="32.140625" style="61" bestFit="1" customWidth="1"/>
    <col min="6" max="6" width="4.42578125" bestFit="1" customWidth="1"/>
    <col min="7" max="7" width="3.85546875" bestFit="1" customWidth="1"/>
    <col min="8" max="8" width="4.42578125" bestFit="1" customWidth="1"/>
    <col min="9" max="9" width="4.28515625" bestFit="1" customWidth="1"/>
    <col min="10" max="10" width="4.140625" bestFit="1" customWidth="1"/>
    <col min="11" max="11" width="4.7109375" bestFit="1" customWidth="1"/>
    <col min="12" max="12" width="4.42578125" bestFit="1" customWidth="1"/>
    <col min="13" max="13" width="3.7109375" bestFit="1" customWidth="1"/>
    <col min="14" max="14" width="6.85546875" style="1" bestFit="1" customWidth="1"/>
    <col min="15" max="15" width="9.28515625" style="1" customWidth="1"/>
    <col min="16" max="16" width="7.28515625" bestFit="1" customWidth="1"/>
    <col min="17" max="17" width="11.5703125" customWidth="1"/>
    <col min="18" max="18" width="14.28515625" style="9" customWidth="1"/>
  </cols>
  <sheetData>
    <row r="1" spans="1:20" ht="2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42"/>
      <c r="T1" s="42"/>
    </row>
    <row r="2" spans="1:20" ht="21">
      <c r="A2" s="90" t="s">
        <v>43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43"/>
      <c r="T2" s="43"/>
    </row>
    <row r="3" spans="1:20" ht="47.25">
      <c r="A3" s="28" t="s">
        <v>1</v>
      </c>
      <c r="B3" s="28" t="s">
        <v>18</v>
      </c>
      <c r="C3" s="28" t="s">
        <v>2</v>
      </c>
      <c r="D3" s="28" t="s">
        <v>21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7</v>
      </c>
      <c r="J3" s="28" t="s">
        <v>8</v>
      </c>
      <c r="K3" s="28" t="s">
        <v>9</v>
      </c>
      <c r="L3" s="28" t="s">
        <v>10</v>
      </c>
      <c r="M3" s="28" t="s">
        <v>11</v>
      </c>
      <c r="N3" s="28" t="s">
        <v>31</v>
      </c>
      <c r="O3" s="28" t="s">
        <v>32</v>
      </c>
      <c r="P3" s="28" t="s">
        <v>14</v>
      </c>
      <c r="Q3" s="29" t="s">
        <v>33</v>
      </c>
      <c r="R3" s="38" t="s">
        <v>30</v>
      </c>
    </row>
    <row r="4" spans="1:20">
      <c r="A4" s="49">
        <v>1</v>
      </c>
      <c r="B4" s="14">
        <v>44656</v>
      </c>
      <c r="C4" s="49" t="s">
        <v>20</v>
      </c>
      <c r="D4" s="49" t="s">
        <v>22</v>
      </c>
      <c r="E4" s="47" t="s">
        <v>27</v>
      </c>
      <c r="F4" s="49">
        <v>4</v>
      </c>
      <c r="G4" s="49">
        <v>5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9</v>
      </c>
      <c r="O4" s="49">
        <v>0</v>
      </c>
      <c r="P4" s="49">
        <v>9</v>
      </c>
      <c r="Q4" s="49">
        <v>10000</v>
      </c>
      <c r="R4" s="49" t="s">
        <v>41</v>
      </c>
    </row>
    <row r="5" spans="1:20">
      <c r="A5" s="49">
        <v>2</v>
      </c>
      <c r="B5" s="49" t="s">
        <v>37</v>
      </c>
      <c r="C5" s="49" t="s">
        <v>20</v>
      </c>
      <c r="D5" s="49" t="s">
        <v>22</v>
      </c>
      <c r="E5" s="47" t="s">
        <v>38</v>
      </c>
      <c r="F5" s="49">
        <v>4</v>
      </c>
      <c r="G5" s="49">
        <v>1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3</v>
      </c>
      <c r="O5" s="49">
        <v>2</v>
      </c>
      <c r="P5" s="49">
        <v>5</v>
      </c>
      <c r="Q5" s="49">
        <v>35000</v>
      </c>
      <c r="R5" s="49" t="s">
        <v>40</v>
      </c>
    </row>
    <row r="6" spans="1:20">
      <c r="A6" s="49">
        <v>3</v>
      </c>
      <c r="B6" s="14">
        <v>44751</v>
      </c>
      <c r="C6" s="49" t="s">
        <v>20</v>
      </c>
      <c r="D6" s="49" t="s">
        <v>22</v>
      </c>
      <c r="E6" s="46" t="s">
        <v>42</v>
      </c>
      <c r="F6" s="6">
        <v>3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6</v>
      </c>
      <c r="O6" s="6">
        <v>0</v>
      </c>
      <c r="P6" s="6">
        <v>6</v>
      </c>
      <c r="Q6" s="10">
        <v>31000</v>
      </c>
      <c r="R6" s="26" t="s">
        <v>40</v>
      </c>
    </row>
    <row r="7" spans="1:20" s="1" customFormat="1">
      <c r="A7" s="49">
        <v>4</v>
      </c>
      <c r="B7" s="49" t="s">
        <v>56</v>
      </c>
      <c r="C7" s="49" t="s">
        <v>20</v>
      </c>
      <c r="D7" s="49" t="s">
        <v>22</v>
      </c>
      <c r="E7" s="46" t="s">
        <v>57</v>
      </c>
      <c r="F7" s="6">
        <v>5</v>
      </c>
      <c r="G7" s="6">
        <v>5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9</v>
      </c>
      <c r="O7" s="6">
        <v>4</v>
      </c>
      <c r="P7" s="6">
        <v>13</v>
      </c>
      <c r="Q7" s="10">
        <v>10000</v>
      </c>
      <c r="R7" s="26" t="s">
        <v>40</v>
      </c>
    </row>
    <row r="8" spans="1:20" s="1" customFormat="1">
      <c r="A8" s="49">
        <v>5</v>
      </c>
      <c r="B8" s="49" t="s">
        <v>99</v>
      </c>
      <c r="C8" s="49" t="s">
        <v>62</v>
      </c>
      <c r="D8" s="49" t="s">
        <v>22</v>
      </c>
      <c r="E8" s="47" t="s">
        <v>65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1</v>
      </c>
      <c r="P8" s="6">
        <v>2</v>
      </c>
      <c r="Q8" s="10">
        <v>50000</v>
      </c>
      <c r="R8" s="26" t="s">
        <v>40</v>
      </c>
    </row>
    <row r="9" spans="1:20" s="1" customFormat="1">
      <c r="A9" s="49">
        <v>6</v>
      </c>
      <c r="B9" s="14" t="s">
        <v>107</v>
      </c>
      <c r="C9" s="49" t="s">
        <v>20</v>
      </c>
      <c r="D9" s="49" t="s">
        <v>22</v>
      </c>
      <c r="E9" s="47" t="s">
        <v>75</v>
      </c>
      <c r="F9" s="6">
        <v>1</v>
      </c>
      <c r="G9" s="6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10">
        <v>2</v>
      </c>
      <c r="P9" s="6">
        <v>3</v>
      </c>
      <c r="Q9" s="16">
        <v>25000</v>
      </c>
      <c r="R9" s="26" t="s">
        <v>40</v>
      </c>
    </row>
    <row r="10" spans="1:20" s="1" customFormat="1" ht="15.75">
      <c r="A10" s="49">
        <v>7</v>
      </c>
      <c r="B10" s="14" t="s">
        <v>107</v>
      </c>
      <c r="C10" s="49" t="s">
        <v>20</v>
      </c>
      <c r="D10" s="49" t="s">
        <v>22</v>
      </c>
      <c r="E10" s="60" t="s">
        <v>108</v>
      </c>
      <c r="F10" s="49">
        <v>0</v>
      </c>
      <c r="G10" s="49">
        <v>1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1</v>
      </c>
      <c r="O10" s="49">
        <v>0</v>
      </c>
      <c r="P10" s="49">
        <v>1</v>
      </c>
      <c r="Q10" s="16">
        <v>25000</v>
      </c>
      <c r="R10" s="26" t="s">
        <v>40</v>
      </c>
    </row>
    <row r="11" spans="1:20" s="1" customFormat="1">
      <c r="A11" s="49">
        <v>8</v>
      </c>
      <c r="B11" s="49" t="s">
        <v>110</v>
      </c>
      <c r="C11" s="49" t="s">
        <v>20</v>
      </c>
      <c r="D11" s="49" t="s">
        <v>22</v>
      </c>
      <c r="E11" s="47" t="s">
        <v>94</v>
      </c>
      <c r="F11" s="49">
        <v>1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1</v>
      </c>
      <c r="P11" s="49">
        <v>1</v>
      </c>
      <c r="Q11" s="16">
        <v>10000</v>
      </c>
      <c r="R11" s="26" t="s">
        <v>111</v>
      </c>
    </row>
    <row r="12" spans="1:20" s="1" customFormat="1">
      <c r="A12" s="49">
        <v>9</v>
      </c>
      <c r="B12" s="49" t="s">
        <v>110</v>
      </c>
      <c r="C12" s="49" t="s">
        <v>20</v>
      </c>
      <c r="D12" s="49" t="s">
        <v>22</v>
      </c>
      <c r="E12" s="47" t="s">
        <v>115</v>
      </c>
      <c r="F12" s="49">
        <v>1</v>
      </c>
      <c r="G12" s="49">
        <v>0</v>
      </c>
      <c r="H12" s="49">
        <v>2</v>
      </c>
      <c r="I12" s="49">
        <v>0</v>
      </c>
      <c r="J12" s="49">
        <v>1</v>
      </c>
      <c r="K12" s="49">
        <v>0</v>
      </c>
      <c r="L12" s="49">
        <v>0</v>
      </c>
      <c r="M12" s="49">
        <v>0</v>
      </c>
      <c r="N12" s="49">
        <v>2</v>
      </c>
      <c r="O12" s="49">
        <v>2</v>
      </c>
      <c r="P12" s="49">
        <v>4</v>
      </c>
      <c r="Q12" s="16">
        <v>15000</v>
      </c>
      <c r="R12" s="26" t="s">
        <v>40</v>
      </c>
    </row>
    <row r="13" spans="1:20" s="1" customFormat="1">
      <c r="A13" s="49">
        <v>10</v>
      </c>
      <c r="B13" s="49" t="s">
        <v>139</v>
      </c>
      <c r="C13" s="49" t="s">
        <v>62</v>
      </c>
      <c r="D13" s="49" t="s">
        <v>22</v>
      </c>
      <c r="E13" s="47" t="s">
        <v>166</v>
      </c>
      <c r="F13" s="49">
        <v>8</v>
      </c>
      <c r="G13" s="49">
        <v>3</v>
      </c>
      <c r="H13" s="49">
        <v>0</v>
      </c>
      <c r="I13" s="49">
        <v>0</v>
      </c>
      <c r="J13" s="49">
        <v>0</v>
      </c>
      <c r="K13" s="49">
        <v>0</v>
      </c>
      <c r="L13" s="49"/>
      <c r="M13" s="49">
        <v>0</v>
      </c>
      <c r="N13" s="49">
        <v>3</v>
      </c>
      <c r="O13" s="49">
        <v>8</v>
      </c>
      <c r="P13" s="49">
        <v>11</v>
      </c>
      <c r="Q13" s="16">
        <v>30000</v>
      </c>
      <c r="R13" s="26" t="s">
        <v>40</v>
      </c>
    </row>
    <row r="14" spans="1:20" s="1" customFormat="1">
      <c r="A14" s="49">
        <v>11</v>
      </c>
      <c r="B14" s="49" t="s">
        <v>141</v>
      </c>
      <c r="C14" s="49" t="s">
        <v>62</v>
      </c>
      <c r="D14" s="49" t="s">
        <v>22</v>
      </c>
      <c r="E14" s="47" t="s">
        <v>68</v>
      </c>
      <c r="F14" s="49">
        <v>1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1</v>
      </c>
      <c r="O14" s="49">
        <v>1</v>
      </c>
      <c r="P14" s="49">
        <v>2</v>
      </c>
      <c r="Q14" s="16">
        <v>20000</v>
      </c>
      <c r="R14" s="26" t="s">
        <v>40</v>
      </c>
    </row>
    <row r="15" spans="1:20" s="1" customFormat="1">
      <c r="A15" s="49">
        <v>12</v>
      </c>
      <c r="B15" s="14">
        <v>44604</v>
      </c>
      <c r="C15" s="49" t="s">
        <v>20</v>
      </c>
      <c r="D15" s="49" t="s">
        <v>26</v>
      </c>
      <c r="E15" s="47" t="s">
        <v>171</v>
      </c>
      <c r="F15" s="49">
        <v>0</v>
      </c>
      <c r="G15" s="49">
        <v>0</v>
      </c>
      <c r="H15" s="49">
        <v>0</v>
      </c>
      <c r="I15" s="49">
        <v>0</v>
      </c>
      <c r="J15" s="49">
        <v>3</v>
      </c>
      <c r="K15" s="49">
        <v>0</v>
      </c>
      <c r="L15" s="49">
        <v>0</v>
      </c>
      <c r="M15" s="49">
        <v>0</v>
      </c>
      <c r="N15" s="49">
        <v>3</v>
      </c>
      <c r="O15" s="49">
        <v>0</v>
      </c>
      <c r="P15" s="49">
        <v>3</v>
      </c>
      <c r="Q15" s="16">
        <v>18000</v>
      </c>
      <c r="R15" s="26" t="s">
        <v>142</v>
      </c>
    </row>
    <row r="16" spans="1:20" s="1" customFormat="1">
      <c r="A16" s="49">
        <v>13</v>
      </c>
      <c r="B16" s="14">
        <v>44724</v>
      </c>
      <c r="C16" s="49" t="s">
        <v>20</v>
      </c>
      <c r="D16" s="49" t="s">
        <v>22</v>
      </c>
      <c r="E16" s="47" t="s">
        <v>143</v>
      </c>
      <c r="F16" s="49">
        <v>3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3</v>
      </c>
      <c r="O16" s="49">
        <v>0</v>
      </c>
      <c r="P16" s="49">
        <v>3</v>
      </c>
      <c r="Q16" s="16">
        <v>15000</v>
      </c>
      <c r="R16" s="26" t="s">
        <v>144</v>
      </c>
    </row>
    <row r="17" spans="1:18" s="1" customFormat="1">
      <c r="A17" s="49">
        <v>14</v>
      </c>
      <c r="B17" s="14" t="s">
        <v>145</v>
      </c>
      <c r="C17" s="49" t="s">
        <v>20</v>
      </c>
      <c r="D17" s="49" t="s">
        <v>22</v>
      </c>
      <c r="E17" s="47" t="s">
        <v>172</v>
      </c>
      <c r="F17" s="49">
        <v>0</v>
      </c>
      <c r="G17" s="49">
        <v>0</v>
      </c>
      <c r="H17" s="49">
        <v>4</v>
      </c>
      <c r="I17" s="49">
        <v>1</v>
      </c>
      <c r="J17" s="49">
        <v>0</v>
      </c>
      <c r="K17" s="49">
        <v>0</v>
      </c>
      <c r="L17" s="49">
        <v>0</v>
      </c>
      <c r="M17" s="49">
        <v>0</v>
      </c>
      <c r="N17" s="49">
        <v>4</v>
      </c>
      <c r="O17" s="49">
        <v>1</v>
      </c>
      <c r="P17" s="49">
        <v>5</v>
      </c>
      <c r="Q17" s="16">
        <v>20000</v>
      </c>
      <c r="R17" s="26" t="s">
        <v>146</v>
      </c>
    </row>
    <row r="18" spans="1:18" s="1" customFormat="1">
      <c r="A18" s="49">
        <v>15</v>
      </c>
      <c r="B18" s="14" t="s">
        <v>164</v>
      </c>
      <c r="C18" s="49" t="s">
        <v>20</v>
      </c>
      <c r="D18" s="49" t="s">
        <v>22</v>
      </c>
      <c r="E18" s="47" t="s">
        <v>158</v>
      </c>
      <c r="F18" s="49">
        <v>1</v>
      </c>
      <c r="G18" s="49">
        <v>4</v>
      </c>
      <c r="H18" s="49">
        <v>2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1</v>
      </c>
      <c r="O18" s="49">
        <v>6</v>
      </c>
      <c r="P18" s="49">
        <v>7</v>
      </c>
      <c r="Q18" s="16">
        <v>35000</v>
      </c>
      <c r="R18" s="26" t="s">
        <v>40</v>
      </c>
    </row>
    <row r="19" spans="1:18" s="1" customFormat="1">
      <c r="A19" s="49">
        <v>16</v>
      </c>
      <c r="B19" s="14" t="s">
        <v>173</v>
      </c>
      <c r="C19" s="49" t="s">
        <v>20</v>
      </c>
      <c r="D19" s="49" t="s">
        <v>22</v>
      </c>
      <c r="E19" s="41" t="s">
        <v>163</v>
      </c>
      <c r="F19" s="49">
        <v>0</v>
      </c>
      <c r="G19" s="49">
        <v>0</v>
      </c>
      <c r="H19" s="49">
        <v>4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3</v>
      </c>
      <c r="O19" s="49">
        <v>1</v>
      </c>
      <c r="P19" s="49">
        <v>4</v>
      </c>
      <c r="Q19" s="16">
        <v>25000</v>
      </c>
      <c r="R19" s="26" t="s">
        <v>40</v>
      </c>
    </row>
    <row r="20" spans="1:18" s="1" customFormat="1">
      <c r="A20" s="49">
        <v>17</v>
      </c>
      <c r="B20" s="14">
        <v>45261</v>
      </c>
      <c r="C20" s="49" t="s">
        <v>20</v>
      </c>
      <c r="D20" s="49" t="s">
        <v>22</v>
      </c>
      <c r="E20" s="41" t="s">
        <v>78</v>
      </c>
      <c r="F20" s="49">
        <v>0</v>
      </c>
      <c r="G20" s="49">
        <v>0</v>
      </c>
      <c r="H20" s="49">
        <v>2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2</v>
      </c>
      <c r="O20" s="49">
        <v>0</v>
      </c>
      <c r="P20" s="49">
        <v>2</v>
      </c>
      <c r="Q20" s="16">
        <v>30000</v>
      </c>
      <c r="R20" s="26" t="s">
        <v>40</v>
      </c>
    </row>
    <row r="21" spans="1:18" s="1" customFormat="1">
      <c r="A21" s="49">
        <v>18</v>
      </c>
      <c r="B21" s="14">
        <v>45171</v>
      </c>
      <c r="C21" s="49" t="s">
        <v>20</v>
      </c>
      <c r="D21" s="49" t="s">
        <v>26</v>
      </c>
      <c r="E21" s="46" t="s">
        <v>182</v>
      </c>
      <c r="F21" s="49">
        <v>0</v>
      </c>
      <c r="G21" s="49">
        <v>0</v>
      </c>
      <c r="H21" s="49">
        <v>3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1</v>
      </c>
      <c r="O21" s="49">
        <v>2</v>
      </c>
      <c r="P21" s="49">
        <v>3</v>
      </c>
      <c r="Q21" s="16">
        <v>35000</v>
      </c>
      <c r="R21" s="26" t="s">
        <v>40</v>
      </c>
    </row>
    <row r="22" spans="1:18" s="1" customFormat="1">
      <c r="A22" s="49">
        <v>19</v>
      </c>
      <c r="B22" s="14" t="s">
        <v>210</v>
      </c>
      <c r="C22" s="49" t="s">
        <v>20</v>
      </c>
      <c r="D22" s="49" t="s">
        <v>22</v>
      </c>
      <c r="E22" s="46" t="s">
        <v>211</v>
      </c>
      <c r="F22" s="49">
        <v>1</v>
      </c>
      <c r="G22" s="49">
        <v>1</v>
      </c>
      <c r="H22" s="49">
        <v>1</v>
      </c>
      <c r="I22" s="49">
        <v>0</v>
      </c>
      <c r="J22" s="49">
        <v>4</v>
      </c>
      <c r="K22" s="49">
        <v>3</v>
      </c>
      <c r="L22" s="49">
        <v>1</v>
      </c>
      <c r="M22" s="49">
        <v>21</v>
      </c>
      <c r="N22" s="49">
        <v>30</v>
      </c>
      <c r="O22" s="49">
        <v>2</v>
      </c>
      <c r="P22" s="49">
        <v>32</v>
      </c>
      <c r="Q22" s="16">
        <v>8000</v>
      </c>
      <c r="R22" s="26" t="s">
        <v>40</v>
      </c>
    </row>
    <row r="23" spans="1:18" s="1" customFormat="1">
      <c r="A23" s="49">
        <v>20</v>
      </c>
      <c r="B23" s="14" t="s">
        <v>210</v>
      </c>
      <c r="C23" s="49" t="s">
        <v>20</v>
      </c>
      <c r="D23" s="49" t="s">
        <v>22</v>
      </c>
      <c r="E23" s="47" t="s">
        <v>167</v>
      </c>
      <c r="F23" s="49">
        <v>0</v>
      </c>
      <c r="G23" s="49">
        <v>0</v>
      </c>
      <c r="H23" s="49">
        <v>0</v>
      </c>
      <c r="I23" s="49">
        <v>0</v>
      </c>
      <c r="J23" s="49">
        <v>9</v>
      </c>
      <c r="K23" s="49">
        <v>0</v>
      </c>
      <c r="L23" s="49">
        <v>0</v>
      </c>
      <c r="M23" s="49">
        <v>0</v>
      </c>
      <c r="N23" s="49">
        <v>7</v>
      </c>
      <c r="O23" s="49">
        <v>2</v>
      </c>
      <c r="P23" s="49">
        <v>9</v>
      </c>
      <c r="Q23" s="16">
        <v>15000</v>
      </c>
      <c r="R23" s="26" t="s">
        <v>40</v>
      </c>
    </row>
    <row r="24" spans="1:18" s="1" customFormat="1">
      <c r="A24" s="40">
        <v>21</v>
      </c>
      <c r="B24" s="14">
        <v>44960</v>
      </c>
      <c r="C24" s="4" t="s">
        <v>20</v>
      </c>
      <c r="D24" s="49" t="s">
        <v>26</v>
      </c>
      <c r="E24" s="46" t="s">
        <v>213</v>
      </c>
      <c r="F24" s="49">
        <v>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3</v>
      </c>
      <c r="O24" s="49">
        <v>0</v>
      </c>
      <c r="P24" s="49">
        <v>3</v>
      </c>
      <c r="Q24" s="16">
        <v>22000</v>
      </c>
      <c r="R24" s="26" t="s">
        <v>40</v>
      </c>
    </row>
    <row r="25" spans="1:18" s="1" customFormat="1">
      <c r="A25" s="40">
        <v>22</v>
      </c>
      <c r="B25" s="14">
        <v>45110</v>
      </c>
      <c r="C25" s="49" t="s">
        <v>20</v>
      </c>
      <c r="D25" s="49" t="s">
        <v>26</v>
      </c>
      <c r="E25" s="46" t="s">
        <v>215</v>
      </c>
      <c r="F25" s="49">
        <v>2</v>
      </c>
      <c r="G25" s="49">
        <v>1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3</v>
      </c>
      <c r="O25" s="49">
        <v>0</v>
      </c>
      <c r="P25" s="49">
        <v>3</v>
      </c>
      <c r="Q25" s="16">
        <v>25000</v>
      </c>
      <c r="R25" s="26" t="s">
        <v>40</v>
      </c>
    </row>
    <row r="26" spans="1:18" s="1" customFormat="1">
      <c r="A26" s="40">
        <v>23</v>
      </c>
      <c r="B26" s="14">
        <v>44988</v>
      </c>
      <c r="C26" s="49" t="s">
        <v>20</v>
      </c>
      <c r="D26" s="49" t="s">
        <v>22</v>
      </c>
      <c r="E26" s="46" t="s">
        <v>205</v>
      </c>
      <c r="F26" s="49">
        <v>0</v>
      </c>
      <c r="G26" s="49">
        <v>0</v>
      </c>
      <c r="H26" s="49">
        <v>7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2</v>
      </c>
      <c r="O26" s="49">
        <v>5</v>
      </c>
      <c r="P26" s="49">
        <v>7</v>
      </c>
      <c r="Q26" s="16">
        <v>40000</v>
      </c>
      <c r="R26" s="26" t="s">
        <v>40</v>
      </c>
    </row>
    <row r="27" spans="1:18" s="1" customFormat="1">
      <c r="A27" s="40">
        <v>24</v>
      </c>
      <c r="B27" s="14" t="s">
        <v>217</v>
      </c>
      <c r="C27" s="49" t="s">
        <v>20</v>
      </c>
      <c r="D27" s="49" t="s">
        <v>22</v>
      </c>
      <c r="E27" s="46" t="s">
        <v>78</v>
      </c>
      <c r="F27" s="49">
        <v>0</v>
      </c>
      <c r="G27" s="49">
        <v>1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1</v>
      </c>
      <c r="P27" s="49">
        <v>1</v>
      </c>
      <c r="Q27" s="16">
        <v>40000</v>
      </c>
      <c r="R27" s="26" t="s">
        <v>40</v>
      </c>
    </row>
    <row r="28" spans="1:18" s="1" customFormat="1">
      <c r="A28" s="40">
        <v>25</v>
      </c>
      <c r="B28" s="14" t="s">
        <v>230</v>
      </c>
      <c r="C28" s="49" t="s">
        <v>20</v>
      </c>
      <c r="D28" s="49" t="s">
        <v>22</v>
      </c>
      <c r="E28" s="47" t="s">
        <v>229</v>
      </c>
      <c r="F28" s="49">
        <v>0</v>
      </c>
      <c r="G28" s="49">
        <v>2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2</v>
      </c>
      <c r="P28" s="49">
        <v>2</v>
      </c>
      <c r="Q28" s="16">
        <v>20000</v>
      </c>
      <c r="R28" s="26" t="s">
        <v>231</v>
      </c>
    </row>
    <row r="29" spans="1:18" s="1" customFormat="1">
      <c r="A29" s="40">
        <v>26</v>
      </c>
      <c r="B29" s="14" t="s">
        <v>235</v>
      </c>
      <c r="C29" s="49" t="s">
        <v>234</v>
      </c>
      <c r="D29" s="49" t="s">
        <v>22</v>
      </c>
      <c r="E29" s="47" t="s">
        <v>232</v>
      </c>
      <c r="F29" s="49">
        <v>0</v>
      </c>
      <c r="G29" s="49">
        <v>0</v>
      </c>
      <c r="H29" s="49">
        <v>0</v>
      </c>
      <c r="I29" s="49">
        <v>0</v>
      </c>
      <c r="J29" s="49">
        <v>1</v>
      </c>
      <c r="K29" s="49">
        <v>0</v>
      </c>
      <c r="L29" s="49">
        <v>0</v>
      </c>
      <c r="M29" s="49">
        <v>0</v>
      </c>
      <c r="N29" s="49">
        <v>0</v>
      </c>
      <c r="O29" s="49">
        <v>1</v>
      </c>
      <c r="P29" s="49">
        <v>1</v>
      </c>
      <c r="Q29" s="49" t="s">
        <v>236</v>
      </c>
      <c r="R29" s="26"/>
    </row>
    <row r="30" spans="1:18" s="1" customFormat="1">
      <c r="A30" s="49">
        <v>27</v>
      </c>
      <c r="B30" s="14">
        <v>44963</v>
      </c>
      <c r="C30" s="49" t="s">
        <v>20</v>
      </c>
      <c r="D30" s="49" t="s">
        <v>26</v>
      </c>
      <c r="E30" s="47" t="s">
        <v>232</v>
      </c>
      <c r="F30" s="49">
        <v>0</v>
      </c>
      <c r="G30" s="49">
        <v>0</v>
      </c>
      <c r="H30" s="49">
        <v>0</v>
      </c>
      <c r="I30" s="49">
        <v>0</v>
      </c>
      <c r="J30" s="49">
        <v>17</v>
      </c>
      <c r="K30" s="49">
        <v>0</v>
      </c>
      <c r="L30" s="49">
        <v>0</v>
      </c>
      <c r="M30" s="49">
        <v>0</v>
      </c>
      <c r="N30" s="49">
        <v>14</v>
      </c>
      <c r="O30" s="49">
        <v>3</v>
      </c>
      <c r="P30" s="49">
        <v>17</v>
      </c>
      <c r="Q30" s="49">
        <v>14.5</v>
      </c>
      <c r="R30" s="26" t="s">
        <v>241</v>
      </c>
    </row>
    <row r="31" spans="1:18" s="45" customFormat="1" ht="15" customHeight="1">
      <c r="A31" s="88" t="s">
        <v>23</v>
      </c>
      <c r="B31" s="88"/>
      <c r="C31" s="88"/>
      <c r="D31" s="88"/>
      <c r="E31" s="88"/>
      <c r="F31" s="27">
        <f t="shared" ref="F31:P31" si="0">SUM(F4:F30)</f>
        <v>40</v>
      </c>
      <c r="G31" s="27">
        <f t="shared" si="0"/>
        <v>30</v>
      </c>
      <c r="H31" s="27">
        <f t="shared" si="0"/>
        <v>28</v>
      </c>
      <c r="I31" s="27">
        <f t="shared" si="0"/>
        <v>1</v>
      </c>
      <c r="J31" s="27">
        <f t="shared" si="0"/>
        <v>35</v>
      </c>
      <c r="K31" s="27">
        <f t="shared" si="0"/>
        <v>3</v>
      </c>
      <c r="L31" s="27">
        <f t="shared" si="0"/>
        <v>1</v>
      </c>
      <c r="M31" s="27">
        <f t="shared" si="0"/>
        <v>21</v>
      </c>
      <c r="N31" s="27">
        <f t="shared" si="0"/>
        <v>112</v>
      </c>
      <c r="O31" s="27">
        <f t="shared" si="0"/>
        <v>47</v>
      </c>
      <c r="P31" s="27">
        <f t="shared" si="0"/>
        <v>159</v>
      </c>
      <c r="Q31" s="44"/>
      <c r="R31" s="44"/>
    </row>
  </sheetData>
  <mergeCells count="3">
    <mergeCell ref="A31:E31"/>
    <mergeCell ref="A1:R1"/>
    <mergeCell ref="A2: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selection activeCell="H12" sqref="H12"/>
    </sheetView>
  </sheetViews>
  <sheetFormatPr defaultRowHeight="15"/>
  <cols>
    <col min="1" max="1" width="5.7109375" bestFit="1" customWidth="1"/>
    <col min="2" max="2" width="12.85546875" bestFit="1" customWidth="1"/>
    <col min="3" max="3" width="14.42578125" bestFit="1" customWidth="1"/>
    <col min="4" max="4" width="31.7109375" bestFit="1" customWidth="1"/>
    <col min="5" max="5" width="7.28515625" bestFit="1" customWidth="1"/>
    <col min="6" max="6" width="9.7109375" bestFit="1" customWidth="1"/>
    <col min="7" max="7" width="6.5703125" bestFit="1" customWidth="1"/>
    <col min="8" max="8" width="17.140625" customWidth="1"/>
    <col min="9" max="10" width="17.140625" style="1" customWidth="1"/>
    <col min="11" max="11" width="9" bestFit="1" customWidth="1"/>
    <col min="12" max="12" width="49.5703125" style="9" bestFit="1" customWidth="1"/>
    <col min="13" max="13" width="10.5703125" customWidth="1"/>
    <col min="14" max="14" width="18.7109375" bestFit="1" customWidth="1"/>
  </cols>
  <sheetData>
    <row r="1" spans="1:22" ht="2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22" ht="21">
      <c r="A2" s="87" t="s">
        <v>35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22" ht="46.5" customHeight="1">
      <c r="A3" s="2" t="s">
        <v>1</v>
      </c>
      <c r="B3" s="2" t="s">
        <v>18</v>
      </c>
      <c r="C3" s="2" t="s">
        <v>2</v>
      </c>
      <c r="D3" s="2" t="s">
        <v>3</v>
      </c>
      <c r="E3" s="2" t="s">
        <v>12</v>
      </c>
      <c r="F3" s="39" t="s">
        <v>13</v>
      </c>
      <c r="G3" s="2" t="s">
        <v>14</v>
      </c>
      <c r="H3" s="39" t="s">
        <v>15</v>
      </c>
      <c r="I3" s="29" t="s">
        <v>24</v>
      </c>
      <c r="J3" s="29" t="s">
        <v>25</v>
      </c>
      <c r="K3" s="3" t="s">
        <v>16</v>
      </c>
      <c r="L3" s="3" t="s">
        <v>17</v>
      </c>
      <c r="M3" s="3" t="s">
        <v>19</v>
      </c>
    </row>
    <row r="4" spans="1:22">
      <c r="A4" s="4">
        <v>1</v>
      </c>
      <c r="B4" s="14" t="s">
        <v>175</v>
      </c>
      <c r="C4" s="49" t="s">
        <v>20</v>
      </c>
      <c r="D4" s="64" t="s">
        <v>176</v>
      </c>
      <c r="E4" s="6">
        <v>9</v>
      </c>
      <c r="F4" s="6">
        <v>0</v>
      </c>
      <c r="G4" s="6">
        <v>9</v>
      </c>
      <c r="H4" s="10">
        <v>4.05</v>
      </c>
      <c r="I4" s="10">
        <f>H4*G4</f>
        <v>36.449999999999996</v>
      </c>
      <c r="J4" s="10">
        <f>H4*E4</f>
        <v>36.449999999999996</v>
      </c>
      <c r="K4" s="40" t="s">
        <v>151</v>
      </c>
      <c r="L4" s="12" t="s">
        <v>73</v>
      </c>
      <c r="M4" s="4">
        <v>58</v>
      </c>
    </row>
    <row r="5" spans="1:22">
      <c r="A5" s="4">
        <v>2</v>
      </c>
      <c r="B5" s="14"/>
      <c r="C5" s="49" t="s">
        <v>20</v>
      </c>
      <c r="D5" s="5" t="s">
        <v>128</v>
      </c>
      <c r="E5" s="6"/>
      <c r="F5" s="10"/>
      <c r="G5" s="6"/>
      <c r="H5" s="41"/>
      <c r="I5" s="10">
        <f t="shared" ref="I5:I12" si="0">H5*G5</f>
        <v>0</v>
      </c>
      <c r="J5" s="10">
        <f t="shared" ref="J5:J12" si="1">H5*E5</f>
        <v>0</v>
      </c>
      <c r="K5" s="40" t="s">
        <v>151</v>
      </c>
      <c r="L5" s="12" t="s">
        <v>79</v>
      </c>
      <c r="M5" s="4"/>
    </row>
    <row r="6" spans="1:22" s="1" customFormat="1">
      <c r="A6" s="4">
        <v>3</v>
      </c>
      <c r="B6" s="14" t="s">
        <v>185</v>
      </c>
      <c r="C6" s="49" t="s">
        <v>20</v>
      </c>
      <c r="D6" s="5" t="s">
        <v>152</v>
      </c>
      <c r="E6" s="6">
        <v>0</v>
      </c>
      <c r="F6" s="10">
        <v>1</v>
      </c>
      <c r="G6" s="6">
        <v>1</v>
      </c>
      <c r="H6" s="16">
        <v>9</v>
      </c>
      <c r="I6" s="10">
        <f t="shared" si="0"/>
        <v>9</v>
      </c>
      <c r="J6" s="10">
        <f t="shared" si="1"/>
        <v>0</v>
      </c>
      <c r="K6" s="40" t="s">
        <v>151</v>
      </c>
      <c r="L6" s="49" t="s">
        <v>73</v>
      </c>
      <c r="M6" s="4"/>
    </row>
    <row r="7" spans="1:22" s="1" customFormat="1">
      <c r="A7" s="4">
        <v>4</v>
      </c>
      <c r="B7" s="14"/>
      <c r="C7" s="49" t="s">
        <v>20</v>
      </c>
      <c r="D7" s="46" t="s">
        <v>180</v>
      </c>
      <c r="E7" s="6"/>
      <c r="F7" s="49"/>
      <c r="G7" s="6"/>
      <c r="H7" s="26"/>
      <c r="I7" s="10">
        <f t="shared" si="0"/>
        <v>0</v>
      </c>
      <c r="J7" s="10">
        <f t="shared" si="1"/>
        <v>0</v>
      </c>
      <c r="K7" s="40" t="s">
        <v>151</v>
      </c>
      <c r="L7" s="12" t="s">
        <v>77</v>
      </c>
      <c r="M7" s="6"/>
      <c r="N7" s="22"/>
      <c r="O7" s="22"/>
      <c r="P7" s="22"/>
      <c r="Q7" s="23"/>
      <c r="R7" s="22"/>
      <c r="S7" s="24"/>
      <c r="T7" s="20"/>
      <c r="U7" s="21"/>
      <c r="V7" s="25"/>
    </row>
    <row r="8" spans="1:22" s="1" customFormat="1">
      <c r="A8" s="4">
        <v>5</v>
      </c>
      <c r="B8" s="14">
        <v>44928</v>
      </c>
      <c r="C8" s="49" t="s">
        <v>20</v>
      </c>
      <c r="D8" s="46" t="s">
        <v>183</v>
      </c>
      <c r="E8" s="6">
        <v>1</v>
      </c>
      <c r="F8" s="49">
        <v>1</v>
      </c>
      <c r="G8" s="6">
        <v>2</v>
      </c>
      <c r="H8" s="49">
        <v>3</v>
      </c>
      <c r="I8" s="10">
        <f t="shared" si="0"/>
        <v>6</v>
      </c>
      <c r="J8" s="10">
        <f t="shared" si="1"/>
        <v>3</v>
      </c>
      <c r="K8" s="40" t="s">
        <v>151</v>
      </c>
      <c r="L8" s="49"/>
      <c r="M8" s="6"/>
      <c r="N8" s="22"/>
      <c r="O8" s="22"/>
      <c r="P8" s="22"/>
      <c r="Q8" s="23"/>
      <c r="R8" s="22"/>
      <c r="S8" s="24"/>
      <c r="T8" s="20"/>
      <c r="U8" s="21"/>
      <c r="V8" s="25"/>
    </row>
    <row r="9" spans="1:22" s="1" customFormat="1">
      <c r="A9" s="4">
        <v>6</v>
      </c>
      <c r="B9" s="14" t="s">
        <v>188</v>
      </c>
      <c r="C9" s="49" t="s">
        <v>20</v>
      </c>
      <c r="D9" s="41" t="s">
        <v>187</v>
      </c>
      <c r="E9" s="6">
        <v>2</v>
      </c>
      <c r="F9" s="49">
        <v>1</v>
      </c>
      <c r="G9" s="6">
        <v>3</v>
      </c>
      <c r="H9" s="49">
        <v>7.5</v>
      </c>
      <c r="I9" s="10">
        <f t="shared" si="0"/>
        <v>22.5</v>
      </c>
      <c r="J9" s="10">
        <f t="shared" si="1"/>
        <v>15</v>
      </c>
      <c r="K9" s="40" t="s">
        <v>151</v>
      </c>
      <c r="L9" s="49"/>
      <c r="M9" s="6"/>
      <c r="N9" s="22"/>
      <c r="O9" s="22"/>
      <c r="P9" s="22"/>
      <c r="Q9" s="23"/>
      <c r="R9" s="22"/>
      <c r="S9" s="24"/>
      <c r="T9" s="20"/>
      <c r="U9" s="21"/>
      <c r="V9" s="25"/>
    </row>
    <row r="10" spans="1:22" s="1" customFormat="1">
      <c r="A10" s="4">
        <v>7</v>
      </c>
      <c r="B10" s="14"/>
      <c r="C10" s="49" t="s">
        <v>20</v>
      </c>
      <c r="D10" s="41" t="s">
        <v>197</v>
      </c>
      <c r="E10" s="6"/>
      <c r="F10" s="49"/>
      <c r="G10" s="6"/>
      <c r="H10" s="49"/>
      <c r="I10" s="10">
        <f t="shared" si="0"/>
        <v>0</v>
      </c>
      <c r="J10" s="10">
        <f t="shared" si="1"/>
        <v>0</v>
      </c>
      <c r="K10" s="40" t="s">
        <v>151</v>
      </c>
      <c r="L10" s="49"/>
      <c r="M10" s="6"/>
      <c r="N10" s="22"/>
      <c r="O10" s="22"/>
      <c r="P10" s="22"/>
      <c r="Q10" s="23"/>
      <c r="R10" s="22"/>
      <c r="S10" s="24"/>
      <c r="T10" s="20"/>
      <c r="U10" s="21"/>
      <c r="V10" s="25"/>
    </row>
    <row r="11" spans="1:22" s="1" customFormat="1">
      <c r="A11" s="4">
        <v>8</v>
      </c>
      <c r="B11" s="14" t="s">
        <v>210</v>
      </c>
      <c r="C11" s="49" t="s">
        <v>20</v>
      </c>
      <c r="D11" s="41" t="s">
        <v>211</v>
      </c>
      <c r="E11" s="6">
        <v>21</v>
      </c>
      <c r="F11" s="49">
        <v>0</v>
      </c>
      <c r="G11" s="6">
        <v>21</v>
      </c>
      <c r="H11" s="49">
        <v>3.6</v>
      </c>
      <c r="I11" s="10">
        <f t="shared" si="0"/>
        <v>75.600000000000009</v>
      </c>
      <c r="J11" s="10">
        <f t="shared" si="1"/>
        <v>75.600000000000009</v>
      </c>
      <c r="K11" s="40" t="s">
        <v>151</v>
      </c>
      <c r="L11" s="49" t="s">
        <v>73</v>
      </c>
      <c r="M11" s="6"/>
      <c r="N11" s="22"/>
      <c r="O11" s="22"/>
      <c r="P11" s="22"/>
      <c r="Q11" s="23"/>
      <c r="R11" s="22"/>
      <c r="S11" s="24"/>
      <c r="T11" s="20"/>
      <c r="U11" s="21"/>
      <c r="V11" s="25"/>
    </row>
    <row r="12" spans="1:22" s="1" customFormat="1">
      <c r="A12" s="49">
        <v>9</v>
      </c>
      <c r="B12" s="14" t="s">
        <v>242</v>
      </c>
      <c r="C12" s="49" t="s">
        <v>20</v>
      </c>
      <c r="D12" s="47" t="s">
        <v>243</v>
      </c>
      <c r="E12" s="72">
        <v>4</v>
      </c>
      <c r="F12" s="49">
        <v>4</v>
      </c>
      <c r="G12" s="6">
        <v>8</v>
      </c>
      <c r="H12" s="49">
        <v>5</v>
      </c>
      <c r="I12" s="10">
        <f t="shared" si="0"/>
        <v>40</v>
      </c>
      <c r="J12" s="10">
        <f t="shared" si="1"/>
        <v>20</v>
      </c>
      <c r="K12" s="40" t="s">
        <v>151</v>
      </c>
      <c r="L12" s="49"/>
      <c r="M12" s="6"/>
      <c r="N12" s="22"/>
      <c r="O12" s="22"/>
      <c r="P12" s="22"/>
      <c r="Q12" s="23"/>
      <c r="R12" s="22"/>
      <c r="S12" s="24"/>
      <c r="T12" s="20"/>
      <c r="U12" s="21"/>
      <c r="V12" s="25"/>
    </row>
    <row r="13" spans="1:22" s="1" customFormat="1" ht="15.75">
      <c r="A13" s="92" t="s">
        <v>23</v>
      </c>
      <c r="B13" s="93"/>
      <c r="C13" s="93"/>
      <c r="D13" s="94"/>
      <c r="E13" s="50">
        <f t="shared" ref="E13:J13" si="2">SUM(E4:E12)</f>
        <v>37</v>
      </c>
      <c r="F13" s="50">
        <f t="shared" si="2"/>
        <v>7</v>
      </c>
      <c r="G13" s="50">
        <f t="shared" si="2"/>
        <v>44</v>
      </c>
      <c r="H13" s="15">
        <f t="shared" si="2"/>
        <v>32.150000000000006</v>
      </c>
      <c r="I13" s="49">
        <f t="shared" si="2"/>
        <v>189.55</v>
      </c>
      <c r="J13" s="49">
        <f t="shared" si="2"/>
        <v>150.05000000000001</v>
      </c>
      <c r="K13" s="41"/>
      <c r="L13" s="49"/>
      <c r="M13" s="41"/>
      <c r="N13"/>
      <c r="O13"/>
      <c r="P13"/>
    </row>
    <row r="14" spans="1:22" ht="15.75">
      <c r="B14" s="19"/>
      <c r="C14" s="19"/>
      <c r="H14" s="82" t="s">
        <v>258</v>
      </c>
      <c r="I14" s="83">
        <f>I13/G13</f>
        <v>4.307954545454546</v>
      </c>
      <c r="J14" s="83">
        <f>J13/E13</f>
        <v>4.0554054054054056</v>
      </c>
    </row>
  </sheetData>
  <mergeCells count="3">
    <mergeCell ref="A1:M1"/>
    <mergeCell ref="A2:M2"/>
    <mergeCell ref="A13:D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</vt:lpstr>
      <vt:lpstr>Internship</vt:lpstr>
      <vt:lpstr>MBA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</dc:creator>
  <cp:lastModifiedBy>Windows User</cp:lastModifiedBy>
  <dcterms:created xsi:type="dcterms:W3CDTF">2019-05-21T07:47:56Z</dcterms:created>
  <dcterms:modified xsi:type="dcterms:W3CDTF">2023-12-13T04:17:01Z</dcterms:modified>
</cp:coreProperties>
</file>