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00Labs\IOS Pentesting\"/>
    </mc:Choice>
  </mc:AlternateContent>
  <xr:revisionPtr revIDLastSave="0" documentId="13_ncr:1_{61A70DB7-F47A-4AA0-914D-02A7E4710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<sst xmlns="http://schemas.openxmlformats.org/spreadsheetml/2006/main" count="52" uniqueCount="52">
  <si>
    <t>IOS Pentesting Checklist</t>
  </si>
  <si>
    <t>S.No.</t>
  </si>
  <si>
    <t xml:space="preserve">Vulnerability Name </t>
  </si>
  <si>
    <t>Method</t>
  </si>
  <si>
    <t>What to look For / Where to look For</t>
  </si>
  <si>
    <t>what is the Motive Behind this Bug</t>
  </si>
  <si>
    <t>The app securely stores sensitive data.</t>
  </si>
  <si>
    <t>The app prevents leakage of sensitive data.</t>
  </si>
  <si>
    <t>The app performs key management according to industry best practices.</t>
  </si>
  <si>
    <t>The app employs current strong cryptography and uses it according to industry best practices.</t>
  </si>
  <si>
    <t>The app uses secure authentication and authorization protocols and follows the relevant best practices.</t>
  </si>
  <si>
    <t>The app performs local authentication securely according to the platform best practices.</t>
  </si>
  <si>
    <t>The app secures sensitive operations with additional authentication.</t>
  </si>
  <si>
    <t>The app performs identity pinning for all remote endpoints under the developer's control.</t>
  </si>
  <si>
    <t>The app secures all network traffic according to the current best practices.</t>
  </si>
  <si>
    <t>The app uses the user interface securely.</t>
  </si>
  <si>
    <t>The app uses WebViews securely.</t>
  </si>
  <si>
    <t>The app uses IPC mechanisms securely.</t>
  </si>
  <si>
    <t>The app validates and sanitizes all untrusted inputs.</t>
  </si>
  <si>
    <t>The app only uses software components without known vulnerabilities.</t>
  </si>
  <si>
    <t>The app has a mechanism for enforcing app updates.</t>
  </si>
  <si>
    <t>The app requires an up-to-date platform version.</t>
  </si>
  <si>
    <t>The app implements anti-dynamic analysis techniques.</t>
  </si>
  <si>
    <t>The app implements anti-static analysis mechanisms.</t>
  </si>
  <si>
    <t>The app implements anti-tampering mechanisms.</t>
  </si>
  <si>
    <t>The app validates the integrity of the platform.</t>
  </si>
  <si>
    <t>what is the refrence of this vulnerability</t>
  </si>
  <si>
    <t>MASVS- RSILIENCE-1</t>
  </si>
  <si>
    <t>MASVS- RSILIENCE-2</t>
  </si>
  <si>
    <t>MASVS-RESILIENCE-3</t>
  </si>
  <si>
    <t>MASVA-RESILIENCE-4</t>
  </si>
  <si>
    <t>MASVA-CODE-1</t>
  </si>
  <si>
    <t>MASVS-CODE-2</t>
  </si>
  <si>
    <t>MASVS-CODE-3</t>
  </si>
  <si>
    <t>MASVS-CODE-4</t>
  </si>
  <si>
    <t>MASVS-PLATFORM-1</t>
  </si>
  <si>
    <t>MASVS-PLATFORM-2</t>
  </si>
  <si>
    <t>MASVS-PLATFORM-3</t>
  </si>
  <si>
    <t>MASVS-NETWORK-1</t>
  </si>
  <si>
    <t>MASVS-NETWORK-2</t>
  </si>
  <si>
    <t>MASVS-AUTH-3</t>
  </si>
  <si>
    <t>MASVS-AUTH-1</t>
  </si>
  <si>
    <t>MASVS-AUTH-2</t>
  </si>
  <si>
    <t>MASVS-CRYPTO-2</t>
  </si>
  <si>
    <t>MASVS-CRYPTO-1</t>
  </si>
  <si>
    <t>MASVS-STORAGE-2</t>
  </si>
  <si>
    <t>MASVS-STORAGE-1</t>
  </si>
  <si>
    <t>Resources</t>
  </si>
  <si>
    <t>https://www.youtube.com/watch?v=dNUhev36XaA&amp;list=PLsN9UdlwaA1ZsGQ3vcWOQ2A7q3EO8gVua</t>
  </si>
  <si>
    <t>https://mas.owasp.org/checklists/</t>
  </si>
  <si>
    <t>https://ios.cfw.guide/</t>
  </si>
  <si>
    <t>https://canijailbreak.com/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</si>
</sst>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venir"/>
    </font>
    <font>
      <b/>
      <sz val="11"/>
      <name val="Aveni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 wrapText="1" justifyLastLine="1" shrinkToFit="1"/>
    </xf>
    <xf numFmtId="0" fontId="3" fillId="0" borderId="0">
      <alignment vertical="center" wrapText="1" justifyLastLine="1" shrinkToFit="1"/>
    </xf>
  </cellStyleXfs>
  <cellXfs count="1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 justifyLastLine="1" shrinkToFit="1"/>
    </xf>
    <xf numFmtId="0" fontId="11" fillId="0" borderId="1" xfId="1" applyFont="1" applyBorder="1" applyAlignment="1">
      <alignment horizontal="center" vertical="center" wrapText="1" justifyLastLine="1" shrinkToFi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3">
    <cellStyle name="Normal" xfId="0" builtinId="0"/>
    <cellStyle name="text" xfId="1" xr:uid="{EA6F536F-38A2-4645-8281-CD25F4B55647}"/>
    <cellStyle name="text_bold" xfId="2" xr:uid="{B48F2E26-C785-4FA9-BF36-DBBF48D3D0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8" workbookViewId="0">
      <selection activeCell="E60" sqref="E60"/>
    </sheetView>
  </sheetViews>
  <sheetFormatPr defaultRowHeight="14.4"/>
  <cols>
    <col min="1" max="1" width="8.77734375" customWidth="1"/>
    <col min="2" max="2" width="30.44140625" customWidth="1"/>
    <col min="3" max="3" width="43.109375" style="11" customWidth="1"/>
    <col min="4" max="4" width="43.21875" customWidth="1"/>
    <col min="5" max="5" width="56.5546875" customWidth="1"/>
    <col min="6" max="6" width="43.6640625" customWidth="1"/>
  </cols>
  <sheetData>
    <row r="1" spans="1:6" s="3" customFormat="1" ht="23.4">
      <c r="A1" s="4" t="s">
        <v>0</v>
      </c>
      <c r="B1" s="4"/>
      <c r="C1" s="4"/>
      <c r="D1" s="4"/>
      <c r="E1" s="4"/>
      <c r="F1" s="4"/>
    </row>
    <row r="2" spans="1:6" s="2" customFormat="1" ht="34.799999999999997">
      <c r="A2" s="5" t="s">
        <v>1</v>
      </c>
      <c r="B2" s="5" t="s">
        <v>26</v>
      </c>
      <c r="C2" s="5" t="s">
        <v>5</v>
      </c>
      <c r="D2" s="5" t="s">
        <v>2</v>
      </c>
      <c r="E2" s="5" t="s">
        <v>4</v>
      </c>
      <c r="F2" s="5" t="s">
        <v>3</v>
      </c>
    </row>
    <row r="3" spans="1:6" ht="15.6">
      <c r="A3" s="6">
        <v>1</v>
      </c>
      <c r="B3" s="7" t="s">
        <v>46</v>
      </c>
      <c r="C3" s="8" t="s">
        <v>6</v>
      </c>
      <c r="D3" s="9" t="str">
        <f>HYPERLINK("https://mas.owasp.org//MASTG/tests/ios/MASVS-STORAGE/MASTG-TEST-0052", "Testing Local Data Storage")</f>
        <v>Testing Local Data Storage</v>
      </c>
      <c r="E3" s="6"/>
      <c r="F3" s="6"/>
    </row>
    <row r="4" spans="1:6" ht="15.6">
      <c r="A4" s="6">
        <v>2</v>
      </c>
      <c r="B4" s="10" t="s">
        <v>45</v>
      </c>
      <c r="C4" s="10" t="s">
        <v>7</v>
      </c>
      <c r="D4" s="9" t="str">
        <f>HYPERLINK("https://mas.owasp.org//MASTG/tests/ios/MASVS-STORAGE/MASTG-TEST-0053", "Checking Logs for Sensitive Data")</f>
        <v>Checking Logs for Sensitive Data</v>
      </c>
      <c r="E4" s="6"/>
      <c r="F4" s="6"/>
    </row>
    <row r="5" spans="1:6" ht="15.6">
      <c r="A5" s="6">
        <v>3</v>
      </c>
      <c r="B5" s="10"/>
      <c r="C5" s="10"/>
      <c r="D5" s="9" t="str">
        <f>HYPERLINK("https://mas.owasp.org//MASTG/tests/ios/MASVS-STORAGE/MASTG-TEST-0060", "Testing Memory for Sensitive Data")</f>
        <v>Testing Memory for Sensitive Data</v>
      </c>
      <c r="E5" s="6"/>
      <c r="F5" s="6"/>
    </row>
    <row r="6" spans="1:6" ht="15.6">
      <c r="A6" s="6">
        <v>4</v>
      </c>
      <c r="B6" s="10"/>
      <c r="C6" s="10"/>
      <c r="D6" s="9" t="str">
        <f>HYPERLINK("https://mas.owasp.org//MASTG/tests/ios/MASVS-STORAGE/MASTG-TEST-0058", "Testing Backups for Sensitive Data")</f>
        <v>Testing Backups for Sensitive Data</v>
      </c>
      <c r="E6" s="6"/>
      <c r="F6" s="6"/>
    </row>
    <row r="7" spans="1:6" ht="15.6">
      <c r="A7" s="6">
        <v>5</v>
      </c>
      <c r="B7" s="10"/>
      <c r="C7" s="10"/>
      <c r="D7" s="9" t="str">
        <f>HYPERLINK("https://mas.owasp.org//MASTG/tests/ios/MASVS-STORAGE/MASTG-TEST-0055", "Finding Sensitive Data in the Keyboard Cache")</f>
        <v>Finding Sensitive Data in the Keyboard Cache</v>
      </c>
      <c r="E7" s="6"/>
      <c r="F7" s="6"/>
    </row>
    <row r="8" spans="1:6" ht="31.2">
      <c r="A8" s="6">
        <v>6</v>
      </c>
      <c r="B8" s="10"/>
      <c r="C8" s="10"/>
      <c r="D8" s="9" t="str">
        <f>HYPERLINK("https://mas.owasp.org//MASTG/tests/ios/MASVS-STORAGE/MASTG-TEST-0054", "Determining Whether Sensitive Data Is Shared with Third Parties")</f>
        <v>Determining Whether Sensitive Data Is Shared with Third Parties</v>
      </c>
      <c r="E8" s="6"/>
      <c r="F8" s="6"/>
    </row>
    <row r="9" spans="1:6" ht="31.2">
      <c r="A9" s="6">
        <v>7</v>
      </c>
      <c r="B9" s="10" t="s">
        <v>44</v>
      </c>
      <c r="C9" s="10" t="s">
        <v>9</v>
      </c>
      <c r="D9" s="9" t="str">
        <f>HYPERLINK("https://mas.owasp.org//MASTG/tests/ios/MASVS-CRYPTO/MASTG-TEST-0061", "Verifying the Configuration of Cryptographic Standard Algorithms")</f>
        <v>Verifying the Configuration of Cryptographic Standard Algorithms</v>
      </c>
      <c r="E9" s="6"/>
      <c r="F9" s="6"/>
    </row>
    <row r="10" spans="1:6" ht="15.6">
      <c r="A10" s="6">
        <v>8</v>
      </c>
      <c r="B10" s="10"/>
      <c r="C10" s="10"/>
      <c r="D10" s="9" t="str">
        <f>HYPERLINK("https://mas.owasp.org//MASTG/tests/ios/MASVS-CRYPTO/MASTG-TEST-0063", "Testing Random Number Generation")</f>
        <v>Testing Random Number Generation</v>
      </c>
      <c r="E10" s="6"/>
      <c r="F10" s="6"/>
    </row>
    <row r="11" spans="1:6" ht="31.2">
      <c r="A11" s="6">
        <v>9</v>
      </c>
      <c r="B11" s="7" t="s">
        <v>43</v>
      </c>
      <c r="C11" s="8" t="s">
        <v>8</v>
      </c>
      <c r="D11" s="9" t="str">
        <f>HYPERLINK("https://mas.owasp.org//MASTG/tests/ios/MASVS-CRYPTO/MASTG-TEST-0062", "Testing Key Management")</f>
        <v>Testing Key Management</v>
      </c>
      <c r="E11" s="6"/>
      <c r="F11" s="6"/>
    </row>
    <row r="12" spans="1:6" ht="46.8">
      <c r="A12" s="6">
        <v>10</v>
      </c>
      <c r="B12" s="7" t="s">
        <v>41</v>
      </c>
      <c r="C12" s="8" t="s">
        <v>10</v>
      </c>
      <c r="D12" s="9"/>
      <c r="E12" s="6"/>
      <c r="F12" s="6"/>
    </row>
    <row r="13" spans="1:6" ht="46.8">
      <c r="A13" s="6">
        <v>11</v>
      </c>
      <c r="B13" s="7" t="s">
        <v>42</v>
      </c>
      <c r="C13" s="8" t="s">
        <v>11</v>
      </c>
      <c r="D13" s="9" t="str">
        <f>HYPERLINK("https://mas.owasp.org//MASTG/tests/ios/MASVS-AUTH/MASTG-TEST-0064", "Testing Local Authentication")</f>
        <v>Testing Local Authentication</v>
      </c>
      <c r="E13" s="6"/>
      <c r="F13" s="6"/>
    </row>
    <row r="14" spans="1:6" ht="31.2">
      <c r="A14" s="6">
        <v>12</v>
      </c>
      <c r="B14" s="7" t="s">
        <v>40</v>
      </c>
      <c r="C14" s="8" t="s">
        <v>12</v>
      </c>
      <c r="D14" s="9"/>
      <c r="E14" s="6"/>
      <c r="F14" s="6"/>
    </row>
    <row r="15" spans="1:6" ht="15.6">
      <c r="A15" s="6">
        <v>13</v>
      </c>
      <c r="B15" s="10" t="s">
        <v>38</v>
      </c>
      <c r="C15" s="10" t="s">
        <v>14</v>
      </c>
      <c r="D15" s="9" t="str">
        <f>HYPERLINK("https://mas.owasp.org//MASTG/tests/ios/MASVS-NETWORK/MASTG-TEST-0066", "Testing the TLS Settings")</f>
        <v>Testing the TLS Settings</v>
      </c>
      <c r="E15" s="6"/>
      <c r="F15" s="6"/>
    </row>
    <row r="16" spans="1:6" ht="15.6">
      <c r="A16" s="6">
        <v>14</v>
      </c>
      <c r="B16" s="10"/>
      <c r="C16" s="10"/>
      <c r="D16" s="9" t="str">
        <f>HYPERLINK("https://mas.owasp.org//MASTG/tests/ios/MASVS-NETWORK/MASTG-TEST-0067", "Testing Endpoint Identity Verification")</f>
        <v>Testing Endpoint Identity Verification</v>
      </c>
      <c r="E16" s="6"/>
      <c r="F16" s="6"/>
    </row>
    <row r="17" spans="1:6" ht="15.6">
      <c r="A17" s="6">
        <v>15</v>
      </c>
      <c r="B17" s="10"/>
      <c r="C17" s="10"/>
      <c r="D17" s="9" t="str">
        <f>HYPERLINK("https://mas.owasp.org//MASTG/tests/ios/MASVS-NETWORK/MASTG-TEST-0065", "Testing Data Encryption on the Network")</f>
        <v>Testing Data Encryption on the Network</v>
      </c>
      <c r="E17" s="6"/>
      <c r="F17" s="6"/>
    </row>
    <row r="18" spans="1:6" ht="46.8">
      <c r="A18" s="6">
        <v>16</v>
      </c>
      <c r="B18" s="7" t="s">
        <v>39</v>
      </c>
      <c r="C18" s="8" t="s">
        <v>13</v>
      </c>
      <c r="D18" s="9" t="str">
        <f>HYPERLINK("https://mas.owasp.org//MASTG/tests/ios/MASVS-NETWORK/MASTG-TEST-0068", "Testing Custom Certificate Stores and Certificate Pinning")</f>
        <v>Testing Custom Certificate Stores and Certificate Pinning</v>
      </c>
      <c r="E18" s="6"/>
      <c r="F18" s="6"/>
    </row>
    <row r="19" spans="1:6" ht="15.6">
      <c r="A19" s="6">
        <v>17</v>
      </c>
      <c r="B19" s="10" t="s">
        <v>35</v>
      </c>
      <c r="C19" s="10" t="s">
        <v>17</v>
      </c>
      <c r="D19" s="9" t="str">
        <f>HYPERLINK("https://mas.owasp.org//MASTG/tests/ios/MASVS-PLATFORM/MASTG-TEST-0072", "Testing App Extensions")</f>
        <v>Testing App Extensions</v>
      </c>
      <c r="E19" s="6"/>
      <c r="F19" s="6"/>
    </row>
    <row r="20" spans="1:6" ht="15.6">
      <c r="A20" s="6">
        <v>18</v>
      </c>
      <c r="B20" s="10"/>
      <c r="C20" s="10"/>
      <c r="D20" s="9" t="str">
        <f>HYPERLINK("https://mas.owasp.org//MASTG/tests/ios/MASVS-PLATFORM/MASTG-TEST-0075", "Testing Custom URL Schemes")</f>
        <v>Testing Custom URL Schemes</v>
      </c>
      <c r="E20" s="6"/>
      <c r="F20" s="6"/>
    </row>
    <row r="21" spans="1:6" ht="15.6">
      <c r="A21" s="6">
        <v>19</v>
      </c>
      <c r="B21" s="10"/>
      <c r="C21" s="10"/>
      <c r="D21" s="9" t="str">
        <f>HYPERLINK("https://mas.owasp.org//MASTG/tests/ios/MASVS-PLATFORM/MASTG-TEST-0069", "Testing App Permissions")</f>
        <v>Testing App Permissions</v>
      </c>
      <c r="E21" s="6"/>
      <c r="F21" s="6"/>
    </row>
    <row r="22" spans="1:6" ht="31.2">
      <c r="A22" s="6">
        <v>20</v>
      </c>
      <c r="B22" s="10"/>
      <c r="C22" s="10"/>
      <c r="D22" s="9" t="str">
        <f>HYPERLINK("https://mas.owasp.org//MASTG/tests/ios/MASVS-PLATFORM/MASTG-TEST-0056", "Determining Whether Sensitive Data Is Exposed via IPC Mechanisms")</f>
        <v>Determining Whether Sensitive Data Is Exposed via IPC Mechanisms</v>
      </c>
      <c r="E22" s="6"/>
      <c r="F22" s="6"/>
    </row>
    <row r="23" spans="1:6" ht="15.6">
      <c r="A23" s="6">
        <v>21</v>
      </c>
      <c r="B23" s="10"/>
      <c r="C23" s="10"/>
      <c r="D23" s="9" t="str">
        <f>HYPERLINK("https://mas.owasp.org//MASTG/tests/ios/MASVS-PLATFORM/MASTG-TEST-0073", "Testing UIPasteboard")</f>
        <v>Testing UIPasteboard</v>
      </c>
      <c r="E23" s="6"/>
      <c r="F23" s="6"/>
    </row>
    <row r="24" spans="1:6" ht="31.2">
      <c r="A24" s="6">
        <v>22</v>
      </c>
      <c r="B24" s="10"/>
      <c r="C24" s="10"/>
      <c r="D24" s="9" t="str">
        <f>HYPERLINK("https://mas.owasp.org//MASTG/tests/ios/MASVS-PLATFORM/MASTG-TEST-0074", "Testing for Sensitive Functionality Exposure Through IPC")</f>
        <v>Testing for Sensitive Functionality Exposure Through IPC</v>
      </c>
      <c r="E24" s="6"/>
      <c r="F24" s="6"/>
    </row>
    <row r="25" spans="1:6" ht="15.6">
      <c r="A25" s="6">
        <v>23</v>
      </c>
      <c r="B25" s="10"/>
      <c r="C25" s="10"/>
      <c r="D25" s="9" t="str">
        <f>HYPERLINK("https://mas.owasp.org//MASTG/tests/ios/MASVS-PLATFORM/MASTG-TEST-0071", "Testing UIActivity Sharing")</f>
        <v>Testing UIActivity Sharing</v>
      </c>
      <c r="E25" s="6"/>
      <c r="F25" s="6"/>
    </row>
    <row r="26" spans="1:6" ht="15.6">
      <c r="A26" s="6">
        <v>24</v>
      </c>
      <c r="B26" s="10"/>
      <c r="C26" s="10"/>
      <c r="D26" s="9" t="str">
        <f>HYPERLINK("https://mas.owasp.org//MASTG/tests/ios/MASVS-PLATFORM/MASTG-TEST-0070", "Testing Universal Links")</f>
        <v>Testing Universal Links</v>
      </c>
      <c r="E26" s="6"/>
      <c r="F26" s="6"/>
    </row>
    <row r="27" spans="1:6" ht="15.6">
      <c r="A27" s="6">
        <v>25</v>
      </c>
      <c r="B27" s="10" t="s">
        <v>36</v>
      </c>
      <c r="C27" s="10" t="s">
        <v>16</v>
      </c>
      <c r="D27" s="9" t="str">
        <f>HYPERLINK("https://mas.owasp.org//MASTG/tests/ios/MASVS-PLATFORM/MASTG-TEST-0077", "Testing WebView Protocol Handlers")</f>
        <v>Testing WebView Protocol Handlers</v>
      </c>
      <c r="E27" s="6"/>
      <c r="F27" s="6"/>
    </row>
    <row r="28" spans="1:6" ht="15.6">
      <c r="A28" s="6">
        <v>26</v>
      </c>
      <c r="B28" s="10"/>
      <c r="C28" s="10"/>
      <c r="D28" s="9" t="str">
        <f>HYPERLINK("https://mas.owasp.org//MASTG/tests/ios/MASVS-PLATFORM/MASTG-TEST-0076", "Testing iOS WebViews")</f>
        <v>Testing iOS WebViews</v>
      </c>
      <c r="E28" s="6"/>
      <c r="F28" s="6"/>
    </row>
    <row r="29" spans="1:6" ht="31.2">
      <c r="A29" s="6">
        <v>27</v>
      </c>
      <c r="B29" s="10"/>
      <c r="C29" s="10"/>
      <c r="D29" s="9" t="str">
        <f>HYPERLINK("https://mas.owasp.org//MASTG/tests/ios/MASVS-PLATFORM/MASTG-TEST-0078", "Determining Whether Native Methods Are Exposed Through WebViews")</f>
        <v>Determining Whether Native Methods Are Exposed Through WebViews</v>
      </c>
      <c r="E29" s="6"/>
      <c r="F29" s="6"/>
    </row>
    <row r="30" spans="1:6" ht="31.2">
      <c r="A30" s="6">
        <v>28</v>
      </c>
      <c r="B30" s="10" t="s">
        <v>37</v>
      </c>
      <c r="C30" s="10" t="s">
        <v>15</v>
      </c>
      <c r="D30" s="9" t="str">
        <f>HYPERLINK("https://mas.owasp.org//MASTG/tests/ios/MASVS-PLATFORM/MASTG-TEST-0057", "Checking for Sensitive Data Disclosed Through the User Interface")</f>
        <v>Checking for Sensitive Data Disclosed Through the User Interface</v>
      </c>
      <c r="E30" s="6"/>
      <c r="F30" s="6"/>
    </row>
    <row r="31" spans="1:6" ht="31.2">
      <c r="A31" s="6">
        <v>29</v>
      </c>
      <c r="B31" s="10"/>
      <c r="C31" s="10"/>
      <c r="D31" s="9" t="str">
        <f>HYPERLINK("https://mas.owasp.org//MASTG/tests/ios/MASVS-PLATFORM/MASTG-TEST-0059", "Testing Auto-Generated Screenshots for Sensitive Information")</f>
        <v>Testing Auto-Generated Screenshots for Sensitive Information</v>
      </c>
      <c r="E31" s="6"/>
      <c r="F31" s="6"/>
    </row>
    <row r="32" spans="1:6" ht="31.2">
      <c r="A32" s="6">
        <v>30</v>
      </c>
      <c r="B32" s="7" t="s">
        <v>31</v>
      </c>
      <c r="C32" s="8" t="s">
        <v>21</v>
      </c>
      <c r="D32" s="9"/>
      <c r="E32" s="6"/>
      <c r="F32" s="6"/>
    </row>
    <row r="33" spans="1:6" ht="31.2">
      <c r="A33" s="6">
        <v>31</v>
      </c>
      <c r="B33" s="7" t="s">
        <v>32</v>
      </c>
      <c r="C33" s="8" t="s">
        <v>20</v>
      </c>
      <c r="D33" s="9" t="str">
        <f>HYPERLINK("https://mas.owasp.org//MASTG/tests/ios/MASVS-CODE/MASTG-TEST-0080", "Testing Enforced Updating")</f>
        <v>Testing Enforced Updating</v>
      </c>
      <c r="E33" s="6"/>
      <c r="F33" s="6"/>
    </row>
    <row r="34" spans="1:6" ht="31.2">
      <c r="A34" s="6">
        <v>32</v>
      </c>
      <c r="B34" s="7" t="s">
        <v>33</v>
      </c>
      <c r="C34" s="8" t="s">
        <v>19</v>
      </c>
      <c r="D34" s="9" t="str">
        <f>HYPERLINK("https://mas.owasp.org//MASTG/tests/ios/MASVS-CODE/MASTG-TEST-0085", "Checking for Weaknesses in Third Party Libraries")</f>
        <v>Checking for Weaknesses in Third Party Libraries</v>
      </c>
      <c r="E34" s="6"/>
      <c r="F34" s="6"/>
    </row>
    <row r="35" spans="1:6" ht="15.6">
      <c r="A35" s="6">
        <v>33</v>
      </c>
      <c r="B35" s="10" t="s">
        <v>34</v>
      </c>
      <c r="C35" s="10" t="s">
        <v>18</v>
      </c>
      <c r="D35" s="9" t="str">
        <f>HYPERLINK("https://mas.owasp.org//MASTG/tests/ios/MASVS-CODE/MASTG-TEST-0079", "Testing Object Persistence")</f>
        <v>Testing Object Persistence</v>
      </c>
      <c r="E35" s="6"/>
      <c r="F35" s="6"/>
    </row>
    <row r="36" spans="1:6" ht="15.6">
      <c r="A36" s="6">
        <v>34</v>
      </c>
      <c r="B36" s="10"/>
      <c r="C36" s="10"/>
      <c r="D36" s="9" t="str">
        <f>HYPERLINK("https://mas.owasp.org//MASTG/tests/ios/MASVS-CODE/MASTG-TEST-0086", "Memory Corruption Bugs")</f>
        <v>Memory Corruption Bugs</v>
      </c>
      <c r="E36" s="6"/>
      <c r="F36" s="6"/>
    </row>
    <row r="37" spans="1:6" ht="31.2">
      <c r="A37" s="6">
        <v>35</v>
      </c>
      <c r="B37" s="10"/>
      <c r="C37" s="10"/>
      <c r="D37" s="9" t="str">
        <f>HYPERLINK("https://mas.owasp.org//MASTG/tests/ios/MASVS-CODE/MASTG-TEST-0087", "Make Sure That Free Security Features Are Activated")</f>
        <v>Make Sure That Free Security Features Are Activated</v>
      </c>
      <c r="E37" s="6"/>
      <c r="F37" s="6"/>
    </row>
    <row r="38" spans="1:6" ht="15.6">
      <c r="A38" s="6">
        <v>36</v>
      </c>
      <c r="B38" s="10" t="s">
        <v>27</v>
      </c>
      <c r="C38" s="10" t="s">
        <v>25</v>
      </c>
      <c r="D38" s="9" t="str">
        <f>HYPERLINK("https://mas.owasp.org//MASTG/tests/ios/MASVS-RESILIENCE/MASTG-TEST-0088", "Testing Jailbreak Detection")</f>
        <v>Testing Jailbreak Detection</v>
      </c>
      <c r="E38" s="6"/>
      <c r="F38" s="6"/>
    </row>
    <row r="39" spans="1:6" ht="15.6">
      <c r="A39" s="6">
        <v>37</v>
      </c>
      <c r="B39" s="10"/>
      <c r="C39" s="10"/>
      <c r="D39" s="9" t="str">
        <f>HYPERLINK("https://mas.owasp.org//MASTG/tests/ios/MASVS-RESILIENCE/MASTG-TEST-0092", "Testing Emulator Detection")</f>
        <v>Testing Emulator Detection</v>
      </c>
      <c r="E39" s="6"/>
      <c r="F39" s="6"/>
    </row>
    <row r="40" spans="1:6" ht="15.6">
      <c r="A40" s="6">
        <v>38</v>
      </c>
      <c r="B40" s="10" t="s">
        <v>28</v>
      </c>
      <c r="C40" s="10" t="s">
        <v>24</v>
      </c>
      <c r="D40" s="9" t="str">
        <f>HYPERLINK("https://mas.owasp.org//MASTG/tests/ios/MASVS-RESILIENCE/MASTG-TEST-0090", "Testing File Integrity Checks")</f>
        <v>Testing File Integrity Checks</v>
      </c>
      <c r="E40" s="6"/>
      <c r="F40" s="6"/>
    </row>
    <row r="41" spans="1:6" ht="15.6">
      <c r="A41" s="6">
        <v>39</v>
      </c>
      <c r="B41" s="10"/>
      <c r="C41" s="10"/>
      <c r="D41" s="9" t="str">
        <f>HYPERLINK("https://mas.owasp.org//MASTG/tests/ios/MASVS-RESILIENCE/MASTG-TEST-0081", "Making Sure that the App Is Properly Signed")</f>
        <v>Making Sure that the App Is Properly Signed</v>
      </c>
      <c r="E41" s="6"/>
      <c r="F41" s="6"/>
    </row>
    <row r="42" spans="1:6" ht="31.2">
      <c r="A42" s="6">
        <v>40</v>
      </c>
      <c r="B42" s="10" t="s">
        <v>29</v>
      </c>
      <c r="C42" s="10" t="s">
        <v>23</v>
      </c>
      <c r="D42" s="9" t="str">
        <f>HYPERLINK("https://mas.owasp.org//MASTG/tests/ios/MASVS-RESILIENCE/MASTG-TEST-0084", "Testing for Debugging Code and Verbose Error Logging")</f>
        <v>Testing for Debugging Code and Verbose Error Logging</v>
      </c>
      <c r="E42" s="6"/>
      <c r="F42" s="6"/>
    </row>
    <row r="43" spans="1:6" ht="15.6">
      <c r="A43" s="6">
        <v>41</v>
      </c>
      <c r="B43" s="10"/>
      <c r="C43" s="10"/>
      <c r="D43" s="9" t="str">
        <f>HYPERLINK("https://mas.owasp.org//MASTG/tests/ios/MASVS-RESILIENCE/MASTG-TEST-0093", "Testing Obfuscation")</f>
        <v>Testing Obfuscation</v>
      </c>
      <c r="E43" s="6"/>
      <c r="F43" s="6"/>
    </row>
    <row r="44" spans="1:6" ht="15.6">
      <c r="A44" s="6">
        <v>42</v>
      </c>
      <c r="B44" s="10"/>
      <c r="C44" s="10"/>
      <c r="D44" s="9" t="str">
        <f>HYPERLINK("https://mas.owasp.org//MASTG/tests/ios/MASVS-RESILIENCE/MASTG-TEST-0083", "Testing for Debugging Symbols")</f>
        <v>Testing for Debugging Symbols</v>
      </c>
      <c r="E44" s="6"/>
      <c r="F44" s="6"/>
    </row>
    <row r="45" spans="1:6" ht="15.6">
      <c r="A45" s="6">
        <v>43</v>
      </c>
      <c r="B45" s="10" t="s">
        <v>30</v>
      </c>
      <c r="C45" s="10" t="s">
        <v>22</v>
      </c>
      <c r="D45" s="9" t="str">
        <f>HYPERLINK("https://mas.owasp.org//MASTG/tests/ios/MASVS-RESILIENCE/MASTG-TEST-0089", "Testing Anti-Debugging Detection")</f>
        <v>Testing Anti-Debugging Detection</v>
      </c>
      <c r="E45" s="6"/>
      <c r="F45" s="6"/>
    </row>
    <row r="46" spans="1:6" ht="15.6">
      <c r="A46" s="6">
        <v>44</v>
      </c>
      <c r="B46" s="10"/>
      <c r="C46" s="10"/>
      <c r="D46" s="9" t="str">
        <f>HYPERLINK("https://mas.owasp.org//MASTG/tests/ios/MASVS-RESILIENCE/MASTG-TEST-0082", "Testing whether the App is Debuggable")</f>
        <v>Testing whether the App is Debuggable</v>
      </c>
      <c r="E46" s="6"/>
      <c r="F46" s="6"/>
    </row>
    <row r="47" spans="1:6" ht="15.6">
      <c r="A47" s="6">
        <v>45</v>
      </c>
      <c r="B47" s="10"/>
      <c r="C47" s="10"/>
      <c r="D47" s="9" t="str">
        <f>HYPERLINK("https://mas.owasp.org//MASTG/tests/ios/MASVS-RESILIENCE/MASTG-TEST-0091", "Testing Reverse Engineering Tools Detection")</f>
        <v>Testing Reverse Engineering Tools Detection</v>
      </c>
      <c r="E47" s="6"/>
      <c r="F47" s="6"/>
    </row>
    <row r="48" spans="1:6">
      <c r="A48" s="1"/>
      <c r="B48" s="1"/>
      <c r="C48" s="12"/>
      <c r="D48" s="1"/>
      <c r="E48" s="1"/>
      <c r="F48" s="1"/>
    </row>
    <row r="49" spans="1:6">
      <c r="A49" s="1"/>
      <c r="B49" s="1"/>
      <c r="C49" s="12"/>
      <c r="D49" s="1"/>
      <c r="E49" s="1"/>
      <c r="F49" s="1"/>
    </row>
    <row r="50" spans="1:6">
      <c r="A50" s="1"/>
      <c r="B50" s="1"/>
      <c r="C50" s="12"/>
      <c r="D50" s="1"/>
      <c r="E50" s="1"/>
      <c r="F50" s="1"/>
    </row>
    <row r="51" spans="1:6">
      <c r="A51" s="1"/>
      <c r="B51" s="1"/>
      <c r="C51" s="12"/>
      <c r="D51" s="1"/>
      <c r="E51" s="1"/>
      <c r="F51" s="1"/>
    </row>
    <row r="52" spans="1:6">
      <c r="A52" s="1"/>
      <c r="B52" s="1"/>
      <c r="C52" s="12"/>
      <c r="D52" s="1"/>
      <c r="E52" s="1"/>
      <c r="F52" s="1"/>
    </row>
    <row r="53" spans="1:6">
      <c r="A53" s="1"/>
      <c r="B53" s="1"/>
      <c r="C53" s="12"/>
      <c r="D53" s="1"/>
      <c r="E53" s="1"/>
      <c r="F53" s="1"/>
    </row>
    <row r="54" spans="1:6" ht="28.8" customHeight="1">
      <c r="A54" s="13" t="s">
        <v>47</v>
      </c>
      <c r="B54" s="13"/>
      <c r="C54" s="13"/>
      <c r="D54" s="13"/>
      <c r="E54" s="13"/>
      <c r="F54" s="13"/>
    </row>
    <row r="55" spans="1:6" ht="43.2">
      <c r="A55" s="1">
        <v>1</v>
      </c>
      <c r="B55" s="1" t="s">
        <v>48</v>
      </c>
      <c r="C55" s="12"/>
      <c r="D55" s="1"/>
      <c r="E55" s="1"/>
      <c r="F55" s="1"/>
    </row>
    <row r="56" spans="1:6">
      <c r="A56">
        <v>2</v>
      </c>
      <c r="B56" t="s">
        <v>49</v>
      </c>
    </row>
    <row r="57" spans="1:6">
      <c r="A57">
        <v>3</v>
      </c>
      <c r="B57" t="s">
        <v>50</v>
      </c>
    </row>
    <row r="58" spans="1:6">
      <c r="A58">
        <v>4</v>
      </c>
      <c r="B58" t="s">
        <v>51</v>
      </c>
    </row>
  </sheetData>
  <mergeCells count="24">
    <mergeCell ref="B15:B17"/>
    <mergeCell ref="B9:B10"/>
    <mergeCell ref="B4:B8"/>
    <mergeCell ref="A54:F54"/>
    <mergeCell ref="C35:C37"/>
    <mergeCell ref="C38:C39"/>
    <mergeCell ref="C40:C41"/>
    <mergeCell ref="C42:C44"/>
    <mergeCell ref="C45:C47"/>
    <mergeCell ref="B38:B39"/>
    <mergeCell ref="B40:B41"/>
    <mergeCell ref="B42:B44"/>
    <mergeCell ref="B45:B47"/>
    <mergeCell ref="B35:B37"/>
    <mergeCell ref="A1:F1"/>
    <mergeCell ref="C4:C8"/>
    <mergeCell ref="C9:C10"/>
    <mergeCell ref="C15:C17"/>
    <mergeCell ref="C30:C31"/>
    <mergeCell ref="C27:C29"/>
    <mergeCell ref="C19:C26"/>
    <mergeCell ref="B19:B26"/>
    <mergeCell ref="B27:B29"/>
    <mergeCell ref="B30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2015-06-05T18:17:20Z</dcterms:created>
  <dcterms:modified xsi:type="dcterms:W3CDTF">2024-11-11T18:12:42Z</dcterms:modified>
</cp:coreProperties>
</file>