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e6b28d656b5df43b/Desktop/"/>
    </mc:Choice>
  </mc:AlternateContent>
  <xr:revisionPtr revIDLastSave="0" documentId="8_{B6A3BB4F-413A-46A2-B72B-C56BA3E4B77B}" xr6:coauthVersionLast="47" xr6:coauthVersionMax="47" xr10:uidLastSave="{00000000-0000-0000-0000-000000000000}"/>
  <bookViews>
    <workbookView xWindow="-120" yWindow="-120" windowWidth="20640" windowHeight="11040" activeTab="1" xr2:uid="{00000000-000D-0000-FFFF-FFFF00000000}"/>
  </bookViews>
  <sheets>
    <sheet name="Sheet1" sheetId="1" r:id="rId1"/>
    <sheet name="Q1" sheetId="2" r:id="rId2"/>
    <sheet name="Q2" sheetId="5" r:id="rId3"/>
    <sheet name="Q3." sheetId="4" r:id="rId4"/>
    <sheet name=" Q4.a" sheetId="7" r:id="rId5"/>
    <sheet name="Q4.b" sheetId="8" r:id="rId6"/>
    <sheet name="Q5." sheetId="9" r:id="rId7"/>
    <sheet name="Q6. " sheetId="10" r:id="rId8"/>
  </sheets>
  <definedNames>
    <definedName name="_xlnm._FilterDatabase" localSheetId="1" hidden="1">'Q1'!$A$1:$G$26</definedName>
    <definedName name="_xlnm._FilterDatabase" localSheetId="3" hidden="1">'Q3.'!$I$1:$I$26</definedName>
  </definedNames>
  <calcPr calcId="191029"/>
  <pivotCaches>
    <pivotCache cacheId="6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0" l="1"/>
  <c r="L2" i="10"/>
  <c r="K2" i="10"/>
  <c r="J2" i="10"/>
  <c r="I2" i="10"/>
  <c r="H15" i="10"/>
  <c r="H3" i="10"/>
  <c r="H2" i="10"/>
  <c r="H9" i="10"/>
  <c r="H4" i="10"/>
  <c r="H5" i="10"/>
  <c r="H6" i="10"/>
  <c r="H7" i="10"/>
  <c r="H8" i="10"/>
  <c r="H10" i="10"/>
  <c r="H11" i="10"/>
  <c r="H12" i="10"/>
  <c r="H13" i="10"/>
  <c r="H14" i="10"/>
  <c r="H16" i="10"/>
  <c r="H17" i="10"/>
  <c r="H18" i="10"/>
  <c r="H19" i="10"/>
  <c r="H20" i="10"/>
  <c r="H21" i="10"/>
  <c r="H22" i="10"/>
  <c r="H23" i="10"/>
  <c r="H24" i="10"/>
  <c r="H25" i="10"/>
  <c r="H26" i="10"/>
  <c r="I2" i="9" a="1"/>
  <c r="I2" i="9" s="1"/>
  <c r="H2" i="9"/>
  <c r="H4" i="7"/>
  <c r="H2" i="7"/>
  <c r="H17" i="4"/>
  <c r="H2" i="4"/>
  <c r="H7" i="4"/>
  <c r="H20" i="4"/>
  <c r="H5" i="4"/>
  <c r="H21" i="4"/>
  <c r="H26" i="4"/>
  <c r="H10" i="4"/>
  <c r="H22" i="4"/>
  <c r="I22" i="4" s="1"/>
  <c r="H4" i="4"/>
  <c r="H15" i="4"/>
  <c r="H18" i="4"/>
  <c r="H8" i="4"/>
  <c r="H25" i="4"/>
  <c r="H16" i="4"/>
  <c r="H11" i="4"/>
  <c r="H23" i="4"/>
  <c r="H6" i="4"/>
  <c r="H13" i="4"/>
  <c r="H19" i="4"/>
  <c r="I19" i="4" s="1"/>
  <c r="H3" i="4"/>
  <c r="I26" i="4" s="1"/>
  <c r="H9" i="4"/>
  <c r="H24" i="4"/>
  <c r="H14" i="4"/>
  <c r="H12" i="4"/>
  <c r="I7" i="4" l="1"/>
  <c r="I10" i="4"/>
  <c r="I17" i="4"/>
  <c r="I18" i="4"/>
  <c r="I21" i="4"/>
  <c r="I9" i="4"/>
  <c r="I11" i="4"/>
  <c r="I24" i="4"/>
  <c r="I3" i="4"/>
  <c r="I13" i="4"/>
  <c r="I12" i="4"/>
  <c r="I6" i="4"/>
  <c r="I25" i="4"/>
  <c r="I8" i="4"/>
  <c r="I23" i="4"/>
  <c r="I16" i="4"/>
  <c r="I15" i="4"/>
  <c r="I4" i="4"/>
  <c r="I20" i="4"/>
  <c r="I14" i="4"/>
  <c r="I5" i="4"/>
  <c r="I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<sst xmlns="http://schemas.openxmlformats.org/spreadsheetml/2006/main" count="422" uniqueCount="53">
  <si>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</si>
  <si>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</si>
  <si>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</si>
  <si>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</si>
  <si>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</si>
  <si>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</si>
  <si>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</si>
  <si>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</si>
  <si>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</si>
  <si>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</si>
  <si>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</si>
  <si>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</si>
  <si>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</si>
  <si>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</si>
  <si>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</si>
  <si>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</si>
  <si>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</si>
  <si>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</si>
  <si>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</si>
  <si>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</si>
  <si>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</si>
  <si>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</si>
  <si>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</si>
  <si>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</si>
  <si>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</si>
  <si>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</si>
  <si>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</si>
  <si>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</si>
  <si>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</si>
  <si>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</si>
  <si>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</si>
  <si>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</si>
  <si>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</si>
  <si>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</si>
  <si>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</si>
  <si>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</si>
  <si>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</si>
  <si>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Row Labels</t>
  </si>
  <si>
    <t>Grand Total</t>
  </si>
  <si>
    <t>StdDevp of Productivity_Score</t>
  </si>
  <si>
    <t>Marketing Department has the lest variation in employee productivity.</t>
  </si>
  <si>
    <t>PEI</t>
  </si>
  <si>
    <t>PEI Rank</t>
  </si>
  <si>
    <t>Hours worked and performance</t>
  </si>
  <si>
    <t>Task Completed and performance</t>
  </si>
  <si>
    <t>Ans: Task Completed has higher influence on performance rating</t>
  </si>
  <si>
    <t>There is positive correlation between hours worked and productivity score</t>
  </si>
  <si>
    <t>more hours = higher productivity</t>
  </si>
  <si>
    <t>Average Hours Work</t>
  </si>
  <si>
    <t>Task per Hour</t>
  </si>
  <si>
    <t>Most task efficient employee</t>
  </si>
  <si>
    <t>Performance Rating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</si>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</sst>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0"/>
      <color rgb="FF000000"/>
      <name val="Arial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F2DCDB"/>
        <bgColor rgb="FFF2DCD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3" fillId="0" borderId="0" xfId="0" applyFont="1" applyAlignment="1"/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1200"/>
              <a:t>Top</a:t>
            </a:r>
            <a:r>
              <a:rPr lang="en-US" sz="1200" baseline="0"/>
              <a:t> 5 Employees With Highest Productivity Score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'Q1'!$F$1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'Q1'!$B$2:$B$6</c:f>
              <c:strCache>
                <c:ptCount val="5"/>
                <c:pt idx="0">
                  <c:v>Rahul</c:v>
                </c:pt>
                <c:pt idx="1">
                  <c:v>Tanya</c:v>
                </c:pt>
                <c:pt idx="2">
                  <c:v>Rakesh</c:v>
                </c:pt>
                <c:pt idx="3">
                  <c:v>Neeraj</c:v>
                </c:pt>
                <c:pt idx="4">
                  <c:v>Riya</c:v>
                </c:pt>
              </c:strCache>
            </c:strRef>
          </c:cat>
          <c:val>
            <c:numRef>
              <c:f>'Q1'!$F$2:$F$6</c:f>
              <c:numCache>
                <c:formatCode>General</c:formatCode>
                <c:ptCount val="5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96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CC-4E3E-9883-D57DC9E47DC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700981120"/>
        <c:axId val="700981600"/>
      </c:barChart>
      <c:catAx>
        <c:axId val="70098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981600"/>
        <c:crosses val="autoZero"/>
        <c:auto val="1"/>
        <c:lblAlgn val="ctr"/>
        <c:lblOffset val="100"/>
        <c:noMultiLvlLbl val="0"/>
      </c:catAx>
      <c:valAx>
        <c:axId val="70098160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0098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 Between Hours worked and Productivity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'Q4.b'!$F$1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'Q4.b'!$D$2:$D$26</c:f>
              <c:numCache>
                <c:formatCode>General</c:formatCode>
                <c:ptCount val="25"/>
                <c:pt idx="0">
                  <c:v>35</c:v>
                </c:pt>
                <c:pt idx="1">
                  <c:v>40</c:v>
                </c:pt>
                <c:pt idx="2">
                  <c:v>30</c:v>
                </c:pt>
                <c:pt idx="3">
                  <c:v>45</c:v>
                </c:pt>
                <c:pt idx="4">
                  <c:v>25</c:v>
                </c:pt>
                <c:pt idx="5">
                  <c:v>38</c:v>
                </c:pt>
                <c:pt idx="6">
                  <c:v>50</c:v>
                </c:pt>
                <c:pt idx="7">
                  <c:v>28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44</c:v>
                </c:pt>
                <c:pt idx="12">
                  <c:v>33</c:v>
                </c:pt>
                <c:pt idx="13">
                  <c:v>41</c:v>
                </c:pt>
                <c:pt idx="14">
                  <c:v>48</c:v>
                </c:pt>
                <c:pt idx="15">
                  <c:v>26</c:v>
                </c:pt>
                <c:pt idx="16">
                  <c:v>31</c:v>
                </c:pt>
                <c:pt idx="17">
                  <c:v>43</c:v>
                </c:pt>
                <c:pt idx="18">
                  <c:v>39</c:v>
                </c:pt>
                <c:pt idx="19">
                  <c:v>36</c:v>
                </c:pt>
                <c:pt idx="20">
                  <c:v>27</c:v>
                </c:pt>
                <c:pt idx="21">
                  <c:v>32</c:v>
                </c:pt>
                <c:pt idx="22">
                  <c:v>46</c:v>
                </c:pt>
                <c:pt idx="23">
                  <c:v>34</c:v>
                </c:pt>
                <c:pt idx="24">
                  <c:v>47</c:v>
                </c:pt>
              </c:numCache>
            </c:numRef>
          </c:xVal>
          <c:yVal>
            <c:numRef>
              <c:f>'Q4.b'!$F$2:$F$26</c:f>
              <c:numCache>
                <c:formatCode>General</c:formatCode>
                <c:ptCount val="25"/>
                <c:pt idx="0">
                  <c:v>80</c:v>
                </c:pt>
                <c:pt idx="1">
                  <c:v>90</c:v>
                </c:pt>
                <c:pt idx="2">
                  <c:v>70</c:v>
                </c:pt>
                <c:pt idx="3">
                  <c:v>95</c:v>
                </c:pt>
                <c:pt idx="4">
                  <c:v>60</c:v>
                </c:pt>
                <c:pt idx="5">
                  <c:v>85</c:v>
                </c:pt>
                <c:pt idx="6">
                  <c:v>100</c:v>
                </c:pt>
                <c:pt idx="7">
                  <c:v>65</c:v>
                </c:pt>
                <c:pt idx="8">
                  <c:v>92</c:v>
                </c:pt>
                <c:pt idx="9">
                  <c:v>83</c:v>
                </c:pt>
                <c:pt idx="10">
                  <c:v>68</c:v>
                </c:pt>
                <c:pt idx="11">
                  <c:v>94</c:v>
                </c:pt>
                <c:pt idx="12">
                  <c:v>75</c:v>
                </c:pt>
                <c:pt idx="13">
                  <c:v>89</c:v>
                </c:pt>
                <c:pt idx="14">
                  <c:v>98</c:v>
                </c:pt>
                <c:pt idx="15">
                  <c:v>62</c:v>
                </c:pt>
                <c:pt idx="16">
                  <c:v>72</c:v>
                </c:pt>
                <c:pt idx="17">
                  <c:v>93</c:v>
                </c:pt>
                <c:pt idx="18">
                  <c:v>87</c:v>
                </c:pt>
                <c:pt idx="19">
                  <c:v>78</c:v>
                </c:pt>
                <c:pt idx="20">
                  <c:v>64</c:v>
                </c:pt>
                <c:pt idx="21">
                  <c:v>74</c:v>
                </c:pt>
                <c:pt idx="22">
                  <c:v>96</c:v>
                </c:pt>
                <c:pt idx="23">
                  <c:v>76</c:v>
                </c:pt>
                <c:pt idx="24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B6-4353-A04B-B47A949CEABD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766519120"/>
        <c:axId val="766510960"/>
      </c:scatterChart>
      <c:valAx>
        <c:axId val="76651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 Worked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510960"/>
        <c:crosses val="autoZero"/>
        <c:crossBetween val="midCat"/>
      </c:valAx>
      <c:valAx>
        <c:axId val="76651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Productivity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51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571499</xdr:colOff>
      <xdr:row>26</xdr:row>
      <xdr:rowOff>57150</xdr:rowOff>
    </xdr:from>
    <xdr:to>
      <xdr:col>7</xdr:col>
      <xdr:colOff>190500</xdr:colOff>
      <xdr:row>42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57A830-CEEC-F439-45FE-2E0AC7D91D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2</xdr:row>
      <xdr:rowOff>47625</xdr:rowOff>
    </xdr:from>
    <xdr:to>
      <xdr:col>15</xdr:col>
      <xdr:colOff>247650</xdr:colOff>
      <xdr:row>16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2913F9-E544-6448-834E-A890A67589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sh Singh" refreshedDate="45804.00058634259" createdVersion="8" refreshedVersion="8" minRefreshableVersion="3" recordCount="25" xr:uid="{CD69E5E1-3277-46F0-8E18-07D74E7EE221}">
  <cacheSource type="worksheet">
    <worksheetSource ref="A1:G26" sheet="Sheet1"/>
  </cacheSource>
  <cacheFields count="7">
    <cacheField name="Employee_ID" numFmtId="0">
      <sharedItems containsSemiMixedTypes="0" containsString="0" containsNumber="1" containsInteger="1" minValue="101" maxValue="125"/>
    </cacheField>
    <cacheField name="Name" numFmtId="0">
      <sharedItems/>
    </cacheField>
    <cacheField name="Department" numFmtId="0">
      <sharedItems count="5">
        <s v="Sales"/>
        <s v="Marketing"/>
        <s v="HR"/>
        <s v="IT"/>
        <s v="Finance"/>
      </sharedItems>
    </cacheField>
    <cacheField name="Hours_Worked" numFmtId="0">
      <sharedItems containsSemiMixedTypes="0" containsString="0" containsNumber="1" containsInteger="1" minValue="25" maxValue="50"/>
    </cacheField>
    <cacheField name="Tasks_Completed" numFmtId="0">
      <sharedItems containsSemiMixedTypes="0" containsString="0" containsNumber="1" containsInteger="1" minValue="30" maxValue="80"/>
    </cacheField>
    <cacheField name="Productivity_Score" numFmtId="0">
      <sharedItems containsSemiMixedTypes="0" containsString="0" containsNumber="1" containsInteger="1" minValue="60" maxValue="100"/>
    </cacheField>
    <cacheField name="Performance_Rating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01"/>
    <s v="Aakash"/>
    <x v="0"/>
    <n v="35"/>
    <n v="50"/>
    <n v="80"/>
    <n v="4"/>
  </r>
  <r>
    <n v="102"/>
    <s v="Meera"/>
    <x v="1"/>
    <n v="40"/>
    <n v="65"/>
    <n v="90"/>
    <n v="5"/>
  </r>
  <r>
    <n v="103"/>
    <s v="Suresh"/>
    <x v="2"/>
    <n v="30"/>
    <n v="40"/>
    <n v="70"/>
    <n v="3"/>
  </r>
  <r>
    <n v="104"/>
    <s v="Riya"/>
    <x v="3"/>
    <n v="45"/>
    <n v="75"/>
    <n v="95"/>
    <n v="5"/>
  </r>
  <r>
    <n v="105"/>
    <s v="Prakash"/>
    <x v="4"/>
    <n v="25"/>
    <n v="30"/>
    <n v="60"/>
    <n v="2"/>
  </r>
  <r>
    <n v="106"/>
    <s v="Neha"/>
    <x v="0"/>
    <n v="38"/>
    <n v="58"/>
    <n v="85"/>
    <n v="4"/>
  </r>
  <r>
    <n v="107"/>
    <s v="Rahul"/>
    <x v="3"/>
    <n v="50"/>
    <n v="80"/>
    <n v="100"/>
    <n v="5"/>
  </r>
  <r>
    <n v="108"/>
    <s v="Priya"/>
    <x v="2"/>
    <n v="28"/>
    <n v="35"/>
    <n v="65"/>
    <n v="3"/>
  </r>
  <r>
    <n v="109"/>
    <s v="Kunal"/>
    <x v="1"/>
    <n v="42"/>
    <n v="70"/>
    <n v="92"/>
    <n v="5"/>
  </r>
  <r>
    <n v="110"/>
    <s v="Sneha"/>
    <x v="0"/>
    <n v="37"/>
    <n v="55"/>
    <n v="83"/>
    <n v="4"/>
  </r>
  <r>
    <n v="111"/>
    <s v="Amit"/>
    <x v="4"/>
    <n v="29"/>
    <n v="38"/>
    <n v="68"/>
    <n v="3"/>
  </r>
  <r>
    <n v="112"/>
    <s v="Pooja"/>
    <x v="1"/>
    <n v="44"/>
    <n v="73"/>
    <n v="94"/>
    <n v="5"/>
  </r>
  <r>
    <n v="113"/>
    <s v="Varun"/>
    <x v="2"/>
    <n v="33"/>
    <n v="45"/>
    <n v="75"/>
    <n v="3"/>
  </r>
  <r>
    <n v="114"/>
    <s v="Deepak"/>
    <x v="0"/>
    <n v="41"/>
    <n v="66"/>
    <n v="89"/>
    <n v="4"/>
  </r>
  <r>
    <n v="115"/>
    <s v="Rakesh"/>
    <x v="3"/>
    <n v="48"/>
    <n v="78"/>
    <n v="98"/>
    <n v="5"/>
  </r>
  <r>
    <n v="116"/>
    <s v="Kavita"/>
    <x v="4"/>
    <n v="26"/>
    <n v="32"/>
    <n v="62"/>
    <n v="2"/>
  </r>
  <r>
    <n v="117"/>
    <s v="Sanjay"/>
    <x v="2"/>
    <n v="31"/>
    <n v="42"/>
    <n v="72"/>
    <n v="3"/>
  </r>
  <r>
    <n v="118"/>
    <s v="Arjun"/>
    <x v="1"/>
    <n v="43"/>
    <n v="75"/>
    <n v="93"/>
    <n v="5"/>
  </r>
  <r>
    <n v="119"/>
    <s v="Anjali"/>
    <x v="3"/>
    <n v="39"/>
    <n v="60"/>
    <n v="87"/>
    <n v="4"/>
  </r>
  <r>
    <n v="120"/>
    <s v="Suman"/>
    <x v="0"/>
    <n v="36"/>
    <n v="52"/>
    <n v="78"/>
    <n v="4"/>
  </r>
  <r>
    <n v="121"/>
    <s v="Mohan"/>
    <x v="4"/>
    <n v="27"/>
    <n v="34"/>
    <n v="64"/>
    <n v="2"/>
  </r>
  <r>
    <n v="122"/>
    <s v="Jyoti"/>
    <x v="2"/>
    <n v="32"/>
    <n v="44"/>
    <n v="74"/>
    <n v="3"/>
  </r>
  <r>
    <n v="123"/>
    <s v="Neeraj"/>
    <x v="1"/>
    <n v="46"/>
    <n v="77"/>
    <n v="96"/>
    <n v="5"/>
  </r>
  <r>
    <n v="124"/>
    <s v="Akash"/>
    <x v="0"/>
    <n v="34"/>
    <n v="48"/>
    <n v="76"/>
    <n v="3"/>
  </r>
  <r>
    <n v="125"/>
    <s v="Tanya"/>
    <x v="3"/>
    <n v="47"/>
    <n v="79"/>
    <n v="99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D7E658-A9F8-4C63-864C-8266A7224581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7">
    <pivotField showAll="0"/>
    <pivotField showAll="0"/>
    <pivotField axis="axisRow" showAll="0">
      <items count="6">
        <item x="4"/>
        <item x="2"/>
        <item x="3"/>
        <item x="1"/>
        <item x="0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tdDevp of Productivity_Score" fld="5" subtotal="stdDevp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6"/>
  <sheetViews>
    <sheetView workbookViewId="0">
      <selection activeCell="E17" sqref="E17"/>
    </sheetView>
  </sheetViews>
  <sheetFormatPr defaultColWidth="12.5703125" defaultRowHeight="15.75" customHeight="1" x14ac:dyDescent="0.2"/>
  <cols>
    <col min="2" max="2" width="7.85546875" bestFit="1" customWidth="1"/>
    <col min="4" max="4" width="14.42578125" bestFit="1" customWidth="1"/>
    <col min="5" max="5" width="16.7109375" bestFit="1" customWidth="1"/>
    <col min="6" max="6" width="17.85546875" bestFit="1" customWidth="1"/>
    <col min="7" max="7" width="19.28515625" bestFit="1" customWidth="1"/>
  </cols>
  <sheetData>
    <row r="1" spans="1:7" ht="15.75" customHeight="1" x14ac:dyDescent="0.25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</row>
    <row r="3" spans="1:7" ht="15.75" customHeight="1" x14ac:dyDescent="0.25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</row>
    <row r="4" spans="1:7" ht="15.75" customHeight="1" x14ac:dyDescent="0.25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</row>
    <row r="5" spans="1:7" ht="15.75" customHeight="1" x14ac:dyDescent="0.25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</row>
    <row r="6" spans="1:7" ht="15.75" customHeight="1" x14ac:dyDescent="0.25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</row>
    <row r="7" spans="1:7" ht="15.75" customHeight="1" x14ac:dyDescent="0.25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</row>
    <row r="8" spans="1:7" ht="15.75" customHeight="1" x14ac:dyDescent="0.25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</row>
    <row r="9" spans="1:7" ht="15.75" customHeight="1" x14ac:dyDescent="0.25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</row>
    <row r="10" spans="1:7" ht="15.75" customHeight="1" x14ac:dyDescent="0.25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</row>
    <row r="11" spans="1:7" ht="15.75" customHeight="1" x14ac:dyDescent="0.25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</row>
    <row r="12" spans="1:7" ht="15.75" customHeight="1" x14ac:dyDescent="0.25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</row>
    <row r="13" spans="1:7" ht="15.75" customHeight="1" x14ac:dyDescent="0.25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</row>
    <row r="14" spans="1:7" ht="15.75" customHeight="1" x14ac:dyDescent="0.25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</row>
    <row r="15" spans="1:7" ht="15.75" customHeight="1" x14ac:dyDescent="0.25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</row>
    <row r="16" spans="1:7" ht="15.75" customHeight="1" x14ac:dyDescent="0.25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</row>
    <row r="17" spans="1:7" ht="15.75" customHeight="1" x14ac:dyDescent="0.25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</row>
    <row r="18" spans="1:7" ht="15.75" customHeight="1" x14ac:dyDescent="0.25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</row>
    <row r="19" spans="1:7" ht="15.75" customHeight="1" x14ac:dyDescent="0.25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</row>
    <row r="20" spans="1:7" ht="15.75" customHeight="1" x14ac:dyDescent="0.25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</row>
    <row r="21" spans="1:7" ht="15.75" customHeight="1" x14ac:dyDescent="0.25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</row>
    <row r="22" spans="1:7" ht="15" x14ac:dyDescent="0.25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</row>
    <row r="23" spans="1:7" ht="15" x14ac:dyDescent="0.25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</row>
    <row r="24" spans="1:7" ht="15" x14ac:dyDescent="0.25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</row>
    <row r="25" spans="1:7" ht="15" x14ac:dyDescent="0.25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</row>
    <row r="26" spans="1:7" ht="15" x14ac:dyDescent="0.25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84B7-2DF1-4980-AB71-1ACB858E2DB4}">
  <sheetPr filterMode="1"/>
  <dimension ref="A1:G26"/>
  <sheetViews>
    <sheetView tabSelected="1" workbookViewId="0">
      <selection activeCell="J39" sqref="J39"/>
    </sheetView>
  </sheetViews>
  <sheetFormatPr defaultRowHeight="12.75" x14ac:dyDescent="0.2"/>
  <cols>
    <col min="1" max="1" width="17.28515625" bestFit="1" customWidth="1"/>
    <col min="2" max="2" width="10.85546875" bestFit="1" customWidth="1"/>
    <col min="3" max="3" width="11.7109375" bestFit="1" customWidth="1"/>
    <col min="4" max="4" width="14.42578125" bestFit="1" customWidth="1"/>
    <col min="6" max="6" width="22.42578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s="2">
        <v>107</v>
      </c>
      <c r="B2" s="2" t="s">
        <v>18</v>
      </c>
      <c r="C2" s="2" t="s">
        <v>14</v>
      </c>
      <c r="D2" s="2">
        <v>50</v>
      </c>
      <c r="E2" s="2">
        <v>80</v>
      </c>
      <c r="F2" s="2">
        <v>100</v>
      </c>
      <c r="G2" s="2">
        <v>5</v>
      </c>
    </row>
    <row r="3" spans="1:7" ht="15" x14ac:dyDescent="0.25">
      <c r="A3" s="2">
        <v>125</v>
      </c>
      <c r="B3" s="2" t="s">
        <v>36</v>
      </c>
      <c r="C3" s="2" t="s">
        <v>14</v>
      </c>
      <c r="D3" s="2">
        <v>47</v>
      </c>
      <c r="E3" s="2">
        <v>79</v>
      </c>
      <c r="F3" s="2">
        <v>99</v>
      </c>
      <c r="G3" s="2">
        <v>5</v>
      </c>
    </row>
    <row r="4" spans="1:7" ht="15" x14ac:dyDescent="0.25">
      <c r="A4" s="2">
        <v>115</v>
      </c>
      <c r="B4" s="2" t="s">
        <v>26</v>
      </c>
      <c r="C4" s="2" t="s">
        <v>14</v>
      </c>
      <c r="D4" s="2">
        <v>48</v>
      </c>
      <c r="E4" s="2">
        <v>78</v>
      </c>
      <c r="F4" s="2">
        <v>98</v>
      </c>
      <c r="G4" s="2">
        <v>5</v>
      </c>
    </row>
    <row r="5" spans="1:7" ht="15" x14ac:dyDescent="0.25">
      <c r="A5" s="2">
        <v>123</v>
      </c>
      <c r="B5" s="2" t="s">
        <v>34</v>
      </c>
      <c r="C5" s="2" t="s">
        <v>10</v>
      </c>
      <c r="D5" s="2">
        <v>46</v>
      </c>
      <c r="E5" s="2">
        <v>77</v>
      </c>
      <c r="F5" s="2">
        <v>96</v>
      </c>
      <c r="G5" s="2">
        <v>5</v>
      </c>
    </row>
    <row r="6" spans="1:7" ht="15" x14ac:dyDescent="0.25">
      <c r="A6" s="3">
        <v>104</v>
      </c>
      <c r="B6" s="3" t="s">
        <v>13</v>
      </c>
      <c r="C6" s="3" t="s">
        <v>14</v>
      </c>
      <c r="D6" s="3">
        <v>45</v>
      </c>
      <c r="E6" s="3">
        <v>75</v>
      </c>
      <c r="F6" s="3">
        <v>95</v>
      </c>
      <c r="G6" s="3">
        <v>5</v>
      </c>
    </row>
    <row r="7" spans="1:7" ht="15" hidden="1" x14ac:dyDescent="0.25">
      <c r="A7" s="3">
        <v>112</v>
      </c>
      <c r="B7" s="3" t="s">
        <v>23</v>
      </c>
      <c r="C7" s="3" t="s">
        <v>10</v>
      </c>
      <c r="D7" s="3">
        <v>44</v>
      </c>
      <c r="E7" s="3">
        <v>73</v>
      </c>
      <c r="F7" s="3">
        <v>94</v>
      </c>
      <c r="G7" s="3">
        <v>5</v>
      </c>
    </row>
    <row r="8" spans="1:7" ht="15" hidden="1" x14ac:dyDescent="0.25">
      <c r="A8" s="3">
        <v>118</v>
      </c>
      <c r="B8" s="3" t="s">
        <v>29</v>
      </c>
      <c r="C8" s="3" t="s">
        <v>10</v>
      </c>
      <c r="D8" s="3">
        <v>43</v>
      </c>
      <c r="E8" s="3">
        <v>75</v>
      </c>
      <c r="F8" s="3">
        <v>93</v>
      </c>
      <c r="G8" s="3">
        <v>5</v>
      </c>
    </row>
    <row r="9" spans="1:7" ht="15" hidden="1" x14ac:dyDescent="0.25">
      <c r="A9" s="2">
        <v>109</v>
      </c>
      <c r="B9" s="2" t="s">
        <v>20</v>
      </c>
      <c r="C9" s="2" t="s">
        <v>10</v>
      </c>
      <c r="D9" s="2">
        <v>42</v>
      </c>
      <c r="E9" s="2">
        <v>70</v>
      </c>
      <c r="F9" s="2">
        <v>92</v>
      </c>
      <c r="G9" s="2">
        <v>5</v>
      </c>
    </row>
    <row r="10" spans="1:7" ht="15" hidden="1" x14ac:dyDescent="0.25">
      <c r="A10" s="3">
        <v>102</v>
      </c>
      <c r="B10" s="3" t="s">
        <v>9</v>
      </c>
      <c r="C10" s="3" t="s">
        <v>10</v>
      </c>
      <c r="D10" s="3">
        <v>40</v>
      </c>
      <c r="E10" s="3">
        <v>65</v>
      </c>
      <c r="F10" s="3">
        <v>90</v>
      </c>
      <c r="G10" s="3">
        <v>5</v>
      </c>
    </row>
    <row r="11" spans="1:7" ht="15" hidden="1" x14ac:dyDescent="0.25">
      <c r="A11" s="3">
        <v>114</v>
      </c>
      <c r="B11" s="3" t="s">
        <v>25</v>
      </c>
      <c r="C11" s="3" t="s">
        <v>8</v>
      </c>
      <c r="D11" s="3">
        <v>41</v>
      </c>
      <c r="E11" s="3">
        <v>66</v>
      </c>
      <c r="F11" s="3">
        <v>89</v>
      </c>
      <c r="G11" s="3">
        <v>4</v>
      </c>
    </row>
    <row r="12" spans="1:7" ht="15" hidden="1" x14ac:dyDescent="0.25">
      <c r="A12" s="2">
        <v>119</v>
      </c>
      <c r="B12" s="2" t="s">
        <v>30</v>
      </c>
      <c r="C12" s="2" t="s">
        <v>14</v>
      </c>
      <c r="D12" s="2">
        <v>39</v>
      </c>
      <c r="E12" s="2">
        <v>60</v>
      </c>
      <c r="F12" s="2">
        <v>87</v>
      </c>
      <c r="G12" s="2">
        <v>4</v>
      </c>
    </row>
    <row r="13" spans="1:7" ht="15" hidden="1" x14ac:dyDescent="0.25">
      <c r="A13" s="3">
        <v>106</v>
      </c>
      <c r="B13" s="3" t="s">
        <v>17</v>
      </c>
      <c r="C13" s="3" t="s">
        <v>8</v>
      </c>
      <c r="D13" s="3">
        <v>38</v>
      </c>
      <c r="E13" s="3">
        <v>58</v>
      </c>
      <c r="F13" s="3">
        <v>85</v>
      </c>
      <c r="G13" s="3">
        <v>4</v>
      </c>
    </row>
    <row r="14" spans="1:7" ht="15" hidden="1" x14ac:dyDescent="0.25">
      <c r="A14" s="3">
        <v>110</v>
      </c>
      <c r="B14" s="3" t="s">
        <v>21</v>
      </c>
      <c r="C14" s="3" t="s">
        <v>8</v>
      </c>
      <c r="D14" s="3">
        <v>37</v>
      </c>
      <c r="E14" s="3">
        <v>55</v>
      </c>
      <c r="F14" s="3">
        <v>83</v>
      </c>
      <c r="G14" s="3">
        <v>4</v>
      </c>
    </row>
    <row r="15" spans="1:7" ht="15" hidden="1" x14ac:dyDescent="0.25">
      <c r="A15" s="2">
        <v>101</v>
      </c>
      <c r="B15" s="2" t="s">
        <v>7</v>
      </c>
      <c r="C15" s="2" t="s">
        <v>8</v>
      </c>
      <c r="D15" s="2">
        <v>35</v>
      </c>
      <c r="E15" s="2">
        <v>50</v>
      </c>
      <c r="F15" s="2">
        <v>80</v>
      </c>
      <c r="G15" s="2">
        <v>4</v>
      </c>
    </row>
    <row r="16" spans="1:7" ht="15" hidden="1" x14ac:dyDescent="0.25">
      <c r="A16" s="3">
        <v>120</v>
      </c>
      <c r="B16" s="3" t="s">
        <v>31</v>
      </c>
      <c r="C16" s="3" t="s">
        <v>8</v>
      </c>
      <c r="D16" s="3">
        <v>36</v>
      </c>
      <c r="E16" s="3">
        <v>52</v>
      </c>
      <c r="F16" s="3">
        <v>78</v>
      </c>
      <c r="G16" s="3">
        <v>4</v>
      </c>
    </row>
    <row r="17" spans="1:7" ht="15" hidden="1" x14ac:dyDescent="0.25">
      <c r="A17" s="3">
        <v>124</v>
      </c>
      <c r="B17" s="3" t="s">
        <v>35</v>
      </c>
      <c r="C17" s="3" t="s">
        <v>8</v>
      </c>
      <c r="D17" s="3">
        <v>34</v>
      </c>
      <c r="E17" s="3">
        <v>48</v>
      </c>
      <c r="F17" s="3">
        <v>76</v>
      </c>
      <c r="G17" s="3">
        <v>3</v>
      </c>
    </row>
    <row r="18" spans="1:7" ht="15" hidden="1" x14ac:dyDescent="0.25">
      <c r="A18" s="2">
        <v>113</v>
      </c>
      <c r="B18" s="2" t="s">
        <v>24</v>
      </c>
      <c r="C18" s="2" t="s">
        <v>12</v>
      </c>
      <c r="D18" s="2">
        <v>33</v>
      </c>
      <c r="E18" s="2">
        <v>45</v>
      </c>
      <c r="F18" s="2">
        <v>75</v>
      </c>
      <c r="G18" s="2">
        <v>3</v>
      </c>
    </row>
    <row r="19" spans="1:7" ht="15" hidden="1" x14ac:dyDescent="0.25">
      <c r="A19" s="3">
        <v>122</v>
      </c>
      <c r="B19" s="3" t="s">
        <v>33</v>
      </c>
      <c r="C19" s="3" t="s">
        <v>12</v>
      </c>
      <c r="D19" s="3">
        <v>32</v>
      </c>
      <c r="E19" s="3">
        <v>44</v>
      </c>
      <c r="F19" s="3">
        <v>74</v>
      </c>
      <c r="G19" s="3">
        <v>3</v>
      </c>
    </row>
    <row r="20" spans="1:7" ht="15" hidden="1" x14ac:dyDescent="0.25">
      <c r="A20" s="2">
        <v>117</v>
      </c>
      <c r="B20" s="2" t="s">
        <v>28</v>
      </c>
      <c r="C20" s="2" t="s">
        <v>12</v>
      </c>
      <c r="D20" s="2">
        <v>31</v>
      </c>
      <c r="E20" s="2">
        <v>42</v>
      </c>
      <c r="F20" s="2">
        <v>72</v>
      </c>
      <c r="G20" s="2">
        <v>3</v>
      </c>
    </row>
    <row r="21" spans="1:7" ht="15" hidden="1" x14ac:dyDescent="0.25">
      <c r="A21" s="2">
        <v>103</v>
      </c>
      <c r="B21" s="2" t="s">
        <v>11</v>
      </c>
      <c r="C21" s="2" t="s">
        <v>12</v>
      </c>
      <c r="D21" s="2">
        <v>30</v>
      </c>
      <c r="E21" s="2">
        <v>40</v>
      </c>
      <c r="F21" s="2">
        <v>70</v>
      </c>
      <c r="G21" s="2">
        <v>3</v>
      </c>
    </row>
    <row r="22" spans="1:7" ht="15" hidden="1" x14ac:dyDescent="0.25">
      <c r="A22" s="2">
        <v>111</v>
      </c>
      <c r="B22" s="2" t="s">
        <v>22</v>
      </c>
      <c r="C22" s="2" t="s">
        <v>16</v>
      </c>
      <c r="D22" s="2">
        <v>29</v>
      </c>
      <c r="E22" s="2">
        <v>38</v>
      </c>
      <c r="F22" s="2">
        <v>68</v>
      </c>
      <c r="G22" s="2">
        <v>3</v>
      </c>
    </row>
    <row r="23" spans="1:7" ht="15" hidden="1" x14ac:dyDescent="0.25">
      <c r="A23" s="3">
        <v>108</v>
      </c>
      <c r="B23" s="3" t="s">
        <v>19</v>
      </c>
      <c r="C23" s="3" t="s">
        <v>12</v>
      </c>
      <c r="D23" s="3">
        <v>28</v>
      </c>
      <c r="E23" s="3">
        <v>35</v>
      </c>
      <c r="F23" s="3">
        <v>65</v>
      </c>
      <c r="G23" s="3">
        <v>3</v>
      </c>
    </row>
    <row r="24" spans="1:7" ht="15" hidden="1" x14ac:dyDescent="0.25">
      <c r="A24" s="2">
        <v>121</v>
      </c>
      <c r="B24" s="2" t="s">
        <v>32</v>
      </c>
      <c r="C24" s="2" t="s">
        <v>16</v>
      </c>
      <c r="D24" s="2">
        <v>27</v>
      </c>
      <c r="E24" s="2">
        <v>34</v>
      </c>
      <c r="F24" s="2">
        <v>64</v>
      </c>
      <c r="G24" s="2">
        <v>2</v>
      </c>
    </row>
    <row r="25" spans="1:7" ht="15" hidden="1" x14ac:dyDescent="0.25">
      <c r="A25" s="3">
        <v>116</v>
      </c>
      <c r="B25" s="3" t="s">
        <v>27</v>
      </c>
      <c r="C25" s="3" t="s">
        <v>16</v>
      </c>
      <c r="D25" s="3">
        <v>26</v>
      </c>
      <c r="E25" s="3">
        <v>32</v>
      </c>
      <c r="F25" s="3">
        <v>62</v>
      </c>
      <c r="G25" s="3">
        <v>2</v>
      </c>
    </row>
    <row r="26" spans="1:7" ht="15" hidden="1" x14ac:dyDescent="0.25">
      <c r="A26" s="2">
        <v>105</v>
      </c>
      <c r="B26" s="2" t="s">
        <v>15</v>
      </c>
      <c r="C26" s="2" t="s">
        <v>16</v>
      </c>
      <c r="D26" s="2">
        <v>25</v>
      </c>
      <c r="E26" s="2">
        <v>30</v>
      </c>
      <c r="F26" s="2">
        <v>60</v>
      </c>
      <c r="G26" s="2">
        <v>2</v>
      </c>
    </row>
  </sheetData>
  <autoFilter ref="A1:G26" xr:uid="{2AA784B7-2DF1-4980-AB71-1ACB858E2DB4}">
    <filterColumn colId="5">
      <top10 val="5" filterVal="95"/>
    </filterColumn>
    <sortState xmlns:xlrd2="http://schemas.microsoft.com/office/spreadsheetml/2017/richdata2" ref="A2:G26">
      <sortCondition descending="1" ref="F1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C372A-7C21-41FD-922D-49BACDA77CAB}">
  <dimension ref="A3:E9"/>
  <sheetViews>
    <sheetView workbookViewId="0">
      <selection activeCell="D17" sqref="D17"/>
    </sheetView>
  </sheetViews>
  <sheetFormatPr defaultRowHeight="12.75" x14ac:dyDescent="0.2"/>
  <cols>
    <col min="1" max="1" width="13.85546875" bestFit="1" customWidth="1"/>
    <col min="2" max="2" width="29" bestFit="1" customWidth="1"/>
    <col min="3" max="3" width="17.7109375" customWidth="1"/>
    <col min="5" max="5" width="59.5703125" bestFit="1" customWidth="1"/>
  </cols>
  <sheetData>
    <row r="3" spans="1:5" x14ac:dyDescent="0.2">
      <c r="A3" s="4" t="s">
        <v>37</v>
      </c>
      <c r="B3" t="s">
        <v>39</v>
      </c>
      <c r="E3" s="7" t="s">
        <v>40</v>
      </c>
    </row>
    <row r="4" spans="1:5" x14ac:dyDescent="0.2">
      <c r="A4" s="5" t="s">
        <v>16</v>
      </c>
      <c r="B4" s="6">
        <v>2.9580398915498081</v>
      </c>
    </row>
    <row r="5" spans="1:5" x14ac:dyDescent="0.2">
      <c r="A5" s="5" t="s">
        <v>12</v>
      </c>
      <c r="B5" s="6">
        <v>3.54400902933387</v>
      </c>
    </row>
    <row r="6" spans="1:5" x14ac:dyDescent="0.2">
      <c r="A6" s="5" t="s">
        <v>14</v>
      </c>
      <c r="B6" s="6">
        <v>4.7074409183759283</v>
      </c>
    </row>
    <row r="7" spans="1:5" x14ac:dyDescent="0.2">
      <c r="A7" s="5" t="s">
        <v>10</v>
      </c>
      <c r="B7" s="6">
        <v>2</v>
      </c>
    </row>
    <row r="8" spans="1:5" x14ac:dyDescent="0.2">
      <c r="A8" s="5" t="s">
        <v>8</v>
      </c>
      <c r="B8" s="6">
        <v>4.3748015828022293</v>
      </c>
    </row>
    <row r="9" spans="1:5" x14ac:dyDescent="0.2">
      <c r="A9" s="5" t="s">
        <v>38</v>
      </c>
      <c r="B9" s="6">
        <v>12.412896519346321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0DB5-28F4-4797-A525-3D143F8BBE21}">
  <sheetPr filterMode="1"/>
  <dimension ref="A1:I26"/>
  <sheetViews>
    <sheetView workbookViewId="0">
      <selection activeCell="J33" sqref="J33"/>
    </sheetView>
  </sheetViews>
  <sheetFormatPr defaultRowHeight="12.75" x14ac:dyDescent="0.2"/>
  <cols>
    <col min="1" max="1" width="12.7109375" bestFit="1" customWidth="1"/>
    <col min="2" max="2" width="7.85546875" bestFit="1" customWidth="1"/>
    <col min="3" max="3" width="11.7109375" bestFit="1" customWidth="1"/>
    <col min="4" max="4" width="14.42578125" bestFit="1" customWidth="1"/>
    <col min="5" max="5" width="16.7109375" bestFit="1" customWidth="1"/>
    <col min="6" max="6" width="17.85546875" bestFit="1" customWidth="1"/>
    <col min="7" max="7" width="19.28515625" bestFit="1" customWidth="1"/>
  </cols>
  <sheetData>
    <row r="1" spans="1: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41</v>
      </c>
      <c r="I1" s="8" t="s">
        <v>42</v>
      </c>
    </row>
    <row r="2" spans="1:9" ht="15" x14ac:dyDescent="0.25">
      <c r="A2" s="2">
        <v>121</v>
      </c>
      <c r="B2" s="2" t="s">
        <v>32</v>
      </c>
      <c r="C2" s="2" t="s">
        <v>16</v>
      </c>
      <c r="D2" s="2">
        <v>27</v>
      </c>
      <c r="E2" s="2">
        <v>34</v>
      </c>
      <c r="F2" s="2">
        <v>64</v>
      </c>
      <c r="G2" s="2">
        <v>2</v>
      </c>
      <c r="H2" s="2">
        <f>(F2*G2)/D2</f>
        <v>4.7407407407407405</v>
      </c>
      <c r="I2">
        <f>RANK(H2,H$2:H$26,)</f>
        <v>25</v>
      </c>
    </row>
    <row r="3" spans="1:9" ht="15" x14ac:dyDescent="0.25">
      <c r="A3" s="3">
        <v>116</v>
      </c>
      <c r="B3" s="3" t="s">
        <v>27</v>
      </c>
      <c r="C3" s="3" t="s">
        <v>16</v>
      </c>
      <c r="D3" s="3">
        <v>26</v>
      </c>
      <c r="E3" s="3">
        <v>32</v>
      </c>
      <c r="F3" s="3">
        <v>62</v>
      </c>
      <c r="G3" s="3">
        <v>2</v>
      </c>
      <c r="H3" s="2">
        <f>(F3*G3)/D3</f>
        <v>4.7692307692307692</v>
      </c>
      <c r="I3">
        <f>RANK(H3,H$2:H$26,)</f>
        <v>24</v>
      </c>
    </row>
    <row r="4" spans="1:9" ht="15" x14ac:dyDescent="0.25">
      <c r="A4" s="2">
        <v>105</v>
      </c>
      <c r="B4" s="2" t="s">
        <v>15</v>
      </c>
      <c r="C4" s="2" t="s">
        <v>16</v>
      </c>
      <c r="D4" s="2">
        <v>25</v>
      </c>
      <c r="E4" s="2">
        <v>30</v>
      </c>
      <c r="F4" s="2">
        <v>60</v>
      </c>
      <c r="G4" s="2">
        <v>2</v>
      </c>
      <c r="H4" s="2">
        <f>(F4*G4)/D4</f>
        <v>4.8</v>
      </c>
      <c r="I4">
        <f>RANK(H4,H$2:H$26,)</f>
        <v>23</v>
      </c>
    </row>
    <row r="5" spans="1:9" ht="15" hidden="1" x14ac:dyDescent="0.25">
      <c r="A5" s="3">
        <v>124</v>
      </c>
      <c r="B5" s="3" t="s">
        <v>35</v>
      </c>
      <c r="C5" s="3" t="s">
        <v>8</v>
      </c>
      <c r="D5" s="3">
        <v>34</v>
      </c>
      <c r="E5" s="3">
        <v>48</v>
      </c>
      <c r="F5" s="3">
        <v>76</v>
      </c>
      <c r="G5" s="3">
        <v>3</v>
      </c>
      <c r="H5" s="2">
        <f>(F5*G5)/D5</f>
        <v>6.7058823529411766</v>
      </c>
      <c r="I5">
        <f>RANK(H5,H$2:H$26,)</f>
        <v>22</v>
      </c>
    </row>
    <row r="6" spans="1:9" ht="15" hidden="1" x14ac:dyDescent="0.25">
      <c r="A6" s="2">
        <v>113</v>
      </c>
      <c r="B6" s="2" t="s">
        <v>24</v>
      </c>
      <c r="C6" s="2" t="s">
        <v>12</v>
      </c>
      <c r="D6" s="2">
        <v>33</v>
      </c>
      <c r="E6" s="2">
        <v>45</v>
      </c>
      <c r="F6" s="2">
        <v>75</v>
      </c>
      <c r="G6" s="2">
        <v>3</v>
      </c>
      <c r="H6" s="2">
        <f>(F6*G6)/D6</f>
        <v>6.8181818181818183</v>
      </c>
      <c r="I6">
        <f>RANK(H6,H$2:H$26,)</f>
        <v>21</v>
      </c>
    </row>
    <row r="7" spans="1:9" ht="15" hidden="1" x14ac:dyDescent="0.25">
      <c r="A7" s="3">
        <v>122</v>
      </c>
      <c r="B7" s="3" t="s">
        <v>33</v>
      </c>
      <c r="C7" s="3" t="s">
        <v>12</v>
      </c>
      <c r="D7" s="3">
        <v>32</v>
      </c>
      <c r="E7" s="3">
        <v>44</v>
      </c>
      <c r="F7" s="3">
        <v>74</v>
      </c>
      <c r="G7" s="3">
        <v>3</v>
      </c>
      <c r="H7" s="2">
        <f>(F7*G7)/D7</f>
        <v>6.9375</v>
      </c>
      <c r="I7">
        <f>RANK(H7,H$2:H$26,)</f>
        <v>20</v>
      </c>
    </row>
    <row r="8" spans="1:9" ht="15" hidden="1" x14ac:dyDescent="0.25">
      <c r="A8" s="3">
        <v>108</v>
      </c>
      <c r="B8" s="3" t="s">
        <v>19</v>
      </c>
      <c r="C8" s="3" t="s">
        <v>12</v>
      </c>
      <c r="D8" s="3">
        <v>28</v>
      </c>
      <c r="E8" s="3">
        <v>35</v>
      </c>
      <c r="F8" s="3">
        <v>65</v>
      </c>
      <c r="G8" s="3">
        <v>3</v>
      </c>
      <c r="H8" s="2">
        <f>(F8*G8)/D8</f>
        <v>6.9642857142857144</v>
      </c>
      <c r="I8">
        <f>RANK(H8,H$2:H$26,)</f>
        <v>19</v>
      </c>
    </row>
    <row r="9" spans="1:9" ht="15" hidden="1" x14ac:dyDescent="0.25">
      <c r="A9" s="2">
        <v>117</v>
      </c>
      <c r="B9" s="2" t="s">
        <v>28</v>
      </c>
      <c r="C9" s="2" t="s">
        <v>12</v>
      </c>
      <c r="D9" s="2">
        <v>31</v>
      </c>
      <c r="E9" s="2">
        <v>42</v>
      </c>
      <c r="F9" s="2">
        <v>72</v>
      </c>
      <c r="G9" s="2">
        <v>3</v>
      </c>
      <c r="H9" s="2">
        <f>(F9*G9)/D9</f>
        <v>6.967741935483871</v>
      </c>
      <c r="I9">
        <f>RANK(H9,H$2:H$26,)</f>
        <v>18</v>
      </c>
    </row>
    <row r="10" spans="1:9" ht="15" hidden="1" x14ac:dyDescent="0.25">
      <c r="A10" s="2">
        <v>103</v>
      </c>
      <c r="B10" s="2" t="s">
        <v>11</v>
      </c>
      <c r="C10" s="2" t="s">
        <v>12</v>
      </c>
      <c r="D10" s="2">
        <v>30</v>
      </c>
      <c r="E10" s="2">
        <v>40</v>
      </c>
      <c r="F10" s="2">
        <v>70</v>
      </c>
      <c r="G10" s="2">
        <v>3</v>
      </c>
      <c r="H10" s="2">
        <f>(F10*G10)/D10</f>
        <v>7</v>
      </c>
      <c r="I10">
        <f>RANK(H10,H$2:H$26,)</f>
        <v>17</v>
      </c>
    </row>
    <row r="11" spans="1:9" ht="15" hidden="1" x14ac:dyDescent="0.25">
      <c r="A11" s="2">
        <v>111</v>
      </c>
      <c r="B11" s="2" t="s">
        <v>22</v>
      </c>
      <c r="C11" s="2" t="s">
        <v>16</v>
      </c>
      <c r="D11" s="2">
        <v>29</v>
      </c>
      <c r="E11" s="2">
        <v>38</v>
      </c>
      <c r="F11" s="2">
        <v>68</v>
      </c>
      <c r="G11" s="2">
        <v>3</v>
      </c>
      <c r="H11" s="2">
        <f>(F11*G11)/D11</f>
        <v>7.0344827586206895</v>
      </c>
      <c r="I11">
        <f>RANK(H11,H$2:H$26,)</f>
        <v>16</v>
      </c>
    </row>
    <row r="12" spans="1:9" ht="15" hidden="1" x14ac:dyDescent="0.25">
      <c r="A12" s="3">
        <v>120</v>
      </c>
      <c r="B12" s="3" t="s">
        <v>31</v>
      </c>
      <c r="C12" s="3" t="s">
        <v>8</v>
      </c>
      <c r="D12" s="3">
        <v>36</v>
      </c>
      <c r="E12" s="3">
        <v>52</v>
      </c>
      <c r="F12" s="3">
        <v>78</v>
      </c>
      <c r="G12" s="3">
        <v>4</v>
      </c>
      <c r="H12" s="2">
        <f>(F12*G12)/D12</f>
        <v>8.6666666666666661</v>
      </c>
      <c r="I12">
        <f>RANK(H12,H$2:H$26,)</f>
        <v>15</v>
      </c>
    </row>
    <row r="13" spans="1:9" ht="15" hidden="1" x14ac:dyDescent="0.25">
      <c r="A13" s="3">
        <v>114</v>
      </c>
      <c r="B13" s="3" t="s">
        <v>25</v>
      </c>
      <c r="C13" s="3" t="s">
        <v>8</v>
      </c>
      <c r="D13" s="3">
        <v>41</v>
      </c>
      <c r="E13" s="3">
        <v>66</v>
      </c>
      <c r="F13" s="3">
        <v>89</v>
      </c>
      <c r="G13" s="3">
        <v>4</v>
      </c>
      <c r="H13" s="2">
        <f>(F13*G13)/D13</f>
        <v>8.6829268292682933</v>
      </c>
      <c r="I13">
        <f>RANK(H13,H$2:H$26,)</f>
        <v>14</v>
      </c>
    </row>
    <row r="14" spans="1:9" ht="15" hidden="1" x14ac:dyDescent="0.25">
      <c r="A14" s="2">
        <v>119</v>
      </c>
      <c r="B14" s="2" t="s">
        <v>30</v>
      </c>
      <c r="C14" s="2" t="s">
        <v>14</v>
      </c>
      <c r="D14" s="2">
        <v>39</v>
      </c>
      <c r="E14" s="2">
        <v>60</v>
      </c>
      <c r="F14" s="2">
        <v>87</v>
      </c>
      <c r="G14" s="2">
        <v>4</v>
      </c>
      <c r="H14" s="2">
        <f>(F14*G14)/D14</f>
        <v>8.9230769230769234</v>
      </c>
      <c r="I14">
        <f>RANK(H14,H$2:H$26,)</f>
        <v>13</v>
      </c>
    </row>
    <row r="15" spans="1:9" ht="15" hidden="1" x14ac:dyDescent="0.25">
      <c r="A15" s="3">
        <v>106</v>
      </c>
      <c r="B15" s="3" t="s">
        <v>17</v>
      </c>
      <c r="C15" s="3" t="s">
        <v>8</v>
      </c>
      <c r="D15" s="3">
        <v>38</v>
      </c>
      <c r="E15" s="3">
        <v>58</v>
      </c>
      <c r="F15" s="3">
        <v>85</v>
      </c>
      <c r="G15" s="3">
        <v>4</v>
      </c>
      <c r="H15" s="2">
        <f>(F15*G15)/D15</f>
        <v>8.9473684210526319</v>
      </c>
      <c r="I15">
        <f>RANK(H15,H$2:H$26,)</f>
        <v>12</v>
      </c>
    </row>
    <row r="16" spans="1:9" ht="15" hidden="1" x14ac:dyDescent="0.25">
      <c r="A16" s="3">
        <v>110</v>
      </c>
      <c r="B16" s="3" t="s">
        <v>21</v>
      </c>
      <c r="C16" s="3" t="s">
        <v>8</v>
      </c>
      <c r="D16" s="3">
        <v>37</v>
      </c>
      <c r="E16" s="3">
        <v>55</v>
      </c>
      <c r="F16" s="3">
        <v>83</v>
      </c>
      <c r="G16" s="3">
        <v>4</v>
      </c>
      <c r="H16" s="2">
        <f>(F16*G16)/D16</f>
        <v>8.9729729729729737</v>
      </c>
      <c r="I16">
        <f>RANK(H16,H$2:H$26,)</f>
        <v>11</v>
      </c>
    </row>
    <row r="17" spans="1:9" ht="15" hidden="1" x14ac:dyDescent="0.25">
      <c r="A17" s="2">
        <v>101</v>
      </c>
      <c r="B17" s="2" t="s">
        <v>7</v>
      </c>
      <c r="C17" s="2" t="s">
        <v>8</v>
      </c>
      <c r="D17" s="2">
        <v>35</v>
      </c>
      <c r="E17" s="2">
        <v>50</v>
      </c>
      <c r="F17" s="2">
        <v>80</v>
      </c>
      <c r="G17" s="2">
        <v>4</v>
      </c>
      <c r="H17" s="2">
        <f>(F17*G17)/D17</f>
        <v>9.1428571428571423</v>
      </c>
      <c r="I17">
        <f>RANK(H17,H$2:H$26,)</f>
        <v>10</v>
      </c>
    </row>
    <row r="18" spans="1:9" ht="15" hidden="1" x14ac:dyDescent="0.25">
      <c r="A18" s="2">
        <v>107</v>
      </c>
      <c r="B18" s="2" t="s">
        <v>18</v>
      </c>
      <c r="C18" s="2" t="s">
        <v>14</v>
      </c>
      <c r="D18" s="2">
        <v>50</v>
      </c>
      <c r="E18" s="2">
        <v>80</v>
      </c>
      <c r="F18" s="2">
        <v>100</v>
      </c>
      <c r="G18" s="2">
        <v>5</v>
      </c>
      <c r="H18" s="2">
        <f>(F18*G18)/D18</f>
        <v>10</v>
      </c>
      <c r="I18">
        <f>RANK(H18,H$2:H$26,)</f>
        <v>9</v>
      </c>
    </row>
    <row r="19" spans="1:9" ht="15" hidden="1" x14ac:dyDescent="0.25">
      <c r="A19" s="2">
        <v>115</v>
      </c>
      <c r="B19" s="2" t="s">
        <v>26</v>
      </c>
      <c r="C19" s="2" t="s">
        <v>14</v>
      </c>
      <c r="D19" s="2">
        <v>48</v>
      </c>
      <c r="E19" s="2">
        <v>78</v>
      </c>
      <c r="F19" s="2">
        <v>98</v>
      </c>
      <c r="G19" s="2">
        <v>5</v>
      </c>
      <c r="H19" s="2">
        <f>(F19*G19)/D19</f>
        <v>10.208333333333334</v>
      </c>
      <c r="I19">
        <f>RANK(H19,H$2:H$26,)</f>
        <v>8</v>
      </c>
    </row>
    <row r="20" spans="1:9" ht="15" hidden="1" x14ac:dyDescent="0.25">
      <c r="A20" s="2">
        <v>123</v>
      </c>
      <c r="B20" s="2" t="s">
        <v>34</v>
      </c>
      <c r="C20" s="2" t="s">
        <v>10</v>
      </c>
      <c r="D20" s="2">
        <v>46</v>
      </c>
      <c r="E20" s="2">
        <v>77</v>
      </c>
      <c r="F20" s="2">
        <v>96</v>
      </c>
      <c r="G20" s="2">
        <v>5</v>
      </c>
      <c r="H20" s="2">
        <f>(F20*G20)/D20</f>
        <v>10.434782608695652</v>
      </c>
      <c r="I20">
        <f>RANK(H20,H$2:H$26,)</f>
        <v>7</v>
      </c>
    </row>
    <row r="21" spans="1:9" ht="15" hidden="1" x14ac:dyDescent="0.25">
      <c r="A21" s="2">
        <v>125</v>
      </c>
      <c r="B21" s="2" t="s">
        <v>36</v>
      </c>
      <c r="C21" s="2" t="s">
        <v>14</v>
      </c>
      <c r="D21" s="2">
        <v>47</v>
      </c>
      <c r="E21" s="2">
        <v>79</v>
      </c>
      <c r="F21" s="2">
        <v>99</v>
      </c>
      <c r="G21" s="2">
        <v>5</v>
      </c>
      <c r="H21" s="2">
        <f>(F21*G21)/D21</f>
        <v>10.531914893617021</v>
      </c>
      <c r="I21">
        <f>RANK(H21,H$2:H$26,)</f>
        <v>6</v>
      </c>
    </row>
    <row r="22" spans="1:9" ht="15" hidden="1" x14ac:dyDescent="0.25">
      <c r="A22" s="3">
        <v>104</v>
      </c>
      <c r="B22" s="3" t="s">
        <v>13</v>
      </c>
      <c r="C22" s="3" t="s">
        <v>14</v>
      </c>
      <c r="D22" s="3">
        <v>45</v>
      </c>
      <c r="E22" s="3">
        <v>75</v>
      </c>
      <c r="F22" s="3">
        <v>95</v>
      </c>
      <c r="G22" s="3">
        <v>5</v>
      </c>
      <c r="H22" s="2">
        <f>(F22*G22)/D22</f>
        <v>10.555555555555555</v>
      </c>
      <c r="I22">
        <f>RANK(H22,H$2:H$26,)</f>
        <v>5</v>
      </c>
    </row>
    <row r="23" spans="1:9" ht="15" hidden="1" x14ac:dyDescent="0.25">
      <c r="A23" s="3">
        <v>112</v>
      </c>
      <c r="B23" s="3" t="s">
        <v>23</v>
      </c>
      <c r="C23" s="3" t="s">
        <v>10</v>
      </c>
      <c r="D23" s="3">
        <v>44</v>
      </c>
      <c r="E23" s="3">
        <v>73</v>
      </c>
      <c r="F23" s="3">
        <v>94</v>
      </c>
      <c r="G23" s="3">
        <v>5</v>
      </c>
      <c r="H23" s="2">
        <f>(F23*G23)/D23</f>
        <v>10.681818181818182</v>
      </c>
      <c r="I23">
        <f>RANK(H23,H$2:H$26,)</f>
        <v>4</v>
      </c>
    </row>
    <row r="24" spans="1:9" ht="15" hidden="1" x14ac:dyDescent="0.25">
      <c r="A24" s="3">
        <v>118</v>
      </c>
      <c r="B24" s="3" t="s">
        <v>29</v>
      </c>
      <c r="C24" s="3" t="s">
        <v>10</v>
      </c>
      <c r="D24" s="3">
        <v>43</v>
      </c>
      <c r="E24" s="3">
        <v>75</v>
      </c>
      <c r="F24" s="3">
        <v>93</v>
      </c>
      <c r="G24" s="3">
        <v>5</v>
      </c>
      <c r="H24" s="2">
        <f>(F24*G24)/D24</f>
        <v>10.813953488372093</v>
      </c>
      <c r="I24">
        <f>RANK(H24,H$2:H$26,)</f>
        <v>3</v>
      </c>
    </row>
    <row r="25" spans="1:9" ht="15" hidden="1" x14ac:dyDescent="0.25">
      <c r="A25" s="2">
        <v>109</v>
      </c>
      <c r="B25" s="2" t="s">
        <v>20</v>
      </c>
      <c r="C25" s="2" t="s">
        <v>10</v>
      </c>
      <c r="D25" s="2">
        <v>42</v>
      </c>
      <c r="E25" s="2">
        <v>70</v>
      </c>
      <c r="F25" s="2">
        <v>92</v>
      </c>
      <c r="G25" s="2">
        <v>5</v>
      </c>
      <c r="H25" s="2">
        <f>(F25*G25)/D25</f>
        <v>10.952380952380953</v>
      </c>
      <c r="I25">
        <f>RANK(H25,H$2:H$26,)</f>
        <v>2</v>
      </c>
    </row>
    <row r="26" spans="1:9" ht="15" hidden="1" x14ac:dyDescent="0.25">
      <c r="A26" s="3">
        <v>102</v>
      </c>
      <c r="B26" s="3" t="s">
        <v>9</v>
      </c>
      <c r="C26" s="3" t="s">
        <v>10</v>
      </c>
      <c r="D26" s="3">
        <v>40</v>
      </c>
      <c r="E26" s="3">
        <v>65</v>
      </c>
      <c r="F26" s="3">
        <v>90</v>
      </c>
      <c r="G26" s="3">
        <v>5</v>
      </c>
      <c r="H26" s="2">
        <f>(F26*G26)/D26</f>
        <v>11.25</v>
      </c>
      <c r="I26">
        <f>RANK(H26,H$2:H$26,)</f>
        <v>1</v>
      </c>
    </row>
  </sheetData>
  <autoFilter ref="I1:I26" xr:uid="{31680DB5-28F4-4797-A525-3D143F8BBE21}">
    <filterColumn colId="0">
      <top10 val="3" filterVal="23"/>
    </filterColumn>
    <sortState xmlns:xlrd2="http://schemas.microsoft.com/office/spreadsheetml/2017/richdata2" ref="A2:I26">
      <sortCondition descending="1" ref="I1:I2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04D6-6636-414E-A7A0-5B065A2DE95E}">
  <dimension ref="A1:H26"/>
  <sheetViews>
    <sheetView workbookViewId="0">
      <selection activeCell="H12" sqref="H12"/>
    </sheetView>
  </sheetViews>
  <sheetFormatPr defaultRowHeight="12.75" x14ac:dyDescent="0.2"/>
  <cols>
    <col min="3" max="3" width="11.7109375" bestFit="1" customWidth="1"/>
    <col min="4" max="4" width="14.42578125" bestFit="1" customWidth="1"/>
    <col min="5" max="5" width="16.7109375" bestFit="1" customWidth="1"/>
    <col min="6" max="6" width="17.85546875" bestFit="1" customWidth="1"/>
    <col min="7" max="7" width="19.28515625" bestFit="1" customWidth="1"/>
    <col min="8" max="8" width="29.42578125" bestFit="1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43</v>
      </c>
    </row>
    <row r="2" spans="1:8" ht="15" x14ac:dyDescent="0.25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  <c r="H2">
        <f>CORREL(D2:D26,G2:G26)</f>
        <v>0.94623485838187704</v>
      </c>
    </row>
    <row r="3" spans="1:8" ht="15" x14ac:dyDescent="0.25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  <c r="H3" s="8" t="s">
        <v>44</v>
      </c>
    </row>
    <row r="4" spans="1:8" ht="15" x14ac:dyDescent="0.25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  <c r="H4">
        <f>CORREL(E2:E26,G2:G26)</f>
        <v>0.95745537036476214</v>
      </c>
    </row>
    <row r="5" spans="1:8" ht="15" x14ac:dyDescent="0.25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</row>
    <row r="6" spans="1:8" ht="15" x14ac:dyDescent="0.25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  <c r="H6" s="7" t="s">
        <v>45</v>
      </c>
    </row>
    <row r="7" spans="1:8" ht="15" x14ac:dyDescent="0.25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</row>
    <row r="8" spans="1:8" ht="15" x14ac:dyDescent="0.25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</row>
    <row r="9" spans="1:8" ht="15" x14ac:dyDescent="0.25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</row>
    <row r="10" spans="1:8" ht="15" x14ac:dyDescent="0.25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</row>
    <row r="11" spans="1:8" ht="15" x14ac:dyDescent="0.25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</row>
    <row r="12" spans="1:8" ht="15" x14ac:dyDescent="0.25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</row>
    <row r="13" spans="1:8" ht="15" x14ac:dyDescent="0.25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</row>
    <row r="14" spans="1:8" ht="15" x14ac:dyDescent="0.25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</row>
    <row r="15" spans="1:8" ht="15" x14ac:dyDescent="0.25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</row>
    <row r="16" spans="1:8" ht="15" x14ac:dyDescent="0.25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</row>
    <row r="17" spans="1:7" ht="15" x14ac:dyDescent="0.25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</row>
    <row r="18" spans="1:7" ht="15" x14ac:dyDescent="0.25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</row>
    <row r="19" spans="1:7" ht="15" x14ac:dyDescent="0.25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</row>
    <row r="20" spans="1:7" ht="15" x14ac:dyDescent="0.25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</row>
    <row r="21" spans="1:7" ht="15" x14ac:dyDescent="0.25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</row>
    <row r="22" spans="1:7" ht="15" x14ac:dyDescent="0.25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</row>
    <row r="23" spans="1:7" ht="15" x14ac:dyDescent="0.25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</row>
    <row r="24" spans="1:7" ht="15" x14ac:dyDescent="0.25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</row>
    <row r="25" spans="1:7" ht="15" x14ac:dyDescent="0.25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</row>
    <row r="26" spans="1:7" ht="15" x14ac:dyDescent="0.25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9E9B-AC79-4341-A91B-F7250462C6B4}">
  <dimension ref="A1:I26"/>
  <sheetViews>
    <sheetView workbookViewId="0">
      <selection activeCell="P19" sqref="P19"/>
    </sheetView>
  </sheetViews>
  <sheetFormatPr defaultRowHeight="12.75" x14ac:dyDescent="0.2"/>
  <cols>
    <col min="4" max="4" width="14.42578125" bestFit="1" customWidth="1"/>
    <col min="6" max="6" width="17.8554687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</row>
    <row r="3" spans="1:7" ht="15" x14ac:dyDescent="0.25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</row>
    <row r="4" spans="1:7" ht="15" x14ac:dyDescent="0.25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</row>
    <row r="5" spans="1:7" ht="15" x14ac:dyDescent="0.25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</row>
    <row r="6" spans="1:7" ht="15" x14ac:dyDescent="0.25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</row>
    <row r="7" spans="1:7" ht="15" x14ac:dyDescent="0.25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</row>
    <row r="8" spans="1:7" ht="15" x14ac:dyDescent="0.25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</row>
    <row r="9" spans="1:7" ht="15" x14ac:dyDescent="0.25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</row>
    <row r="10" spans="1:7" ht="15" x14ac:dyDescent="0.25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</row>
    <row r="11" spans="1:7" ht="15" x14ac:dyDescent="0.25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</row>
    <row r="12" spans="1:7" ht="15" x14ac:dyDescent="0.25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</row>
    <row r="13" spans="1:7" ht="15" x14ac:dyDescent="0.25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</row>
    <row r="14" spans="1:7" ht="15" x14ac:dyDescent="0.25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</row>
    <row r="15" spans="1:7" ht="15" x14ac:dyDescent="0.25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</row>
    <row r="16" spans="1:7" ht="15" x14ac:dyDescent="0.25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</row>
    <row r="17" spans="1:9" ht="15" x14ac:dyDescent="0.25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</row>
    <row r="18" spans="1:9" ht="15" x14ac:dyDescent="0.25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</row>
    <row r="19" spans="1:9" ht="15" x14ac:dyDescent="0.25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  <c r="I19" s="7" t="s">
        <v>46</v>
      </c>
    </row>
    <row r="20" spans="1:9" ht="15" x14ac:dyDescent="0.25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  <c r="I20" s="7" t="s">
        <v>47</v>
      </c>
    </row>
    <row r="21" spans="1:9" ht="15" x14ac:dyDescent="0.25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</row>
    <row r="22" spans="1:9" ht="15" x14ac:dyDescent="0.25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</row>
    <row r="23" spans="1:9" ht="15" x14ac:dyDescent="0.25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</row>
    <row r="24" spans="1:9" ht="15" x14ac:dyDescent="0.25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</row>
    <row r="25" spans="1:9" ht="15" x14ac:dyDescent="0.25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</row>
    <row r="26" spans="1:9" ht="15" x14ac:dyDescent="0.25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751B-DE6F-43AE-B885-17E3D4B455A6}">
  <dimension ref="A1:O26"/>
  <sheetViews>
    <sheetView workbookViewId="0">
      <selection activeCell="I2" sqref="I2"/>
    </sheetView>
  </sheetViews>
  <sheetFormatPr defaultRowHeight="12.75" x14ac:dyDescent="0.2"/>
  <cols>
    <col min="4" max="4" width="14.42578125" bestFit="1" customWidth="1"/>
    <col min="7" max="7" width="19.28515625" bestFit="1" customWidth="1"/>
    <col min="8" max="8" width="19.42578125" bestFit="1" customWidth="1"/>
    <col min="9" max="9" width="11" customWidth="1"/>
  </cols>
  <sheetData>
    <row r="1" spans="1:15" ht="15" x14ac:dyDescent="0.25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48</v>
      </c>
    </row>
    <row r="2" spans="1:15" ht="15" x14ac:dyDescent="0.25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  <c r="H2">
        <f>AVERAGE(D2:D26)</f>
        <v>37.04</v>
      </c>
      <c r="I2" cm="1">
        <f t="array" ref="I2:O4">_xlfn._xlws.FILTER(A2:G26,(G2:G26 &gt;=4) * (D2:D26 &lt; H2))</f>
        <v>101</v>
      </c>
      <c r="J2" t="str">
        <v>Aakash</v>
      </c>
      <c r="K2" t="str">
        <v>Sales</v>
      </c>
      <c r="L2">
        <v>35</v>
      </c>
      <c r="M2">
        <v>50</v>
      </c>
      <c r="N2">
        <v>80</v>
      </c>
      <c r="O2">
        <v>4</v>
      </c>
    </row>
    <row r="3" spans="1:15" ht="15" x14ac:dyDescent="0.25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  <c r="I3">
        <v>110</v>
      </c>
      <c r="J3" t="str">
        <v>Sneha</v>
      </c>
      <c r="K3" t="str">
        <v>Sales</v>
      </c>
      <c r="L3">
        <v>37</v>
      </c>
      <c r="M3">
        <v>55</v>
      </c>
      <c r="N3">
        <v>83</v>
      </c>
      <c r="O3">
        <v>4</v>
      </c>
    </row>
    <row r="4" spans="1:15" ht="15" x14ac:dyDescent="0.25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  <c r="I4">
        <v>120</v>
      </c>
      <c r="J4" t="str">
        <v>Suman</v>
      </c>
      <c r="K4" t="str">
        <v>Sales</v>
      </c>
      <c r="L4">
        <v>36</v>
      </c>
      <c r="M4">
        <v>52</v>
      </c>
      <c r="N4">
        <v>78</v>
      </c>
      <c r="O4">
        <v>4</v>
      </c>
    </row>
    <row r="5" spans="1:15" ht="15" x14ac:dyDescent="0.25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</row>
    <row r="6" spans="1:15" ht="15" x14ac:dyDescent="0.25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</row>
    <row r="7" spans="1:15" ht="15" x14ac:dyDescent="0.25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  <c r="I7" s="8"/>
    </row>
    <row r="8" spans="1:15" ht="15" x14ac:dyDescent="0.25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</row>
    <row r="9" spans="1:15" ht="15" x14ac:dyDescent="0.25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</row>
    <row r="10" spans="1:15" ht="15" x14ac:dyDescent="0.25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</row>
    <row r="11" spans="1:15" ht="15" x14ac:dyDescent="0.25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</row>
    <row r="12" spans="1:15" ht="15" x14ac:dyDescent="0.25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</row>
    <row r="13" spans="1:15" ht="15" x14ac:dyDescent="0.25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</row>
    <row r="14" spans="1:15" ht="15" x14ac:dyDescent="0.25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</row>
    <row r="15" spans="1:15" ht="15" x14ac:dyDescent="0.25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</row>
    <row r="16" spans="1:15" ht="15" x14ac:dyDescent="0.25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</row>
    <row r="17" spans="1:7" ht="15" x14ac:dyDescent="0.25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</row>
    <row r="18" spans="1:7" ht="15" x14ac:dyDescent="0.25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</row>
    <row r="19" spans="1:7" ht="15" x14ac:dyDescent="0.25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</row>
    <row r="20" spans="1:7" ht="15" x14ac:dyDescent="0.25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</row>
    <row r="21" spans="1:7" ht="15" x14ac:dyDescent="0.25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</row>
    <row r="22" spans="1:7" ht="15" x14ac:dyDescent="0.25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</row>
    <row r="23" spans="1:7" ht="15" x14ac:dyDescent="0.25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</row>
    <row r="24" spans="1:7" ht="15" x14ac:dyDescent="0.25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</row>
    <row r="25" spans="1:7" ht="15" x14ac:dyDescent="0.25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</row>
    <row r="26" spans="1:7" ht="15" x14ac:dyDescent="0.25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3BC9-431D-41AD-9F51-8059A7BEA0E9}">
  <dimension ref="A1:M26"/>
  <sheetViews>
    <sheetView workbookViewId="0">
      <selection activeCell="J14" sqref="J14"/>
    </sheetView>
  </sheetViews>
  <sheetFormatPr defaultRowHeight="12.75" x14ac:dyDescent="0.2"/>
  <cols>
    <col min="4" max="4" width="14.42578125" bestFit="1" customWidth="1"/>
    <col min="5" max="5" width="16.7109375" bestFit="1" customWidth="1"/>
    <col min="6" max="6" width="17.85546875" bestFit="1" customWidth="1"/>
    <col min="7" max="7" width="19.28515625" bestFit="1" customWidth="1"/>
    <col min="8" max="8" width="13.140625" style="11" bestFit="1" customWidth="1"/>
    <col min="9" max="9" width="27.5703125" bestFit="1" customWidth="1"/>
    <col min="11" max="11" width="11.7109375" bestFit="1" customWidth="1"/>
    <col min="12" max="12" width="18.7109375" bestFit="1" customWidth="1"/>
  </cols>
  <sheetData>
    <row r="1" spans="1:13" ht="15" x14ac:dyDescent="0.25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49</v>
      </c>
      <c r="I1" s="8" t="s">
        <v>50</v>
      </c>
      <c r="J1" s="8" t="s">
        <v>1</v>
      </c>
      <c r="K1" s="8" t="s">
        <v>2</v>
      </c>
      <c r="L1" s="8" t="s">
        <v>51</v>
      </c>
      <c r="M1" s="8" t="s">
        <v>52</v>
      </c>
    </row>
    <row r="2" spans="1:13" ht="15" x14ac:dyDescent="0.25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  <c r="H2" s="11">
        <f>E2/D2</f>
        <v>1.4285714285714286</v>
      </c>
      <c r="I2" s="11">
        <f>MAX(H2:H26)</f>
        <v>1.7441860465116279</v>
      </c>
      <c r="J2" t="str">
        <f>_xlfn.XLOOKUP(I2,H2:H26,B2:B26)</f>
        <v>Arjun</v>
      </c>
      <c r="K2" t="str">
        <f>_xlfn.XLOOKUP(I2,H2:H26,C2:C26)</f>
        <v>Marketing</v>
      </c>
      <c r="L2">
        <f>_xlfn.XLOOKUP(I2,H2:H26,G2:G26)</f>
        <v>5</v>
      </c>
      <c r="M2">
        <f>_xlfn.XLOOKUP(I2,H2:H26,F2:F26)</f>
        <v>93</v>
      </c>
    </row>
    <row r="3" spans="1:13" ht="15" x14ac:dyDescent="0.25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  <c r="H3" s="11">
        <f>E3/D3</f>
        <v>1.625</v>
      </c>
    </row>
    <row r="4" spans="1:13" ht="15" x14ac:dyDescent="0.25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  <c r="H4" s="11">
        <f t="shared" ref="H3:H26" si="0">E4/D4</f>
        <v>1.3333333333333333</v>
      </c>
    </row>
    <row r="5" spans="1:13" ht="15" x14ac:dyDescent="0.25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  <c r="H5" s="11">
        <f t="shared" si="0"/>
        <v>1.6666666666666667</v>
      </c>
    </row>
    <row r="6" spans="1:13" ht="15" x14ac:dyDescent="0.25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  <c r="H6" s="11">
        <f t="shared" si="0"/>
        <v>1.2</v>
      </c>
    </row>
    <row r="7" spans="1:13" ht="15" x14ac:dyDescent="0.25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  <c r="H7" s="11">
        <f t="shared" si="0"/>
        <v>1.5263157894736843</v>
      </c>
    </row>
    <row r="8" spans="1:13" ht="15" x14ac:dyDescent="0.25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  <c r="H8" s="11">
        <f t="shared" si="0"/>
        <v>1.6</v>
      </c>
    </row>
    <row r="9" spans="1:13" ht="15" x14ac:dyDescent="0.25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  <c r="H9" s="11">
        <f>E9/D9</f>
        <v>1.25</v>
      </c>
    </row>
    <row r="10" spans="1:13" ht="15" x14ac:dyDescent="0.25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  <c r="H10" s="11">
        <f t="shared" si="0"/>
        <v>1.6666666666666667</v>
      </c>
    </row>
    <row r="11" spans="1:13" ht="15" x14ac:dyDescent="0.25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  <c r="H11" s="11">
        <f t="shared" si="0"/>
        <v>1.4864864864864864</v>
      </c>
    </row>
    <row r="12" spans="1:13" ht="15" x14ac:dyDescent="0.25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  <c r="H12" s="11">
        <f t="shared" si="0"/>
        <v>1.3103448275862069</v>
      </c>
    </row>
    <row r="13" spans="1:13" ht="15" x14ac:dyDescent="0.25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  <c r="H13" s="11">
        <f t="shared" si="0"/>
        <v>1.6590909090909092</v>
      </c>
    </row>
    <row r="14" spans="1:13" ht="15" x14ac:dyDescent="0.25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  <c r="H14" s="11">
        <f t="shared" si="0"/>
        <v>1.3636363636363635</v>
      </c>
    </row>
    <row r="15" spans="1:13" ht="15" x14ac:dyDescent="0.25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  <c r="H15" s="11">
        <f>E15/D15</f>
        <v>1.6097560975609757</v>
      </c>
    </row>
    <row r="16" spans="1:13" ht="15" x14ac:dyDescent="0.25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  <c r="H16" s="11">
        <f t="shared" si="0"/>
        <v>1.625</v>
      </c>
    </row>
    <row r="17" spans="1:8" ht="15" x14ac:dyDescent="0.25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  <c r="H17" s="11">
        <f t="shared" si="0"/>
        <v>1.2307692307692308</v>
      </c>
    </row>
    <row r="18" spans="1:8" ht="15" x14ac:dyDescent="0.25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  <c r="H18" s="11">
        <f t="shared" si="0"/>
        <v>1.3548387096774193</v>
      </c>
    </row>
    <row r="19" spans="1:8" ht="15" x14ac:dyDescent="0.25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  <c r="H19" s="11">
        <f t="shared" si="0"/>
        <v>1.7441860465116279</v>
      </c>
    </row>
    <row r="20" spans="1:8" ht="15" x14ac:dyDescent="0.25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  <c r="H20" s="11">
        <f t="shared" si="0"/>
        <v>1.5384615384615385</v>
      </c>
    </row>
    <row r="21" spans="1:8" ht="15" x14ac:dyDescent="0.25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  <c r="H21" s="11">
        <f t="shared" si="0"/>
        <v>1.4444444444444444</v>
      </c>
    </row>
    <row r="22" spans="1:8" ht="15" x14ac:dyDescent="0.25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  <c r="H22" s="11">
        <f t="shared" si="0"/>
        <v>1.2592592592592593</v>
      </c>
    </row>
    <row r="23" spans="1:8" ht="15" x14ac:dyDescent="0.25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  <c r="H23" s="11">
        <f t="shared" si="0"/>
        <v>1.375</v>
      </c>
    </row>
    <row r="24" spans="1:8" ht="15" x14ac:dyDescent="0.25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  <c r="H24" s="11">
        <f t="shared" si="0"/>
        <v>1.673913043478261</v>
      </c>
    </row>
    <row r="25" spans="1:8" ht="15" x14ac:dyDescent="0.25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  <c r="H25" s="11">
        <f t="shared" si="0"/>
        <v>1.411764705882353</v>
      </c>
    </row>
    <row r="26" spans="1:8" ht="15" x14ac:dyDescent="0.25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  <c r="H26" s="11">
        <f t="shared" si="0"/>
        <v>1.6808510638297873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Q1</vt:lpstr>
      <vt:lpstr>Q2</vt:lpstr>
      <vt:lpstr>Q3.</vt:lpstr>
      <vt:lpstr> Q4.a</vt:lpstr>
      <vt:lpstr>Q4.b</vt:lpstr>
      <vt:lpstr>Q5.</vt:lpstr>
      <vt:lpstr>Q6.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Singh</dc:creator>
  <cp:lastModifiedBy>Harsh Singh</cp:lastModifiedBy>
  <dcterms:created xsi:type="dcterms:W3CDTF">2025-05-26T19:23:55Z</dcterms:created>
  <dcterms:modified xsi:type="dcterms:W3CDTF">2025-05-26T19:25:43Z</dcterms:modified>
</cp:coreProperties>
</file>