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C28579D-F53F-448D-BA05-9754A253F4ED}" xr6:coauthVersionLast="47" xr6:coauthVersionMax="47" xr10:uidLastSave="{00000000-0000-0000-0000-000000000000}"/>
  <bookViews>
    <workbookView xWindow="-120" yWindow="-120" windowWidth="20730" windowHeight="11040" xr2:uid="{DD2FFF21-79C0-495E-9390-262CA3BC7746}"/>
  </bookViews>
  <sheets>
    <sheet name="MASTER 01.04.18 " sheetId="1" r:id="rId1"/>
  </sheets>
  <definedNames>
    <definedName name="_xlnm._FilterDatabase" localSheetId="0" hidden="1">'MASTER 01.04.18 '!$1:$252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3" i="1" l="1"/>
  <c r="R242" i="1"/>
  <c r="R241" i="1"/>
  <c r="R240" i="1"/>
  <c r="R239" i="1"/>
  <c r="R238" i="1"/>
  <c r="R237" i="1"/>
  <c r="R236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81" i="1"/>
  <c r="R180" i="1"/>
  <c r="R179" i="1"/>
  <c r="R178" i="1"/>
  <c r="R177" i="1"/>
  <c r="R176" i="1"/>
  <c r="R175" i="1"/>
  <c r="D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1" i="1"/>
  <c r="R90" i="1"/>
  <c r="R89" i="1"/>
  <c r="D89" i="1"/>
  <c r="R88" i="1"/>
  <c r="D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D72" i="1"/>
  <c r="R71" i="1"/>
  <c r="R70" i="1"/>
  <c r="R69" i="1"/>
  <c r="R68" i="1"/>
  <c r="R67" i="1"/>
  <c r="R66" i="1"/>
  <c r="P65" i="1"/>
  <c r="R65" i="1" s="1"/>
  <c r="R64" i="1"/>
  <c r="R63" i="1"/>
  <c r="R62" i="1"/>
  <c r="R61" i="1"/>
  <c r="R60" i="1"/>
  <c r="R59" i="1"/>
  <c r="R58" i="1"/>
  <c r="R57" i="1"/>
  <c r="R56" i="1"/>
  <c r="R55" i="1"/>
  <c r="R54" i="1"/>
  <c r="R53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1" i="1"/>
  <c r="R10" i="1"/>
  <c r="P9" i="1"/>
  <c r="R9" i="1" s="1"/>
  <c r="P8" i="1"/>
  <c r="R8" i="1" s="1"/>
  <c r="P7" i="1"/>
  <c r="R7" i="1" s="1"/>
  <c r="P6" i="1"/>
  <c r="R5" i="1"/>
  <c r="R4" i="1"/>
  <c r="R3" i="1"/>
  <c r="R2" i="1"/>
  <c r="R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</author>
  </authors>
  <commentList>
    <comment ref="P88" authorId="0" shapeId="0" xr:uid="{41852125-C7CC-4215-86E1-27CCA8CB69A5}">
      <text>
        <r>
          <rPr>
            <sz val="9"/>
            <rFont val="Arial"/>
            <family val="2"/>
          </rPr>
          <t>abc:
REVIOUS AMT WAS 37971</t>
        </r>
      </text>
    </comment>
  </commentList>
</comments>
</file>

<file path=xl/sharedStrings.xml><?xml version="1.0" encoding="utf-8"?>
<sst xmlns="http://schemas.openxmlformats.org/spreadsheetml/2006/main" count="2473" uniqueCount="315">
  <si>
    <t>Bank Name</t>
  </si>
  <si>
    <t>Customer Name</t>
  </si>
  <si>
    <t>fisrt Name</t>
  </si>
  <si>
    <t>Cust ID</t>
  </si>
  <si>
    <t>FD A/C NO</t>
  </si>
  <si>
    <t>FDR NO</t>
  </si>
  <si>
    <t>Deposit Date</t>
  </si>
  <si>
    <t>Deposit Month</t>
  </si>
  <si>
    <t>F.A.</t>
  </si>
  <si>
    <t>Maturity Date</t>
  </si>
  <si>
    <t>Maturity Month</t>
  </si>
  <si>
    <t>year</t>
  </si>
  <si>
    <t>Finanacial Year</t>
  </si>
  <si>
    <t>Deposit Amt</t>
  </si>
  <si>
    <t>Maturity Amt</t>
  </si>
  <si>
    <t>Perctange</t>
  </si>
  <si>
    <t>Interest</t>
  </si>
  <si>
    <t xml:space="preserve">Deposit Period </t>
  </si>
  <si>
    <t>CITIZENS</t>
  </si>
  <si>
    <t>VS</t>
  </si>
  <si>
    <t>V</t>
  </si>
  <si>
    <t>2021-22</t>
  </si>
  <si>
    <t>25 Months</t>
  </si>
  <si>
    <t>Registerd</t>
  </si>
  <si>
    <t>RNSB</t>
  </si>
  <si>
    <t>3601/60010238/11</t>
  </si>
  <si>
    <t>2020-21</t>
  </si>
  <si>
    <t>Feb=24</t>
  </si>
  <si>
    <t>2023-24</t>
  </si>
  <si>
    <t>37 Months</t>
  </si>
  <si>
    <t>Not Register</t>
  </si>
  <si>
    <t>3601/60010238/12</t>
  </si>
  <si>
    <t>DCB</t>
  </si>
  <si>
    <t>March=21</t>
  </si>
  <si>
    <t>April=24</t>
  </si>
  <si>
    <t>2024-25</t>
  </si>
  <si>
    <t>Ritaben</t>
  </si>
  <si>
    <t>RS</t>
  </si>
  <si>
    <t>R</t>
  </si>
  <si>
    <t>Vishalbhai</t>
  </si>
  <si>
    <t>205 011607</t>
  </si>
  <si>
    <t>April=21</t>
  </si>
  <si>
    <t>May=24</t>
  </si>
  <si>
    <t>June=24</t>
  </si>
  <si>
    <t>205 011606</t>
  </si>
  <si>
    <t>Parswanath</t>
  </si>
  <si>
    <t>RV</t>
  </si>
  <si>
    <t>CF 96</t>
  </si>
  <si>
    <t>Aug=24</t>
  </si>
  <si>
    <t>36 Months</t>
  </si>
  <si>
    <t>Smitaben</t>
  </si>
  <si>
    <t>Feb=25</t>
  </si>
  <si>
    <t>Sept=25</t>
  </si>
  <si>
    <t>2025-26</t>
  </si>
  <si>
    <t>vishal Trivedi</t>
  </si>
  <si>
    <t>July=27</t>
  </si>
  <si>
    <t>RAJ</t>
  </si>
  <si>
    <t>SC</t>
  </si>
  <si>
    <t>S</t>
  </si>
  <si>
    <t>27396, 27395</t>
  </si>
  <si>
    <t>June=20</t>
  </si>
  <si>
    <t>June=25</t>
  </si>
  <si>
    <t>60 Month</t>
  </si>
  <si>
    <t>ReInvest</t>
  </si>
  <si>
    <t>Jasminbhai</t>
  </si>
  <si>
    <t>CS</t>
  </si>
  <si>
    <t>C</t>
  </si>
  <si>
    <t>27395 , 27396</t>
  </si>
  <si>
    <t>40689, 27396</t>
  </si>
  <si>
    <t>July=20</t>
  </si>
  <si>
    <t>July=25</t>
  </si>
  <si>
    <t>POST CITY</t>
  </si>
  <si>
    <t>SCSS</t>
  </si>
  <si>
    <t>Dec=20</t>
  </si>
  <si>
    <t>Dec=25</t>
  </si>
  <si>
    <t>60 Months</t>
  </si>
  <si>
    <t xml:space="preserve">SCSS </t>
  </si>
  <si>
    <t>LIC</t>
  </si>
  <si>
    <t>March=31</t>
  </si>
  <si>
    <t>2030-31</t>
  </si>
  <si>
    <t>120 Month</t>
  </si>
  <si>
    <t>310247958, 310248142</t>
  </si>
  <si>
    <t>April=26</t>
  </si>
  <si>
    <t>2026-27</t>
  </si>
  <si>
    <t>310248142, 310247958</t>
  </si>
  <si>
    <t>CV</t>
  </si>
  <si>
    <t>27395, 40689</t>
  </si>
  <si>
    <t>May=22</t>
  </si>
  <si>
    <t>2022-23</t>
  </si>
  <si>
    <t xml:space="preserve">Smitaben </t>
  </si>
  <si>
    <t>CF96</t>
  </si>
  <si>
    <t>2645 (15432)</t>
  </si>
  <si>
    <t>June=22</t>
  </si>
  <si>
    <t>2646 (15433)</t>
  </si>
  <si>
    <t>CSJ</t>
  </si>
  <si>
    <t>3601/60014218/1</t>
  </si>
  <si>
    <t>July=22</t>
  </si>
  <si>
    <t>Aug=25</t>
  </si>
  <si>
    <t>CSV</t>
  </si>
  <si>
    <t>3601/60014217/1</t>
  </si>
  <si>
    <t>3601/60010238/17</t>
  </si>
  <si>
    <t>VC</t>
  </si>
  <si>
    <t>15460 (2673)</t>
  </si>
  <si>
    <t>15459 (2672)</t>
  </si>
  <si>
    <t>15458 (2671)</t>
  </si>
  <si>
    <t>15462 (2675)</t>
  </si>
  <si>
    <t>15461(2674)</t>
  </si>
  <si>
    <t>205 001251</t>
  </si>
  <si>
    <t>15484 (2697)</t>
  </si>
  <si>
    <t>Aug=22</t>
  </si>
  <si>
    <t>CF 101</t>
  </si>
  <si>
    <t>15488 (2701)</t>
  </si>
  <si>
    <t>52437, 27396</t>
  </si>
  <si>
    <t>Sept=22</t>
  </si>
  <si>
    <t>Oct=25</t>
  </si>
  <si>
    <t>SV</t>
  </si>
  <si>
    <t>CF 121</t>
  </si>
  <si>
    <t>15504 (2717)</t>
  </si>
  <si>
    <t>CF 102</t>
  </si>
  <si>
    <t>15501 ( 2714)</t>
  </si>
  <si>
    <t>15502 (2715)</t>
  </si>
  <si>
    <t>15505 (2718)</t>
  </si>
  <si>
    <t>SJ</t>
  </si>
  <si>
    <t>CF 122</t>
  </si>
  <si>
    <t>15507 (2720)</t>
  </si>
  <si>
    <t>15506 ( 2719)</t>
  </si>
  <si>
    <t>15503 ( 2716)</t>
  </si>
  <si>
    <t>15528(2741)</t>
  </si>
  <si>
    <t>Oct=22</t>
  </si>
  <si>
    <t>36 Month</t>
  </si>
  <si>
    <t>15529(2742)</t>
  </si>
  <si>
    <t>Rita V trivedi</t>
  </si>
  <si>
    <t>CF 124</t>
  </si>
  <si>
    <t>15530 (2743)</t>
  </si>
  <si>
    <t>3601/60008500/14</t>
  </si>
  <si>
    <t>Nov=25</t>
  </si>
  <si>
    <t>SR</t>
  </si>
  <si>
    <t>3601/60007930/5</t>
  </si>
  <si>
    <t>Nov_22</t>
  </si>
  <si>
    <t>JIVAN</t>
  </si>
  <si>
    <t>RC</t>
  </si>
  <si>
    <t>17592, 17376</t>
  </si>
  <si>
    <t>205 016840</t>
  </si>
  <si>
    <t>Dec_22</t>
  </si>
  <si>
    <t>JAN=26</t>
  </si>
  <si>
    <t>Dec=22</t>
  </si>
  <si>
    <t>JAN=23</t>
  </si>
  <si>
    <t>Feb=26</t>
  </si>
  <si>
    <t>3601/60005535/17</t>
  </si>
  <si>
    <t>3601/60007930/6</t>
  </si>
  <si>
    <t>205 007191</t>
  </si>
  <si>
    <t>Feb=23</t>
  </si>
  <si>
    <t>March=26</t>
  </si>
  <si>
    <t>27396, 40689</t>
  </si>
  <si>
    <t>April=23</t>
  </si>
  <si>
    <t>May=26</t>
  </si>
  <si>
    <t>Vishal Trivedi</t>
  </si>
  <si>
    <t>Equitas</t>
  </si>
  <si>
    <t>CVS</t>
  </si>
  <si>
    <t>888 days</t>
  </si>
  <si>
    <t>May=23</t>
  </si>
  <si>
    <t>June=26</t>
  </si>
  <si>
    <t>37 Month</t>
  </si>
  <si>
    <t>205 001158</t>
  </si>
  <si>
    <t>27396 40689</t>
  </si>
  <si>
    <t>27395 40689</t>
  </si>
  <si>
    <t>27395, 27396</t>
  </si>
  <si>
    <t>CJ</t>
  </si>
  <si>
    <t>27395, 40745</t>
  </si>
  <si>
    <t>CHJ</t>
  </si>
  <si>
    <t>27395, 52436, 40745</t>
  </si>
  <si>
    <t>203 01158</t>
  </si>
  <si>
    <t>Qterly Interest</t>
  </si>
  <si>
    <t>DHARTI</t>
  </si>
  <si>
    <t>UTKARSH</t>
  </si>
  <si>
    <t>16340300000000278/1</t>
  </si>
  <si>
    <t>1001 Days</t>
  </si>
  <si>
    <t>16340300000000278/2</t>
  </si>
  <si>
    <t>June=23</t>
  </si>
  <si>
    <t>July=26</t>
  </si>
  <si>
    <t>SBI</t>
  </si>
  <si>
    <t>PASSBOOK</t>
  </si>
  <si>
    <t>July=23</t>
  </si>
  <si>
    <t>RDCB</t>
  </si>
  <si>
    <t xml:space="preserve">C </t>
  </si>
  <si>
    <t>2 Years</t>
  </si>
  <si>
    <t>24 Months</t>
  </si>
  <si>
    <t>SCV</t>
  </si>
  <si>
    <t>VSR</t>
  </si>
  <si>
    <t xml:space="preserve">V </t>
  </si>
  <si>
    <t>RSV</t>
  </si>
  <si>
    <t xml:space="preserve">R  </t>
  </si>
  <si>
    <t>Aug=26</t>
  </si>
  <si>
    <t>Aug=23</t>
  </si>
  <si>
    <t>Sept=26</t>
  </si>
  <si>
    <t xml:space="preserve">VS </t>
  </si>
  <si>
    <t>Jasmiinbhai</t>
  </si>
  <si>
    <t>Sr Citizen Reinvet</t>
  </si>
  <si>
    <t>Sept=23</t>
  </si>
  <si>
    <t>Oct=26</t>
  </si>
  <si>
    <t>Chandrakantbhai</t>
  </si>
  <si>
    <t>Oct=23</t>
  </si>
  <si>
    <t>Nov=26</t>
  </si>
  <si>
    <t>CM</t>
  </si>
  <si>
    <t>SVC</t>
  </si>
  <si>
    <t>VR</t>
  </si>
  <si>
    <t>HTC</t>
  </si>
  <si>
    <t>H</t>
  </si>
  <si>
    <t>205 012454</t>
  </si>
  <si>
    <t>Nov_23</t>
  </si>
  <si>
    <t>Dec=26</t>
  </si>
  <si>
    <t>Nov=23</t>
  </si>
  <si>
    <t>RCS</t>
  </si>
  <si>
    <t>205 011249</t>
  </si>
  <si>
    <t>Dec=23</t>
  </si>
  <si>
    <t>June=27</t>
  </si>
  <si>
    <t>JAN=27</t>
  </si>
  <si>
    <t>JAN=24</t>
  </si>
  <si>
    <t>27396, 52437</t>
  </si>
  <si>
    <t>492-91</t>
  </si>
  <si>
    <t>003113 (15900)</t>
  </si>
  <si>
    <t>491-93</t>
  </si>
  <si>
    <t>003114 (15901)</t>
  </si>
  <si>
    <t>205 001824</t>
  </si>
  <si>
    <t>March=27</t>
  </si>
  <si>
    <t>March=24</t>
  </si>
  <si>
    <t>May=27</t>
  </si>
  <si>
    <t>2027-28</t>
  </si>
  <si>
    <t>3601/60008500/15</t>
  </si>
  <si>
    <t>3601/60008500/16</t>
  </si>
  <si>
    <t>3601/60012283/3</t>
  </si>
  <si>
    <t>July=24</t>
  </si>
  <si>
    <t>Aug=27</t>
  </si>
  <si>
    <t>Sept=27</t>
  </si>
  <si>
    <t>IOB</t>
  </si>
  <si>
    <t>22466879, 22466779</t>
  </si>
  <si>
    <t>CR</t>
  </si>
  <si>
    <t>27395,  52437</t>
  </si>
  <si>
    <t>Sept=24</t>
  </si>
  <si>
    <t>Oct=27</t>
  </si>
  <si>
    <t>Oct=24</t>
  </si>
  <si>
    <t>Nov=27</t>
  </si>
  <si>
    <t>3601/60008500/17</t>
  </si>
  <si>
    <t>3601/60005533/11</t>
  </si>
  <si>
    <t>Nov_24</t>
  </si>
  <si>
    <t>Dec=27</t>
  </si>
  <si>
    <t>3601/60010238/13</t>
  </si>
  <si>
    <t>3601/60005533/9</t>
  </si>
  <si>
    <t>3601/600010238/14</t>
  </si>
  <si>
    <t>3601/60005535/16</t>
  </si>
  <si>
    <t>3601/60005535/10</t>
  </si>
  <si>
    <t>Nov=24</t>
  </si>
  <si>
    <t>04025200259972</t>
  </si>
  <si>
    <t>TAX SAVER</t>
  </si>
  <si>
    <t>Dec=24</t>
  </si>
  <si>
    <t>Jan=28</t>
  </si>
  <si>
    <t>Chandrakant</t>
  </si>
  <si>
    <t>JAN=28</t>
  </si>
  <si>
    <t>0009210300029701</t>
  </si>
  <si>
    <t>3601/60001795/11</t>
  </si>
  <si>
    <t>Jan=25</t>
  </si>
  <si>
    <t>Feb=28</t>
  </si>
  <si>
    <t>3601/60005202/9</t>
  </si>
  <si>
    <t>3601/60010238/15</t>
  </si>
  <si>
    <t>3601/60010238/16</t>
  </si>
  <si>
    <t>3601/60008501/13</t>
  </si>
  <si>
    <t>3601/60008501/11</t>
  </si>
  <si>
    <t>3601/60008501/12</t>
  </si>
  <si>
    <t>3601/60008500/13</t>
  </si>
  <si>
    <t>3601/60008500/12</t>
  </si>
  <si>
    <t>KVB</t>
  </si>
  <si>
    <t>O542747</t>
  </si>
  <si>
    <t>JAN=25</t>
  </si>
  <si>
    <t>MAR=27</t>
  </si>
  <si>
    <t>760DAYS</t>
  </si>
  <si>
    <t>TTTSR Citizen</t>
  </si>
  <si>
    <t>O542748</t>
  </si>
  <si>
    <t>O542749</t>
  </si>
  <si>
    <t>O542750</t>
  </si>
  <si>
    <t>O542751</t>
  </si>
  <si>
    <t>TTT-RESIDENT</t>
  </si>
  <si>
    <t>O542752</t>
  </si>
  <si>
    <t>O542753</t>
  </si>
  <si>
    <t>O542754</t>
  </si>
  <si>
    <t>March=28</t>
  </si>
  <si>
    <t>compaound</t>
  </si>
  <si>
    <t>1634030000000024/3</t>
  </si>
  <si>
    <t>700 Days</t>
  </si>
  <si>
    <t>Vishal C Trivedi</t>
  </si>
  <si>
    <t>chandrakantbhai</t>
  </si>
  <si>
    <t>1634030000000024/4</t>
  </si>
  <si>
    <t>1000 Days</t>
  </si>
  <si>
    <t>1634030000000025/1</t>
  </si>
  <si>
    <t>March=25</t>
  </si>
  <si>
    <t>April=28</t>
  </si>
  <si>
    <t>2028-29</t>
  </si>
  <si>
    <t>April=25</t>
  </si>
  <si>
    <t>May=28</t>
  </si>
  <si>
    <t>April=27</t>
  </si>
  <si>
    <t>24 Months 1 days</t>
  </si>
  <si>
    <t>444 DAYS</t>
  </si>
  <si>
    <t>3601/60008168/9</t>
  </si>
  <si>
    <t>May=25</t>
  </si>
  <si>
    <t>June=28</t>
  </si>
  <si>
    <t>3601/60008168/10</t>
  </si>
  <si>
    <t>1634030000000056/3</t>
  </si>
  <si>
    <t>Interest Amt credited in Citizen Account</t>
  </si>
  <si>
    <t>1634030000000056/4</t>
  </si>
  <si>
    <t>27396, 40689, 27395</t>
  </si>
  <si>
    <t>Aug=28</t>
  </si>
  <si>
    <t>1634030000000869/1</t>
  </si>
  <si>
    <t>May=30</t>
  </si>
  <si>
    <t>Monthly Interest</t>
  </si>
  <si>
    <t>1634030000000868/1</t>
  </si>
  <si>
    <t>Jun=28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</si>
</sst>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_MASTER_7" xfId="1" xr:uid="{9C9B2C3F-3DF7-4C88-976E-6D2758085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75B3-D4BA-4FB0-950C-6CAC28D3D03F}">
  <dimension ref="A1:IV264"/>
  <sheetViews>
    <sheetView tabSelected="1" zoomScaleNormal="100" zoomScaleSheetLayoutView="100" workbookViewId="0">
      <selection activeCell="E9" sqref="E9"/>
    </sheetView>
  </sheetViews>
  <sheetFormatPr defaultColWidth="13.42578125" defaultRowHeight="12.75" x14ac:dyDescent="0.2"/>
  <cols>
    <col min="1" max="1" width="6.5703125" style="1" bestFit="1" customWidth="1"/>
    <col min="2" max="2" width="10.7109375" style="1" bestFit="1" customWidth="1"/>
    <col min="3" max="3" width="14.5703125" style="1" bestFit="1" customWidth="1"/>
    <col min="4" max="4" width="9.42578125" style="1" bestFit="1" customWidth="1"/>
    <col min="5" max="5" width="20.42578125" style="1" bestFit="1" customWidth="1"/>
    <col min="6" max="6" width="19.85546875" style="1" bestFit="1" customWidth="1"/>
    <col min="7" max="7" width="17.42578125" style="1" bestFit="1" customWidth="1"/>
    <col min="8" max="8" width="11.7109375" style="1" bestFit="1" customWidth="1"/>
    <col min="9" max="9" width="13.140625" style="1" bestFit="1" customWidth="1"/>
    <col min="10" max="10" width="7.5703125" style="1" bestFit="1" customWidth="1"/>
    <col min="11" max="11" width="12.140625" style="1" bestFit="1" customWidth="1"/>
    <col min="12" max="12" width="13.5703125" style="1" bestFit="1" customWidth="1"/>
    <col min="13" max="13" width="5" style="1" bestFit="1" customWidth="1"/>
    <col min="14" max="14" width="14" style="1" bestFit="1" customWidth="1"/>
    <col min="15" max="15" width="11.28515625" style="1" bestFit="1" customWidth="1"/>
    <col min="16" max="16" width="11.7109375" style="1" bestFit="1" customWidth="1"/>
    <col min="17" max="17" width="9.42578125" style="1" bestFit="1" customWidth="1"/>
    <col min="18" max="18" width="7.140625" style="1" bestFit="1" customWidth="1"/>
    <col min="19" max="19" width="16" style="1" bestFit="1" customWidth="1"/>
    <col min="20" max="20" width="14.7109375" style="1" bestFit="1" customWidth="1"/>
    <col min="21" max="21" width="34.85546875" style="1" bestFit="1" customWidth="1"/>
    <col min="22" max="22" width="11.85546875" style="1" bestFit="1" customWidth="1"/>
    <col min="23" max="23" width="19.42578125" style="1" customWidth="1"/>
    <col min="24" max="25" width="15" style="1" customWidth="1"/>
    <col min="26" max="256" width="13.42578125" style="1"/>
    <col min="257" max="257" width="6.28515625" style="1" customWidth="1"/>
    <col min="258" max="258" width="11.42578125" style="1" customWidth="1"/>
    <col min="259" max="259" width="15.5703125" style="1" customWidth="1"/>
    <col min="260" max="260" width="10" style="1" customWidth="1"/>
    <col min="261" max="261" width="20" style="1" customWidth="1"/>
    <col min="262" max="262" width="21.42578125" style="1" customWidth="1"/>
    <col min="263" max="263" width="16.42578125" style="1" customWidth="1"/>
    <col min="264" max="264" width="12.5703125" style="1" customWidth="1"/>
    <col min="265" max="265" width="14" style="1" customWidth="1"/>
    <col min="266" max="267" width="13.140625" style="1" customWidth="1"/>
    <col min="268" max="268" width="14.42578125" style="1" customWidth="1"/>
    <col min="269" max="269" width="12.85546875" style="1" customWidth="1"/>
    <col min="270" max="270" width="15" style="1" customWidth="1"/>
    <col min="271" max="274" width="12.85546875" style="1" customWidth="1"/>
    <col min="275" max="275" width="14.85546875" style="1" customWidth="1"/>
    <col min="276" max="276" width="12.85546875" style="1" customWidth="1"/>
    <col min="277" max="277" width="18.140625" style="1" customWidth="1"/>
    <col min="278" max="278" width="32.7109375" style="1" customWidth="1"/>
    <col min="279" max="279" width="19.42578125" style="1" customWidth="1"/>
    <col min="280" max="281" width="15" style="1" customWidth="1"/>
    <col min="282" max="512" width="13.42578125" style="1"/>
    <col min="513" max="513" width="6.28515625" style="1" customWidth="1"/>
    <col min="514" max="514" width="11.42578125" style="1" customWidth="1"/>
    <col min="515" max="515" width="15.5703125" style="1" customWidth="1"/>
    <col min="516" max="516" width="10" style="1" customWidth="1"/>
    <col min="517" max="517" width="20" style="1" customWidth="1"/>
    <col min="518" max="518" width="21.42578125" style="1" customWidth="1"/>
    <col min="519" max="519" width="16.42578125" style="1" customWidth="1"/>
    <col min="520" max="520" width="12.5703125" style="1" customWidth="1"/>
    <col min="521" max="521" width="14" style="1" customWidth="1"/>
    <col min="522" max="523" width="13.140625" style="1" customWidth="1"/>
    <col min="524" max="524" width="14.42578125" style="1" customWidth="1"/>
    <col min="525" max="525" width="12.85546875" style="1" customWidth="1"/>
    <col min="526" max="526" width="15" style="1" customWidth="1"/>
    <col min="527" max="530" width="12.85546875" style="1" customWidth="1"/>
    <col min="531" max="531" width="14.85546875" style="1" customWidth="1"/>
    <col min="532" max="532" width="12.85546875" style="1" customWidth="1"/>
    <col min="533" max="533" width="18.140625" style="1" customWidth="1"/>
    <col min="534" max="534" width="32.7109375" style="1" customWidth="1"/>
    <col min="535" max="535" width="19.42578125" style="1" customWidth="1"/>
    <col min="536" max="537" width="15" style="1" customWidth="1"/>
    <col min="538" max="768" width="13.42578125" style="1"/>
    <col min="769" max="769" width="6.28515625" style="1" customWidth="1"/>
    <col min="770" max="770" width="11.42578125" style="1" customWidth="1"/>
    <col min="771" max="771" width="15.5703125" style="1" customWidth="1"/>
    <col min="772" max="772" width="10" style="1" customWidth="1"/>
    <col min="773" max="773" width="20" style="1" customWidth="1"/>
    <col min="774" max="774" width="21.42578125" style="1" customWidth="1"/>
    <col min="775" max="775" width="16.42578125" style="1" customWidth="1"/>
    <col min="776" max="776" width="12.5703125" style="1" customWidth="1"/>
    <col min="777" max="777" width="14" style="1" customWidth="1"/>
    <col min="778" max="779" width="13.140625" style="1" customWidth="1"/>
    <col min="780" max="780" width="14.42578125" style="1" customWidth="1"/>
    <col min="781" max="781" width="12.85546875" style="1" customWidth="1"/>
    <col min="782" max="782" width="15" style="1" customWidth="1"/>
    <col min="783" max="786" width="12.85546875" style="1" customWidth="1"/>
    <col min="787" max="787" width="14.85546875" style="1" customWidth="1"/>
    <col min="788" max="788" width="12.85546875" style="1" customWidth="1"/>
    <col min="789" max="789" width="18.140625" style="1" customWidth="1"/>
    <col min="790" max="790" width="32.7109375" style="1" customWidth="1"/>
    <col min="791" max="791" width="19.42578125" style="1" customWidth="1"/>
    <col min="792" max="793" width="15" style="1" customWidth="1"/>
    <col min="794" max="1024" width="13.42578125" style="1"/>
    <col min="1025" max="1025" width="6.28515625" style="1" customWidth="1"/>
    <col min="1026" max="1026" width="11.42578125" style="1" customWidth="1"/>
    <col min="1027" max="1027" width="15.5703125" style="1" customWidth="1"/>
    <col min="1028" max="1028" width="10" style="1" customWidth="1"/>
    <col min="1029" max="1029" width="20" style="1" customWidth="1"/>
    <col min="1030" max="1030" width="21.42578125" style="1" customWidth="1"/>
    <col min="1031" max="1031" width="16.42578125" style="1" customWidth="1"/>
    <col min="1032" max="1032" width="12.5703125" style="1" customWidth="1"/>
    <col min="1033" max="1033" width="14" style="1" customWidth="1"/>
    <col min="1034" max="1035" width="13.140625" style="1" customWidth="1"/>
    <col min="1036" max="1036" width="14.42578125" style="1" customWidth="1"/>
    <col min="1037" max="1037" width="12.85546875" style="1" customWidth="1"/>
    <col min="1038" max="1038" width="15" style="1" customWidth="1"/>
    <col min="1039" max="1042" width="12.85546875" style="1" customWidth="1"/>
    <col min="1043" max="1043" width="14.85546875" style="1" customWidth="1"/>
    <col min="1044" max="1044" width="12.85546875" style="1" customWidth="1"/>
    <col min="1045" max="1045" width="18.140625" style="1" customWidth="1"/>
    <col min="1046" max="1046" width="32.7109375" style="1" customWidth="1"/>
    <col min="1047" max="1047" width="19.42578125" style="1" customWidth="1"/>
    <col min="1048" max="1049" width="15" style="1" customWidth="1"/>
    <col min="1050" max="1280" width="13.42578125" style="1"/>
    <col min="1281" max="1281" width="6.28515625" style="1" customWidth="1"/>
    <col min="1282" max="1282" width="11.42578125" style="1" customWidth="1"/>
    <col min="1283" max="1283" width="15.5703125" style="1" customWidth="1"/>
    <col min="1284" max="1284" width="10" style="1" customWidth="1"/>
    <col min="1285" max="1285" width="20" style="1" customWidth="1"/>
    <col min="1286" max="1286" width="21.42578125" style="1" customWidth="1"/>
    <col min="1287" max="1287" width="16.42578125" style="1" customWidth="1"/>
    <col min="1288" max="1288" width="12.5703125" style="1" customWidth="1"/>
    <col min="1289" max="1289" width="14" style="1" customWidth="1"/>
    <col min="1290" max="1291" width="13.140625" style="1" customWidth="1"/>
    <col min="1292" max="1292" width="14.42578125" style="1" customWidth="1"/>
    <col min="1293" max="1293" width="12.85546875" style="1" customWidth="1"/>
    <col min="1294" max="1294" width="15" style="1" customWidth="1"/>
    <col min="1295" max="1298" width="12.85546875" style="1" customWidth="1"/>
    <col min="1299" max="1299" width="14.85546875" style="1" customWidth="1"/>
    <col min="1300" max="1300" width="12.85546875" style="1" customWidth="1"/>
    <col min="1301" max="1301" width="18.140625" style="1" customWidth="1"/>
    <col min="1302" max="1302" width="32.7109375" style="1" customWidth="1"/>
    <col min="1303" max="1303" width="19.42578125" style="1" customWidth="1"/>
    <col min="1304" max="1305" width="15" style="1" customWidth="1"/>
    <col min="1306" max="1536" width="13.42578125" style="1"/>
    <col min="1537" max="1537" width="6.28515625" style="1" customWidth="1"/>
    <col min="1538" max="1538" width="11.42578125" style="1" customWidth="1"/>
    <col min="1539" max="1539" width="15.5703125" style="1" customWidth="1"/>
    <col min="1540" max="1540" width="10" style="1" customWidth="1"/>
    <col min="1541" max="1541" width="20" style="1" customWidth="1"/>
    <col min="1542" max="1542" width="21.42578125" style="1" customWidth="1"/>
    <col min="1543" max="1543" width="16.42578125" style="1" customWidth="1"/>
    <col min="1544" max="1544" width="12.5703125" style="1" customWidth="1"/>
    <col min="1545" max="1545" width="14" style="1" customWidth="1"/>
    <col min="1546" max="1547" width="13.140625" style="1" customWidth="1"/>
    <col min="1548" max="1548" width="14.42578125" style="1" customWidth="1"/>
    <col min="1549" max="1549" width="12.85546875" style="1" customWidth="1"/>
    <col min="1550" max="1550" width="15" style="1" customWidth="1"/>
    <col min="1551" max="1554" width="12.85546875" style="1" customWidth="1"/>
    <col min="1555" max="1555" width="14.85546875" style="1" customWidth="1"/>
    <col min="1556" max="1556" width="12.85546875" style="1" customWidth="1"/>
    <col min="1557" max="1557" width="18.140625" style="1" customWidth="1"/>
    <col min="1558" max="1558" width="32.7109375" style="1" customWidth="1"/>
    <col min="1559" max="1559" width="19.42578125" style="1" customWidth="1"/>
    <col min="1560" max="1561" width="15" style="1" customWidth="1"/>
    <col min="1562" max="1792" width="13.42578125" style="1"/>
    <col min="1793" max="1793" width="6.28515625" style="1" customWidth="1"/>
    <col min="1794" max="1794" width="11.42578125" style="1" customWidth="1"/>
    <col min="1795" max="1795" width="15.5703125" style="1" customWidth="1"/>
    <col min="1796" max="1796" width="10" style="1" customWidth="1"/>
    <col min="1797" max="1797" width="20" style="1" customWidth="1"/>
    <col min="1798" max="1798" width="21.42578125" style="1" customWidth="1"/>
    <col min="1799" max="1799" width="16.42578125" style="1" customWidth="1"/>
    <col min="1800" max="1800" width="12.5703125" style="1" customWidth="1"/>
    <col min="1801" max="1801" width="14" style="1" customWidth="1"/>
    <col min="1802" max="1803" width="13.140625" style="1" customWidth="1"/>
    <col min="1804" max="1804" width="14.42578125" style="1" customWidth="1"/>
    <col min="1805" max="1805" width="12.85546875" style="1" customWidth="1"/>
    <col min="1806" max="1806" width="15" style="1" customWidth="1"/>
    <col min="1807" max="1810" width="12.85546875" style="1" customWidth="1"/>
    <col min="1811" max="1811" width="14.85546875" style="1" customWidth="1"/>
    <col min="1812" max="1812" width="12.85546875" style="1" customWidth="1"/>
    <col min="1813" max="1813" width="18.140625" style="1" customWidth="1"/>
    <col min="1814" max="1814" width="32.7109375" style="1" customWidth="1"/>
    <col min="1815" max="1815" width="19.42578125" style="1" customWidth="1"/>
    <col min="1816" max="1817" width="15" style="1" customWidth="1"/>
    <col min="1818" max="2048" width="13.42578125" style="1"/>
    <col min="2049" max="2049" width="6.28515625" style="1" customWidth="1"/>
    <col min="2050" max="2050" width="11.42578125" style="1" customWidth="1"/>
    <col min="2051" max="2051" width="15.5703125" style="1" customWidth="1"/>
    <col min="2052" max="2052" width="10" style="1" customWidth="1"/>
    <col min="2053" max="2053" width="20" style="1" customWidth="1"/>
    <col min="2054" max="2054" width="21.42578125" style="1" customWidth="1"/>
    <col min="2055" max="2055" width="16.42578125" style="1" customWidth="1"/>
    <col min="2056" max="2056" width="12.5703125" style="1" customWidth="1"/>
    <col min="2057" max="2057" width="14" style="1" customWidth="1"/>
    <col min="2058" max="2059" width="13.140625" style="1" customWidth="1"/>
    <col min="2060" max="2060" width="14.42578125" style="1" customWidth="1"/>
    <col min="2061" max="2061" width="12.85546875" style="1" customWidth="1"/>
    <col min="2062" max="2062" width="15" style="1" customWidth="1"/>
    <col min="2063" max="2066" width="12.85546875" style="1" customWidth="1"/>
    <col min="2067" max="2067" width="14.85546875" style="1" customWidth="1"/>
    <col min="2068" max="2068" width="12.85546875" style="1" customWidth="1"/>
    <col min="2069" max="2069" width="18.140625" style="1" customWidth="1"/>
    <col min="2070" max="2070" width="32.7109375" style="1" customWidth="1"/>
    <col min="2071" max="2071" width="19.42578125" style="1" customWidth="1"/>
    <col min="2072" max="2073" width="15" style="1" customWidth="1"/>
    <col min="2074" max="2304" width="13.42578125" style="1"/>
    <col min="2305" max="2305" width="6.28515625" style="1" customWidth="1"/>
    <col min="2306" max="2306" width="11.42578125" style="1" customWidth="1"/>
    <col min="2307" max="2307" width="15.5703125" style="1" customWidth="1"/>
    <col min="2308" max="2308" width="10" style="1" customWidth="1"/>
    <col min="2309" max="2309" width="20" style="1" customWidth="1"/>
    <col min="2310" max="2310" width="21.42578125" style="1" customWidth="1"/>
    <col min="2311" max="2311" width="16.42578125" style="1" customWidth="1"/>
    <col min="2312" max="2312" width="12.5703125" style="1" customWidth="1"/>
    <col min="2313" max="2313" width="14" style="1" customWidth="1"/>
    <col min="2314" max="2315" width="13.140625" style="1" customWidth="1"/>
    <col min="2316" max="2316" width="14.42578125" style="1" customWidth="1"/>
    <col min="2317" max="2317" width="12.85546875" style="1" customWidth="1"/>
    <col min="2318" max="2318" width="15" style="1" customWidth="1"/>
    <col min="2319" max="2322" width="12.85546875" style="1" customWidth="1"/>
    <col min="2323" max="2323" width="14.85546875" style="1" customWidth="1"/>
    <col min="2324" max="2324" width="12.85546875" style="1" customWidth="1"/>
    <col min="2325" max="2325" width="18.140625" style="1" customWidth="1"/>
    <col min="2326" max="2326" width="32.7109375" style="1" customWidth="1"/>
    <col min="2327" max="2327" width="19.42578125" style="1" customWidth="1"/>
    <col min="2328" max="2329" width="15" style="1" customWidth="1"/>
    <col min="2330" max="2560" width="13.42578125" style="1"/>
    <col min="2561" max="2561" width="6.28515625" style="1" customWidth="1"/>
    <col min="2562" max="2562" width="11.42578125" style="1" customWidth="1"/>
    <col min="2563" max="2563" width="15.5703125" style="1" customWidth="1"/>
    <col min="2564" max="2564" width="10" style="1" customWidth="1"/>
    <col min="2565" max="2565" width="20" style="1" customWidth="1"/>
    <col min="2566" max="2566" width="21.42578125" style="1" customWidth="1"/>
    <col min="2567" max="2567" width="16.42578125" style="1" customWidth="1"/>
    <col min="2568" max="2568" width="12.5703125" style="1" customWidth="1"/>
    <col min="2569" max="2569" width="14" style="1" customWidth="1"/>
    <col min="2570" max="2571" width="13.140625" style="1" customWidth="1"/>
    <col min="2572" max="2572" width="14.42578125" style="1" customWidth="1"/>
    <col min="2573" max="2573" width="12.85546875" style="1" customWidth="1"/>
    <col min="2574" max="2574" width="15" style="1" customWidth="1"/>
    <col min="2575" max="2578" width="12.85546875" style="1" customWidth="1"/>
    <col min="2579" max="2579" width="14.85546875" style="1" customWidth="1"/>
    <col min="2580" max="2580" width="12.85546875" style="1" customWidth="1"/>
    <col min="2581" max="2581" width="18.140625" style="1" customWidth="1"/>
    <col min="2582" max="2582" width="32.7109375" style="1" customWidth="1"/>
    <col min="2583" max="2583" width="19.42578125" style="1" customWidth="1"/>
    <col min="2584" max="2585" width="15" style="1" customWidth="1"/>
    <col min="2586" max="2816" width="13.42578125" style="1"/>
    <col min="2817" max="2817" width="6.28515625" style="1" customWidth="1"/>
    <col min="2818" max="2818" width="11.42578125" style="1" customWidth="1"/>
    <col min="2819" max="2819" width="15.5703125" style="1" customWidth="1"/>
    <col min="2820" max="2820" width="10" style="1" customWidth="1"/>
    <col min="2821" max="2821" width="20" style="1" customWidth="1"/>
    <col min="2822" max="2822" width="21.42578125" style="1" customWidth="1"/>
    <col min="2823" max="2823" width="16.42578125" style="1" customWidth="1"/>
    <col min="2824" max="2824" width="12.5703125" style="1" customWidth="1"/>
    <col min="2825" max="2825" width="14" style="1" customWidth="1"/>
    <col min="2826" max="2827" width="13.140625" style="1" customWidth="1"/>
    <col min="2828" max="2828" width="14.42578125" style="1" customWidth="1"/>
    <col min="2829" max="2829" width="12.85546875" style="1" customWidth="1"/>
    <col min="2830" max="2830" width="15" style="1" customWidth="1"/>
    <col min="2831" max="2834" width="12.85546875" style="1" customWidth="1"/>
    <col min="2835" max="2835" width="14.85546875" style="1" customWidth="1"/>
    <col min="2836" max="2836" width="12.85546875" style="1" customWidth="1"/>
    <col min="2837" max="2837" width="18.140625" style="1" customWidth="1"/>
    <col min="2838" max="2838" width="32.7109375" style="1" customWidth="1"/>
    <col min="2839" max="2839" width="19.42578125" style="1" customWidth="1"/>
    <col min="2840" max="2841" width="15" style="1" customWidth="1"/>
    <col min="2842" max="3072" width="13.42578125" style="1"/>
    <col min="3073" max="3073" width="6.28515625" style="1" customWidth="1"/>
    <col min="3074" max="3074" width="11.42578125" style="1" customWidth="1"/>
    <col min="3075" max="3075" width="15.5703125" style="1" customWidth="1"/>
    <col min="3076" max="3076" width="10" style="1" customWidth="1"/>
    <col min="3077" max="3077" width="20" style="1" customWidth="1"/>
    <col min="3078" max="3078" width="21.42578125" style="1" customWidth="1"/>
    <col min="3079" max="3079" width="16.42578125" style="1" customWidth="1"/>
    <col min="3080" max="3080" width="12.5703125" style="1" customWidth="1"/>
    <col min="3081" max="3081" width="14" style="1" customWidth="1"/>
    <col min="3082" max="3083" width="13.140625" style="1" customWidth="1"/>
    <col min="3084" max="3084" width="14.42578125" style="1" customWidth="1"/>
    <col min="3085" max="3085" width="12.85546875" style="1" customWidth="1"/>
    <col min="3086" max="3086" width="15" style="1" customWidth="1"/>
    <col min="3087" max="3090" width="12.85546875" style="1" customWidth="1"/>
    <col min="3091" max="3091" width="14.85546875" style="1" customWidth="1"/>
    <col min="3092" max="3092" width="12.85546875" style="1" customWidth="1"/>
    <col min="3093" max="3093" width="18.140625" style="1" customWidth="1"/>
    <col min="3094" max="3094" width="32.7109375" style="1" customWidth="1"/>
    <col min="3095" max="3095" width="19.42578125" style="1" customWidth="1"/>
    <col min="3096" max="3097" width="15" style="1" customWidth="1"/>
    <col min="3098" max="3328" width="13.42578125" style="1"/>
    <col min="3329" max="3329" width="6.28515625" style="1" customWidth="1"/>
    <col min="3330" max="3330" width="11.42578125" style="1" customWidth="1"/>
    <col min="3331" max="3331" width="15.5703125" style="1" customWidth="1"/>
    <col min="3332" max="3332" width="10" style="1" customWidth="1"/>
    <col min="3333" max="3333" width="20" style="1" customWidth="1"/>
    <col min="3334" max="3334" width="21.42578125" style="1" customWidth="1"/>
    <col min="3335" max="3335" width="16.42578125" style="1" customWidth="1"/>
    <col min="3336" max="3336" width="12.5703125" style="1" customWidth="1"/>
    <col min="3337" max="3337" width="14" style="1" customWidth="1"/>
    <col min="3338" max="3339" width="13.140625" style="1" customWidth="1"/>
    <col min="3340" max="3340" width="14.42578125" style="1" customWidth="1"/>
    <col min="3341" max="3341" width="12.85546875" style="1" customWidth="1"/>
    <col min="3342" max="3342" width="15" style="1" customWidth="1"/>
    <col min="3343" max="3346" width="12.85546875" style="1" customWidth="1"/>
    <col min="3347" max="3347" width="14.85546875" style="1" customWidth="1"/>
    <col min="3348" max="3348" width="12.85546875" style="1" customWidth="1"/>
    <col min="3349" max="3349" width="18.140625" style="1" customWidth="1"/>
    <col min="3350" max="3350" width="32.7109375" style="1" customWidth="1"/>
    <col min="3351" max="3351" width="19.42578125" style="1" customWidth="1"/>
    <col min="3352" max="3353" width="15" style="1" customWidth="1"/>
    <col min="3354" max="3584" width="13.42578125" style="1"/>
    <col min="3585" max="3585" width="6.28515625" style="1" customWidth="1"/>
    <col min="3586" max="3586" width="11.42578125" style="1" customWidth="1"/>
    <col min="3587" max="3587" width="15.5703125" style="1" customWidth="1"/>
    <col min="3588" max="3588" width="10" style="1" customWidth="1"/>
    <col min="3589" max="3589" width="20" style="1" customWidth="1"/>
    <col min="3590" max="3590" width="21.42578125" style="1" customWidth="1"/>
    <col min="3591" max="3591" width="16.42578125" style="1" customWidth="1"/>
    <col min="3592" max="3592" width="12.5703125" style="1" customWidth="1"/>
    <col min="3593" max="3593" width="14" style="1" customWidth="1"/>
    <col min="3594" max="3595" width="13.140625" style="1" customWidth="1"/>
    <col min="3596" max="3596" width="14.42578125" style="1" customWidth="1"/>
    <col min="3597" max="3597" width="12.85546875" style="1" customWidth="1"/>
    <col min="3598" max="3598" width="15" style="1" customWidth="1"/>
    <col min="3599" max="3602" width="12.85546875" style="1" customWidth="1"/>
    <col min="3603" max="3603" width="14.85546875" style="1" customWidth="1"/>
    <col min="3604" max="3604" width="12.85546875" style="1" customWidth="1"/>
    <col min="3605" max="3605" width="18.140625" style="1" customWidth="1"/>
    <col min="3606" max="3606" width="32.7109375" style="1" customWidth="1"/>
    <col min="3607" max="3607" width="19.42578125" style="1" customWidth="1"/>
    <col min="3608" max="3609" width="15" style="1" customWidth="1"/>
    <col min="3610" max="3840" width="13.42578125" style="1"/>
    <col min="3841" max="3841" width="6.28515625" style="1" customWidth="1"/>
    <col min="3842" max="3842" width="11.42578125" style="1" customWidth="1"/>
    <col min="3843" max="3843" width="15.5703125" style="1" customWidth="1"/>
    <col min="3844" max="3844" width="10" style="1" customWidth="1"/>
    <col min="3845" max="3845" width="20" style="1" customWidth="1"/>
    <col min="3846" max="3846" width="21.42578125" style="1" customWidth="1"/>
    <col min="3847" max="3847" width="16.42578125" style="1" customWidth="1"/>
    <col min="3848" max="3848" width="12.5703125" style="1" customWidth="1"/>
    <col min="3849" max="3849" width="14" style="1" customWidth="1"/>
    <col min="3850" max="3851" width="13.140625" style="1" customWidth="1"/>
    <col min="3852" max="3852" width="14.42578125" style="1" customWidth="1"/>
    <col min="3853" max="3853" width="12.85546875" style="1" customWidth="1"/>
    <col min="3854" max="3854" width="15" style="1" customWidth="1"/>
    <col min="3855" max="3858" width="12.85546875" style="1" customWidth="1"/>
    <col min="3859" max="3859" width="14.85546875" style="1" customWidth="1"/>
    <col min="3860" max="3860" width="12.85546875" style="1" customWidth="1"/>
    <col min="3861" max="3861" width="18.140625" style="1" customWidth="1"/>
    <col min="3862" max="3862" width="32.7109375" style="1" customWidth="1"/>
    <col min="3863" max="3863" width="19.42578125" style="1" customWidth="1"/>
    <col min="3864" max="3865" width="15" style="1" customWidth="1"/>
    <col min="3866" max="4096" width="13.42578125" style="1"/>
    <col min="4097" max="4097" width="6.28515625" style="1" customWidth="1"/>
    <col min="4098" max="4098" width="11.42578125" style="1" customWidth="1"/>
    <col min="4099" max="4099" width="15.5703125" style="1" customWidth="1"/>
    <col min="4100" max="4100" width="10" style="1" customWidth="1"/>
    <col min="4101" max="4101" width="20" style="1" customWidth="1"/>
    <col min="4102" max="4102" width="21.42578125" style="1" customWidth="1"/>
    <col min="4103" max="4103" width="16.42578125" style="1" customWidth="1"/>
    <col min="4104" max="4104" width="12.5703125" style="1" customWidth="1"/>
    <col min="4105" max="4105" width="14" style="1" customWidth="1"/>
    <col min="4106" max="4107" width="13.140625" style="1" customWidth="1"/>
    <col min="4108" max="4108" width="14.42578125" style="1" customWidth="1"/>
    <col min="4109" max="4109" width="12.85546875" style="1" customWidth="1"/>
    <col min="4110" max="4110" width="15" style="1" customWidth="1"/>
    <col min="4111" max="4114" width="12.85546875" style="1" customWidth="1"/>
    <col min="4115" max="4115" width="14.85546875" style="1" customWidth="1"/>
    <col min="4116" max="4116" width="12.85546875" style="1" customWidth="1"/>
    <col min="4117" max="4117" width="18.140625" style="1" customWidth="1"/>
    <col min="4118" max="4118" width="32.7109375" style="1" customWidth="1"/>
    <col min="4119" max="4119" width="19.42578125" style="1" customWidth="1"/>
    <col min="4120" max="4121" width="15" style="1" customWidth="1"/>
    <col min="4122" max="4352" width="13.42578125" style="1"/>
    <col min="4353" max="4353" width="6.28515625" style="1" customWidth="1"/>
    <col min="4354" max="4354" width="11.42578125" style="1" customWidth="1"/>
    <col min="4355" max="4355" width="15.5703125" style="1" customWidth="1"/>
    <col min="4356" max="4356" width="10" style="1" customWidth="1"/>
    <col min="4357" max="4357" width="20" style="1" customWidth="1"/>
    <col min="4358" max="4358" width="21.42578125" style="1" customWidth="1"/>
    <col min="4359" max="4359" width="16.42578125" style="1" customWidth="1"/>
    <col min="4360" max="4360" width="12.5703125" style="1" customWidth="1"/>
    <col min="4361" max="4361" width="14" style="1" customWidth="1"/>
    <col min="4362" max="4363" width="13.140625" style="1" customWidth="1"/>
    <col min="4364" max="4364" width="14.42578125" style="1" customWidth="1"/>
    <col min="4365" max="4365" width="12.85546875" style="1" customWidth="1"/>
    <col min="4366" max="4366" width="15" style="1" customWidth="1"/>
    <col min="4367" max="4370" width="12.85546875" style="1" customWidth="1"/>
    <col min="4371" max="4371" width="14.85546875" style="1" customWidth="1"/>
    <col min="4372" max="4372" width="12.85546875" style="1" customWidth="1"/>
    <col min="4373" max="4373" width="18.140625" style="1" customWidth="1"/>
    <col min="4374" max="4374" width="32.7109375" style="1" customWidth="1"/>
    <col min="4375" max="4375" width="19.42578125" style="1" customWidth="1"/>
    <col min="4376" max="4377" width="15" style="1" customWidth="1"/>
    <col min="4378" max="4608" width="13.42578125" style="1"/>
    <col min="4609" max="4609" width="6.28515625" style="1" customWidth="1"/>
    <col min="4610" max="4610" width="11.42578125" style="1" customWidth="1"/>
    <col min="4611" max="4611" width="15.5703125" style="1" customWidth="1"/>
    <col min="4612" max="4612" width="10" style="1" customWidth="1"/>
    <col min="4613" max="4613" width="20" style="1" customWidth="1"/>
    <col min="4614" max="4614" width="21.42578125" style="1" customWidth="1"/>
    <col min="4615" max="4615" width="16.42578125" style="1" customWidth="1"/>
    <col min="4616" max="4616" width="12.5703125" style="1" customWidth="1"/>
    <col min="4617" max="4617" width="14" style="1" customWidth="1"/>
    <col min="4618" max="4619" width="13.140625" style="1" customWidth="1"/>
    <col min="4620" max="4620" width="14.42578125" style="1" customWidth="1"/>
    <col min="4621" max="4621" width="12.85546875" style="1" customWidth="1"/>
    <col min="4622" max="4622" width="15" style="1" customWidth="1"/>
    <col min="4623" max="4626" width="12.85546875" style="1" customWidth="1"/>
    <col min="4627" max="4627" width="14.85546875" style="1" customWidth="1"/>
    <col min="4628" max="4628" width="12.85546875" style="1" customWidth="1"/>
    <col min="4629" max="4629" width="18.140625" style="1" customWidth="1"/>
    <col min="4630" max="4630" width="32.7109375" style="1" customWidth="1"/>
    <col min="4631" max="4631" width="19.42578125" style="1" customWidth="1"/>
    <col min="4632" max="4633" width="15" style="1" customWidth="1"/>
    <col min="4634" max="4864" width="13.42578125" style="1"/>
    <col min="4865" max="4865" width="6.28515625" style="1" customWidth="1"/>
    <col min="4866" max="4866" width="11.42578125" style="1" customWidth="1"/>
    <col min="4867" max="4867" width="15.5703125" style="1" customWidth="1"/>
    <col min="4868" max="4868" width="10" style="1" customWidth="1"/>
    <col min="4869" max="4869" width="20" style="1" customWidth="1"/>
    <col min="4870" max="4870" width="21.42578125" style="1" customWidth="1"/>
    <col min="4871" max="4871" width="16.42578125" style="1" customWidth="1"/>
    <col min="4872" max="4872" width="12.5703125" style="1" customWidth="1"/>
    <col min="4873" max="4873" width="14" style="1" customWidth="1"/>
    <col min="4874" max="4875" width="13.140625" style="1" customWidth="1"/>
    <col min="4876" max="4876" width="14.42578125" style="1" customWidth="1"/>
    <col min="4877" max="4877" width="12.85546875" style="1" customWidth="1"/>
    <col min="4878" max="4878" width="15" style="1" customWidth="1"/>
    <col min="4879" max="4882" width="12.85546875" style="1" customWidth="1"/>
    <col min="4883" max="4883" width="14.85546875" style="1" customWidth="1"/>
    <col min="4884" max="4884" width="12.85546875" style="1" customWidth="1"/>
    <col min="4885" max="4885" width="18.140625" style="1" customWidth="1"/>
    <col min="4886" max="4886" width="32.7109375" style="1" customWidth="1"/>
    <col min="4887" max="4887" width="19.42578125" style="1" customWidth="1"/>
    <col min="4888" max="4889" width="15" style="1" customWidth="1"/>
    <col min="4890" max="5120" width="13.42578125" style="1"/>
    <col min="5121" max="5121" width="6.28515625" style="1" customWidth="1"/>
    <col min="5122" max="5122" width="11.42578125" style="1" customWidth="1"/>
    <col min="5123" max="5123" width="15.5703125" style="1" customWidth="1"/>
    <col min="5124" max="5124" width="10" style="1" customWidth="1"/>
    <col min="5125" max="5125" width="20" style="1" customWidth="1"/>
    <col min="5126" max="5126" width="21.42578125" style="1" customWidth="1"/>
    <col min="5127" max="5127" width="16.42578125" style="1" customWidth="1"/>
    <col min="5128" max="5128" width="12.5703125" style="1" customWidth="1"/>
    <col min="5129" max="5129" width="14" style="1" customWidth="1"/>
    <col min="5130" max="5131" width="13.140625" style="1" customWidth="1"/>
    <col min="5132" max="5132" width="14.42578125" style="1" customWidth="1"/>
    <col min="5133" max="5133" width="12.85546875" style="1" customWidth="1"/>
    <col min="5134" max="5134" width="15" style="1" customWidth="1"/>
    <col min="5135" max="5138" width="12.85546875" style="1" customWidth="1"/>
    <col min="5139" max="5139" width="14.85546875" style="1" customWidth="1"/>
    <col min="5140" max="5140" width="12.85546875" style="1" customWidth="1"/>
    <col min="5141" max="5141" width="18.140625" style="1" customWidth="1"/>
    <col min="5142" max="5142" width="32.7109375" style="1" customWidth="1"/>
    <col min="5143" max="5143" width="19.42578125" style="1" customWidth="1"/>
    <col min="5144" max="5145" width="15" style="1" customWidth="1"/>
    <col min="5146" max="5376" width="13.42578125" style="1"/>
    <col min="5377" max="5377" width="6.28515625" style="1" customWidth="1"/>
    <col min="5378" max="5378" width="11.42578125" style="1" customWidth="1"/>
    <col min="5379" max="5379" width="15.5703125" style="1" customWidth="1"/>
    <col min="5380" max="5380" width="10" style="1" customWidth="1"/>
    <col min="5381" max="5381" width="20" style="1" customWidth="1"/>
    <col min="5382" max="5382" width="21.42578125" style="1" customWidth="1"/>
    <col min="5383" max="5383" width="16.42578125" style="1" customWidth="1"/>
    <col min="5384" max="5384" width="12.5703125" style="1" customWidth="1"/>
    <col min="5385" max="5385" width="14" style="1" customWidth="1"/>
    <col min="5386" max="5387" width="13.140625" style="1" customWidth="1"/>
    <col min="5388" max="5388" width="14.42578125" style="1" customWidth="1"/>
    <col min="5389" max="5389" width="12.85546875" style="1" customWidth="1"/>
    <col min="5390" max="5390" width="15" style="1" customWidth="1"/>
    <col min="5391" max="5394" width="12.85546875" style="1" customWidth="1"/>
    <col min="5395" max="5395" width="14.85546875" style="1" customWidth="1"/>
    <col min="5396" max="5396" width="12.85546875" style="1" customWidth="1"/>
    <col min="5397" max="5397" width="18.140625" style="1" customWidth="1"/>
    <col min="5398" max="5398" width="32.7109375" style="1" customWidth="1"/>
    <col min="5399" max="5399" width="19.42578125" style="1" customWidth="1"/>
    <col min="5400" max="5401" width="15" style="1" customWidth="1"/>
    <col min="5402" max="5632" width="13.42578125" style="1"/>
    <col min="5633" max="5633" width="6.28515625" style="1" customWidth="1"/>
    <col min="5634" max="5634" width="11.42578125" style="1" customWidth="1"/>
    <col min="5635" max="5635" width="15.5703125" style="1" customWidth="1"/>
    <col min="5636" max="5636" width="10" style="1" customWidth="1"/>
    <col min="5637" max="5637" width="20" style="1" customWidth="1"/>
    <col min="5638" max="5638" width="21.42578125" style="1" customWidth="1"/>
    <col min="5639" max="5639" width="16.42578125" style="1" customWidth="1"/>
    <col min="5640" max="5640" width="12.5703125" style="1" customWidth="1"/>
    <col min="5641" max="5641" width="14" style="1" customWidth="1"/>
    <col min="5642" max="5643" width="13.140625" style="1" customWidth="1"/>
    <col min="5644" max="5644" width="14.42578125" style="1" customWidth="1"/>
    <col min="5645" max="5645" width="12.85546875" style="1" customWidth="1"/>
    <col min="5646" max="5646" width="15" style="1" customWidth="1"/>
    <col min="5647" max="5650" width="12.85546875" style="1" customWidth="1"/>
    <col min="5651" max="5651" width="14.85546875" style="1" customWidth="1"/>
    <col min="5652" max="5652" width="12.85546875" style="1" customWidth="1"/>
    <col min="5653" max="5653" width="18.140625" style="1" customWidth="1"/>
    <col min="5654" max="5654" width="32.7109375" style="1" customWidth="1"/>
    <col min="5655" max="5655" width="19.42578125" style="1" customWidth="1"/>
    <col min="5656" max="5657" width="15" style="1" customWidth="1"/>
    <col min="5658" max="5888" width="13.42578125" style="1"/>
    <col min="5889" max="5889" width="6.28515625" style="1" customWidth="1"/>
    <col min="5890" max="5890" width="11.42578125" style="1" customWidth="1"/>
    <col min="5891" max="5891" width="15.5703125" style="1" customWidth="1"/>
    <col min="5892" max="5892" width="10" style="1" customWidth="1"/>
    <col min="5893" max="5893" width="20" style="1" customWidth="1"/>
    <col min="5894" max="5894" width="21.42578125" style="1" customWidth="1"/>
    <col min="5895" max="5895" width="16.42578125" style="1" customWidth="1"/>
    <col min="5896" max="5896" width="12.5703125" style="1" customWidth="1"/>
    <col min="5897" max="5897" width="14" style="1" customWidth="1"/>
    <col min="5898" max="5899" width="13.140625" style="1" customWidth="1"/>
    <col min="5900" max="5900" width="14.42578125" style="1" customWidth="1"/>
    <col min="5901" max="5901" width="12.85546875" style="1" customWidth="1"/>
    <col min="5902" max="5902" width="15" style="1" customWidth="1"/>
    <col min="5903" max="5906" width="12.85546875" style="1" customWidth="1"/>
    <col min="5907" max="5907" width="14.85546875" style="1" customWidth="1"/>
    <col min="5908" max="5908" width="12.85546875" style="1" customWidth="1"/>
    <col min="5909" max="5909" width="18.140625" style="1" customWidth="1"/>
    <col min="5910" max="5910" width="32.7109375" style="1" customWidth="1"/>
    <col min="5911" max="5911" width="19.42578125" style="1" customWidth="1"/>
    <col min="5912" max="5913" width="15" style="1" customWidth="1"/>
    <col min="5914" max="6144" width="13.42578125" style="1"/>
    <col min="6145" max="6145" width="6.28515625" style="1" customWidth="1"/>
    <col min="6146" max="6146" width="11.42578125" style="1" customWidth="1"/>
    <col min="6147" max="6147" width="15.5703125" style="1" customWidth="1"/>
    <col min="6148" max="6148" width="10" style="1" customWidth="1"/>
    <col min="6149" max="6149" width="20" style="1" customWidth="1"/>
    <col min="6150" max="6150" width="21.42578125" style="1" customWidth="1"/>
    <col min="6151" max="6151" width="16.42578125" style="1" customWidth="1"/>
    <col min="6152" max="6152" width="12.5703125" style="1" customWidth="1"/>
    <col min="6153" max="6153" width="14" style="1" customWidth="1"/>
    <col min="6154" max="6155" width="13.140625" style="1" customWidth="1"/>
    <col min="6156" max="6156" width="14.42578125" style="1" customWidth="1"/>
    <col min="6157" max="6157" width="12.85546875" style="1" customWidth="1"/>
    <col min="6158" max="6158" width="15" style="1" customWidth="1"/>
    <col min="6159" max="6162" width="12.85546875" style="1" customWidth="1"/>
    <col min="6163" max="6163" width="14.85546875" style="1" customWidth="1"/>
    <col min="6164" max="6164" width="12.85546875" style="1" customWidth="1"/>
    <col min="6165" max="6165" width="18.140625" style="1" customWidth="1"/>
    <col min="6166" max="6166" width="32.7109375" style="1" customWidth="1"/>
    <col min="6167" max="6167" width="19.42578125" style="1" customWidth="1"/>
    <col min="6168" max="6169" width="15" style="1" customWidth="1"/>
    <col min="6170" max="6400" width="13.42578125" style="1"/>
    <col min="6401" max="6401" width="6.28515625" style="1" customWidth="1"/>
    <col min="6402" max="6402" width="11.42578125" style="1" customWidth="1"/>
    <col min="6403" max="6403" width="15.5703125" style="1" customWidth="1"/>
    <col min="6404" max="6404" width="10" style="1" customWidth="1"/>
    <col min="6405" max="6405" width="20" style="1" customWidth="1"/>
    <col min="6406" max="6406" width="21.42578125" style="1" customWidth="1"/>
    <col min="6407" max="6407" width="16.42578125" style="1" customWidth="1"/>
    <col min="6408" max="6408" width="12.5703125" style="1" customWidth="1"/>
    <col min="6409" max="6409" width="14" style="1" customWidth="1"/>
    <col min="6410" max="6411" width="13.140625" style="1" customWidth="1"/>
    <col min="6412" max="6412" width="14.42578125" style="1" customWidth="1"/>
    <col min="6413" max="6413" width="12.85546875" style="1" customWidth="1"/>
    <col min="6414" max="6414" width="15" style="1" customWidth="1"/>
    <col min="6415" max="6418" width="12.85546875" style="1" customWidth="1"/>
    <col min="6419" max="6419" width="14.85546875" style="1" customWidth="1"/>
    <col min="6420" max="6420" width="12.85546875" style="1" customWidth="1"/>
    <col min="6421" max="6421" width="18.140625" style="1" customWidth="1"/>
    <col min="6422" max="6422" width="32.7109375" style="1" customWidth="1"/>
    <col min="6423" max="6423" width="19.42578125" style="1" customWidth="1"/>
    <col min="6424" max="6425" width="15" style="1" customWidth="1"/>
    <col min="6426" max="6656" width="13.42578125" style="1"/>
    <col min="6657" max="6657" width="6.28515625" style="1" customWidth="1"/>
    <col min="6658" max="6658" width="11.42578125" style="1" customWidth="1"/>
    <col min="6659" max="6659" width="15.5703125" style="1" customWidth="1"/>
    <col min="6660" max="6660" width="10" style="1" customWidth="1"/>
    <col min="6661" max="6661" width="20" style="1" customWidth="1"/>
    <col min="6662" max="6662" width="21.42578125" style="1" customWidth="1"/>
    <col min="6663" max="6663" width="16.42578125" style="1" customWidth="1"/>
    <col min="6664" max="6664" width="12.5703125" style="1" customWidth="1"/>
    <col min="6665" max="6665" width="14" style="1" customWidth="1"/>
    <col min="6666" max="6667" width="13.140625" style="1" customWidth="1"/>
    <col min="6668" max="6668" width="14.42578125" style="1" customWidth="1"/>
    <col min="6669" max="6669" width="12.85546875" style="1" customWidth="1"/>
    <col min="6670" max="6670" width="15" style="1" customWidth="1"/>
    <col min="6671" max="6674" width="12.85546875" style="1" customWidth="1"/>
    <col min="6675" max="6675" width="14.85546875" style="1" customWidth="1"/>
    <col min="6676" max="6676" width="12.85546875" style="1" customWidth="1"/>
    <col min="6677" max="6677" width="18.140625" style="1" customWidth="1"/>
    <col min="6678" max="6678" width="32.7109375" style="1" customWidth="1"/>
    <col min="6679" max="6679" width="19.42578125" style="1" customWidth="1"/>
    <col min="6680" max="6681" width="15" style="1" customWidth="1"/>
    <col min="6682" max="6912" width="13.42578125" style="1"/>
    <col min="6913" max="6913" width="6.28515625" style="1" customWidth="1"/>
    <col min="6914" max="6914" width="11.42578125" style="1" customWidth="1"/>
    <col min="6915" max="6915" width="15.5703125" style="1" customWidth="1"/>
    <col min="6916" max="6916" width="10" style="1" customWidth="1"/>
    <col min="6917" max="6917" width="20" style="1" customWidth="1"/>
    <col min="6918" max="6918" width="21.42578125" style="1" customWidth="1"/>
    <col min="6919" max="6919" width="16.42578125" style="1" customWidth="1"/>
    <col min="6920" max="6920" width="12.5703125" style="1" customWidth="1"/>
    <col min="6921" max="6921" width="14" style="1" customWidth="1"/>
    <col min="6922" max="6923" width="13.140625" style="1" customWidth="1"/>
    <col min="6924" max="6924" width="14.42578125" style="1" customWidth="1"/>
    <col min="6925" max="6925" width="12.85546875" style="1" customWidth="1"/>
    <col min="6926" max="6926" width="15" style="1" customWidth="1"/>
    <col min="6927" max="6930" width="12.85546875" style="1" customWidth="1"/>
    <col min="6931" max="6931" width="14.85546875" style="1" customWidth="1"/>
    <col min="6932" max="6932" width="12.85546875" style="1" customWidth="1"/>
    <col min="6933" max="6933" width="18.140625" style="1" customWidth="1"/>
    <col min="6934" max="6934" width="32.7109375" style="1" customWidth="1"/>
    <col min="6935" max="6935" width="19.42578125" style="1" customWidth="1"/>
    <col min="6936" max="6937" width="15" style="1" customWidth="1"/>
    <col min="6938" max="7168" width="13.42578125" style="1"/>
    <col min="7169" max="7169" width="6.28515625" style="1" customWidth="1"/>
    <col min="7170" max="7170" width="11.42578125" style="1" customWidth="1"/>
    <col min="7171" max="7171" width="15.5703125" style="1" customWidth="1"/>
    <col min="7172" max="7172" width="10" style="1" customWidth="1"/>
    <col min="7173" max="7173" width="20" style="1" customWidth="1"/>
    <col min="7174" max="7174" width="21.42578125" style="1" customWidth="1"/>
    <col min="7175" max="7175" width="16.42578125" style="1" customWidth="1"/>
    <col min="7176" max="7176" width="12.5703125" style="1" customWidth="1"/>
    <col min="7177" max="7177" width="14" style="1" customWidth="1"/>
    <col min="7178" max="7179" width="13.140625" style="1" customWidth="1"/>
    <col min="7180" max="7180" width="14.42578125" style="1" customWidth="1"/>
    <col min="7181" max="7181" width="12.85546875" style="1" customWidth="1"/>
    <col min="7182" max="7182" width="15" style="1" customWidth="1"/>
    <col min="7183" max="7186" width="12.85546875" style="1" customWidth="1"/>
    <col min="7187" max="7187" width="14.85546875" style="1" customWidth="1"/>
    <col min="7188" max="7188" width="12.85546875" style="1" customWidth="1"/>
    <col min="7189" max="7189" width="18.140625" style="1" customWidth="1"/>
    <col min="7190" max="7190" width="32.7109375" style="1" customWidth="1"/>
    <col min="7191" max="7191" width="19.42578125" style="1" customWidth="1"/>
    <col min="7192" max="7193" width="15" style="1" customWidth="1"/>
    <col min="7194" max="7424" width="13.42578125" style="1"/>
    <col min="7425" max="7425" width="6.28515625" style="1" customWidth="1"/>
    <col min="7426" max="7426" width="11.42578125" style="1" customWidth="1"/>
    <col min="7427" max="7427" width="15.5703125" style="1" customWidth="1"/>
    <col min="7428" max="7428" width="10" style="1" customWidth="1"/>
    <col min="7429" max="7429" width="20" style="1" customWidth="1"/>
    <col min="7430" max="7430" width="21.42578125" style="1" customWidth="1"/>
    <col min="7431" max="7431" width="16.42578125" style="1" customWidth="1"/>
    <col min="7432" max="7432" width="12.5703125" style="1" customWidth="1"/>
    <col min="7433" max="7433" width="14" style="1" customWidth="1"/>
    <col min="7434" max="7435" width="13.140625" style="1" customWidth="1"/>
    <col min="7436" max="7436" width="14.42578125" style="1" customWidth="1"/>
    <col min="7437" max="7437" width="12.85546875" style="1" customWidth="1"/>
    <col min="7438" max="7438" width="15" style="1" customWidth="1"/>
    <col min="7439" max="7442" width="12.85546875" style="1" customWidth="1"/>
    <col min="7443" max="7443" width="14.85546875" style="1" customWidth="1"/>
    <col min="7444" max="7444" width="12.85546875" style="1" customWidth="1"/>
    <col min="7445" max="7445" width="18.140625" style="1" customWidth="1"/>
    <col min="7446" max="7446" width="32.7109375" style="1" customWidth="1"/>
    <col min="7447" max="7447" width="19.42578125" style="1" customWidth="1"/>
    <col min="7448" max="7449" width="15" style="1" customWidth="1"/>
    <col min="7450" max="7680" width="13.42578125" style="1"/>
    <col min="7681" max="7681" width="6.28515625" style="1" customWidth="1"/>
    <col min="7682" max="7682" width="11.42578125" style="1" customWidth="1"/>
    <col min="7683" max="7683" width="15.5703125" style="1" customWidth="1"/>
    <col min="7684" max="7684" width="10" style="1" customWidth="1"/>
    <col min="7685" max="7685" width="20" style="1" customWidth="1"/>
    <col min="7686" max="7686" width="21.42578125" style="1" customWidth="1"/>
    <col min="7687" max="7687" width="16.42578125" style="1" customWidth="1"/>
    <col min="7688" max="7688" width="12.5703125" style="1" customWidth="1"/>
    <col min="7689" max="7689" width="14" style="1" customWidth="1"/>
    <col min="7690" max="7691" width="13.140625" style="1" customWidth="1"/>
    <col min="7692" max="7692" width="14.42578125" style="1" customWidth="1"/>
    <col min="7693" max="7693" width="12.85546875" style="1" customWidth="1"/>
    <col min="7694" max="7694" width="15" style="1" customWidth="1"/>
    <col min="7695" max="7698" width="12.85546875" style="1" customWidth="1"/>
    <col min="7699" max="7699" width="14.85546875" style="1" customWidth="1"/>
    <col min="7700" max="7700" width="12.85546875" style="1" customWidth="1"/>
    <col min="7701" max="7701" width="18.140625" style="1" customWidth="1"/>
    <col min="7702" max="7702" width="32.7109375" style="1" customWidth="1"/>
    <col min="7703" max="7703" width="19.42578125" style="1" customWidth="1"/>
    <col min="7704" max="7705" width="15" style="1" customWidth="1"/>
    <col min="7706" max="7936" width="13.42578125" style="1"/>
    <col min="7937" max="7937" width="6.28515625" style="1" customWidth="1"/>
    <col min="7938" max="7938" width="11.42578125" style="1" customWidth="1"/>
    <col min="7939" max="7939" width="15.5703125" style="1" customWidth="1"/>
    <col min="7940" max="7940" width="10" style="1" customWidth="1"/>
    <col min="7941" max="7941" width="20" style="1" customWidth="1"/>
    <col min="7942" max="7942" width="21.42578125" style="1" customWidth="1"/>
    <col min="7943" max="7943" width="16.42578125" style="1" customWidth="1"/>
    <col min="7944" max="7944" width="12.5703125" style="1" customWidth="1"/>
    <col min="7945" max="7945" width="14" style="1" customWidth="1"/>
    <col min="7946" max="7947" width="13.140625" style="1" customWidth="1"/>
    <col min="7948" max="7948" width="14.42578125" style="1" customWidth="1"/>
    <col min="7949" max="7949" width="12.85546875" style="1" customWidth="1"/>
    <col min="7950" max="7950" width="15" style="1" customWidth="1"/>
    <col min="7951" max="7954" width="12.85546875" style="1" customWidth="1"/>
    <col min="7955" max="7955" width="14.85546875" style="1" customWidth="1"/>
    <col min="7956" max="7956" width="12.85546875" style="1" customWidth="1"/>
    <col min="7957" max="7957" width="18.140625" style="1" customWidth="1"/>
    <col min="7958" max="7958" width="32.7109375" style="1" customWidth="1"/>
    <col min="7959" max="7959" width="19.42578125" style="1" customWidth="1"/>
    <col min="7960" max="7961" width="15" style="1" customWidth="1"/>
    <col min="7962" max="8192" width="13.42578125" style="1"/>
    <col min="8193" max="8193" width="6.28515625" style="1" customWidth="1"/>
    <col min="8194" max="8194" width="11.42578125" style="1" customWidth="1"/>
    <col min="8195" max="8195" width="15.5703125" style="1" customWidth="1"/>
    <col min="8196" max="8196" width="10" style="1" customWidth="1"/>
    <col min="8197" max="8197" width="20" style="1" customWidth="1"/>
    <col min="8198" max="8198" width="21.42578125" style="1" customWidth="1"/>
    <col min="8199" max="8199" width="16.42578125" style="1" customWidth="1"/>
    <col min="8200" max="8200" width="12.5703125" style="1" customWidth="1"/>
    <col min="8201" max="8201" width="14" style="1" customWidth="1"/>
    <col min="8202" max="8203" width="13.140625" style="1" customWidth="1"/>
    <col min="8204" max="8204" width="14.42578125" style="1" customWidth="1"/>
    <col min="8205" max="8205" width="12.85546875" style="1" customWidth="1"/>
    <col min="8206" max="8206" width="15" style="1" customWidth="1"/>
    <col min="8207" max="8210" width="12.85546875" style="1" customWidth="1"/>
    <col min="8211" max="8211" width="14.85546875" style="1" customWidth="1"/>
    <col min="8212" max="8212" width="12.85546875" style="1" customWidth="1"/>
    <col min="8213" max="8213" width="18.140625" style="1" customWidth="1"/>
    <col min="8214" max="8214" width="32.7109375" style="1" customWidth="1"/>
    <col min="8215" max="8215" width="19.42578125" style="1" customWidth="1"/>
    <col min="8216" max="8217" width="15" style="1" customWidth="1"/>
    <col min="8218" max="8448" width="13.42578125" style="1"/>
    <col min="8449" max="8449" width="6.28515625" style="1" customWidth="1"/>
    <col min="8450" max="8450" width="11.42578125" style="1" customWidth="1"/>
    <col min="8451" max="8451" width="15.5703125" style="1" customWidth="1"/>
    <col min="8452" max="8452" width="10" style="1" customWidth="1"/>
    <col min="8453" max="8453" width="20" style="1" customWidth="1"/>
    <col min="8454" max="8454" width="21.42578125" style="1" customWidth="1"/>
    <col min="8455" max="8455" width="16.42578125" style="1" customWidth="1"/>
    <col min="8456" max="8456" width="12.5703125" style="1" customWidth="1"/>
    <col min="8457" max="8457" width="14" style="1" customWidth="1"/>
    <col min="8458" max="8459" width="13.140625" style="1" customWidth="1"/>
    <col min="8460" max="8460" width="14.42578125" style="1" customWidth="1"/>
    <col min="8461" max="8461" width="12.85546875" style="1" customWidth="1"/>
    <col min="8462" max="8462" width="15" style="1" customWidth="1"/>
    <col min="8463" max="8466" width="12.85546875" style="1" customWidth="1"/>
    <col min="8467" max="8467" width="14.85546875" style="1" customWidth="1"/>
    <col min="8468" max="8468" width="12.85546875" style="1" customWidth="1"/>
    <col min="8469" max="8469" width="18.140625" style="1" customWidth="1"/>
    <col min="8470" max="8470" width="32.7109375" style="1" customWidth="1"/>
    <col min="8471" max="8471" width="19.42578125" style="1" customWidth="1"/>
    <col min="8472" max="8473" width="15" style="1" customWidth="1"/>
    <col min="8474" max="8704" width="13.42578125" style="1"/>
    <col min="8705" max="8705" width="6.28515625" style="1" customWidth="1"/>
    <col min="8706" max="8706" width="11.42578125" style="1" customWidth="1"/>
    <col min="8707" max="8707" width="15.5703125" style="1" customWidth="1"/>
    <col min="8708" max="8708" width="10" style="1" customWidth="1"/>
    <col min="8709" max="8709" width="20" style="1" customWidth="1"/>
    <col min="8710" max="8710" width="21.42578125" style="1" customWidth="1"/>
    <col min="8711" max="8711" width="16.42578125" style="1" customWidth="1"/>
    <col min="8712" max="8712" width="12.5703125" style="1" customWidth="1"/>
    <col min="8713" max="8713" width="14" style="1" customWidth="1"/>
    <col min="8714" max="8715" width="13.140625" style="1" customWidth="1"/>
    <col min="8716" max="8716" width="14.42578125" style="1" customWidth="1"/>
    <col min="8717" max="8717" width="12.85546875" style="1" customWidth="1"/>
    <col min="8718" max="8718" width="15" style="1" customWidth="1"/>
    <col min="8719" max="8722" width="12.85546875" style="1" customWidth="1"/>
    <col min="8723" max="8723" width="14.85546875" style="1" customWidth="1"/>
    <col min="8724" max="8724" width="12.85546875" style="1" customWidth="1"/>
    <col min="8725" max="8725" width="18.140625" style="1" customWidth="1"/>
    <col min="8726" max="8726" width="32.7109375" style="1" customWidth="1"/>
    <col min="8727" max="8727" width="19.42578125" style="1" customWidth="1"/>
    <col min="8728" max="8729" width="15" style="1" customWidth="1"/>
    <col min="8730" max="8960" width="13.42578125" style="1"/>
    <col min="8961" max="8961" width="6.28515625" style="1" customWidth="1"/>
    <col min="8962" max="8962" width="11.42578125" style="1" customWidth="1"/>
    <col min="8963" max="8963" width="15.5703125" style="1" customWidth="1"/>
    <col min="8964" max="8964" width="10" style="1" customWidth="1"/>
    <col min="8965" max="8965" width="20" style="1" customWidth="1"/>
    <col min="8966" max="8966" width="21.42578125" style="1" customWidth="1"/>
    <col min="8967" max="8967" width="16.42578125" style="1" customWidth="1"/>
    <col min="8968" max="8968" width="12.5703125" style="1" customWidth="1"/>
    <col min="8969" max="8969" width="14" style="1" customWidth="1"/>
    <col min="8970" max="8971" width="13.140625" style="1" customWidth="1"/>
    <col min="8972" max="8972" width="14.42578125" style="1" customWidth="1"/>
    <col min="8973" max="8973" width="12.85546875" style="1" customWidth="1"/>
    <col min="8974" max="8974" width="15" style="1" customWidth="1"/>
    <col min="8975" max="8978" width="12.85546875" style="1" customWidth="1"/>
    <col min="8979" max="8979" width="14.85546875" style="1" customWidth="1"/>
    <col min="8980" max="8980" width="12.85546875" style="1" customWidth="1"/>
    <col min="8981" max="8981" width="18.140625" style="1" customWidth="1"/>
    <col min="8982" max="8982" width="32.7109375" style="1" customWidth="1"/>
    <col min="8983" max="8983" width="19.42578125" style="1" customWidth="1"/>
    <col min="8984" max="8985" width="15" style="1" customWidth="1"/>
    <col min="8986" max="9216" width="13.42578125" style="1"/>
    <col min="9217" max="9217" width="6.28515625" style="1" customWidth="1"/>
    <col min="9218" max="9218" width="11.42578125" style="1" customWidth="1"/>
    <col min="9219" max="9219" width="15.5703125" style="1" customWidth="1"/>
    <col min="9220" max="9220" width="10" style="1" customWidth="1"/>
    <col min="9221" max="9221" width="20" style="1" customWidth="1"/>
    <col min="9222" max="9222" width="21.42578125" style="1" customWidth="1"/>
    <col min="9223" max="9223" width="16.42578125" style="1" customWidth="1"/>
    <col min="9224" max="9224" width="12.5703125" style="1" customWidth="1"/>
    <col min="9225" max="9225" width="14" style="1" customWidth="1"/>
    <col min="9226" max="9227" width="13.140625" style="1" customWidth="1"/>
    <col min="9228" max="9228" width="14.42578125" style="1" customWidth="1"/>
    <col min="9229" max="9229" width="12.85546875" style="1" customWidth="1"/>
    <col min="9230" max="9230" width="15" style="1" customWidth="1"/>
    <col min="9231" max="9234" width="12.85546875" style="1" customWidth="1"/>
    <col min="9235" max="9235" width="14.85546875" style="1" customWidth="1"/>
    <col min="9236" max="9236" width="12.85546875" style="1" customWidth="1"/>
    <col min="9237" max="9237" width="18.140625" style="1" customWidth="1"/>
    <col min="9238" max="9238" width="32.7109375" style="1" customWidth="1"/>
    <col min="9239" max="9239" width="19.42578125" style="1" customWidth="1"/>
    <col min="9240" max="9241" width="15" style="1" customWidth="1"/>
    <col min="9242" max="9472" width="13.42578125" style="1"/>
    <col min="9473" max="9473" width="6.28515625" style="1" customWidth="1"/>
    <col min="9474" max="9474" width="11.42578125" style="1" customWidth="1"/>
    <col min="9475" max="9475" width="15.5703125" style="1" customWidth="1"/>
    <col min="9476" max="9476" width="10" style="1" customWidth="1"/>
    <col min="9477" max="9477" width="20" style="1" customWidth="1"/>
    <col min="9478" max="9478" width="21.42578125" style="1" customWidth="1"/>
    <col min="9479" max="9479" width="16.42578125" style="1" customWidth="1"/>
    <col min="9480" max="9480" width="12.5703125" style="1" customWidth="1"/>
    <col min="9481" max="9481" width="14" style="1" customWidth="1"/>
    <col min="9482" max="9483" width="13.140625" style="1" customWidth="1"/>
    <col min="9484" max="9484" width="14.42578125" style="1" customWidth="1"/>
    <col min="9485" max="9485" width="12.85546875" style="1" customWidth="1"/>
    <col min="9486" max="9486" width="15" style="1" customWidth="1"/>
    <col min="9487" max="9490" width="12.85546875" style="1" customWidth="1"/>
    <col min="9491" max="9491" width="14.85546875" style="1" customWidth="1"/>
    <col min="9492" max="9492" width="12.85546875" style="1" customWidth="1"/>
    <col min="9493" max="9493" width="18.140625" style="1" customWidth="1"/>
    <col min="9494" max="9494" width="32.7109375" style="1" customWidth="1"/>
    <col min="9495" max="9495" width="19.42578125" style="1" customWidth="1"/>
    <col min="9496" max="9497" width="15" style="1" customWidth="1"/>
    <col min="9498" max="9728" width="13.42578125" style="1"/>
    <col min="9729" max="9729" width="6.28515625" style="1" customWidth="1"/>
    <col min="9730" max="9730" width="11.42578125" style="1" customWidth="1"/>
    <col min="9731" max="9731" width="15.5703125" style="1" customWidth="1"/>
    <col min="9732" max="9732" width="10" style="1" customWidth="1"/>
    <col min="9733" max="9733" width="20" style="1" customWidth="1"/>
    <col min="9734" max="9734" width="21.42578125" style="1" customWidth="1"/>
    <col min="9735" max="9735" width="16.42578125" style="1" customWidth="1"/>
    <col min="9736" max="9736" width="12.5703125" style="1" customWidth="1"/>
    <col min="9737" max="9737" width="14" style="1" customWidth="1"/>
    <col min="9738" max="9739" width="13.140625" style="1" customWidth="1"/>
    <col min="9740" max="9740" width="14.42578125" style="1" customWidth="1"/>
    <col min="9741" max="9741" width="12.85546875" style="1" customWidth="1"/>
    <col min="9742" max="9742" width="15" style="1" customWidth="1"/>
    <col min="9743" max="9746" width="12.85546875" style="1" customWidth="1"/>
    <col min="9747" max="9747" width="14.85546875" style="1" customWidth="1"/>
    <col min="9748" max="9748" width="12.85546875" style="1" customWidth="1"/>
    <col min="9749" max="9749" width="18.140625" style="1" customWidth="1"/>
    <col min="9750" max="9750" width="32.7109375" style="1" customWidth="1"/>
    <col min="9751" max="9751" width="19.42578125" style="1" customWidth="1"/>
    <col min="9752" max="9753" width="15" style="1" customWidth="1"/>
    <col min="9754" max="9984" width="13.42578125" style="1"/>
    <col min="9985" max="9985" width="6.28515625" style="1" customWidth="1"/>
    <col min="9986" max="9986" width="11.42578125" style="1" customWidth="1"/>
    <col min="9987" max="9987" width="15.5703125" style="1" customWidth="1"/>
    <col min="9988" max="9988" width="10" style="1" customWidth="1"/>
    <col min="9989" max="9989" width="20" style="1" customWidth="1"/>
    <col min="9990" max="9990" width="21.42578125" style="1" customWidth="1"/>
    <col min="9991" max="9991" width="16.42578125" style="1" customWidth="1"/>
    <col min="9992" max="9992" width="12.5703125" style="1" customWidth="1"/>
    <col min="9993" max="9993" width="14" style="1" customWidth="1"/>
    <col min="9994" max="9995" width="13.140625" style="1" customWidth="1"/>
    <col min="9996" max="9996" width="14.42578125" style="1" customWidth="1"/>
    <col min="9997" max="9997" width="12.85546875" style="1" customWidth="1"/>
    <col min="9998" max="9998" width="15" style="1" customWidth="1"/>
    <col min="9999" max="10002" width="12.85546875" style="1" customWidth="1"/>
    <col min="10003" max="10003" width="14.85546875" style="1" customWidth="1"/>
    <col min="10004" max="10004" width="12.85546875" style="1" customWidth="1"/>
    <col min="10005" max="10005" width="18.140625" style="1" customWidth="1"/>
    <col min="10006" max="10006" width="32.7109375" style="1" customWidth="1"/>
    <col min="10007" max="10007" width="19.42578125" style="1" customWidth="1"/>
    <col min="10008" max="10009" width="15" style="1" customWidth="1"/>
    <col min="10010" max="10240" width="13.42578125" style="1"/>
    <col min="10241" max="10241" width="6.28515625" style="1" customWidth="1"/>
    <col min="10242" max="10242" width="11.42578125" style="1" customWidth="1"/>
    <col min="10243" max="10243" width="15.5703125" style="1" customWidth="1"/>
    <col min="10244" max="10244" width="10" style="1" customWidth="1"/>
    <col min="10245" max="10245" width="20" style="1" customWidth="1"/>
    <col min="10246" max="10246" width="21.42578125" style="1" customWidth="1"/>
    <col min="10247" max="10247" width="16.42578125" style="1" customWidth="1"/>
    <col min="10248" max="10248" width="12.5703125" style="1" customWidth="1"/>
    <col min="10249" max="10249" width="14" style="1" customWidth="1"/>
    <col min="10250" max="10251" width="13.140625" style="1" customWidth="1"/>
    <col min="10252" max="10252" width="14.42578125" style="1" customWidth="1"/>
    <col min="10253" max="10253" width="12.85546875" style="1" customWidth="1"/>
    <col min="10254" max="10254" width="15" style="1" customWidth="1"/>
    <col min="10255" max="10258" width="12.85546875" style="1" customWidth="1"/>
    <col min="10259" max="10259" width="14.85546875" style="1" customWidth="1"/>
    <col min="10260" max="10260" width="12.85546875" style="1" customWidth="1"/>
    <col min="10261" max="10261" width="18.140625" style="1" customWidth="1"/>
    <col min="10262" max="10262" width="32.7109375" style="1" customWidth="1"/>
    <col min="10263" max="10263" width="19.42578125" style="1" customWidth="1"/>
    <col min="10264" max="10265" width="15" style="1" customWidth="1"/>
    <col min="10266" max="10496" width="13.42578125" style="1"/>
    <col min="10497" max="10497" width="6.28515625" style="1" customWidth="1"/>
    <col min="10498" max="10498" width="11.42578125" style="1" customWidth="1"/>
    <col min="10499" max="10499" width="15.5703125" style="1" customWidth="1"/>
    <col min="10500" max="10500" width="10" style="1" customWidth="1"/>
    <col min="10501" max="10501" width="20" style="1" customWidth="1"/>
    <col min="10502" max="10502" width="21.42578125" style="1" customWidth="1"/>
    <col min="10503" max="10503" width="16.42578125" style="1" customWidth="1"/>
    <col min="10504" max="10504" width="12.5703125" style="1" customWidth="1"/>
    <col min="10505" max="10505" width="14" style="1" customWidth="1"/>
    <col min="10506" max="10507" width="13.140625" style="1" customWidth="1"/>
    <col min="10508" max="10508" width="14.42578125" style="1" customWidth="1"/>
    <col min="10509" max="10509" width="12.85546875" style="1" customWidth="1"/>
    <col min="10510" max="10510" width="15" style="1" customWidth="1"/>
    <col min="10511" max="10514" width="12.85546875" style="1" customWidth="1"/>
    <col min="10515" max="10515" width="14.85546875" style="1" customWidth="1"/>
    <col min="10516" max="10516" width="12.85546875" style="1" customWidth="1"/>
    <col min="10517" max="10517" width="18.140625" style="1" customWidth="1"/>
    <col min="10518" max="10518" width="32.7109375" style="1" customWidth="1"/>
    <col min="10519" max="10519" width="19.42578125" style="1" customWidth="1"/>
    <col min="10520" max="10521" width="15" style="1" customWidth="1"/>
    <col min="10522" max="10752" width="13.42578125" style="1"/>
    <col min="10753" max="10753" width="6.28515625" style="1" customWidth="1"/>
    <col min="10754" max="10754" width="11.42578125" style="1" customWidth="1"/>
    <col min="10755" max="10755" width="15.5703125" style="1" customWidth="1"/>
    <col min="10756" max="10756" width="10" style="1" customWidth="1"/>
    <col min="10757" max="10757" width="20" style="1" customWidth="1"/>
    <col min="10758" max="10758" width="21.42578125" style="1" customWidth="1"/>
    <col min="10759" max="10759" width="16.42578125" style="1" customWidth="1"/>
    <col min="10760" max="10760" width="12.5703125" style="1" customWidth="1"/>
    <col min="10761" max="10761" width="14" style="1" customWidth="1"/>
    <col min="10762" max="10763" width="13.140625" style="1" customWidth="1"/>
    <col min="10764" max="10764" width="14.42578125" style="1" customWidth="1"/>
    <col min="10765" max="10765" width="12.85546875" style="1" customWidth="1"/>
    <col min="10766" max="10766" width="15" style="1" customWidth="1"/>
    <col min="10767" max="10770" width="12.85546875" style="1" customWidth="1"/>
    <col min="10771" max="10771" width="14.85546875" style="1" customWidth="1"/>
    <col min="10772" max="10772" width="12.85546875" style="1" customWidth="1"/>
    <col min="10773" max="10773" width="18.140625" style="1" customWidth="1"/>
    <col min="10774" max="10774" width="32.7109375" style="1" customWidth="1"/>
    <col min="10775" max="10775" width="19.42578125" style="1" customWidth="1"/>
    <col min="10776" max="10777" width="15" style="1" customWidth="1"/>
    <col min="10778" max="11008" width="13.42578125" style="1"/>
    <col min="11009" max="11009" width="6.28515625" style="1" customWidth="1"/>
    <col min="11010" max="11010" width="11.42578125" style="1" customWidth="1"/>
    <col min="11011" max="11011" width="15.5703125" style="1" customWidth="1"/>
    <col min="11012" max="11012" width="10" style="1" customWidth="1"/>
    <col min="11013" max="11013" width="20" style="1" customWidth="1"/>
    <col min="11014" max="11014" width="21.42578125" style="1" customWidth="1"/>
    <col min="11015" max="11015" width="16.42578125" style="1" customWidth="1"/>
    <col min="11016" max="11016" width="12.5703125" style="1" customWidth="1"/>
    <col min="11017" max="11017" width="14" style="1" customWidth="1"/>
    <col min="11018" max="11019" width="13.140625" style="1" customWidth="1"/>
    <col min="11020" max="11020" width="14.42578125" style="1" customWidth="1"/>
    <col min="11021" max="11021" width="12.85546875" style="1" customWidth="1"/>
    <col min="11022" max="11022" width="15" style="1" customWidth="1"/>
    <col min="11023" max="11026" width="12.85546875" style="1" customWidth="1"/>
    <col min="11027" max="11027" width="14.85546875" style="1" customWidth="1"/>
    <col min="11028" max="11028" width="12.85546875" style="1" customWidth="1"/>
    <col min="11029" max="11029" width="18.140625" style="1" customWidth="1"/>
    <col min="11030" max="11030" width="32.7109375" style="1" customWidth="1"/>
    <col min="11031" max="11031" width="19.42578125" style="1" customWidth="1"/>
    <col min="11032" max="11033" width="15" style="1" customWidth="1"/>
    <col min="11034" max="11264" width="13.42578125" style="1"/>
    <col min="11265" max="11265" width="6.28515625" style="1" customWidth="1"/>
    <col min="11266" max="11266" width="11.42578125" style="1" customWidth="1"/>
    <col min="11267" max="11267" width="15.5703125" style="1" customWidth="1"/>
    <col min="11268" max="11268" width="10" style="1" customWidth="1"/>
    <col min="11269" max="11269" width="20" style="1" customWidth="1"/>
    <col min="11270" max="11270" width="21.42578125" style="1" customWidth="1"/>
    <col min="11271" max="11271" width="16.42578125" style="1" customWidth="1"/>
    <col min="11272" max="11272" width="12.5703125" style="1" customWidth="1"/>
    <col min="11273" max="11273" width="14" style="1" customWidth="1"/>
    <col min="11274" max="11275" width="13.140625" style="1" customWidth="1"/>
    <col min="11276" max="11276" width="14.42578125" style="1" customWidth="1"/>
    <col min="11277" max="11277" width="12.85546875" style="1" customWidth="1"/>
    <col min="11278" max="11278" width="15" style="1" customWidth="1"/>
    <col min="11279" max="11282" width="12.85546875" style="1" customWidth="1"/>
    <col min="11283" max="11283" width="14.85546875" style="1" customWidth="1"/>
    <col min="11284" max="11284" width="12.85546875" style="1" customWidth="1"/>
    <col min="11285" max="11285" width="18.140625" style="1" customWidth="1"/>
    <col min="11286" max="11286" width="32.7109375" style="1" customWidth="1"/>
    <col min="11287" max="11287" width="19.42578125" style="1" customWidth="1"/>
    <col min="11288" max="11289" width="15" style="1" customWidth="1"/>
    <col min="11290" max="11520" width="13.42578125" style="1"/>
    <col min="11521" max="11521" width="6.28515625" style="1" customWidth="1"/>
    <col min="11522" max="11522" width="11.42578125" style="1" customWidth="1"/>
    <col min="11523" max="11523" width="15.5703125" style="1" customWidth="1"/>
    <col min="11524" max="11524" width="10" style="1" customWidth="1"/>
    <col min="11525" max="11525" width="20" style="1" customWidth="1"/>
    <col min="11526" max="11526" width="21.42578125" style="1" customWidth="1"/>
    <col min="11527" max="11527" width="16.42578125" style="1" customWidth="1"/>
    <col min="11528" max="11528" width="12.5703125" style="1" customWidth="1"/>
    <col min="11529" max="11529" width="14" style="1" customWidth="1"/>
    <col min="11530" max="11531" width="13.140625" style="1" customWidth="1"/>
    <col min="11532" max="11532" width="14.42578125" style="1" customWidth="1"/>
    <col min="11533" max="11533" width="12.85546875" style="1" customWidth="1"/>
    <col min="11534" max="11534" width="15" style="1" customWidth="1"/>
    <col min="11535" max="11538" width="12.85546875" style="1" customWidth="1"/>
    <col min="11539" max="11539" width="14.85546875" style="1" customWidth="1"/>
    <col min="11540" max="11540" width="12.85546875" style="1" customWidth="1"/>
    <col min="11541" max="11541" width="18.140625" style="1" customWidth="1"/>
    <col min="11542" max="11542" width="32.7109375" style="1" customWidth="1"/>
    <col min="11543" max="11543" width="19.42578125" style="1" customWidth="1"/>
    <col min="11544" max="11545" width="15" style="1" customWidth="1"/>
    <col min="11546" max="11776" width="13.42578125" style="1"/>
    <col min="11777" max="11777" width="6.28515625" style="1" customWidth="1"/>
    <col min="11778" max="11778" width="11.42578125" style="1" customWidth="1"/>
    <col min="11779" max="11779" width="15.5703125" style="1" customWidth="1"/>
    <col min="11780" max="11780" width="10" style="1" customWidth="1"/>
    <col min="11781" max="11781" width="20" style="1" customWidth="1"/>
    <col min="11782" max="11782" width="21.42578125" style="1" customWidth="1"/>
    <col min="11783" max="11783" width="16.42578125" style="1" customWidth="1"/>
    <col min="11784" max="11784" width="12.5703125" style="1" customWidth="1"/>
    <col min="11785" max="11785" width="14" style="1" customWidth="1"/>
    <col min="11786" max="11787" width="13.140625" style="1" customWidth="1"/>
    <col min="11788" max="11788" width="14.42578125" style="1" customWidth="1"/>
    <col min="11789" max="11789" width="12.85546875" style="1" customWidth="1"/>
    <col min="11790" max="11790" width="15" style="1" customWidth="1"/>
    <col min="11791" max="11794" width="12.85546875" style="1" customWidth="1"/>
    <col min="11795" max="11795" width="14.85546875" style="1" customWidth="1"/>
    <col min="11796" max="11796" width="12.85546875" style="1" customWidth="1"/>
    <col min="11797" max="11797" width="18.140625" style="1" customWidth="1"/>
    <col min="11798" max="11798" width="32.7109375" style="1" customWidth="1"/>
    <col min="11799" max="11799" width="19.42578125" style="1" customWidth="1"/>
    <col min="11800" max="11801" width="15" style="1" customWidth="1"/>
    <col min="11802" max="12032" width="13.42578125" style="1"/>
    <col min="12033" max="12033" width="6.28515625" style="1" customWidth="1"/>
    <col min="12034" max="12034" width="11.42578125" style="1" customWidth="1"/>
    <col min="12035" max="12035" width="15.5703125" style="1" customWidth="1"/>
    <col min="12036" max="12036" width="10" style="1" customWidth="1"/>
    <col min="12037" max="12037" width="20" style="1" customWidth="1"/>
    <col min="12038" max="12038" width="21.42578125" style="1" customWidth="1"/>
    <col min="12039" max="12039" width="16.42578125" style="1" customWidth="1"/>
    <col min="12040" max="12040" width="12.5703125" style="1" customWidth="1"/>
    <col min="12041" max="12041" width="14" style="1" customWidth="1"/>
    <col min="12042" max="12043" width="13.140625" style="1" customWidth="1"/>
    <col min="12044" max="12044" width="14.42578125" style="1" customWidth="1"/>
    <col min="12045" max="12045" width="12.85546875" style="1" customWidth="1"/>
    <col min="12046" max="12046" width="15" style="1" customWidth="1"/>
    <col min="12047" max="12050" width="12.85546875" style="1" customWidth="1"/>
    <col min="12051" max="12051" width="14.85546875" style="1" customWidth="1"/>
    <col min="12052" max="12052" width="12.85546875" style="1" customWidth="1"/>
    <col min="12053" max="12053" width="18.140625" style="1" customWidth="1"/>
    <col min="12054" max="12054" width="32.7109375" style="1" customWidth="1"/>
    <col min="12055" max="12055" width="19.42578125" style="1" customWidth="1"/>
    <col min="12056" max="12057" width="15" style="1" customWidth="1"/>
    <col min="12058" max="12288" width="13.42578125" style="1"/>
    <col min="12289" max="12289" width="6.28515625" style="1" customWidth="1"/>
    <col min="12290" max="12290" width="11.42578125" style="1" customWidth="1"/>
    <col min="12291" max="12291" width="15.5703125" style="1" customWidth="1"/>
    <col min="12292" max="12292" width="10" style="1" customWidth="1"/>
    <col min="12293" max="12293" width="20" style="1" customWidth="1"/>
    <col min="12294" max="12294" width="21.42578125" style="1" customWidth="1"/>
    <col min="12295" max="12295" width="16.42578125" style="1" customWidth="1"/>
    <col min="12296" max="12296" width="12.5703125" style="1" customWidth="1"/>
    <col min="12297" max="12297" width="14" style="1" customWidth="1"/>
    <col min="12298" max="12299" width="13.140625" style="1" customWidth="1"/>
    <col min="12300" max="12300" width="14.42578125" style="1" customWidth="1"/>
    <col min="12301" max="12301" width="12.85546875" style="1" customWidth="1"/>
    <col min="12302" max="12302" width="15" style="1" customWidth="1"/>
    <col min="12303" max="12306" width="12.85546875" style="1" customWidth="1"/>
    <col min="12307" max="12307" width="14.85546875" style="1" customWidth="1"/>
    <col min="12308" max="12308" width="12.85546875" style="1" customWidth="1"/>
    <col min="12309" max="12309" width="18.140625" style="1" customWidth="1"/>
    <col min="12310" max="12310" width="32.7109375" style="1" customWidth="1"/>
    <col min="12311" max="12311" width="19.42578125" style="1" customWidth="1"/>
    <col min="12312" max="12313" width="15" style="1" customWidth="1"/>
    <col min="12314" max="12544" width="13.42578125" style="1"/>
    <col min="12545" max="12545" width="6.28515625" style="1" customWidth="1"/>
    <col min="12546" max="12546" width="11.42578125" style="1" customWidth="1"/>
    <col min="12547" max="12547" width="15.5703125" style="1" customWidth="1"/>
    <col min="12548" max="12548" width="10" style="1" customWidth="1"/>
    <col min="12549" max="12549" width="20" style="1" customWidth="1"/>
    <col min="12550" max="12550" width="21.42578125" style="1" customWidth="1"/>
    <col min="12551" max="12551" width="16.42578125" style="1" customWidth="1"/>
    <col min="12552" max="12552" width="12.5703125" style="1" customWidth="1"/>
    <col min="12553" max="12553" width="14" style="1" customWidth="1"/>
    <col min="12554" max="12555" width="13.140625" style="1" customWidth="1"/>
    <col min="12556" max="12556" width="14.42578125" style="1" customWidth="1"/>
    <col min="12557" max="12557" width="12.85546875" style="1" customWidth="1"/>
    <col min="12558" max="12558" width="15" style="1" customWidth="1"/>
    <col min="12559" max="12562" width="12.85546875" style="1" customWidth="1"/>
    <col min="12563" max="12563" width="14.85546875" style="1" customWidth="1"/>
    <col min="12564" max="12564" width="12.85546875" style="1" customWidth="1"/>
    <col min="12565" max="12565" width="18.140625" style="1" customWidth="1"/>
    <col min="12566" max="12566" width="32.7109375" style="1" customWidth="1"/>
    <col min="12567" max="12567" width="19.42578125" style="1" customWidth="1"/>
    <col min="12568" max="12569" width="15" style="1" customWidth="1"/>
    <col min="12570" max="12800" width="13.42578125" style="1"/>
    <col min="12801" max="12801" width="6.28515625" style="1" customWidth="1"/>
    <col min="12802" max="12802" width="11.42578125" style="1" customWidth="1"/>
    <col min="12803" max="12803" width="15.5703125" style="1" customWidth="1"/>
    <col min="12804" max="12804" width="10" style="1" customWidth="1"/>
    <col min="12805" max="12805" width="20" style="1" customWidth="1"/>
    <col min="12806" max="12806" width="21.42578125" style="1" customWidth="1"/>
    <col min="12807" max="12807" width="16.42578125" style="1" customWidth="1"/>
    <col min="12808" max="12808" width="12.5703125" style="1" customWidth="1"/>
    <col min="12809" max="12809" width="14" style="1" customWidth="1"/>
    <col min="12810" max="12811" width="13.140625" style="1" customWidth="1"/>
    <col min="12812" max="12812" width="14.42578125" style="1" customWidth="1"/>
    <col min="12813" max="12813" width="12.85546875" style="1" customWidth="1"/>
    <col min="12814" max="12814" width="15" style="1" customWidth="1"/>
    <col min="12815" max="12818" width="12.85546875" style="1" customWidth="1"/>
    <col min="12819" max="12819" width="14.85546875" style="1" customWidth="1"/>
    <col min="12820" max="12820" width="12.85546875" style="1" customWidth="1"/>
    <col min="12821" max="12821" width="18.140625" style="1" customWidth="1"/>
    <col min="12822" max="12822" width="32.7109375" style="1" customWidth="1"/>
    <col min="12823" max="12823" width="19.42578125" style="1" customWidth="1"/>
    <col min="12824" max="12825" width="15" style="1" customWidth="1"/>
    <col min="12826" max="13056" width="13.42578125" style="1"/>
    <col min="13057" max="13057" width="6.28515625" style="1" customWidth="1"/>
    <col min="13058" max="13058" width="11.42578125" style="1" customWidth="1"/>
    <col min="13059" max="13059" width="15.5703125" style="1" customWidth="1"/>
    <col min="13060" max="13060" width="10" style="1" customWidth="1"/>
    <col min="13061" max="13061" width="20" style="1" customWidth="1"/>
    <col min="13062" max="13062" width="21.42578125" style="1" customWidth="1"/>
    <col min="13063" max="13063" width="16.42578125" style="1" customWidth="1"/>
    <col min="13064" max="13064" width="12.5703125" style="1" customWidth="1"/>
    <col min="13065" max="13065" width="14" style="1" customWidth="1"/>
    <col min="13066" max="13067" width="13.140625" style="1" customWidth="1"/>
    <col min="13068" max="13068" width="14.42578125" style="1" customWidth="1"/>
    <col min="13069" max="13069" width="12.85546875" style="1" customWidth="1"/>
    <col min="13070" max="13070" width="15" style="1" customWidth="1"/>
    <col min="13071" max="13074" width="12.85546875" style="1" customWidth="1"/>
    <col min="13075" max="13075" width="14.85546875" style="1" customWidth="1"/>
    <col min="13076" max="13076" width="12.85546875" style="1" customWidth="1"/>
    <col min="13077" max="13077" width="18.140625" style="1" customWidth="1"/>
    <col min="13078" max="13078" width="32.7109375" style="1" customWidth="1"/>
    <col min="13079" max="13079" width="19.42578125" style="1" customWidth="1"/>
    <col min="13080" max="13081" width="15" style="1" customWidth="1"/>
    <col min="13082" max="13312" width="13.42578125" style="1"/>
    <col min="13313" max="13313" width="6.28515625" style="1" customWidth="1"/>
    <col min="13314" max="13314" width="11.42578125" style="1" customWidth="1"/>
    <col min="13315" max="13315" width="15.5703125" style="1" customWidth="1"/>
    <col min="13316" max="13316" width="10" style="1" customWidth="1"/>
    <col min="13317" max="13317" width="20" style="1" customWidth="1"/>
    <col min="13318" max="13318" width="21.42578125" style="1" customWidth="1"/>
    <col min="13319" max="13319" width="16.42578125" style="1" customWidth="1"/>
    <col min="13320" max="13320" width="12.5703125" style="1" customWidth="1"/>
    <col min="13321" max="13321" width="14" style="1" customWidth="1"/>
    <col min="13322" max="13323" width="13.140625" style="1" customWidth="1"/>
    <col min="13324" max="13324" width="14.42578125" style="1" customWidth="1"/>
    <col min="13325" max="13325" width="12.85546875" style="1" customWidth="1"/>
    <col min="13326" max="13326" width="15" style="1" customWidth="1"/>
    <col min="13327" max="13330" width="12.85546875" style="1" customWidth="1"/>
    <col min="13331" max="13331" width="14.85546875" style="1" customWidth="1"/>
    <col min="13332" max="13332" width="12.85546875" style="1" customWidth="1"/>
    <col min="13333" max="13333" width="18.140625" style="1" customWidth="1"/>
    <col min="13334" max="13334" width="32.7109375" style="1" customWidth="1"/>
    <col min="13335" max="13335" width="19.42578125" style="1" customWidth="1"/>
    <col min="13336" max="13337" width="15" style="1" customWidth="1"/>
    <col min="13338" max="13568" width="13.42578125" style="1"/>
    <col min="13569" max="13569" width="6.28515625" style="1" customWidth="1"/>
    <col min="13570" max="13570" width="11.42578125" style="1" customWidth="1"/>
    <col min="13571" max="13571" width="15.5703125" style="1" customWidth="1"/>
    <col min="13572" max="13572" width="10" style="1" customWidth="1"/>
    <col min="13573" max="13573" width="20" style="1" customWidth="1"/>
    <col min="13574" max="13574" width="21.42578125" style="1" customWidth="1"/>
    <col min="13575" max="13575" width="16.42578125" style="1" customWidth="1"/>
    <col min="13576" max="13576" width="12.5703125" style="1" customWidth="1"/>
    <col min="13577" max="13577" width="14" style="1" customWidth="1"/>
    <col min="13578" max="13579" width="13.140625" style="1" customWidth="1"/>
    <col min="13580" max="13580" width="14.42578125" style="1" customWidth="1"/>
    <col min="13581" max="13581" width="12.85546875" style="1" customWidth="1"/>
    <col min="13582" max="13582" width="15" style="1" customWidth="1"/>
    <col min="13583" max="13586" width="12.85546875" style="1" customWidth="1"/>
    <col min="13587" max="13587" width="14.85546875" style="1" customWidth="1"/>
    <col min="13588" max="13588" width="12.85546875" style="1" customWidth="1"/>
    <col min="13589" max="13589" width="18.140625" style="1" customWidth="1"/>
    <col min="13590" max="13590" width="32.7109375" style="1" customWidth="1"/>
    <col min="13591" max="13591" width="19.42578125" style="1" customWidth="1"/>
    <col min="13592" max="13593" width="15" style="1" customWidth="1"/>
    <col min="13594" max="13824" width="13.42578125" style="1"/>
    <col min="13825" max="13825" width="6.28515625" style="1" customWidth="1"/>
    <col min="13826" max="13826" width="11.42578125" style="1" customWidth="1"/>
    <col min="13827" max="13827" width="15.5703125" style="1" customWidth="1"/>
    <col min="13828" max="13828" width="10" style="1" customWidth="1"/>
    <col min="13829" max="13829" width="20" style="1" customWidth="1"/>
    <col min="13830" max="13830" width="21.42578125" style="1" customWidth="1"/>
    <col min="13831" max="13831" width="16.42578125" style="1" customWidth="1"/>
    <col min="13832" max="13832" width="12.5703125" style="1" customWidth="1"/>
    <col min="13833" max="13833" width="14" style="1" customWidth="1"/>
    <col min="13834" max="13835" width="13.140625" style="1" customWidth="1"/>
    <col min="13836" max="13836" width="14.42578125" style="1" customWidth="1"/>
    <col min="13837" max="13837" width="12.85546875" style="1" customWidth="1"/>
    <col min="13838" max="13838" width="15" style="1" customWidth="1"/>
    <col min="13839" max="13842" width="12.85546875" style="1" customWidth="1"/>
    <col min="13843" max="13843" width="14.85546875" style="1" customWidth="1"/>
    <col min="13844" max="13844" width="12.85546875" style="1" customWidth="1"/>
    <col min="13845" max="13845" width="18.140625" style="1" customWidth="1"/>
    <col min="13846" max="13846" width="32.7109375" style="1" customWidth="1"/>
    <col min="13847" max="13847" width="19.42578125" style="1" customWidth="1"/>
    <col min="13848" max="13849" width="15" style="1" customWidth="1"/>
    <col min="13850" max="14080" width="13.42578125" style="1"/>
    <col min="14081" max="14081" width="6.28515625" style="1" customWidth="1"/>
    <col min="14082" max="14082" width="11.42578125" style="1" customWidth="1"/>
    <col min="14083" max="14083" width="15.5703125" style="1" customWidth="1"/>
    <col min="14084" max="14084" width="10" style="1" customWidth="1"/>
    <col min="14085" max="14085" width="20" style="1" customWidth="1"/>
    <col min="14086" max="14086" width="21.42578125" style="1" customWidth="1"/>
    <col min="14087" max="14087" width="16.42578125" style="1" customWidth="1"/>
    <col min="14088" max="14088" width="12.5703125" style="1" customWidth="1"/>
    <col min="14089" max="14089" width="14" style="1" customWidth="1"/>
    <col min="14090" max="14091" width="13.140625" style="1" customWidth="1"/>
    <col min="14092" max="14092" width="14.42578125" style="1" customWidth="1"/>
    <col min="14093" max="14093" width="12.85546875" style="1" customWidth="1"/>
    <col min="14094" max="14094" width="15" style="1" customWidth="1"/>
    <col min="14095" max="14098" width="12.85546875" style="1" customWidth="1"/>
    <col min="14099" max="14099" width="14.85546875" style="1" customWidth="1"/>
    <col min="14100" max="14100" width="12.85546875" style="1" customWidth="1"/>
    <col min="14101" max="14101" width="18.140625" style="1" customWidth="1"/>
    <col min="14102" max="14102" width="32.7109375" style="1" customWidth="1"/>
    <col min="14103" max="14103" width="19.42578125" style="1" customWidth="1"/>
    <col min="14104" max="14105" width="15" style="1" customWidth="1"/>
    <col min="14106" max="14336" width="13.42578125" style="1"/>
    <col min="14337" max="14337" width="6.28515625" style="1" customWidth="1"/>
    <col min="14338" max="14338" width="11.42578125" style="1" customWidth="1"/>
    <col min="14339" max="14339" width="15.5703125" style="1" customWidth="1"/>
    <col min="14340" max="14340" width="10" style="1" customWidth="1"/>
    <col min="14341" max="14341" width="20" style="1" customWidth="1"/>
    <col min="14342" max="14342" width="21.42578125" style="1" customWidth="1"/>
    <col min="14343" max="14343" width="16.42578125" style="1" customWidth="1"/>
    <col min="14344" max="14344" width="12.5703125" style="1" customWidth="1"/>
    <col min="14345" max="14345" width="14" style="1" customWidth="1"/>
    <col min="14346" max="14347" width="13.140625" style="1" customWidth="1"/>
    <col min="14348" max="14348" width="14.42578125" style="1" customWidth="1"/>
    <col min="14349" max="14349" width="12.85546875" style="1" customWidth="1"/>
    <col min="14350" max="14350" width="15" style="1" customWidth="1"/>
    <col min="14351" max="14354" width="12.85546875" style="1" customWidth="1"/>
    <col min="14355" max="14355" width="14.85546875" style="1" customWidth="1"/>
    <col min="14356" max="14356" width="12.85546875" style="1" customWidth="1"/>
    <col min="14357" max="14357" width="18.140625" style="1" customWidth="1"/>
    <col min="14358" max="14358" width="32.7109375" style="1" customWidth="1"/>
    <col min="14359" max="14359" width="19.42578125" style="1" customWidth="1"/>
    <col min="14360" max="14361" width="15" style="1" customWidth="1"/>
    <col min="14362" max="14592" width="13.42578125" style="1"/>
    <col min="14593" max="14593" width="6.28515625" style="1" customWidth="1"/>
    <col min="14594" max="14594" width="11.42578125" style="1" customWidth="1"/>
    <col min="14595" max="14595" width="15.5703125" style="1" customWidth="1"/>
    <col min="14596" max="14596" width="10" style="1" customWidth="1"/>
    <col min="14597" max="14597" width="20" style="1" customWidth="1"/>
    <col min="14598" max="14598" width="21.42578125" style="1" customWidth="1"/>
    <col min="14599" max="14599" width="16.42578125" style="1" customWidth="1"/>
    <col min="14600" max="14600" width="12.5703125" style="1" customWidth="1"/>
    <col min="14601" max="14601" width="14" style="1" customWidth="1"/>
    <col min="14602" max="14603" width="13.140625" style="1" customWidth="1"/>
    <col min="14604" max="14604" width="14.42578125" style="1" customWidth="1"/>
    <col min="14605" max="14605" width="12.85546875" style="1" customWidth="1"/>
    <col min="14606" max="14606" width="15" style="1" customWidth="1"/>
    <col min="14607" max="14610" width="12.85546875" style="1" customWidth="1"/>
    <col min="14611" max="14611" width="14.85546875" style="1" customWidth="1"/>
    <col min="14612" max="14612" width="12.85546875" style="1" customWidth="1"/>
    <col min="14613" max="14613" width="18.140625" style="1" customWidth="1"/>
    <col min="14614" max="14614" width="32.7109375" style="1" customWidth="1"/>
    <col min="14615" max="14615" width="19.42578125" style="1" customWidth="1"/>
    <col min="14616" max="14617" width="15" style="1" customWidth="1"/>
    <col min="14618" max="14848" width="13.42578125" style="1"/>
    <col min="14849" max="14849" width="6.28515625" style="1" customWidth="1"/>
    <col min="14850" max="14850" width="11.42578125" style="1" customWidth="1"/>
    <col min="14851" max="14851" width="15.5703125" style="1" customWidth="1"/>
    <col min="14852" max="14852" width="10" style="1" customWidth="1"/>
    <col min="14853" max="14853" width="20" style="1" customWidth="1"/>
    <col min="14854" max="14854" width="21.42578125" style="1" customWidth="1"/>
    <col min="14855" max="14855" width="16.42578125" style="1" customWidth="1"/>
    <col min="14856" max="14856" width="12.5703125" style="1" customWidth="1"/>
    <col min="14857" max="14857" width="14" style="1" customWidth="1"/>
    <col min="14858" max="14859" width="13.140625" style="1" customWidth="1"/>
    <col min="14860" max="14860" width="14.42578125" style="1" customWidth="1"/>
    <col min="14861" max="14861" width="12.85546875" style="1" customWidth="1"/>
    <col min="14862" max="14862" width="15" style="1" customWidth="1"/>
    <col min="14863" max="14866" width="12.85546875" style="1" customWidth="1"/>
    <col min="14867" max="14867" width="14.85546875" style="1" customWidth="1"/>
    <col min="14868" max="14868" width="12.85546875" style="1" customWidth="1"/>
    <col min="14869" max="14869" width="18.140625" style="1" customWidth="1"/>
    <col min="14870" max="14870" width="32.7109375" style="1" customWidth="1"/>
    <col min="14871" max="14871" width="19.42578125" style="1" customWidth="1"/>
    <col min="14872" max="14873" width="15" style="1" customWidth="1"/>
    <col min="14874" max="15104" width="13.42578125" style="1"/>
    <col min="15105" max="15105" width="6.28515625" style="1" customWidth="1"/>
    <col min="15106" max="15106" width="11.42578125" style="1" customWidth="1"/>
    <col min="15107" max="15107" width="15.5703125" style="1" customWidth="1"/>
    <col min="15108" max="15108" width="10" style="1" customWidth="1"/>
    <col min="15109" max="15109" width="20" style="1" customWidth="1"/>
    <col min="15110" max="15110" width="21.42578125" style="1" customWidth="1"/>
    <col min="15111" max="15111" width="16.42578125" style="1" customWidth="1"/>
    <col min="15112" max="15112" width="12.5703125" style="1" customWidth="1"/>
    <col min="15113" max="15113" width="14" style="1" customWidth="1"/>
    <col min="15114" max="15115" width="13.140625" style="1" customWidth="1"/>
    <col min="15116" max="15116" width="14.42578125" style="1" customWidth="1"/>
    <col min="15117" max="15117" width="12.85546875" style="1" customWidth="1"/>
    <col min="15118" max="15118" width="15" style="1" customWidth="1"/>
    <col min="15119" max="15122" width="12.85546875" style="1" customWidth="1"/>
    <col min="15123" max="15123" width="14.85546875" style="1" customWidth="1"/>
    <col min="15124" max="15124" width="12.85546875" style="1" customWidth="1"/>
    <col min="15125" max="15125" width="18.140625" style="1" customWidth="1"/>
    <col min="15126" max="15126" width="32.7109375" style="1" customWidth="1"/>
    <col min="15127" max="15127" width="19.42578125" style="1" customWidth="1"/>
    <col min="15128" max="15129" width="15" style="1" customWidth="1"/>
    <col min="15130" max="15360" width="13.42578125" style="1"/>
    <col min="15361" max="15361" width="6.28515625" style="1" customWidth="1"/>
    <col min="15362" max="15362" width="11.42578125" style="1" customWidth="1"/>
    <col min="15363" max="15363" width="15.5703125" style="1" customWidth="1"/>
    <col min="15364" max="15364" width="10" style="1" customWidth="1"/>
    <col min="15365" max="15365" width="20" style="1" customWidth="1"/>
    <col min="15366" max="15366" width="21.42578125" style="1" customWidth="1"/>
    <col min="15367" max="15367" width="16.42578125" style="1" customWidth="1"/>
    <col min="15368" max="15368" width="12.5703125" style="1" customWidth="1"/>
    <col min="15369" max="15369" width="14" style="1" customWidth="1"/>
    <col min="15370" max="15371" width="13.140625" style="1" customWidth="1"/>
    <col min="15372" max="15372" width="14.42578125" style="1" customWidth="1"/>
    <col min="15373" max="15373" width="12.85546875" style="1" customWidth="1"/>
    <col min="15374" max="15374" width="15" style="1" customWidth="1"/>
    <col min="15375" max="15378" width="12.85546875" style="1" customWidth="1"/>
    <col min="15379" max="15379" width="14.85546875" style="1" customWidth="1"/>
    <col min="15380" max="15380" width="12.85546875" style="1" customWidth="1"/>
    <col min="15381" max="15381" width="18.140625" style="1" customWidth="1"/>
    <col min="15382" max="15382" width="32.7109375" style="1" customWidth="1"/>
    <col min="15383" max="15383" width="19.42578125" style="1" customWidth="1"/>
    <col min="15384" max="15385" width="15" style="1" customWidth="1"/>
    <col min="15386" max="15616" width="13.42578125" style="1"/>
    <col min="15617" max="15617" width="6.28515625" style="1" customWidth="1"/>
    <col min="15618" max="15618" width="11.42578125" style="1" customWidth="1"/>
    <col min="15619" max="15619" width="15.5703125" style="1" customWidth="1"/>
    <col min="15620" max="15620" width="10" style="1" customWidth="1"/>
    <col min="15621" max="15621" width="20" style="1" customWidth="1"/>
    <col min="15622" max="15622" width="21.42578125" style="1" customWidth="1"/>
    <col min="15623" max="15623" width="16.42578125" style="1" customWidth="1"/>
    <col min="15624" max="15624" width="12.5703125" style="1" customWidth="1"/>
    <col min="15625" max="15625" width="14" style="1" customWidth="1"/>
    <col min="15626" max="15627" width="13.140625" style="1" customWidth="1"/>
    <col min="15628" max="15628" width="14.42578125" style="1" customWidth="1"/>
    <col min="15629" max="15629" width="12.85546875" style="1" customWidth="1"/>
    <col min="15630" max="15630" width="15" style="1" customWidth="1"/>
    <col min="15631" max="15634" width="12.85546875" style="1" customWidth="1"/>
    <col min="15635" max="15635" width="14.85546875" style="1" customWidth="1"/>
    <col min="15636" max="15636" width="12.85546875" style="1" customWidth="1"/>
    <col min="15637" max="15637" width="18.140625" style="1" customWidth="1"/>
    <col min="15638" max="15638" width="32.7109375" style="1" customWidth="1"/>
    <col min="15639" max="15639" width="19.42578125" style="1" customWidth="1"/>
    <col min="15640" max="15641" width="15" style="1" customWidth="1"/>
    <col min="15642" max="15872" width="13.42578125" style="1"/>
    <col min="15873" max="15873" width="6.28515625" style="1" customWidth="1"/>
    <col min="15874" max="15874" width="11.42578125" style="1" customWidth="1"/>
    <col min="15875" max="15875" width="15.5703125" style="1" customWidth="1"/>
    <col min="15876" max="15876" width="10" style="1" customWidth="1"/>
    <col min="15877" max="15877" width="20" style="1" customWidth="1"/>
    <col min="15878" max="15878" width="21.42578125" style="1" customWidth="1"/>
    <col min="15879" max="15879" width="16.42578125" style="1" customWidth="1"/>
    <col min="15880" max="15880" width="12.5703125" style="1" customWidth="1"/>
    <col min="15881" max="15881" width="14" style="1" customWidth="1"/>
    <col min="15882" max="15883" width="13.140625" style="1" customWidth="1"/>
    <col min="15884" max="15884" width="14.42578125" style="1" customWidth="1"/>
    <col min="15885" max="15885" width="12.85546875" style="1" customWidth="1"/>
    <col min="15886" max="15886" width="15" style="1" customWidth="1"/>
    <col min="15887" max="15890" width="12.85546875" style="1" customWidth="1"/>
    <col min="15891" max="15891" width="14.85546875" style="1" customWidth="1"/>
    <col min="15892" max="15892" width="12.85546875" style="1" customWidth="1"/>
    <col min="15893" max="15893" width="18.140625" style="1" customWidth="1"/>
    <col min="15894" max="15894" width="32.7109375" style="1" customWidth="1"/>
    <col min="15895" max="15895" width="19.42578125" style="1" customWidth="1"/>
    <col min="15896" max="15897" width="15" style="1" customWidth="1"/>
    <col min="15898" max="16128" width="13.42578125" style="1"/>
    <col min="16129" max="16129" width="6.28515625" style="1" customWidth="1"/>
    <col min="16130" max="16130" width="11.42578125" style="1" customWidth="1"/>
    <col min="16131" max="16131" width="15.5703125" style="1" customWidth="1"/>
    <col min="16132" max="16132" width="10" style="1" customWidth="1"/>
    <col min="16133" max="16133" width="20" style="1" customWidth="1"/>
    <col min="16134" max="16134" width="21.42578125" style="1" customWidth="1"/>
    <col min="16135" max="16135" width="16.42578125" style="1" customWidth="1"/>
    <col min="16136" max="16136" width="12.5703125" style="1" customWidth="1"/>
    <col min="16137" max="16137" width="14" style="1" customWidth="1"/>
    <col min="16138" max="16139" width="13.140625" style="1" customWidth="1"/>
    <col min="16140" max="16140" width="14.42578125" style="1" customWidth="1"/>
    <col min="16141" max="16141" width="12.85546875" style="1" customWidth="1"/>
    <col min="16142" max="16142" width="15" style="1" customWidth="1"/>
    <col min="16143" max="16146" width="12.85546875" style="1" customWidth="1"/>
    <col min="16147" max="16147" width="14.85546875" style="1" customWidth="1"/>
    <col min="16148" max="16148" width="12.85546875" style="1" customWidth="1"/>
    <col min="16149" max="16149" width="18.140625" style="1" customWidth="1"/>
    <col min="16150" max="16150" width="32.7109375" style="1" customWidth="1"/>
    <col min="16151" max="16151" width="19.42578125" style="1" customWidth="1"/>
    <col min="16152" max="16153" width="15" style="1" customWidth="1"/>
    <col min="16154" max="16384" width="13.42578125" style="1"/>
  </cols>
  <sheetData>
    <row r="1" spans="1:256" s="11" customFormat="1" x14ac:dyDescent="0.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</row>
    <row r="2" spans="1:256" ht="12" customHeight="1" x14ac:dyDescent="0.2">
      <c r="A2" s="1">
        <v>187</v>
      </c>
      <c r="B2" s="1" t="s">
        <v>56</v>
      </c>
      <c r="C2" s="1" t="s">
        <v>57</v>
      </c>
      <c r="D2" s="1" t="s">
        <v>58</v>
      </c>
      <c r="E2" s="1" t="s">
        <v>59</v>
      </c>
      <c r="F2" s="1">
        <v>45739</v>
      </c>
      <c r="G2" s="1">
        <v>45739</v>
      </c>
      <c r="H2" s="2">
        <v>44006</v>
      </c>
      <c r="I2" s="1" t="s">
        <v>60</v>
      </c>
      <c r="J2" s="1" t="s">
        <v>26</v>
      </c>
      <c r="K2" s="2">
        <v>45832</v>
      </c>
      <c r="L2" s="1" t="s">
        <v>61</v>
      </c>
      <c r="M2" s="1">
        <v>2025</v>
      </c>
      <c r="N2" s="1" t="s">
        <v>53</v>
      </c>
      <c r="O2" s="1">
        <v>100000</v>
      </c>
      <c r="P2" s="1">
        <v>148595</v>
      </c>
      <c r="Q2" s="1">
        <v>8</v>
      </c>
      <c r="R2" s="1">
        <f>P2-O2</f>
        <v>48595</v>
      </c>
      <c r="S2" s="1" t="s">
        <v>62</v>
      </c>
      <c r="T2" s="1">
        <v>60</v>
      </c>
      <c r="U2" s="1" t="s">
        <v>63</v>
      </c>
      <c r="V2" s="1" t="s">
        <v>64</v>
      </c>
    </row>
    <row r="3" spans="1:256" ht="12" customHeight="1" x14ac:dyDescent="0.2">
      <c r="A3" s="1">
        <v>188</v>
      </c>
      <c r="B3" s="1" t="s">
        <v>56</v>
      </c>
      <c r="C3" s="1" t="s">
        <v>65</v>
      </c>
      <c r="D3" s="1" t="s">
        <v>66</v>
      </c>
      <c r="E3" s="1" t="s">
        <v>67</v>
      </c>
      <c r="F3" s="1">
        <v>45738</v>
      </c>
      <c r="G3" s="1">
        <v>45738</v>
      </c>
      <c r="H3" s="2">
        <v>44006</v>
      </c>
      <c r="I3" s="1" t="s">
        <v>60</v>
      </c>
      <c r="J3" s="1" t="s">
        <v>26</v>
      </c>
      <c r="K3" s="2">
        <v>45832</v>
      </c>
      <c r="L3" s="1" t="s">
        <v>61</v>
      </c>
      <c r="M3" s="1">
        <v>2025</v>
      </c>
      <c r="N3" s="1" t="s">
        <v>53</v>
      </c>
      <c r="O3" s="1">
        <v>100000</v>
      </c>
      <c r="P3" s="1">
        <v>148595</v>
      </c>
      <c r="Q3" s="1">
        <v>8</v>
      </c>
      <c r="R3" s="1">
        <f>P3-O3</f>
        <v>48595</v>
      </c>
      <c r="S3" s="1" t="s">
        <v>62</v>
      </c>
      <c r="T3" s="1">
        <v>60</v>
      </c>
      <c r="U3" s="1" t="s">
        <v>63</v>
      </c>
      <c r="V3" s="1" t="s">
        <v>39</v>
      </c>
    </row>
    <row r="4" spans="1:256" ht="12" customHeight="1" x14ac:dyDescent="0.2">
      <c r="A4" s="1">
        <v>189</v>
      </c>
      <c r="B4" s="1" t="s">
        <v>56</v>
      </c>
      <c r="C4" s="1" t="s">
        <v>19</v>
      </c>
      <c r="D4" s="1" t="s">
        <v>20</v>
      </c>
      <c r="E4" s="1" t="s">
        <v>68</v>
      </c>
      <c r="F4" s="1">
        <v>45826</v>
      </c>
      <c r="G4" s="1">
        <v>45826</v>
      </c>
      <c r="H4" s="2">
        <v>44015</v>
      </c>
      <c r="I4" s="1" t="s">
        <v>69</v>
      </c>
      <c r="J4" s="1" t="s">
        <v>26</v>
      </c>
      <c r="K4" s="2">
        <v>45841</v>
      </c>
      <c r="L4" s="1" t="s">
        <v>70</v>
      </c>
      <c r="M4" s="1">
        <v>2025</v>
      </c>
      <c r="N4" s="1" t="s">
        <v>53</v>
      </c>
      <c r="O4" s="1">
        <v>50000</v>
      </c>
      <c r="P4" s="1">
        <v>70739</v>
      </c>
      <c r="Q4" s="1">
        <v>7</v>
      </c>
      <c r="R4" s="1">
        <f>P4-O4</f>
        <v>20739</v>
      </c>
      <c r="S4" s="1" t="s">
        <v>62</v>
      </c>
      <c r="T4" s="1">
        <v>60</v>
      </c>
      <c r="U4" s="1" t="s">
        <v>63</v>
      </c>
      <c r="V4" s="1" t="s">
        <v>36</v>
      </c>
    </row>
    <row r="5" spans="1:256" ht="12" customHeight="1" x14ac:dyDescent="0.2">
      <c r="A5" s="1">
        <v>190</v>
      </c>
      <c r="B5" s="1" t="s">
        <v>56</v>
      </c>
      <c r="C5" s="1" t="s">
        <v>19</v>
      </c>
      <c r="D5" s="1" t="s">
        <v>20</v>
      </c>
      <c r="E5" s="1" t="s">
        <v>68</v>
      </c>
      <c r="F5" s="1">
        <v>45829</v>
      </c>
      <c r="G5" s="1">
        <v>45829</v>
      </c>
      <c r="H5" s="2">
        <v>44018</v>
      </c>
      <c r="I5" s="1" t="s">
        <v>69</v>
      </c>
      <c r="J5" s="1" t="s">
        <v>26</v>
      </c>
      <c r="K5" s="2">
        <v>45844</v>
      </c>
      <c r="L5" s="1" t="s">
        <v>70</v>
      </c>
      <c r="M5" s="1">
        <v>2025</v>
      </c>
      <c r="N5" s="1" t="s">
        <v>53</v>
      </c>
      <c r="O5" s="1">
        <v>40000</v>
      </c>
      <c r="P5" s="1">
        <v>56591</v>
      </c>
      <c r="Q5" s="1">
        <v>7</v>
      </c>
      <c r="R5" s="1">
        <f>P5-O5</f>
        <v>16591</v>
      </c>
      <c r="S5" s="1" t="s">
        <v>62</v>
      </c>
      <c r="T5" s="1" t="s">
        <v>36</v>
      </c>
    </row>
    <row r="6" spans="1:256" x14ac:dyDescent="0.2">
      <c r="B6" s="1" t="s">
        <v>71</v>
      </c>
      <c r="C6" s="1" t="s">
        <v>65</v>
      </c>
      <c r="D6" s="1" t="s">
        <v>66</v>
      </c>
      <c r="E6" s="1" t="s">
        <v>72</v>
      </c>
      <c r="H6" s="2">
        <v>44182</v>
      </c>
      <c r="I6" s="1" t="s">
        <v>73</v>
      </c>
      <c r="J6" s="1" t="s">
        <v>26</v>
      </c>
      <c r="K6" s="2">
        <v>46008</v>
      </c>
      <c r="L6" s="1" t="s">
        <v>74</v>
      </c>
      <c r="M6" s="1">
        <v>2025</v>
      </c>
      <c r="N6" s="1" t="s">
        <v>53</v>
      </c>
      <c r="O6" s="1">
        <v>315000</v>
      </c>
      <c r="P6" s="1">
        <f>315000+116550</f>
        <v>431550</v>
      </c>
      <c r="Q6" s="1">
        <v>7.4</v>
      </c>
      <c r="R6" s="1">
        <f>+P6-O6</f>
        <v>116550</v>
      </c>
      <c r="S6" s="1" t="s">
        <v>75</v>
      </c>
      <c r="T6" s="1" t="s">
        <v>39</v>
      </c>
      <c r="U6" s="1" t="s">
        <v>76</v>
      </c>
    </row>
    <row r="7" spans="1:256" x14ac:dyDescent="0.2">
      <c r="B7" s="1" t="s">
        <v>77</v>
      </c>
      <c r="C7" s="1" t="s">
        <v>58</v>
      </c>
      <c r="D7" s="1" t="s">
        <v>58</v>
      </c>
      <c r="H7" s="2">
        <v>44257</v>
      </c>
      <c r="I7" s="1" t="s">
        <v>33</v>
      </c>
      <c r="J7" s="1" t="s">
        <v>26</v>
      </c>
      <c r="K7" s="2">
        <v>47909</v>
      </c>
      <c r="L7" s="1" t="s">
        <v>78</v>
      </c>
      <c r="M7" s="1">
        <v>2031</v>
      </c>
      <c r="N7" s="1" t="s">
        <v>79</v>
      </c>
      <c r="O7" s="1">
        <v>600000</v>
      </c>
      <c r="P7" s="1">
        <f>+O7*7.4/100*10+600000</f>
        <v>1044000</v>
      </c>
      <c r="Q7" s="1">
        <v>7.4</v>
      </c>
      <c r="R7" s="1">
        <f>+P7-O7</f>
        <v>444000</v>
      </c>
      <c r="S7" s="1" t="s">
        <v>80</v>
      </c>
      <c r="T7" s="1" t="s">
        <v>39</v>
      </c>
    </row>
    <row r="8" spans="1:256" x14ac:dyDescent="0.2">
      <c r="B8" s="1" t="s">
        <v>71</v>
      </c>
      <c r="C8" s="1" t="s">
        <v>65</v>
      </c>
      <c r="D8" s="1" t="s">
        <v>66</v>
      </c>
      <c r="E8" s="1" t="s">
        <v>81</v>
      </c>
      <c r="F8" s="1">
        <v>20010407914</v>
      </c>
      <c r="H8" s="2">
        <v>44299</v>
      </c>
      <c r="I8" s="1" t="s">
        <v>41</v>
      </c>
      <c r="J8" s="1" t="s">
        <v>21</v>
      </c>
      <c r="K8" s="2">
        <v>46125</v>
      </c>
      <c r="L8" s="1" t="s">
        <v>82</v>
      </c>
      <c r="M8" s="1">
        <v>2026</v>
      </c>
      <c r="N8" s="1" t="s">
        <v>83</v>
      </c>
      <c r="O8" s="1">
        <v>315000</v>
      </c>
      <c r="P8" s="1">
        <f>+O8*7.4/100*5+315000</f>
        <v>431550</v>
      </c>
      <c r="Q8" s="1">
        <v>7.4</v>
      </c>
      <c r="R8" s="1">
        <f>+P8-O8</f>
        <v>116550</v>
      </c>
      <c r="S8" s="1" t="s">
        <v>62</v>
      </c>
      <c r="T8" s="1" t="s">
        <v>39</v>
      </c>
    </row>
    <row r="9" spans="1:256" x14ac:dyDescent="0.2">
      <c r="B9" s="1" t="s">
        <v>71</v>
      </c>
      <c r="C9" s="1" t="s">
        <v>57</v>
      </c>
      <c r="D9" s="1" t="s">
        <v>58</v>
      </c>
      <c r="E9" s="1" t="s">
        <v>84</v>
      </c>
      <c r="F9" s="1">
        <v>20010409197</v>
      </c>
      <c r="G9" s="2"/>
      <c r="H9" s="2">
        <v>44299</v>
      </c>
      <c r="I9" s="1" t="s">
        <v>41</v>
      </c>
      <c r="J9" s="1" t="s">
        <v>21</v>
      </c>
      <c r="K9" s="2">
        <v>46125</v>
      </c>
      <c r="L9" s="1" t="s">
        <v>82</v>
      </c>
      <c r="M9" s="1">
        <v>2026</v>
      </c>
      <c r="N9" s="1" t="s">
        <v>83</v>
      </c>
      <c r="O9" s="1">
        <v>315000</v>
      </c>
      <c r="P9" s="1">
        <f>+O9*7.4/100*5+315000</f>
        <v>431550</v>
      </c>
      <c r="Q9" s="1">
        <v>7.4</v>
      </c>
      <c r="R9" s="1">
        <f>+P9-O9</f>
        <v>116550</v>
      </c>
      <c r="S9" s="1" t="s">
        <v>62</v>
      </c>
      <c r="T9" s="1" t="s">
        <v>39</v>
      </c>
    </row>
    <row r="10" spans="1:256" x14ac:dyDescent="0.2">
      <c r="A10" s="1">
        <v>223</v>
      </c>
      <c r="B10" s="1" t="s">
        <v>56</v>
      </c>
      <c r="C10" s="1" t="s">
        <v>85</v>
      </c>
      <c r="D10" s="1" t="s">
        <v>66</v>
      </c>
      <c r="E10" s="1" t="s">
        <v>86</v>
      </c>
      <c r="F10" s="3">
        <v>30865</v>
      </c>
      <c r="G10" s="3">
        <v>30865</v>
      </c>
      <c r="H10" s="2">
        <v>44685</v>
      </c>
      <c r="I10" s="1" t="s">
        <v>87</v>
      </c>
      <c r="J10" s="1" t="s">
        <v>88</v>
      </c>
      <c r="K10" s="2">
        <v>45812</v>
      </c>
      <c r="L10" s="1" t="s">
        <v>61</v>
      </c>
      <c r="M10" s="1">
        <v>2025</v>
      </c>
      <c r="N10" s="1" t="s">
        <v>53</v>
      </c>
      <c r="O10" s="1">
        <v>21512</v>
      </c>
      <c r="P10" s="1">
        <v>26244</v>
      </c>
      <c r="Q10" s="1">
        <v>6.5</v>
      </c>
      <c r="R10" s="1">
        <f>P10-O10</f>
        <v>4732</v>
      </c>
      <c r="S10" s="1" t="s">
        <v>29</v>
      </c>
      <c r="T10" s="1" t="s">
        <v>89</v>
      </c>
    </row>
    <row r="11" spans="1:256" x14ac:dyDescent="0.2">
      <c r="A11" s="1">
        <v>225</v>
      </c>
      <c r="B11" s="1" t="s">
        <v>56</v>
      </c>
      <c r="C11" s="1" t="s">
        <v>85</v>
      </c>
      <c r="D11" s="1" t="s">
        <v>66</v>
      </c>
      <c r="E11" s="1" t="s">
        <v>86</v>
      </c>
      <c r="F11" s="3">
        <v>9393</v>
      </c>
      <c r="G11" s="3">
        <v>9393</v>
      </c>
      <c r="H11" s="2">
        <v>44709</v>
      </c>
      <c r="I11" s="1" t="s">
        <v>87</v>
      </c>
      <c r="J11" s="1" t="s">
        <v>88</v>
      </c>
      <c r="K11" s="2">
        <v>45836</v>
      </c>
      <c r="L11" s="1" t="s">
        <v>61</v>
      </c>
      <c r="M11" s="1">
        <v>2025</v>
      </c>
      <c r="N11" s="1" t="s">
        <v>53</v>
      </c>
      <c r="O11" s="1">
        <v>41369</v>
      </c>
      <c r="P11" s="1">
        <v>50469</v>
      </c>
      <c r="Q11" s="1">
        <v>6.5</v>
      </c>
      <c r="R11" s="1">
        <f>P11-O11</f>
        <v>9100</v>
      </c>
      <c r="S11" s="1" t="s">
        <v>29</v>
      </c>
      <c r="T11" s="1" t="s">
        <v>89</v>
      </c>
    </row>
    <row r="12" spans="1:256" s="4" customFormat="1" x14ac:dyDescent="0.2">
      <c r="A12" s="1">
        <v>465</v>
      </c>
      <c r="B12" s="1" t="s">
        <v>45</v>
      </c>
      <c r="C12" s="1" t="s">
        <v>46</v>
      </c>
      <c r="D12" s="1" t="s">
        <v>38</v>
      </c>
      <c r="E12" s="1"/>
      <c r="F12" s="1" t="s">
        <v>90</v>
      </c>
      <c r="G12" s="1" t="s">
        <v>91</v>
      </c>
      <c r="H12" s="2">
        <v>44722</v>
      </c>
      <c r="I12" s="1" t="s">
        <v>92</v>
      </c>
      <c r="J12" s="1" t="s">
        <v>88</v>
      </c>
      <c r="K12" s="2">
        <v>45818</v>
      </c>
      <c r="L12" s="1" t="s">
        <v>61</v>
      </c>
      <c r="M12" s="1">
        <v>2025</v>
      </c>
      <c r="N12" s="1" t="s">
        <v>53</v>
      </c>
      <c r="O12" s="1">
        <v>58191</v>
      </c>
      <c r="P12" s="1">
        <v>69574</v>
      </c>
      <c r="Q12" s="1">
        <v>6</v>
      </c>
      <c r="R12" s="1">
        <v>11383</v>
      </c>
      <c r="S12" s="1" t="s">
        <v>49</v>
      </c>
      <c r="T12" s="1">
        <v>36</v>
      </c>
      <c r="U12" s="1" t="s">
        <v>63</v>
      </c>
      <c r="V12" s="1" t="s">
        <v>50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4" customFormat="1" x14ac:dyDescent="0.2">
      <c r="A13" s="1">
        <v>466</v>
      </c>
      <c r="B13" s="1" t="s">
        <v>45</v>
      </c>
      <c r="C13" s="1" t="s">
        <v>46</v>
      </c>
      <c r="D13" s="1" t="s">
        <v>38</v>
      </c>
      <c r="E13" s="1"/>
      <c r="F13" s="1" t="s">
        <v>90</v>
      </c>
      <c r="G13" s="1" t="s">
        <v>93</v>
      </c>
      <c r="H13" s="2">
        <v>44722</v>
      </c>
      <c r="I13" s="1" t="s">
        <v>92</v>
      </c>
      <c r="J13" s="1" t="s">
        <v>88</v>
      </c>
      <c r="K13" s="2">
        <v>45818</v>
      </c>
      <c r="L13" s="1" t="s">
        <v>61</v>
      </c>
      <c r="M13" s="1">
        <v>2025</v>
      </c>
      <c r="N13" s="1" t="s">
        <v>53</v>
      </c>
      <c r="O13" s="1">
        <v>58191</v>
      </c>
      <c r="P13" s="1">
        <v>69574</v>
      </c>
      <c r="Q13" s="1">
        <v>6</v>
      </c>
      <c r="R13" s="1">
        <v>11383</v>
      </c>
      <c r="S13" s="1" t="s">
        <v>49</v>
      </c>
      <c r="T13" s="1">
        <v>36</v>
      </c>
      <c r="U13" s="1" t="s">
        <v>63</v>
      </c>
      <c r="V13" s="1" t="s">
        <v>50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4" customFormat="1" x14ac:dyDescent="0.2">
      <c r="A14" s="1">
        <v>399</v>
      </c>
      <c r="B14" s="1" t="s">
        <v>24</v>
      </c>
      <c r="C14" s="1" t="s">
        <v>94</v>
      </c>
      <c r="D14" s="1" t="s">
        <v>66</v>
      </c>
      <c r="E14" s="1"/>
      <c r="F14" s="1">
        <v>3175506</v>
      </c>
      <c r="G14" s="1" t="s">
        <v>95</v>
      </c>
      <c r="H14" s="2">
        <v>44743</v>
      </c>
      <c r="I14" s="1" t="s">
        <v>96</v>
      </c>
      <c r="J14" s="1" t="s">
        <v>88</v>
      </c>
      <c r="K14" s="2">
        <v>45870</v>
      </c>
      <c r="L14" s="1" t="s">
        <v>97</v>
      </c>
      <c r="M14" s="1">
        <v>2025</v>
      </c>
      <c r="N14" s="1" t="s">
        <v>53</v>
      </c>
      <c r="O14" s="1">
        <v>50000</v>
      </c>
      <c r="P14" s="1">
        <v>62409</v>
      </c>
      <c r="Q14" s="1">
        <v>7.25</v>
      </c>
      <c r="R14" s="1">
        <f t="shared" ref="R14:R49" si="0">P14-O14</f>
        <v>12409</v>
      </c>
      <c r="S14" s="1" t="s">
        <v>29</v>
      </c>
      <c r="T14" s="1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4" customFormat="1" x14ac:dyDescent="0.2">
      <c r="A15" s="1">
        <v>400</v>
      </c>
      <c r="B15" s="1" t="s">
        <v>24</v>
      </c>
      <c r="C15" s="1" t="s">
        <v>98</v>
      </c>
      <c r="D15" s="1" t="s">
        <v>66</v>
      </c>
      <c r="E15" s="1"/>
      <c r="F15" s="1">
        <v>3175506</v>
      </c>
      <c r="G15" s="1" t="s">
        <v>99</v>
      </c>
      <c r="H15" s="2">
        <v>44743</v>
      </c>
      <c r="I15" s="1" t="s">
        <v>96</v>
      </c>
      <c r="J15" s="1" t="s">
        <v>88</v>
      </c>
      <c r="K15" s="2">
        <v>45870</v>
      </c>
      <c r="L15" s="1" t="s">
        <v>97</v>
      </c>
      <c r="M15" s="1">
        <v>2025</v>
      </c>
      <c r="N15" s="1" t="s">
        <v>53</v>
      </c>
      <c r="O15" s="1">
        <v>50000</v>
      </c>
      <c r="P15" s="1">
        <v>62409</v>
      </c>
      <c r="Q15" s="1">
        <v>7.25</v>
      </c>
      <c r="R15" s="1">
        <f t="shared" si="0"/>
        <v>12409</v>
      </c>
      <c r="S15" s="1" t="s">
        <v>29</v>
      </c>
      <c r="T15" s="1" t="s">
        <v>30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4" customFormat="1" x14ac:dyDescent="0.2">
      <c r="A16" s="1">
        <v>401</v>
      </c>
      <c r="B16" s="1" t="s">
        <v>24</v>
      </c>
      <c r="C16" s="1" t="s">
        <v>19</v>
      </c>
      <c r="D16" s="1" t="s">
        <v>20</v>
      </c>
      <c r="E16" s="1"/>
      <c r="F16" s="1"/>
      <c r="G16" s="1" t="s">
        <v>100</v>
      </c>
      <c r="H16" s="2">
        <v>44749</v>
      </c>
      <c r="I16" s="1" t="s">
        <v>96</v>
      </c>
      <c r="J16" s="1" t="s">
        <v>88</v>
      </c>
      <c r="K16" s="2">
        <v>45876</v>
      </c>
      <c r="L16" s="1" t="s">
        <v>97</v>
      </c>
      <c r="M16" s="1">
        <v>2025</v>
      </c>
      <c r="N16" s="1" t="s">
        <v>53</v>
      </c>
      <c r="O16" s="1">
        <v>50274</v>
      </c>
      <c r="P16" s="1">
        <v>62277</v>
      </c>
      <c r="Q16" s="1">
        <v>7</v>
      </c>
      <c r="R16" s="1">
        <f t="shared" si="0"/>
        <v>12003</v>
      </c>
      <c r="S16" s="1" t="s">
        <v>29</v>
      </c>
      <c r="T16" s="1" t="s">
        <v>36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4" customFormat="1" x14ac:dyDescent="0.2">
      <c r="A17" s="1">
        <v>467</v>
      </c>
      <c r="B17" s="1" t="s">
        <v>45</v>
      </c>
      <c r="C17" s="1" t="s">
        <v>101</v>
      </c>
      <c r="D17" s="1" t="s">
        <v>20</v>
      </c>
      <c r="E17" s="1"/>
      <c r="F17" s="1">
        <v>101</v>
      </c>
      <c r="G17" s="1" t="s">
        <v>102</v>
      </c>
      <c r="H17" s="2">
        <v>44745</v>
      </c>
      <c r="I17" s="1" t="s">
        <v>96</v>
      </c>
      <c r="J17" s="1" t="s">
        <v>88</v>
      </c>
      <c r="K17" s="2">
        <v>45841</v>
      </c>
      <c r="L17" s="1" t="s">
        <v>70</v>
      </c>
      <c r="M17" s="1">
        <v>2025</v>
      </c>
      <c r="N17" s="1" t="s">
        <v>53</v>
      </c>
      <c r="O17" s="1">
        <v>28771</v>
      </c>
      <c r="P17" s="1">
        <v>34399</v>
      </c>
      <c r="Q17" s="1">
        <v>6</v>
      </c>
      <c r="R17" s="1">
        <f t="shared" si="0"/>
        <v>5628</v>
      </c>
      <c r="S17" s="1" t="s">
        <v>49</v>
      </c>
      <c r="T17" s="1" t="s">
        <v>89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4" customFormat="1" x14ac:dyDescent="0.2">
      <c r="A18" s="1">
        <v>468</v>
      </c>
      <c r="B18" s="1" t="s">
        <v>45</v>
      </c>
      <c r="C18" s="1" t="s">
        <v>46</v>
      </c>
      <c r="D18" s="1" t="s">
        <v>38</v>
      </c>
      <c r="E18" s="1"/>
      <c r="F18" s="1" t="s">
        <v>90</v>
      </c>
      <c r="G18" s="1" t="s">
        <v>103</v>
      </c>
      <c r="H18" s="2">
        <v>44747</v>
      </c>
      <c r="I18" s="1" t="s">
        <v>96</v>
      </c>
      <c r="J18" s="1" t="s">
        <v>88</v>
      </c>
      <c r="K18" s="2">
        <v>45843</v>
      </c>
      <c r="L18" s="1" t="s">
        <v>70</v>
      </c>
      <c r="M18" s="1">
        <v>2025</v>
      </c>
      <c r="N18" s="1" t="s">
        <v>53</v>
      </c>
      <c r="O18" s="1">
        <v>31790</v>
      </c>
      <c r="P18" s="1">
        <v>38009</v>
      </c>
      <c r="Q18" s="1">
        <v>6</v>
      </c>
      <c r="R18" s="1">
        <f t="shared" si="0"/>
        <v>6219</v>
      </c>
      <c r="S18" s="1" t="s">
        <v>49</v>
      </c>
      <c r="T18" s="1" t="s">
        <v>89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x14ac:dyDescent="0.2">
      <c r="A19" s="1">
        <v>469</v>
      </c>
      <c r="B19" s="1" t="s">
        <v>45</v>
      </c>
      <c r="C19" s="1" t="s">
        <v>46</v>
      </c>
      <c r="D19" s="1" t="s">
        <v>38</v>
      </c>
      <c r="F19" s="1" t="s">
        <v>90</v>
      </c>
      <c r="G19" s="1" t="s">
        <v>104</v>
      </c>
      <c r="H19" s="2">
        <v>44747</v>
      </c>
      <c r="I19" s="1" t="s">
        <v>96</v>
      </c>
      <c r="J19" s="1" t="s">
        <v>88</v>
      </c>
      <c r="K19" s="2">
        <v>45843</v>
      </c>
      <c r="L19" s="1" t="s">
        <v>70</v>
      </c>
      <c r="M19" s="1">
        <v>2025</v>
      </c>
      <c r="N19" s="1" t="s">
        <v>53</v>
      </c>
      <c r="O19" s="1">
        <v>31790</v>
      </c>
      <c r="P19" s="1">
        <v>38009</v>
      </c>
      <c r="Q19" s="1">
        <v>6</v>
      </c>
      <c r="R19" s="1">
        <f t="shared" si="0"/>
        <v>6219</v>
      </c>
      <c r="S19" s="1" t="s">
        <v>49</v>
      </c>
      <c r="T19" s="1" t="s">
        <v>89</v>
      </c>
    </row>
    <row r="20" spans="1:256" x14ac:dyDescent="0.2">
      <c r="A20" s="1">
        <v>470</v>
      </c>
      <c r="B20" s="1" t="s">
        <v>45</v>
      </c>
      <c r="C20" s="1" t="s">
        <v>19</v>
      </c>
      <c r="D20" s="1" t="s">
        <v>20</v>
      </c>
      <c r="F20" s="1">
        <v>102</v>
      </c>
      <c r="G20" s="1" t="s">
        <v>105</v>
      </c>
      <c r="H20" s="2">
        <v>44747</v>
      </c>
      <c r="I20" s="1" t="s">
        <v>96</v>
      </c>
      <c r="J20" s="1" t="s">
        <v>88</v>
      </c>
      <c r="K20" s="2">
        <v>45843</v>
      </c>
      <c r="L20" s="1" t="s">
        <v>70</v>
      </c>
      <c r="M20" s="1">
        <v>2025</v>
      </c>
      <c r="N20" s="1" t="s">
        <v>53</v>
      </c>
      <c r="O20" s="1">
        <v>43355</v>
      </c>
      <c r="P20" s="1">
        <v>51836</v>
      </c>
      <c r="Q20" s="1">
        <v>6</v>
      </c>
      <c r="R20" s="1">
        <f t="shared" si="0"/>
        <v>8481</v>
      </c>
      <c r="S20" s="1" t="s">
        <v>49</v>
      </c>
      <c r="T20" s="1" t="s">
        <v>36</v>
      </c>
    </row>
    <row r="21" spans="1:256" x14ac:dyDescent="0.2">
      <c r="A21" s="1">
        <v>471</v>
      </c>
      <c r="B21" s="1" t="s">
        <v>45</v>
      </c>
      <c r="C21" s="1" t="s">
        <v>101</v>
      </c>
      <c r="D21" s="1" t="s">
        <v>20</v>
      </c>
      <c r="F21" s="1">
        <v>101</v>
      </c>
      <c r="G21" s="1" t="s">
        <v>106</v>
      </c>
      <c r="H21" s="2">
        <v>44747</v>
      </c>
      <c r="I21" s="1" t="s">
        <v>96</v>
      </c>
      <c r="J21" s="1" t="s">
        <v>88</v>
      </c>
      <c r="K21" s="2">
        <v>45843</v>
      </c>
      <c r="L21" s="1" t="s">
        <v>70</v>
      </c>
      <c r="M21" s="1">
        <v>2025</v>
      </c>
      <c r="N21" s="1" t="s">
        <v>53</v>
      </c>
      <c r="O21" s="1">
        <v>43355</v>
      </c>
      <c r="P21" s="1">
        <v>51836</v>
      </c>
      <c r="Q21" s="1">
        <v>6</v>
      </c>
      <c r="R21" s="1">
        <f t="shared" si="0"/>
        <v>8481</v>
      </c>
      <c r="S21" s="1" t="s">
        <v>49</v>
      </c>
      <c r="T21" s="1" t="s">
        <v>89</v>
      </c>
    </row>
    <row r="22" spans="1:256" x14ac:dyDescent="0.2">
      <c r="A22" s="1">
        <v>376</v>
      </c>
      <c r="B22" s="1" t="s">
        <v>18</v>
      </c>
      <c r="C22" s="1" t="s">
        <v>57</v>
      </c>
      <c r="D22" s="1" t="s">
        <v>58</v>
      </c>
      <c r="F22" s="1" t="s">
        <v>107</v>
      </c>
      <c r="G22" s="1">
        <v>430000660</v>
      </c>
      <c r="H22" s="2">
        <v>44764</v>
      </c>
      <c r="I22" s="1" t="s">
        <v>96</v>
      </c>
      <c r="J22" s="1" t="s">
        <v>88</v>
      </c>
      <c r="K22" s="2">
        <v>45860</v>
      </c>
      <c r="L22" s="1" t="s">
        <v>70</v>
      </c>
      <c r="M22" s="1">
        <v>2025</v>
      </c>
      <c r="N22" s="1" t="s">
        <v>53</v>
      </c>
      <c r="O22" s="1">
        <v>38056</v>
      </c>
      <c r="P22" s="1">
        <v>46873</v>
      </c>
      <c r="Q22" s="1">
        <v>7</v>
      </c>
      <c r="R22" s="1">
        <f t="shared" si="0"/>
        <v>8817</v>
      </c>
      <c r="S22" s="1" t="s">
        <v>49</v>
      </c>
      <c r="T22" s="1" t="s">
        <v>39</v>
      </c>
    </row>
    <row r="23" spans="1:256" x14ac:dyDescent="0.2">
      <c r="A23" s="1">
        <v>475</v>
      </c>
      <c r="B23" s="1" t="s">
        <v>45</v>
      </c>
      <c r="C23" s="1" t="s">
        <v>46</v>
      </c>
      <c r="D23" s="1" t="s">
        <v>38</v>
      </c>
      <c r="F23" s="1" t="s">
        <v>47</v>
      </c>
      <c r="G23" s="1" t="s">
        <v>108</v>
      </c>
      <c r="H23" s="2">
        <v>44781</v>
      </c>
      <c r="I23" s="1" t="s">
        <v>109</v>
      </c>
      <c r="J23" s="1" t="s">
        <v>88</v>
      </c>
      <c r="K23" s="2">
        <v>45877</v>
      </c>
      <c r="L23" s="1" t="s">
        <v>97</v>
      </c>
      <c r="M23" s="1">
        <v>2025</v>
      </c>
      <c r="N23" s="1" t="s">
        <v>53</v>
      </c>
      <c r="O23" s="1">
        <v>79184</v>
      </c>
      <c r="P23" s="1">
        <v>94674</v>
      </c>
      <c r="Q23" s="1">
        <v>6</v>
      </c>
      <c r="R23" s="1">
        <f t="shared" si="0"/>
        <v>15490</v>
      </c>
      <c r="S23" s="1" t="s">
        <v>49</v>
      </c>
      <c r="T23" s="1" t="s">
        <v>89</v>
      </c>
    </row>
    <row r="24" spans="1:256" x14ac:dyDescent="0.2">
      <c r="A24" s="1">
        <v>477</v>
      </c>
      <c r="B24" s="1" t="s">
        <v>45</v>
      </c>
      <c r="C24" s="1" t="s">
        <v>101</v>
      </c>
      <c r="D24" s="1" t="s">
        <v>20</v>
      </c>
      <c r="F24" s="1" t="s">
        <v>110</v>
      </c>
      <c r="G24" s="1" t="s">
        <v>111</v>
      </c>
      <c r="H24" s="2">
        <v>44781</v>
      </c>
      <c r="I24" s="1" t="s">
        <v>109</v>
      </c>
      <c r="J24" s="1" t="s">
        <v>88</v>
      </c>
      <c r="K24" s="2">
        <v>45877</v>
      </c>
      <c r="L24" s="1" t="s">
        <v>97</v>
      </c>
      <c r="M24" s="1">
        <v>2025</v>
      </c>
      <c r="N24" s="1" t="s">
        <v>53</v>
      </c>
      <c r="O24" s="1">
        <v>79171</v>
      </c>
      <c r="P24" s="1">
        <v>94658</v>
      </c>
      <c r="Q24" s="1">
        <v>6</v>
      </c>
      <c r="R24" s="1">
        <f t="shared" si="0"/>
        <v>15487</v>
      </c>
      <c r="S24" s="1" t="s">
        <v>49</v>
      </c>
      <c r="T24" s="1" t="s">
        <v>89</v>
      </c>
    </row>
    <row r="25" spans="1:256" x14ac:dyDescent="0.2">
      <c r="A25" s="1">
        <v>226</v>
      </c>
      <c r="B25" s="1" t="s">
        <v>56</v>
      </c>
      <c r="C25" s="1" t="s">
        <v>57</v>
      </c>
      <c r="D25" s="1" t="s">
        <v>58</v>
      </c>
      <c r="E25" s="1" t="s">
        <v>59</v>
      </c>
      <c r="F25" s="1">
        <v>44419</v>
      </c>
      <c r="G25" s="1">
        <v>44419</v>
      </c>
      <c r="H25" s="2">
        <v>44790</v>
      </c>
      <c r="I25" s="1" t="s">
        <v>109</v>
      </c>
      <c r="J25" s="1" t="s">
        <v>88</v>
      </c>
      <c r="K25" s="2">
        <v>45917</v>
      </c>
      <c r="L25" s="1" t="s">
        <v>52</v>
      </c>
      <c r="M25" s="1">
        <v>2025</v>
      </c>
      <c r="N25" s="1" t="s">
        <v>53</v>
      </c>
      <c r="O25" s="1">
        <v>28087</v>
      </c>
      <c r="P25" s="1">
        <v>34266</v>
      </c>
      <c r="Q25" s="1">
        <v>6.5</v>
      </c>
      <c r="R25" s="1">
        <f t="shared" si="0"/>
        <v>6179</v>
      </c>
      <c r="S25" s="1" t="s">
        <v>29</v>
      </c>
      <c r="T25" s="1" t="s">
        <v>39</v>
      </c>
    </row>
    <row r="26" spans="1:256" s="4" customFormat="1" x14ac:dyDescent="0.2">
      <c r="A26" s="1">
        <v>227</v>
      </c>
      <c r="B26" s="1" t="s">
        <v>56</v>
      </c>
      <c r="C26" s="1" t="s">
        <v>37</v>
      </c>
      <c r="D26" s="1" t="s">
        <v>38</v>
      </c>
      <c r="E26" s="1" t="s">
        <v>112</v>
      </c>
      <c r="F26" s="1">
        <v>39848</v>
      </c>
      <c r="G26" s="1">
        <v>39848</v>
      </c>
      <c r="H26" s="2">
        <v>44811</v>
      </c>
      <c r="I26" s="1" t="s">
        <v>113</v>
      </c>
      <c r="J26" s="1" t="s">
        <v>88</v>
      </c>
      <c r="K26" s="2">
        <v>45937</v>
      </c>
      <c r="L26" s="1" t="s">
        <v>114</v>
      </c>
      <c r="M26" s="1">
        <v>2025</v>
      </c>
      <c r="N26" s="1" t="s">
        <v>53</v>
      </c>
      <c r="O26" s="1">
        <v>48165</v>
      </c>
      <c r="P26" s="1">
        <v>57875</v>
      </c>
      <c r="Q26" s="1">
        <v>6</v>
      </c>
      <c r="R26" s="1">
        <f t="shared" si="0"/>
        <v>9710</v>
      </c>
      <c r="S26" s="1" t="s">
        <v>29</v>
      </c>
      <c r="T26" s="1" t="s">
        <v>39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s="4" customFormat="1" x14ac:dyDescent="0.2">
      <c r="A27" s="1">
        <v>480</v>
      </c>
      <c r="B27" s="1" t="s">
        <v>45</v>
      </c>
      <c r="C27" s="1" t="s">
        <v>115</v>
      </c>
      <c r="D27" s="1" t="s">
        <v>58</v>
      </c>
      <c r="E27" s="1"/>
      <c r="F27" s="1" t="s">
        <v>116</v>
      </c>
      <c r="G27" s="1" t="s">
        <v>117</v>
      </c>
      <c r="H27" s="2">
        <v>44808</v>
      </c>
      <c r="I27" s="1" t="s">
        <v>113</v>
      </c>
      <c r="J27" s="1" t="s">
        <v>88</v>
      </c>
      <c r="K27" s="2">
        <v>45904</v>
      </c>
      <c r="L27" s="1" t="s">
        <v>52</v>
      </c>
      <c r="M27" s="1">
        <v>2025</v>
      </c>
      <c r="N27" s="1" t="s">
        <v>53</v>
      </c>
      <c r="O27" s="1">
        <v>27994</v>
      </c>
      <c r="P27" s="1">
        <v>33968</v>
      </c>
      <c r="Q27" s="1">
        <v>6.5</v>
      </c>
      <c r="R27" s="1">
        <f t="shared" si="0"/>
        <v>5974</v>
      </c>
      <c r="S27" s="1" t="s">
        <v>49</v>
      </c>
      <c r="T27" s="1" t="s">
        <v>36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s="4" customFormat="1" x14ac:dyDescent="0.2">
      <c r="A28" s="1">
        <v>481</v>
      </c>
      <c r="B28" s="1" t="s">
        <v>45</v>
      </c>
      <c r="C28" s="1" t="s">
        <v>19</v>
      </c>
      <c r="D28" s="1" t="s">
        <v>20</v>
      </c>
      <c r="E28" s="1"/>
      <c r="F28" s="1" t="s">
        <v>118</v>
      </c>
      <c r="G28" s="1" t="s">
        <v>119</v>
      </c>
      <c r="H28" s="2">
        <v>44808</v>
      </c>
      <c r="I28" s="1" t="s">
        <v>113</v>
      </c>
      <c r="J28" s="1" t="s">
        <v>88</v>
      </c>
      <c r="K28" s="2">
        <v>45904</v>
      </c>
      <c r="L28" s="1" t="s">
        <v>52</v>
      </c>
      <c r="M28" s="1">
        <v>2025</v>
      </c>
      <c r="N28" s="1" t="s">
        <v>53</v>
      </c>
      <c r="O28" s="1">
        <v>27063</v>
      </c>
      <c r="P28" s="1">
        <v>32357</v>
      </c>
      <c r="Q28" s="1">
        <v>6</v>
      </c>
      <c r="R28" s="1">
        <f t="shared" si="0"/>
        <v>5294</v>
      </c>
      <c r="S28" s="1" t="s">
        <v>49</v>
      </c>
      <c r="T28" s="1" t="s">
        <v>36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s="4" customFormat="1" x14ac:dyDescent="0.2">
      <c r="A29" s="1">
        <v>482</v>
      </c>
      <c r="B29" s="1" t="s">
        <v>45</v>
      </c>
      <c r="C29" s="1" t="s">
        <v>19</v>
      </c>
      <c r="D29" s="1" t="s">
        <v>20</v>
      </c>
      <c r="E29" s="1"/>
      <c r="F29" s="1" t="s">
        <v>118</v>
      </c>
      <c r="G29" s="1" t="s">
        <v>120</v>
      </c>
      <c r="H29" s="2">
        <v>44809</v>
      </c>
      <c r="I29" s="1" t="s">
        <v>113</v>
      </c>
      <c r="J29" s="1" t="s">
        <v>88</v>
      </c>
      <c r="K29" s="2">
        <v>45905</v>
      </c>
      <c r="L29" s="1" t="s">
        <v>52</v>
      </c>
      <c r="M29" s="1">
        <v>2025</v>
      </c>
      <c r="N29" s="1" t="s">
        <v>53</v>
      </c>
      <c r="O29" s="1">
        <v>28218</v>
      </c>
      <c r="P29" s="1">
        <v>33738</v>
      </c>
      <c r="Q29" s="1">
        <v>6</v>
      </c>
      <c r="R29" s="1">
        <f t="shared" si="0"/>
        <v>5520</v>
      </c>
      <c r="S29" s="1" t="s">
        <v>49</v>
      </c>
      <c r="T29" s="1" t="s">
        <v>36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s="4" customFormat="1" x14ac:dyDescent="0.2">
      <c r="A30" s="1">
        <v>483</v>
      </c>
      <c r="B30" s="1" t="s">
        <v>45</v>
      </c>
      <c r="C30" s="1" t="s">
        <v>115</v>
      </c>
      <c r="D30" s="1" t="s">
        <v>58</v>
      </c>
      <c r="E30" s="1"/>
      <c r="F30" s="1" t="s">
        <v>116</v>
      </c>
      <c r="G30" s="1" t="s">
        <v>121</v>
      </c>
      <c r="H30" s="2">
        <v>44812</v>
      </c>
      <c r="I30" s="1" t="s">
        <v>113</v>
      </c>
      <c r="J30" s="1" t="s">
        <v>88</v>
      </c>
      <c r="K30" s="2">
        <v>45908</v>
      </c>
      <c r="L30" s="1" t="s">
        <v>52</v>
      </c>
      <c r="M30" s="1">
        <v>2025</v>
      </c>
      <c r="N30" s="1" t="s">
        <v>53</v>
      </c>
      <c r="O30" s="1">
        <v>29321</v>
      </c>
      <c r="P30" s="1">
        <v>35578</v>
      </c>
      <c r="Q30" s="1">
        <v>6.5</v>
      </c>
      <c r="R30" s="1">
        <f t="shared" si="0"/>
        <v>6257</v>
      </c>
      <c r="S30" s="1" t="s">
        <v>49</v>
      </c>
      <c r="T30" s="1" t="s">
        <v>36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s="4" customFormat="1" x14ac:dyDescent="0.2">
      <c r="A31" s="1">
        <v>484</v>
      </c>
      <c r="B31" s="1" t="s">
        <v>45</v>
      </c>
      <c r="C31" s="1" t="s">
        <v>122</v>
      </c>
      <c r="D31" s="1" t="s">
        <v>58</v>
      </c>
      <c r="E31" s="1"/>
      <c r="F31" s="1" t="s">
        <v>123</v>
      </c>
      <c r="G31" s="1" t="s">
        <v>124</v>
      </c>
      <c r="H31" s="2">
        <v>44812</v>
      </c>
      <c r="I31" s="1" t="s">
        <v>113</v>
      </c>
      <c r="J31" s="1" t="s">
        <v>88</v>
      </c>
      <c r="K31" s="2">
        <v>45908</v>
      </c>
      <c r="L31" s="1" t="s">
        <v>52</v>
      </c>
      <c r="M31" s="1">
        <v>2025</v>
      </c>
      <c r="N31" s="1" t="s">
        <v>53</v>
      </c>
      <c r="O31" s="1">
        <v>43983</v>
      </c>
      <c r="P31" s="1">
        <v>53369</v>
      </c>
      <c r="Q31" s="1">
        <v>6.5</v>
      </c>
      <c r="R31" s="1">
        <f t="shared" si="0"/>
        <v>9386</v>
      </c>
      <c r="S31" s="1" t="s">
        <v>49</v>
      </c>
      <c r="T31" s="1" t="s">
        <v>39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s="4" customFormat="1" x14ac:dyDescent="0.2">
      <c r="A32" s="1">
        <v>485</v>
      </c>
      <c r="B32" s="1" t="s">
        <v>45</v>
      </c>
      <c r="C32" s="1" t="s">
        <v>115</v>
      </c>
      <c r="D32" s="1" t="s">
        <v>58</v>
      </c>
      <c r="E32" s="1"/>
      <c r="F32" s="1" t="s">
        <v>116</v>
      </c>
      <c r="G32" s="1" t="s">
        <v>125</v>
      </c>
      <c r="H32" s="2">
        <v>44812</v>
      </c>
      <c r="I32" s="1" t="s">
        <v>113</v>
      </c>
      <c r="J32" s="1" t="s">
        <v>88</v>
      </c>
      <c r="K32" s="2">
        <v>45908</v>
      </c>
      <c r="L32" s="1" t="s">
        <v>52</v>
      </c>
      <c r="M32" s="1">
        <v>2025</v>
      </c>
      <c r="N32" s="1" t="s">
        <v>53</v>
      </c>
      <c r="O32" s="1">
        <v>43983</v>
      </c>
      <c r="P32" s="1">
        <v>53369</v>
      </c>
      <c r="Q32" s="1">
        <v>6.5</v>
      </c>
      <c r="R32" s="1">
        <f t="shared" si="0"/>
        <v>9386</v>
      </c>
      <c r="S32" s="1" t="s">
        <v>49</v>
      </c>
      <c r="T32" s="1" t="s">
        <v>36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s="4" customFormat="1" x14ac:dyDescent="0.2">
      <c r="A33" s="1">
        <v>486</v>
      </c>
      <c r="B33" s="1" t="s">
        <v>45</v>
      </c>
      <c r="C33" s="1" t="s">
        <v>19</v>
      </c>
      <c r="D33" s="1" t="s">
        <v>20</v>
      </c>
      <c r="E33" s="1"/>
      <c r="F33" s="1" t="s">
        <v>118</v>
      </c>
      <c r="G33" s="1" t="s">
        <v>126</v>
      </c>
      <c r="H33" s="2">
        <v>44815</v>
      </c>
      <c r="I33" s="1" t="s">
        <v>113</v>
      </c>
      <c r="J33" s="1" t="s">
        <v>88</v>
      </c>
      <c r="K33" s="2">
        <v>45911</v>
      </c>
      <c r="L33" s="1" t="s">
        <v>52</v>
      </c>
      <c r="M33" s="1">
        <v>2025</v>
      </c>
      <c r="N33" s="1" t="s">
        <v>53</v>
      </c>
      <c r="O33" s="1">
        <v>28231</v>
      </c>
      <c r="P33" s="1">
        <v>33753</v>
      </c>
      <c r="Q33" s="1">
        <v>6</v>
      </c>
      <c r="R33" s="1">
        <f t="shared" si="0"/>
        <v>5522</v>
      </c>
      <c r="S33" s="1" t="s">
        <v>49</v>
      </c>
      <c r="T33" s="1" t="s">
        <v>36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s="4" customFormat="1" x14ac:dyDescent="0.2">
      <c r="A34" s="1">
        <v>229</v>
      </c>
      <c r="B34" s="1" t="s">
        <v>56</v>
      </c>
      <c r="C34" s="1" t="s">
        <v>19</v>
      </c>
      <c r="D34" s="1" t="s">
        <v>20</v>
      </c>
      <c r="E34" s="1" t="s">
        <v>68</v>
      </c>
      <c r="F34" s="1">
        <v>39949</v>
      </c>
      <c r="G34" s="1">
        <v>39949</v>
      </c>
      <c r="H34" s="2">
        <v>44823</v>
      </c>
      <c r="I34" s="1" t="s">
        <v>113</v>
      </c>
      <c r="J34" s="1" t="s">
        <v>88</v>
      </c>
      <c r="K34" s="2">
        <v>45949</v>
      </c>
      <c r="L34" s="1" t="s">
        <v>114</v>
      </c>
      <c r="M34" s="1">
        <v>2025</v>
      </c>
      <c r="N34" s="1" t="s">
        <v>53</v>
      </c>
      <c r="O34" s="1">
        <v>64219</v>
      </c>
      <c r="P34" s="1">
        <v>77165</v>
      </c>
      <c r="Q34" s="1">
        <v>6</v>
      </c>
      <c r="R34" s="1">
        <f t="shared" si="0"/>
        <v>12946</v>
      </c>
      <c r="S34" s="1" t="s">
        <v>29</v>
      </c>
      <c r="T34" s="1" t="s">
        <v>36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s="4" customFormat="1" x14ac:dyDescent="0.2">
      <c r="A35" s="1">
        <v>230</v>
      </c>
      <c r="B35" s="1" t="s">
        <v>56</v>
      </c>
      <c r="C35" s="1" t="s">
        <v>37</v>
      </c>
      <c r="D35" s="1" t="s">
        <v>38</v>
      </c>
      <c r="E35" s="1" t="s">
        <v>112</v>
      </c>
      <c r="F35" s="1">
        <v>39950</v>
      </c>
      <c r="G35" s="1">
        <v>39950</v>
      </c>
      <c r="H35" s="2">
        <v>44823</v>
      </c>
      <c r="I35" s="1" t="s">
        <v>113</v>
      </c>
      <c r="J35" s="1" t="s">
        <v>88</v>
      </c>
      <c r="K35" s="2">
        <v>45949</v>
      </c>
      <c r="L35" s="1" t="s">
        <v>114</v>
      </c>
      <c r="M35" s="1">
        <v>2025</v>
      </c>
      <c r="N35" s="1" t="s">
        <v>53</v>
      </c>
      <c r="O35" s="1">
        <v>64219</v>
      </c>
      <c r="P35" s="1">
        <v>77165</v>
      </c>
      <c r="Q35" s="1">
        <v>6</v>
      </c>
      <c r="R35" s="1">
        <f t="shared" si="0"/>
        <v>12946</v>
      </c>
      <c r="S35" s="1" t="s">
        <v>29</v>
      </c>
      <c r="T35" s="1" t="s">
        <v>39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">
      <c r="A36" s="1">
        <v>487</v>
      </c>
      <c r="B36" s="1" t="s">
        <v>45</v>
      </c>
      <c r="C36" s="1" t="s">
        <v>122</v>
      </c>
      <c r="D36" s="1" t="s">
        <v>58</v>
      </c>
      <c r="F36" s="1" t="s">
        <v>123</v>
      </c>
      <c r="G36" s="1" t="s">
        <v>127</v>
      </c>
      <c r="H36" s="2">
        <v>44843</v>
      </c>
      <c r="I36" s="1" t="s">
        <v>128</v>
      </c>
      <c r="J36" s="1" t="s">
        <v>88</v>
      </c>
      <c r="K36" s="2">
        <v>45939</v>
      </c>
      <c r="L36" s="1" t="s">
        <v>114</v>
      </c>
      <c r="M36" s="1">
        <v>2025</v>
      </c>
      <c r="N36" s="1" t="s">
        <v>53</v>
      </c>
      <c r="O36" s="1">
        <v>40537</v>
      </c>
      <c r="P36" s="1">
        <v>49188</v>
      </c>
      <c r="Q36" s="1">
        <v>6.5</v>
      </c>
      <c r="R36" s="1">
        <f t="shared" si="0"/>
        <v>8651</v>
      </c>
      <c r="S36" s="1" t="s">
        <v>129</v>
      </c>
      <c r="T36" s="1" t="s">
        <v>39</v>
      </c>
    </row>
    <row r="37" spans="1:256" x14ac:dyDescent="0.2">
      <c r="A37" s="1">
        <v>488</v>
      </c>
      <c r="B37" s="1" t="s">
        <v>45</v>
      </c>
      <c r="C37" s="1" t="s">
        <v>19</v>
      </c>
      <c r="D37" s="1" t="s">
        <v>20</v>
      </c>
      <c r="F37" s="1" t="s">
        <v>118</v>
      </c>
      <c r="G37" s="1" t="s">
        <v>130</v>
      </c>
      <c r="H37" s="2">
        <v>44843</v>
      </c>
      <c r="I37" s="1" t="s">
        <v>128</v>
      </c>
      <c r="J37" s="1" t="s">
        <v>88</v>
      </c>
      <c r="K37" s="2">
        <v>45939</v>
      </c>
      <c r="L37" s="1" t="s">
        <v>114</v>
      </c>
      <c r="M37" s="1">
        <v>2025</v>
      </c>
      <c r="N37" s="1" t="s">
        <v>53</v>
      </c>
      <c r="O37" s="1">
        <v>39193</v>
      </c>
      <c r="P37" s="1">
        <v>46860</v>
      </c>
      <c r="Q37" s="1">
        <v>6</v>
      </c>
      <c r="R37" s="1">
        <f t="shared" si="0"/>
        <v>7667</v>
      </c>
      <c r="S37" s="1" t="s">
        <v>129</v>
      </c>
      <c r="T37" s="1" t="s">
        <v>131</v>
      </c>
    </row>
    <row r="38" spans="1:256" x14ac:dyDescent="0.2">
      <c r="A38" s="1">
        <v>489</v>
      </c>
      <c r="B38" s="1" t="s">
        <v>45</v>
      </c>
      <c r="C38" s="1" t="s">
        <v>85</v>
      </c>
      <c r="D38" s="1" t="s">
        <v>66</v>
      </c>
      <c r="F38" s="1" t="s">
        <v>132</v>
      </c>
      <c r="G38" s="1" t="s">
        <v>133</v>
      </c>
      <c r="H38" s="2">
        <v>44843</v>
      </c>
      <c r="I38" s="1" t="s">
        <v>128</v>
      </c>
      <c r="J38" s="1" t="s">
        <v>88</v>
      </c>
      <c r="K38" s="2">
        <v>45939</v>
      </c>
      <c r="L38" s="1" t="s">
        <v>114</v>
      </c>
      <c r="M38" s="1">
        <v>2025</v>
      </c>
      <c r="N38" s="1" t="s">
        <v>53</v>
      </c>
      <c r="O38" s="1">
        <v>27023</v>
      </c>
      <c r="P38" s="1">
        <v>32790</v>
      </c>
      <c r="Q38" s="1">
        <v>6.5</v>
      </c>
      <c r="R38" s="1">
        <f t="shared" si="0"/>
        <v>5767</v>
      </c>
      <c r="S38" s="1" t="s">
        <v>129</v>
      </c>
      <c r="T38" s="1" t="s">
        <v>89</v>
      </c>
    </row>
    <row r="39" spans="1:256" x14ac:dyDescent="0.2">
      <c r="A39" s="1">
        <v>402</v>
      </c>
      <c r="B39" s="1" t="s">
        <v>24</v>
      </c>
      <c r="C39" s="1" t="s">
        <v>65</v>
      </c>
      <c r="D39" s="1" t="s">
        <v>66</v>
      </c>
      <c r="F39" s="1">
        <v>3175506</v>
      </c>
      <c r="G39" s="1" t="s">
        <v>134</v>
      </c>
      <c r="H39" s="2">
        <v>44835</v>
      </c>
      <c r="I39" s="1" t="s">
        <v>128</v>
      </c>
      <c r="J39" s="1" t="s">
        <v>88</v>
      </c>
      <c r="K39" s="2">
        <v>45962</v>
      </c>
      <c r="L39" s="1" t="s">
        <v>135</v>
      </c>
      <c r="M39" s="1">
        <v>2025</v>
      </c>
      <c r="N39" s="1" t="s">
        <v>53</v>
      </c>
      <c r="O39" s="1">
        <v>36916</v>
      </c>
      <c r="P39" s="1">
        <v>46078</v>
      </c>
      <c r="Q39" s="1">
        <v>7.25</v>
      </c>
      <c r="R39" s="1">
        <f t="shared" si="0"/>
        <v>9162</v>
      </c>
      <c r="S39" s="1" t="s">
        <v>29</v>
      </c>
      <c r="T39" s="1" t="s">
        <v>39</v>
      </c>
    </row>
    <row r="40" spans="1:256" x14ac:dyDescent="0.2">
      <c r="A40" s="1">
        <v>403</v>
      </c>
      <c r="B40" s="1" t="s">
        <v>24</v>
      </c>
      <c r="C40" s="1" t="s">
        <v>136</v>
      </c>
      <c r="D40" s="1" t="s">
        <v>58</v>
      </c>
      <c r="F40" s="1">
        <v>3584019</v>
      </c>
      <c r="G40" s="1" t="s">
        <v>137</v>
      </c>
      <c r="H40" s="2">
        <v>44835</v>
      </c>
      <c r="I40" s="1" t="s">
        <v>128</v>
      </c>
      <c r="J40" s="1" t="s">
        <v>88</v>
      </c>
      <c r="K40" s="2">
        <v>45962</v>
      </c>
      <c r="L40" s="1" t="s">
        <v>135</v>
      </c>
      <c r="M40" s="1">
        <v>2025</v>
      </c>
      <c r="N40" s="1" t="s">
        <v>53</v>
      </c>
      <c r="O40" s="1">
        <v>60907</v>
      </c>
      <c r="P40" s="1">
        <v>76023</v>
      </c>
      <c r="Q40" s="1">
        <v>7.25</v>
      </c>
      <c r="R40" s="1">
        <f t="shared" si="0"/>
        <v>15116</v>
      </c>
      <c r="S40" s="1" t="s">
        <v>29</v>
      </c>
      <c r="T40" s="1" t="s">
        <v>39</v>
      </c>
    </row>
    <row r="41" spans="1:256" x14ac:dyDescent="0.2">
      <c r="A41" s="1">
        <v>231</v>
      </c>
      <c r="B41" s="1" t="s">
        <v>56</v>
      </c>
      <c r="C41" s="1" t="s">
        <v>19</v>
      </c>
      <c r="D41" s="1" t="s">
        <v>20</v>
      </c>
      <c r="E41" s="1" t="s">
        <v>68</v>
      </c>
      <c r="F41" s="1">
        <v>40081</v>
      </c>
      <c r="G41" s="1">
        <v>40081</v>
      </c>
      <c r="H41" s="2">
        <v>44844</v>
      </c>
      <c r="I41" s="1" t="s">
        <v>128</v>
      </c>
      <c r="J41" s="1" t="s">
        <v>88</v>
      </c>
      <c r="K41" s="2">
        <v>45971</v>
      </c>
      <c r="L41" s="1" t="s">
        <v>135</v>
      </c>
      <c r="M41" s="1">
        <v>2025</v>
      </c>
      <c r="N41" s="1" t="s">
        <v>53</v>
      </c>
      <c r="O41" s="1">
        <v>67430</v>
      </c>
      <c r="P41" s="1">
        <v>81024</v>
      </c>
      <c r="Q41" s="1">
        <v>6</v>
      </c>
      <c r="R41" s="1">
        <f t="shared" si="0"/>
        <v>13594</v>
      </c>
      <c r="S41" s="1" t="s">
        <v>29</v>
      </c>
      <c r="T41" s="1" t="s">
        <v>131</v>
      </c>
    </row>
    <row r="42" spans="1:256" x14ac:dyDescent="0.2">
      <c r="A42" s="1">
        <v>233</v>
      </c>
      <c r="B42" s="1" t="s">
        <v>56</v>
      </c>
      <c r="C42" s="1" t="s">
        <v>19</v>
      </c>
      <c r="D42" s="1" t="s">
        <v>20</v>
      </c>
      <c r="E42" s="1" t="s">
        <v>68</v>
      </c>
      <c r="F42" s="1">
        <v>40245</v>
      </c>
      <c r="G42" s="1">
        <v>40245</v>
      </c>
      <c r="H42" s="2">
        <v>44872</v>
      </c>
      <c r="I42" s="1" t="s">
        <v>138</v>
      </c>
      <c r="J42" s="1" t="s">
        <v>88</v>
      </c>
      <c r="K42" s="2">
        <v>45998</v>
      </c>
      <c r="L42" s="1" t="s">
        <v>74</v>
      </c>
      <c r="M42" s="1">
        <v>2025</v>
      </c>
      <c r="N42" s="1" t="s">
        <v>53</v>
      </c>
      <c r="O42" s="1">
        <v>75452</v>
      </c>
      <c r="P42" s="1">
        <v>90663</v>
      </c>
      <c r="Q42" s="1">
        <v>6</v>
      </c>
      <c r="R42" s="1">
        <f t="shared" si="0"/>
        <v>15211</v>
      </c>
      <c r="S42" s="1" t="s">
        <v>29</v>
      </c>
      <c r="T42" s="1" t="s">
        <v>36</v>
      </c>
    </row>
    <row r="43" spans="1:256" x14ac:dyDescent="0.2">
      <c r="A43" s="1">
        <v>234</v>
      </c>
      <c r="B43" s="1" t="s">
        <v>56</v>
      </c>
      <c r="C43" s="1" t="s">
        <v>37</v>
      </c>
      <c r="D43" s="1" t="s">
        <v>38</v>
      </c>
      <c r="E43" s="1" t="s">
        <v>112</v>
      </c>
      <c r="F43" s="1">
        <v>40244</v>
      </c>
      <c r="G43" s="1">
        <v>40244</v>
      </c>
      <c r="H43" s="2">
        <v>44872</v>
      </c>
      <c r="I43" s="1" t="s">
        <v>138</v>
      </c>
      <c r="J43" s="1" t="s">
        <v>88</v>
      </c>
      <c r="K43" s="2">
        <v>45998</v>
      </c>
      <c r="L43" s="1" t="s">
        <v>74</v>
      </c>
      <c r="M43" s="1">
        <v>2025</v>
      </c>
      <c r="N43" s="1" t="s">
        <v>53</v>
      </c>
      <c r="O43" s="1">
        <v>75452</v>
      </c>
      <c r="P43" s="1">
        <v>90663</v>
      </c>
      <c r="Q43" s="1">
        <v>6</v>
      </c>
      <c r="R43" s="1">
        <f t="shared" si="0"/>
        <v>15211</v>
      </c>
      <c r="S43" s="1" t="s">
        <v>29</v>
      </c>
      <c r="T43" s="1" t="s">
        <v>39</v>
      </c>
    </row>
    <row r="44" spans="1:256" x14ac:dyDescent="0.2">
      <c r="A44" s="1">
        <v>41</v>
      </c>
      <c r="B44" s="1" t="s">
        <v>139</v>
      </c>
      <c r="C44" s="1" t="s">
        <v>140</v>
      </c>
      <c r="D44" s="1" t="s">
        <v>38</v>
      </c>
      <c r="E44" s="1" t="s">
        <v>141</v>
      </c>
      <c r="F44" s="1" t="s">
        <v>142</v>
      </c>
      <c r="G44" s="1">
        <v>525345</v>
      </c>
      <c r="H44" s="2">
        <v>44904</v>
      </c>
      <c r="I44" s="1" t="s">
        <v>143</v>
      </c>
      <c r="J44" s="1" t="s">
        <v>88</v>
      </c>
      <c r="K44" s="2">
        <v>46031</v>
      </c>
      <c r="L44" s="1" t="s">
        <v>144</v>
      </c>
      <c r="M44" s="1">
        <v>2026</v>
      </c>
      <c r="N44" s="1" t="s">
        <v>53</v>
      </c>
      <c r="O44" s="1">
        <v>22235</v>
      </c>
      <c r="P44" s="1">
        <v>26717</v>
      </c>
      <c r="Q44" s="1">
        <v>6</v>
      </c>
      <c r="R44" s="1">
        <f t="shared" si="0"/>
        <v>4482</v>
      </c>
      <c r="S44" s="1" t="s">
        <v>29</v>
      </c>
      <c r="T44" s="1" t="s">
        <v>39</v>
      </c>
    </row>
    <row r="45" spans="1:256" x14ac:dyDescent="0.2">
      <c r="A45" s="1">
        <v>30</v>
      </c>
      <c r="B45" s="1" t="s">
        <v>32</v>
      </c>
      <c r="C45" s="1" t="s">
        <v>57</v>
      </c>
      <c r="D45" s="1" t="s">
        <v>58</v>
      </c>
      <c r="E45" s="1">
        <v>100667540</v>
      </c>
      <c r="F45" s="3">
        <v>4038200006422</v>
      </c>
      <c r="H45" s="2">
        <v>44906</v>
      </c>
      <c r="I45" s="1" t="s">
        <v>145</v>
      </c>
      <c r="J45" s="1" t="s">
        <v>88</v>
      </c>
      <c r="K45" s="2">
        <v>46002</v>
      </c>
      <c r="L45" s="1" t="s">
        <v>74</v>
      </c>
      <c r="M45" s="1">
        <v>2025</v>
      </c>
      <c r="N45" s="1" t="s">
        <v>53</v>
      </c>
      <c r="O45" s="1">
        <v>64068</v>
      </c>
      <c r="P45" s="1">
        <v>81853</v>
      </c>
      <c r="Q45" s="1">
        <v>8.25</v>
      </c>
      <c r="R45" s="1">
        <f t="shared" si="0"/>
        <v>17785</v>
      </c>
      <c r="S45" s="1" t="s">
        <v>49</v>
      </c>
      <c r="T45" s="1" t="s">
        <v>54</v>
      </c>
    </row>
    <row r="46" spans="1:256" x14ac:dyDescent="0.2">
      <c r="A46" s="1">
        <v>386</v>
      </c>
      <c r="B46" s="1" t="s">
        <v>18</v>
      </c>
      <c r="C46" s="1" t="s">
        <v>57</v>
      </c>
      <c r="D46" s="1" t="s">
        <v>58</v>
      </c>
      <c r="F46" s="3" t="s">
        <v>107</v>
      </c>
      <c r="G46" s="1">
        <v>430001446</v>
      </c>
      <c r="H46" s="2">
        <v>44935</v>
      </c>
      <c r="I46" s="1" t="s">
        <v>146</v>
      </c>
      <c r="J46" s="1" t="s">
        <v>88</v>
      </c>
      <c r="K46" s="2">
        <v>46062</v>
      </c>
      <c r="L46" s="1" t="s">
        <v>147</v>
      </c>
      <c r="M46" s="1">
        <v>2026</v>
      </c>
      <c r="N46" s="1" t="s">
        <v>53</v>
      </c>
      <c r="O46" s="1">
        <v>74284</v>
      </c>
      <c r="P46" s="1">
        <v>94151</v>
      </c>
      <c r="Q46" s="1">
        <v>7.75</v>
      </c>
      <c r="R46" s="1">
        <f t="shared" si="0"/>
        <v>19867</v>
      </c>
      <c r="S46" s="1" t="s">
        <v>29</v>
      </c>
      <c r="T46" s="1" t="s">
        <v>39</v>
      </c>
    </row>
    <row r="47" spans="1:256" x14ac:dyDescent="0.2">
      <c r="A47" s="1">
        <v>387</v>
      </c>
      <c r="B47" s="1" t="s">
        <v>18</v>
      </c>
      <c r="C47" s="1" t="s">
        <v>37</v>
      </c>
      <c r="D47" s="1" t="s">
        <v>38</v>
      </c>
      <c r="F47" s="3" t="s">
        <v>44</v>
      </c>
      <c r="G47" s="1">
        <v>430001445</v>
      </c>
      <c r="H47" s="2">
        <v>44935</v>
      </c>
      <c r="I47" s="1" t="s">
        <v>146</v>
      </c>
      <c r="J47" s="1" t="s">
        <v>88</v>
      </c>
      <c r="K47" s="2">
        <v>46062</v>
      </c>
      <c r="L47" s="1" t="s">
        <v>147</v>
      </c>
      <c r="M47" s="1">
        <v>2026</v>
      </c>
      <c r="N47" s="1" t="s">
        <v>53</v>
      </c>
      <c r="O47" s="1">
        <v>36906</v>
      </c>
      <c r="P47" s="1">
        <v>46073</v>
      </c>
      <c r="Q47" s="1">
        <v>7.25</v>
      </c>
      <c r="R47" s="1">
        <f t="shared" si="0"/>
        <v>9167</v>
      </c>
      <c r="S47" s="1" t="s">
        <v>29</v>
      </c>
      <c r="T47" s="1" t="s">
        <v>39</v>
      </c>
    </row>
    <row r="48" spans="1:256" x14ac:dyDescent="0.2">
      <c r="A48" s="1">
        <v>405</v>
      </c>
      <c r="B48" s="1" t="s">
        <v>24</v>
      </c>
      <c r="C48" s="1" t="s">
        <v>37</v>
      </c>
      <c r="D48" s="1" t="s">
        <v>38</v>
      </c>
      <c r="F48" s="3"/>
      <c r="G48" s="1" t="s">
        <v>148</v>
      </c>
      <c r="H48" s="2">
        <v>44939</v>
      </c>
      <c r="I48" s="1" t="s">
        <v>146</v>
      </c>
      <c r="J48" s="1" t="s">
        <v>88</v>
      </c>
      <c r="K48" s="2">
        <v>46066</v>
      </c>
      <c r="L48" s="1" t="s">
        <v>147</v>
      </c>
      <c r="M48" s="1">
        <v>2026</v>
      </c>
      <c r="N48" s="1" t="s">
        <v>53</v>
      </c>
      <c r="O48" s="1">
        <v>73221</v>
      </c>
      <c r="P48" s="1">
        <v>90703</v>
      </c>
      <c r="Q48" s="1">
        <v>7</v>
      </c>
      <c r="R48" s="1">
        <f t="shared" si="0"/>
        <v>17482</v>
      </c>
      <c r="S48" s="1" t="s">
        <v>29</v>
      </c>
      <c r="T48" s="1" t="s">
        <v>30</v>
      </c>
    </row>
    <row r="49" spans="1:20" x14ac:dyDescent="0.2">
      <c r="A49" s="1">
        <v>406</v>
      </c>
      <c r="B49" s="1" t="s">
        <v>24</v>
      </c>
      <c r="C49" s="1" t="s">
        <v>136</v>
      </c>
      <c r="D49" s="1" t="s">
        <v>58</v>
      </c>
      <c r="F49" s="3">
        <v>3584019</v>
      </c>
      <c r="G49" s="1" t="s">
        <v>149</v>
      </c>
      <c r="H49" s="2">
        <v>44942</v>
      </c>
      <c r="I49" s="1" t="s">
        <v>146</v>
      </c>
      <c r="J49" s="1" t="s">
        <v>88</v>
      </c>
      <c r="K49" s="2">
        <v>46069</v>
      </c>
      <c r="L49" s="1" t="s">
        <v>147</v>
      </c>
      <c r="M49" s="1">
        <v>2026</v>
      </c>
      <c r="N49" s="1" t="s">
        <v>53</v>
      </c>
      <c r="O49" s="1">
        <v>84657</v>
      </c>
      <c r="P49" s="1">
        <v>105668</v>
      </c>
      <c r="Q49" s="1">
        <v>7.25</v>
      </c>
      <c r="R49" s="1">
        <f t="shared" si="0"/>
        <v>21011</v>
      </c>
      <c r="S49" s="1" t="s">
        <v>29</v>
      </c>
      <c r="T49" s="1" t="s">
        <v>30</v>
      </c>
    </row>
    <row r="50" spans="1:20" x14ac:dyDescent="0.2">
      <c r="A50" s="1">
        <v>391</v>
      </c>
      <c r="B50" s="1" t="s">
        <v>18</v>
      </c>
      <c r="C50" s="1" t="s">
        <v>115</v>
      </c>
      <c r="D50" s="1" t="s">
        <v>58</v>
      </c>
      <c r="F50" s="3" t="s">
        <v>150</v>
      </c>
      <c r="G50" s="1">
        <v>430001604</v>
      </c>
      <c r="H50" s="2">
        <v>44968</v>
      </c>
      <c r="I50" s="1" t="s">
        <v>151</v>
      </c>
      <c r="J50" s="1" t="s">
        <v>88</v>
      </c>
      <c r="K50" s="2">
        <v>46092</v>
      </c>
      <c r="L50" s="1" t="s">
        <v>152</v>
      </c>
      <c r="M50" s="1">
        <v>2026</v>
      </c>
      <c r="N50" s="1" t="s">
        <v>53</v>
      </c>
      <c r="O50" s="1">
        <v>20347</v>
      </c>
      <c r="P50" s="1">
        <v>25773</v>
      </c>
      <c r="Q50" s="1">
        <v>7.75</v>
      </c>
      <c r="R50" s="1">
        <v>5426</v>
      </c>
      <c r="S50" s="1" t="s">
        <v>29</v>
      </c>
    </row>
    <row r="51" spans="1:20" x14ac:dyDescent="0.2">
      <c r="A51" s="1">
        <v>237</v>
      </c>
      <c r="B51" s="1" t="s">
        <v>56</v>
      </c>
      <c r="C51" s="1" t="s">
        <v>115</v>
      </c>
      <c r="D51" s="1" t="s">
        <v>58</v>
      </c>
      <c r="E51" s="1" t="s">
        <v>153</v>
      </c>
      <c r="F51" s="3">
        <v>9210300032606</v>
      </c>
      <c r="G51" s="1">
        <v>1</v>
      </c>
      <c r="H51" s="2">
        <v>44970</v>
      </c>
      <c r="I51" s="1" t="s">
        <v>151</v>
      </c>
      <c r="J51" s="1" t="s">
        <v>88</v>
      </c>
      <c r="K51" s="2">
        <v>46094</v>
      </c>
      <c r="L51" s="1" t="s">
        <v>152</v>
      </c>
      <c r="M51" s="1">
        <v>2026</v>
      </c>
      <c r="N51" s="1" t="s">
        <v>53</v>
      </c>
      <c r="O51" s="1">
        <v>31689</v>
      </c>
      <c r="P51" s="1">
        <v>39850</v>
      </c>
      <c r="Q51" s="1">
        <v>7.5</v>
      </c>
      <c r="R51" s="1">
        <v>8161</v>
      </c>
      <c r="S51" s="1" t="s">
        <v>29</v>
      </c>
      <c r="T51" s="1" t="s">
        <v>131</v>
      </c>
    </row>
    <row r="52" spans="1:20" x14ac:dyDescent="0.2">
      <c r="A52" s="1">
        <v>238</v>
      </c>
      <c r="B52" s="1" t="s">
        <v>56</v>
      </c>
      <c r="C52" s="1" t="s">
        <v>115</v>
      </c>
      <c r="D52" s="1" t="s">
        <v>58</v>
      </c>
      <c r="E52" s="1" t="s">
        <v>153</v>
      </c>
      <c r="F52" s="3">
        <v>9210300032607</v>
      </c>
      <c r="G52" s="1">
        <v>2</v>
      </c>
      <c r="H52" s="2">
        <v>44972</v>
      </c>
      <c r="I52" s="1" t="s">
        <v>151</v>
      </c>
      <c r="J52" s="1" t="s">
        <v>88</v>
      </c>
      <c r="K52" s="2">
        <v>46096</v>
      </c>
      <c r="L52" s="1" t="s">
        <v>152</v>
      </c>
      <c r="M52" s="1">
        <v>2026</v>
      </c>
      <c r="N52" s="1" t="s">
        <v>53</v>
      </c>
      <c r="O52" s="1">
        <v>33802</v>
      </c>
      <c r="P52" s="1">
        <v>42507</v>
      </c>
      <c r="Q52" s="1">
        <v>7.5</v>
      </c>
      <c r="R52" s="1">
        <v>8705</v>
      </c>
      <c r="S52" s="1" t="s">
        <v>29</v>
      </c>
      <c r="T52" s="1" t="s">
        <v>131</v>
      </c>
    </row>
    <row r="53" spans="1:20" x14ac:dyDescent="0.2">
      <c r="A53" s="1">
        <v>239</v>
      </c>
      <c r="B53" s="1" t="s">
        <v>56</v>
      </c>
      <c r="C53" s="1" t="s">
        <v>37</v>
      </c>
      <c r="D53" s="1" t="s">
        <v>38</v>
      </c>
      <c r="E53" s="1" t="s">
        <v>112</v>
      </c>
      <c r="F53" s="3">
        <v>92103000009969</v>
      </c>
      <c r="G53" s="1">
        <v>1</v>
      </c>
      <c r="H53" s="2">
        <v>45029</v>
      </c>
      <c r="I53" s="1" t="s">
        <v>154</v>
      </c>
      <c r="J53" s="1" t="s">
        <v>28</v>
      </c>
      <c r="K53" s="2">
        <v>46155</v>
      </c>
      <c r="L53" s="1" t="s">
        <v>155</v>
      </c>
      <c r="M53" s="1">
        <v>2026</v>
      </c>
      <c r="N53" s="1" t="s">
        <v>83</v>
      </c>
      <c r="O53" s="1">
        <v>68661</v>
      </c>
      <c r="P53" s="1">
        <v>86343</v>
      </c>
      <c r="Q53" s="1">
        <v>7.5</v>
      </c>
      <c r="R53" s="1">
        <f t="shared" ref="R53:R72" si="1">P53-O53</f>
        <v>17682</v>
      </c>
      <c r="S53" s="1" t="s">
        <v>29</v>
      </c>
      <c r="T53" s="1" t="s">
        <v>156</v>
      </c>
    </row>
    <row r="54" spans="1:20" x14ac:dyDescent="0.2">
      <c r="A54" s="1">
        <v>11</v>
      </c>
      <c r="B54" s="1" t="s">
        <v>157</v>
      </c>
      <c r="C54" s="1" t="s">
        <v>158</v>
      </c>
      <c r="D54" s="1" t="s">
        <v>66</v>
      </c>
      <c r="E54" s="1">
        <v>6864106</v>
      </c>
      <c r="F54" s="3">
        <v>300002455192</v>
      </c>
      <c r="H54" s="2">
        <v>45023</v>
      </c>
      <c r="I54" s="1" t="s">
        <v>154</v>
      </c>
      <c r="J54" s="1" t="s">
        <v>28</v>
      </c>
      <c r="K54" s="2">
        <v>45911</v>
      </c>
      <c r="L54" s="1" t="s">
        <v>52</v>
      </c>
      <c r="M54" s="1">
        <v>2025</v>
      </c>
      <c r="N54" s="1" t="s">
        <v>53</v>
      </c>
      <c r="O54" s="1">
        <v>60558</v>
      </c>
      <c r="P54" s="1">
        <v>74668</v>
      </c>
      <c r="Q54" s="1">
        <v>8.6999999999999993</v>
      </c>
      <c r="R54" s="1">
        <f t="shared" si="1"/>
        <v>14110</v>
      </c>
      <c r="S54" s="1" t="s">
        <v>159</v>
      </c>
      <c r="T54" s="1" t="s">
        <v>131</v>
      </c>
    </row>
    <row r="55" spans="1:20" x14ac:dyDescent="0.2">
      <c r="A55" s="1">
        <v>398</v>
      </c>
      <c r="B55" s="1" t="s">
        <v>18</v>
      </c>
      <c r="C55" s="1" t="s">
        <v>57</v>
      </c>
      <c r="D55" s="1" t="s">
        <v>58</v>
      </c>
      <c r="F55" s="1" t="s">
        <v>107</v>
      </c>
      <c r="G55" s="1">
        <v>440000147</v>
      </c>
      <c r="H55" s="2">
        <v>45050</v>
      </c>
      <c r="I55" s="1" t="s">
        <v>160</v>
      </c>
      <c r="J55" s="1" t="s">
        <v>28</v>
      </c>
      <c r="K55" s="2">
        <v>46177</v>
      </c>
      <c r="L55" s="1" t="s">
        <v>161</v>
      </c>
      <c r="M55" s="1">
        <v>2026</v>
      </c>
      <c r="N55" s="1" t="s">
        <v>83</v>
      </c>
      <c r="O55" s="1">
        <v>92728</v>
      </c>
      <c r="P55" s="1">
        <v>117528</v>
      </c>
      <c r="Q55" s="1">
        <v>7.75</v>
      </c>
      <c r="R55" s="1">
        <f t="shared" si="1"/>
        <v>24800</v>
      </c>
      <c r="S55" s="1" t="s">
        <v>162</v>
      </c>
    </row>
    <row r="56" spans="1:20" x14ac:dyDescent="0.2">
      <c r="A56" s="1">
        <v>399</v>
      </c>
      <c r="B56" s="1" t="s">
        <v>18</v>
      </c>
      <c r="C56" s="1" t="s">
        <v>65</v>
      </c>
      <c r="D56" s="1" t="s">
        <v>66</v>
      </c>
      <c r="F56" s="1" t="s">
        <v>163</v>
      </c>
      <c r="G56" s="1">
        <v>440000148</v>
      </c>
      <c r="H56" s="2">
        <v>45050</v>
      </c>
      <c r="I56" s="1" t="s">
        <v>160</v>
      </c>
      <c r="J56" s="1" t="s">
        <v>28</v>
      </c>
      <c r="K56" s="2">
        <v>46177</v>
      </c>
      <c r="L56" s="1" t="s">
        <v>161</v>
      </c>
      <c r="M56" s="1">
        <v>2026</v>
      </c>
      <c r="N56" s="1" t="s">
        <v>83</v>
      </c>
      <c r="O56" s="1">
        <v>68180</v>
      </c>
      <c r="P56" s="1">
        <v>86415</v>
      </c>
      <c r="Q56" s="1">
        <v>7.75</v>
      </c>
      <c r="R56" s="1">
        <f t="shared" si="1"/>
        <v>18235</v>
      </c>
      <c r="S56" s="1" t="s">
        <v>162</v>
      </c>
    </row>
    <row r="57" spans="1:20" x14ac:dyDescent="0.2">
      <c r="A57" s="1">
        <v>240</v>
      </c>
      <c r="B57" s="1" t="s">
        <v>56</v>
      </c>
      <c r="C57" s="1" t="s">
        <v>115</v>
      </c>
      <c r="D57" s="1" t="s">
        <v>58</v>
      </c>
      <c r="E57" s="1" t="s">
        <v>164</v>
      </c>
      <c r="F57" s="3">
        <v>921030000032608</v>
      </c>
      <c r="G57" s="1">
        <v>1</v>
      </c>
      <c r="H57" s="2">
        <v>45025</v>
      </c>
      <c r="I57" s="1" t="s">
        <v>154</v>
      </c>
      <c r="J57" s="1" t="s">
        <v>28</v>
      </c>
      <c r="K57" s="2">
        <v>46151</v>
      </c>
      <c r="L57" s="1" t="s">
        <v>155</v>
      </c>
      <c r="M57" s="1">
        <v>2026</v>
      </c>
      <c r="N57" s="1" t="s">
        <v>83</v>
      </c>
      <c r="O57" s="1">
        <v>53616</v>
      </c>
      <c r="P57" s="1">
        <v>67936</v>
      </c>
      <c r="Q57" s="1">
        <v>7.75</v>
      </c>
      <c r="R57" s="1">
        <f t="shared" si="1"/>
        <v>14320</v>
      </c>
      <c r="S57" s="1" t="s">
        <v>29</v>
      </c>
      <c r="T57" s="1" t="s">
        <v>36</v>
      </c>
    </row>
    <row r="58" spans="1:20" x14ac:dyDescent="0.2">
      <c r="A58" s="1">
        <v>241</v>
      </c>
      <c r="B58" s="1" t="s">
        <v>56</v>
      </c>
      <c r="C58" s="1" t="s">
        <v>85</v>
      </c>
      <c r="D58" s="1" t="s">
        <v>66</v>
      </c>
      <c r="E58" s="1" t="s">
        <v>165</v>
      </c>
      <c r="F58" s="3">
        <v>921030000030866</v>
      </c>
      <c r="G58" s="1">
        <v>1</v>
      </c>
      <c r="H58" s="2">
        <v>45025</v>
      </c>
      <c r="I58" s="1" t="s">
        <v>154</v>
      </c>
      <c r="J58" s="1" t="s">
        <v>28</v>
      </c>
      <c r="K58" s="2">
        <v>46151</v>
      </c>
      <c r="L58" s="1" t="s">
        <v>155</v>
      </c>
      <c r="M58" s="1">
        <v>2026</v>
      </c>
      <c r="N58" s="1" t="s">
        <v>83</v>
      </c>
      <c r="O58" s="1">
        <v>53616</v>
      </c>
      <c r="P58" s="1">
        <v>67936</v>
      </c>
      <c r="Q58" s="1">
        <v>7.75</v>
      </c>
      <c r="R58" s="1">
        <f t="shared" si="1"/>
        <v>14320</v>
      </c>
      <c r="S58" s="1" t="s">
        <v>29</v>
      </c>
      <c r="T58" s="1" t="s">
        <v>89</v>
      </c>
    </row>
    <row r="59" spans="1:20" x14ac:dyDescent="0.2">
      <c r="A59" s="1">
        <v>242</v>
      </c>
      <c r="B59" s="1" t="s">
        <v>56</v>
      </c>
      <c r="C59" s="1" t="s">
        <v>115</v>
      </c>
      <c r="D59" s="1" t="s">
        <v>58</v>
      </c>
      <c r="E59" s="1" t="s">
        <v>164</v>
      </c>
      <c r="F59" s="3">
        <v>921030000032609</v>
      </c>
      <c r="G59" s="1">
        <v>1</v>
      </c>
      <c r="H59" s="2">
        <v>45029</v>
      </c>
      <c r="I59" s="1" t="s">
        <v>154</v>
      </c>
      <c r="J59" s="1" t="s">
        <v>28</v>
      </c>
      <c r="K59" s="2">
        <v>46155</v>
      </c>
      <c r="L59" s="1" t="s">
        <v>155</v>
      </c>
      <c r="M59" s="1">
        <v>2026</v>
      </c>
      <c r="N59" s="1" t="s">
        <v>83</v>
      </c>
      <c r="O59" s="1">
        <v>71845</v>
      </c>
      <c r="P59" s="1">
        <v>91033</v>
      </c>
      <c r="Q59" s="1">
        <v>7.75</v>
      </c>
      <c r="R59" s="1">
        <f t="shared" si="1"/>
        <v>19188</v>
      </c>
      <c r="S59" s="1" t="s">
        <v>29</v>
      </c>
      <c r="T59" s="1" t="s">
        <v>36</v>
      </c>
    </row>
    <row r="60" spans="1:20" x14ac:dyDescent="0.2">
      <c r="A60" s="1">
        <v>243</v>
      </c>
      <c r="B60" s="1" t="s">
        <v>56</v>
      </c>
      <c r="C60" s="1" t="s">
        <v>65</v>
      </c>
      <c r="D60" s="1" t="s">
        <v>66</v>
      </c>
      <c r="E60" s="1" t="s">
        <v>166</v>
      </c>
      <c r="F60" s="3">
        <v>921030000029702</v>
      </c>
      <c r="G60" s="1">
        <v>1</v>
      </c>
      <c r="H60" s="2">
        <v>45055</v>
      </c>
      <c r="I60" s="1" t="s">
        <v>160</v>
      </c>
      <c r="J60" s="1" t="s">
        <v>28</v>
      </c>
      <c r="K60" s="2">
        <v>46182</v>
      </c>
      <c r="L60" s="1" t="s">
        <v>161</v>
      </c>
      <c r="M60" s="1">
        <v>2026</v>
      </c>
      <c r="N60" s="1" t="s">
        <v>83</v>
      </c>
      <c r="O60" s="1">
        <v>43735</v>
      </c>
      <c r="P60" s="1">
        <v>55416</v>
      </c>
      <c r="Q60" s="1">
        <v>7.75</v>
      </c>
      <c r="R60" s="1">
        <f t="shared" si="1"/>
        <v>11681</v>
      </c>
      <c r="S60" s="1" t="s">
        <v>29</v>
      </c>
      <c r="T60" s="1" t="s">
        <v>39</v>
      </c>
    </row>
    <row r="61" spans="1:20" x14ac:dyDescent="0.2">
      <c r="A61" s="1">
        <v>244</v>
      </c>
      <c r="B61" s="1" t="s">
        <v>56</v>
      </c>
      <c r="C61" s="1" t="s">
        <v>85</v>
      </c>
      <c r="D61" s="1" t="s">
        <v>66</v>
      </c>
      <c r="E61" s="1" t="s">
        <v>86</v>
      </c>
      <c r="F61" s="3">
        <v>921030000030868</v>
      </c>
      <c r="G61" s="1">
        <v>1</v>
      </c>
      <c r="H61" s="2">
        <v>45055</v>
      </c>
      <c r="I61" s="1" t="s">
        <v>160</v>
      </c>
      <c r="J61" s="1" t="s">
        <v>28</v>
      </c>
      <c r="K61" s="2">
        <v>46182</v>
      </c>
      <c r="L61" s="1" t="s">
        <v>161</v>
      </c>
      <c r="M61" s="1">
        <v>2026</v>
      </c>
      <c r="N61" s="1" t="s">
        <v>83</v>
      </c>
      <c r="O61" s="1">
        <v>43735</v>
      </c>
      <c r="P61" s="1">
        <v>55416</v>
      </c>
      <c r="Q61" s="1">
        <v>7.75</v>
      </c>
      <c r="R61" s="1">
        <f t="shared" si="1"/>
        <v>11681</v>
      </c>
      <c r="S61" s="1" t="s">
        <v>29</v>
      </c>
      <c r="T61" s="1" t="s">
        <v>89</v>
      </c>
    </row>
    <row r="62" spans="1:20" x14ac:dyDescent="0.2">
      <c r="A62" s="1">
        <v>245</v>
      </c>
      <c r="B62" s="1" t="s">
        <v>56</v>
      </c>
      <c r="C62" s="1" t="s">
        <v>65</v>
      </c>
      <c r="D62" s="1" t="s">
        <v>66</v>
      </c>
      <c r="E62" s="1" t="s">
        <v>166</v>
      </c>
      <c r="F62" s="3">
        <v>921030000021848</v>
      </c>
      <c r="G62" s="1">
        <v>1</v>
      </c>
      <c r="H62" s="2">
        <v>45057</v>
      </c>
      <c r="I62" s="1" t="s">
        <v>160</v>
      </c>
      <c r="J62" s="1" t="s">
        <v>28</v>
      </c>
      <c r="K62" s="2">
        <v>46184</v>
      </c>
      <c r="L62" s="1" t="s">
        <v>161</v>
      </c>
      <c r="M62" s="1">
        <v>2026</v>
      </c>
      <c r="N62" s="1" t="s">
        <v>83</v>
      </c>
      <c r="O62" s="1">
        <v>27678</v>
      </c>
      <c r="P62" s="1">
        <v>35070</v>
      </c>
      <c r="Q62" s="1">
        <v>7.75</v>
      </c>
      <c r="R62" s="1">
        <f t="shared" si="1"/>
        <v>7392</v>
      </c>
      <c r="S62" s="1" t="s">
        <v>29</v>
      </c>
      <c r="T62" s="1" t="s">
        <v>64</v>
      </c>
    </row>
    <row r="63" spans="1:20" x14ac:dyDescent="0.2">
      <c r="A63" s="1">
        <v>246</v>
      </c>
      <c r="B63" s="1" t="s">
        <v>56</v>
      </c>
      <c r="C63" s="1" t="s">
        <v>167</v>
      </c>
      <c r="D63" s="1" t="s">
        <v>66</v>
      </c>
      <c r="E63" s="1" t="s">
        <v>168</v>
      </c>
      <c r="F63" s="3">
        <v>921030000030856</v>
      </c>
      <c r="G63" s="1">
        <v>1</v>
      </c>
      <c r="H63" s="2">
        <v>45055</v>
      </c>
      <c r="I63" s="1" t="s">
        <v>160</v>
      </c>
      <c r="J63" s="1" t="s">
        <v>28</v>
      </c>
      <c r="K63" s="2">
        <v>46182</v>
      </c>
      <c r="L63" s="1" t="s">
        <v>161</v>
      </c>
      <c r="M63" s="1">
        <v>2026</v>
      </c>
      <c r="N63" s="1" t="s">
        <v>83</v>
      </c>
      <c r="O63" s="1">
        <v>43735</v>
      </c>
      <c r="P63" s="1">
        <v>55416</v>
      </c>
      <c r="Q63" s="1">
        <v>7.75</v>
      </c>
      <c r="R63" s="1">
        <f t="shared" si="1"/>
        <v>11681</v>
      </c>
      <c r="S63" s="1" t="s">
        <v>29</v>
      </c>
      <c r="T63" s="1" t="s">
        <v>89</v>
      </c>
    </row>
    <row r="64" spans="1:20" x14ac:dyDescent="0.2">
      <c r="A64" s="1">
        <v>247</v>
      </c>
      <c r="B64" s="1" t="s">
        <v>56</v>
      </c>
      <c r="C64" s="1" t="s">
        <v>169</v>
      </c>
      <c r="D64" s="1" t="s">
        <v>66</v>
      </c>
      <c r="E64" s="1" t="s">
        <v>170</v>
      </c>
      <c r="F64" s="3">
        <v>921030000029708</v>
      </c>
      <c r="G64" s="1">
        <v>1</v>
      </c>
      <c r="H64" s="2">
        <v>45055</v>
      </c>
      <c r="I64" s="1" t="s">
        <v>160</v>
      </c>
      <c r="J64" s="1" t="s">
        <v>28</v>
      </c>
      <c r="K64" s="2">
        <v>46182</v>
      </c>
      <c r="L64" s="1" t="s">
        <v>161</v>
      </c>
      <c r="M64" s="1">
        <v>2026</v>
      </c>
      <c r="N64" s="1" t="s">
        <v>83</v>
      </c>
      <c r="O64" s="1">
        <v>43735</v>
      </c>
      <c r="P64" s="1">
        <v>55416</v>
      </c>
      <c r="Q64" s="1">
        <v>7.75</v>
      </c>
      <c r="R64" s="1">
        <f t="shared" si="1"/>
        <v>11681</v>
      </c>
      <c r="S64" s="1" t="s">
        <v>29</v>
      </c>
      <c r="T64" s="1" t="s">
        <v>39</v>
      </c>
    </row>
    <row r="65" spans="1:22" x14ac:dyDescent="0.2">
      <c r="A65" s="1">
        <v>400</v>
      </c>
      <c r="B65" s="1" t="s">
        <v>18</v>
      </c>
      <c r="C65" s="1" t="s">
        <v>65</v>
      </c>
      <c r="D65" s="1" t="s">
        <v>66</v>
      </c>
      <c r="F65" s="1" t="s">
        <v>171</v>
      </c>
      <c r="G65" s="1">
        <v>440000008</v>
      </c>
      <c r="H65" s="2">
        <v>45059</v>
      </c>
      <c r="I65" s="1" t="s">
        <v>160</v>
      </c>
      <c r="J65" s="1" t="s">
        <v>28</v>
      </c>
      <c r="K65" s="2">
        <v>46186</v>
      </c>
      <c r="L65" s="1" t="s">
        <v>161</v>
      </c>
      <c r="M65" s="1">
        <v>2026</v>
      </c>
      <c r="N65" s="1" t="s">
        <v>83</v>
      </c>
      <c r="O65" s="1">
        <v>303873</v>
      </c>
      <c r="P65" s="3">
        <f>303873*7.75/100/12*37+303873</f>
        <v>376485.98562499997</v>
      </c>
      <c r="Q65" s="1">
        <v>7.75</v>
      </c>
      <c r="R65" s="3">
        <f t="shared" si="1"/>
        <v>72612.985624999972</v>
      </c>
      <c r="S65" s="1" t="s">
        <v>29</v>
      </c>
      <c r="T65" s="5" t="s">
        <v>39</v>
      </c>
      <c r="U65" s="1" t="s">
        <v>172</v>
      </c>
    </row>
    <row r="66" spans="1:22" x14ac:dyDescent="0.2">
      <c r="A66" s="1">
        <v>69</v>
      </c>
      <c r="B66" s="1" t="s">
        <v>173</v>
      </c>
      <c r="C66" s="1" t="s">
        <v>57</v>
      </c>
      <c r="D66" s="1" t="s">
        <v>58</v>
      </c>
      <c r="E66" s="1">
        <v>103504</v>
      </c>
      <c r="F66" s="3">
        <v>442002205021402</v>
      </c>
      <c r="G66" s="1">
        <v>22692</v>
      </c>
      <c r="H66" s="2">
        <v>45061</v>
      </c>
      <c r="I66" s="1" t="s">
        <v>160</v>
      </c>
      <c r="J66" s="1" t="s">
        <v>28</v>
      </c>
      <c r="K66" s="2">
        <v>46188</v>
      </c>
      <c r="L66" s="1" t="s">
        <v>161</v>
      </c>
      <c r="M66" s="1">
        <v>2026</v>
      </c>
      <c r="N66" s="1" t="s">
        <v>83</v>
      </c>
      <c r="O66" s="1">
        <v>32322</v>
      </c>
      <c r="P66" s="1">
        <v>41265</v>
      </c>
      <c r="Q66" s="1">
        <v>8</v>
      </c>
      <c r="R66" s="3">
        <f t="shared" si="1"/>
        <v>8943</v>
      </c>
      <c r="S66" s="1" t="s">
        <v>29</v>
      </c>
      <c r="T66" s="5" t="s">
        <v>39</v>
      </c>
    </row>
    <row r="67" spans="1:22" x14ac:dyDescent="0.2">
      <c r="A67" s="1">
        <v>401</v>
      </c>
      <c r="B67" s="1" t="s">
        <v>18</v>
      </c>
      <c r="C67" s="1" t="s">
        <v>57</v>
      </c>
      <c r="D67" s="1" t="s">
        <v>58</v>
      </c>
      <c r="F67" s="1">
        <v>203001251</v>
      </c>
      <c r="G67" s="1">
        <v>440000014</v>
      </c>
      <c r="H67" s="2">
        <v>45069</v>
      </c>
      <c r="I67" s="1" t="s">
        <v>160</v>
      </c>
      <c r="J67" s="1" t="s">
        <v>28</v>
      </c>
      <c r="K67" s="2">
        <v>46196</v>
      </c>
      <c r="L67" s="1" t="s">
        <v>161</v>
      </c>
      <c r="M67" s="1">
        <v>2026</v>
      </c>
      <c r="N67" s="1" t="s">
        <v>83</v>
      </c>
      <c r="O67" s="1">
        <v>303313</v>
      </c>
      <c r="P67" s="6">
        <v>375792.91666666698</v>
      </c>
      <c r="Q67" s="1">
        <v>7.75</v>
      </c>
      <c r="R67" s="6">
        <f t="shared" si="1"/>
        <v>72479.916666666977</v>
      </c>
      <c r="S67" s="1" t="s">
        <v>29</v>
      </c>
      <c r="T67" s="5" t="s">
        <v>39</v>
      </c>
      <c r="U67" s="1" t="s">
        <v>172</v>
      </c>
    </row>
    <row r="68" spans="1:22" x14ac:dyDescent="0.2">
      <c r="A68" s="1">
        <v>6</v>
      </c>
      <c r="B68" s="1" t="s">
        <v>174</v>
      </c>
      <c r="C68" s="1" t="s">
        <v>140</v>
      </c>
      <c r="D68" s="1" t="s">
        <v>38</v>
      </c>
      <c r="E68" s="1">
        <v>9937612</v>
      </c>
      <c r="F68" s="1" t="s">
        <v>175</v>
      </c>
      <c r="H68" s="2">
        <v>45069</v>
      </c>
      <c r="I68" s="1" t="s">
        <v>160</v>
      </c>
      <c r="J68" s="1" t="s">
        <v>28</v>
      </c>
      <c r="K68" s="2">
        <v>46070</v>
      </c>
      <c r="L68" s="1" t="s">
        <v>147</v>
      </c>
      <c r="M68" s="1">
        <v>2026</v>
      </c>
      <c r="N68" s="1" t="s">
        <v>53</v>
      </c>
      <c r="O68" s="1">
        <v>45000</v>
      </c>
      <c r="P68" s="6">
        <v>56295</v>
      </c>
      <c r="Q68" s="1">
        <v>8.25</v>
      </c>
      <c r="R68" s="6">
        <f t="shared" si="1"/>
        <v>11295</v>
      </c>
      <c r="S68" s="1" t="s">
        <v>176</v>
      </c>
      <c r="T68" s="5" t="s">
        <v>89</v>
      </c>
    </row>
    <row r="69" spans="1:22" x14ac:dyDescent="0.2">
      <c r="A69" s="1">
        <v>7</v>
      </c>
      <c r="B69" s="1" t="s">
        <v>174</v>
      </c>
      <c r="C69" s="1" t="s">
        <v>140</v>
      </c>
      <c r="D69" s="1" t="s">
        <v>38</v>
      </c>
      <c r="E69" s="1">
        <v>9937612</v>
      </c>
      <c r="F69" s="1" t="s">
        <v>177</v>
      </c>
      <c r="H69" s="2">
        <v>45069</v>
      </c>
      <c r="I69" s="1" t="s">
        <v>160</v>
      </c>
      <c r="J69" s="1" t="s">
        <v>28</v>
      </c>
      <c r="K69" s="2">
        <v>46070</v>
      </c>
      <c r="L69" s="1" t="s">
        <v>147</v>
      </c>
      <c r="M69" s="1">
        <v>2026</v>
      </c>
      <c r="N69" s="1" t="s">
        <v>53</v>
      </c>
      <c r="O69" s="1">
        <v>45000</v>
      </c>
      <c r="P69" s="6">
        <v>56295</v>
      </c>
      <c r="Q69" s="1">
        <v>8.25</v>
      </c>
      <c r="R69" s="6">
        <f t="shared" si="1"/>
        <v>11295</v>
      </c>
      <c r="S69" s="1" t="s">
        <v>176</v>
      </c>
      <c r="T69" s="5" t="s">
        <v>89</v>
      </c>
    </row>
    <row r="70" spans="1:22" x14ac:dyDescent="0.2">
      <c r="A70" s="1">
        <v>406</v>
      </c>
      <c r="B70" s="1" t="s">
        <v>18</v>
      </c>
      <c r="C70" s="1" t="s">
        <v>115</v>
      </c>
      <c r="D70" s="1" t="s">
        <v>58</v>
      </c>
      <c r="F70" s="1" t="s">
        <v>150</v>
      </c>
      <c r="G70" s="1">
        <v>440000334</v>
      </c>
      <c r="H70" s="2">
        <v>45092</v>
      </c>
      <c r="I70" s="1" t="s">
        <v>178</v>
      </c>
      <c r="J70" s="1" t="s">
        <v>28</v>
      </c>
      <c r="K70" s="2">
        <v>46218</v>
      </c>
      <c r="L70" s="1" t="s">
        <v>179</v>
      </c>
      <c r="M70" s="1">
        <v>2026</v>
      </c>
      <c r="N70" s="1" t="s">
        <v>83</v>
      </c>
      <c r="O70" s="1">
        <v>79895</v>
      </c>
      <c r="P70" s="1">
        <v>101242</v>
      </c>
      <c r="Q70" s="1">
        <v>7.75</v>
      </c>
      <c r="R70" s="6">
        <f t="shared" si="1"/>
        <v>21347</v>
      </c>
      <c r="S70" s="1" t="s">
        <v>29</v>
      </c>
    </row>
    <row r="71" spans="1:22" x14ac:dyDescent="0.2">
      <c r="A71" s="1">
        <v>248</v>
      </c>
      <c r="B71" s="1" t="s">
        <v>56</v>
      </c>
      <c r="C71" s="1" t="s">
        <v>115</v>
      </c>
      <c r="D71" s="1" t="s">
        <v>58</v>
      </c>
      <c r="E71" s="1" t="s">
        <v>164</v>
      </c>
      <c r="F71" s="3">
        <v>9210300032605</v>
      </c>
      <c r="G71" s="1">
        <v>1</v>
      </c>
      <c r="H71" s="2">
        <v>45104</v>
      </c>
      <c r="I71" s="1" t="s">
        <v>178</v>
      </c>
      <c r="J71" s="1" t="s">
        <v>28</v>
      </c>
      <c r="K71" s="2">
        <v>46230</v>
      </c>
      <c r="L71" s="1" t="s">
        <v>179</v>
      </c>
      <c r="M71" s="1">
        <v>2026</v>
      </c>
      <c r="N71" s="1" t="s">
        <v>83</v>
      </c>
      <c r="O71" s="1">
        <v>21446</v>
      </c>
      <c r="P71" s="1">
        <v>27174</v>
      </c>
      <c r="Q71" s="1">
        <v>7.75</v>
      </c>
      <c r="R71" s="6">
        <f t="shared" si="1"/>
        <v>5728</v>
      </c>
      <c r="S71" s="1" t="s">
        <v>29</v>
      </c>
      <c r="T71" s="1" t="s">
        <v>36</v>
      </c>
    </row>
    <row r="72" spans="1:22" x14ac:dyDescent="0.2">
      <c r="B72" s="1" t="s">
        <v>180</v>
      </c>
      <c r="C72" s="1" t="s">
        <v>65</v>
      </c>
      <c r="D72" s="1" t="str">
        <f>LEFT(C72,1)</f>
        <v>C</v>
      </c>
      <c r="E72" s="1">
        <v>78683289618</v>
      </c>
      <c r="F72" s="1">
        <v>31240293615</v>
      </c>
      <c r="G72" s="1" t="s">
        <v>181</v>
      </c>
      <c r="H72" s="2">
        <v>45109</v>
      </c>
      <c r="I72" s="1" t="s">
        <v>182</v>
      </c>
      <c r="J72" s="2" t="s">
        <v>28</v>
      </c>
      <c r="K72" s="2">
        <v>46205</v>
      </c>
      <c r="L72" s="2" t="s">
        <v>179</v>
      </c>
      <c r="M72" s="1">
        <v>2026</v>
      </c>
      <c r="N72" s="1" t="s">
        <v>83</v>
      </c>
      <c r="O72" s="1">
        <v>1000000</v>
      </c>
      <c r="P72" s="1">
        <v>1082000</v>
      </c>
      <c r="Q72" s="1">
        <v>8.1999999999999993</v>
      </c>
      <c r="R72" s="6">
        <f t="shared" si="1"/>
        <v>82000</v>
      </c>
      <c r="S72" s="1" t="s">
        <v>49</v>
      </c>
      <c r="T72" s="1">
        <v>36</v>
      </c>
      <c r="U72" s="1" t="s">
        <v>172</v>
      </c>
      <c r="V72" s="1" t="s">
        <v>39</v>
      </c>
    </row>
    <row r="73" spans="1:22" x14ac:dyDescent="0.2">
      <c r="A73" s="1">
        <v>32</v>
      </c>
      <c r="B73" s="1" t="s">
        <v>183</v>
      </c>
      <c r="C73" s="1" t="s">
        <v>65</v>
      </c>
      <c r="D73" s="1" t="s">
        <v>184</v>
      </c>
      <c r="E73" s="3">
        <v>414001572503</v>
      </c>
      <c r="F73" s="3">
        <v>114004383928</v>
      </c>
      <c r="G73" s="1">
        <v>1595650</v>
      </c>
      <c r="H73" s="2">
        <v>45113</v>
      </c>
      <c r="I73" s="1" t="s">
        <v>182</v>
      </c>
      <c r="J73" s="2" t="s">
        <v>28</v>
      </c>
      <c r="K73" s="2">
        <v>45844</v>
      </c>
      <c r="L73" s="1" t="s">
        <v>70</v>
      </c>
      <c r="M73" s="1">
        <v>2025</v>
      </c>
      <c r="N73" s="1" t="s">
        <v>53</v>
      </c>
      <c r="O73" s="1">
        <v>139534</v>
      </c>
      <c r="P73" s="1">
        <v>162208</v>
      </c>
      <c r="Q73" s="1">
        <v>7.6</v>
      </c>
      <c r="R73" s="1">
        <f t="shared" ref="R73:R91" si="2">+P73-O73</f>
        <v>22674</v>
      </c>
      <c r="S73" s="1" t="s">
        <v>185</v>
      </c>
      <c r="T73" s="1" t="s">
        <v>186</v>
      </c>
    </row>
    <row r="74" spans="1:22" x14ac:dyDescent="0.2">
      <c r="A74" s="1">
        <v>31</v>
      </c>
      <c r="B74" s="1" t="s">
        <v>183</v>
      </c>
      <c r="C74" s="1" t="s">
        <v>187</v>
      </c>
      <c r="D74" s="1" t="s">
        <v>58</v>
      </c>
      <c r="E74" s="3">
        <v>414001572626</v>
      </c>
      <c r="F74" s="3">
        <v>114004393255</v>
      </c>
      <c r="G74" s="1">
        <v>1595651</v>
      </c>
      <c r="H74" s="2">
        <v>45114</v>
      </c>
      <c r="I74" s="1" t="s">
        <v>182</v>
      </c>
      <c r="J74" s="2" t="s">
        <v>28</v>
      </c>
      <c r="K74" s="2">
        <v>45845</v>
      </c>
      <c r="L74" s="1" t="s">
        <v>70</v>
      </c>
      <c r="M74" s="1">
        <v>2025</v>
      </c>
      <c r="N74" s="1" t="s">
        <v>53</v>
      </c>
      <c r="O74" s="1">
        <v>139534</v>
      </c>
      <c r="P74" s="1">
        <v>162208</v>
      </c>
      <c r="Q74" s="1">
        <v>7.6</v>
      </c>
      <c r="R74" s="1">
        <f t="shared" si="2"/>
        <v>22674</v>
      </c>
      <c r="S74" s="1" t="s">
        <v>185</v>
      </c>
      <c r="T74" s="1" t="s">
        <v>186</v>
      </c>
    </row>
    <row r="75" spans="1:22" x14ac:dyDescent="0.2">
      <c r="A75" s="1">
        <v>33</v>
      </c>
      <c r="B75" s="1" t="s">
        <v>183</v>
      </c>
      <c r="C75" s="1" t="s">
        <v>188</v>
      </c>
      <c r="D75" s="1" t="s">
        <v>189</v>
      </c>
      <c r="E75" s="3">
        <v>414001572569</v>
      </c>
      <c r="F75" s="3">
        <v>114004393299</v>
      </c>
      <c r="G75" s="1">
        <v>1595652</v>
      </c>
      <c r="H75" s="2">
        <v>45114</v>
      </c>
      <c r="I75" s="1" t="s">
        <v>182</v>
      </c>
      <c r="J75" s="2" t="s">
        <v>28</v>
      </c>
      <c r="K75" s="2">
        <v>45845</v>
      </c>
      <c r="L75" s="1" t="s">
        <v>70</v>
      </c>
      <c r="M75" s="1">
        <v>2025</v>
      </c>
      <c r="N75" s="1" t="s">
        <v>53</v>
      </c>
      <c r="O75" s="1">
        <v>44720</v>
      </c>
      <c r="P75" s="1">
        <v>51479</v>
      </c>
      <c r="Q75" s="1">
        <v>7.1</v>
      </c>
      <c r="R75" s="1">
        <f t="shared" si="2"/>
        <v>6759</v>
      </c>
      <c r="S75" s="1" t="s">
        <v>185</v>
      </c>
      <c r="T75" s="1" t="s">
        <v>186</v>
      </c>
    </row>
    <row r="76" spans="1:22" x14ac:dyDescent="0.2">
      <c r="A76" s="1">
        <v>34</v>
      </c>
      <c r="B76" s="1" t="s">
        <v>183</v>
      </c>
      <c r="C76" s="1" t="s">
        <v>190</v>
      </c>
      <c r="D76" s="1" t="s">
        <v>191</v>
      </c>
      <c r="E76" s="3">
        <v>414001572751</v>
      </c>
      <c r="F76" s="3">
        <v>114004410002</v>
      </c>
      <c r="G76" s="1">
        <v>1595653</v>
      </c>
      <c r="H76" s="2">
        <v>45116</v>
      </c>
      <c r="I76" s="1" t="s">
        <v>182</v>
      </c>
      <c r="J76" s="2" t="s">
        <v>28</v>
      </c>
      <c r="K76" s="2">
        <v>45847</v>
      </c>
      <c r="L76" s="1" t="s">
        <v>70</v>
      </c>
      <c r="M76" s="1">
        <v>2025</v>
      </c>
      <c r="N76" s="1" t="s">
        <v>53</v>
      </c>
      <c r="O76" s="1">
        <v>88129</v>
      </c>
      <c r="P76" s="1">
        <v>101449</v>
      </c>
      <c r="Q76" s="1">
        <v>7.1</v>
      </c>
      <c r="R76" s="1">
        <f t="shared" si="2"/>
        <v>13320</v>
      </c>
      <c r="S76" s="1" t="s">
        <v>185</v>
      </c>
      <c r="T76" s="1" t="s">
        <v>186</v>
      </c>
    </row>
    <row r="77" spans="1:22" x14ac:dyDescent="0.2">
      <c r="A77" s="1">
        <v>35</v>
      </c>
      <c r="B77" s="1" t="s">
        <v>183</v>
      </c>
      <c r="C77" s="1" t="s">
        <v>190</v>
      </c>
      <c r="D77" s="1" t="s">
        <v>191</v>
      </c>
      <c r="E77" s="3">
        <v>414001572751</v>
      </c>
      <c r="F77" s="3">
        <v>114007321141</v>
      </c>
      <c r="G77" s="1">
        <v>1595654</v>
      </c>
      <c r="H77" s="2">
        <v>45117</v>
      </c>
      <c r="I77" s="1" t="s">
        <v>182</v>
      </c>
      <c r="J77" s="2" t="s">
        <v>28</v>
      </c>
      <c r="K77" s="2">
        <v>45848</v>
      </c>
      <c r="L77" s="1" t="s">
        <v>70</v>
      </c>
      <c r="M77" s="1">
        <v>2025</v>
      </c>
      <c r="N77" s="1" t="s">
        <v>53</v>
      </c>
      <c r="O77" s="1">
        <v>14722</v>
      </c>
      <c r="P77" s="1">
        <v>16947</v>
      </c>
      <c r="Q77" s="1">
        <v>7.1</v>
      </c>
      <c r="R77" s="1">
        <f t="shared" si="2"/>
        <v>2225</v>
      </c>
      <c r="S77" s="1" t="s">
        <v>185</v>
      </c>
      <c r="T77" s="1" t="s">
        <v>186</v>
      </c>
    </row>
    <row r="78" spans="1:22" x14ac:dyDescent="0.2">
      <c r="A78" s="1">
        <v>409</v>
      </c>
      <c r="B78" s="1" t="s">
        <v>18</v>
      </c>
      <c r="C78" s="1" t="s">
        <v>57</v>
      </c>
      <c r="D78" s="1" t="s">
        <v>58</v>
      </c>
      <c r="F78" s="1" t="s">
        <v>107</v>
      </c>
      <c r="G78" s="1">
        <v>440000456</v>
      </c>
      <c r="H78" s="2">
        <v>45113</v>
      </c>
      <c r="I78" s="1" t="s">
        <v>182</v>
      </c>
      <c r="J78" s="2" t="s">
        <v>28</v>
      </c>
      <c r="K78" s="2">
        <v>46240</v>
      </c>
      <c r="L78" s="1" t="s">
        <v>192</v>
      </c>
      <c r="M78" s="1">
        <v>2026</v>
      </c>
      <c r="N78" s="1" t="s">
        <v>83</v>
      </c>
      <c r="O78" s="1">
        <v>354363</v>
      </c>
      <c r="P78" s="1">
        <v>449137</v>
      </c>
      <c r="Q78" s="1">
        <v>7.75</v>
      </c>
      <c r="R78" s="1">
        <f t="shared" si="2"/>
        <v>94774</v>
      </c>
      <c r="S78" s="1" t="s">
        <v>29</v>
      </c>
      <c r="T78" s="1" t="s">
        <v>39</v>
      </c>
    </row>
    <row r="79" spans="1:22" x14ac:dyDescent="0.2">
      <c r="A79" s="1">
        <v>38</v>
      </c>
      <c r="B79" s="1" t="s">
        <v>183</v>
      </c>
      <c r="C79" s="1" t="s">
        <v>188</v>
      </c>
      <c r="D79" s="1" t="s">
        <v>20</v>
      </c>
      <c r="E79" s="3">
        <v>414001572569</v>
      </c>
      <c r="F79" s="3">
        <v>114004450078</v>
      </c>
      <c r="G79" s="1">
        <v>1595664</v>
      </c>
      <c r="H79" s="2">
        <v>45123</v>
      </c>
      <c r="I79" s="1" t="s">
        <v>182</v>
      </c>
      <c r="J79" s="2" t="s">
        <v>28</v>
      </c>
      <c r="K79" s="2">
        <v>45854</v>
      </c>
      <c r="L79" s="1" t="s">
        <v>70</v>
      </c>
      <c r="M79" s="1">
        <v>2025</v>
      </c>
      <c r="N79" s="1" t="s">
        <v>53</v>
      </c>
      <c r="O79" s="1">
        <v>88129</v>
      </c>
      <c r="P79" s="1">
        <v>101449</v>
      </c>
      <c r="Q79" s="1">
        <v>7.1</v>
      </c>
      <c r="R79" s="1">
        <f t="shared" si="2"/>
        <v>13320</v>
      </c>
      <c r="S79" s="1" t="s">
        <v>185</v>
      </c>
    </row>
    <row r="80" spans="1:22" x14ac:dyDescent="0.2">
      <c r="A80" s="1">
        <v>70</v>
      </c>
      <c r="B80" s="1" t="s">
        <v>173</v>
      </c>
      <c r="C80" s="1" t="s">
        <v>57</v>
      </c>
      <c r="D80" s="1" t="s">
        <v>58</v>
      </c>
      <c r="E80" s="3">
        <v>103504</v>
      </c>
      <c r="F80" s="3">
        <v>442002205021402</v>
      </c>
      <c r="G80" s="1">
        <v>22851</v>
      </c>
      <c r="H80" s="2">
        <v>45132</v>
      </c>
      <c r="I80" s="1" t="s">
        <v>182</v>
      </c>
      <c r="J80" s="2" t="s">
        <v>28</v>
      </c>
      <c r="K80" s="2">
        <v>46259</v>
      </c>
      <c r="L80" s="1" t="s">
        <v>192</v>
      </c>
      <c r="M80" s="1">
        <v>2026</v>
      </c>
      <c r="N80" s="1" t="s">
        <v>83</v>
      </c>
      <c r="O80" s="1">
        <v>31676</v>
      </c>
      <c r="P80" s="1">
        <v>40441</v>
      </c>
      <c r="Q80" s="1">
        <v>8</v>
      </c>
      <c r="R80" s="1">
        <f t="shared" si="2"/>
        <v>8765</v>
      </c>
      <c r="S80" s="1" t="s">
        <v>29</v>
      </c>
      <c r="T80" s="1" t="s">
        <v>39</v>
      </c>
    </row>
    <row r="81" spans="1:22" x14ac:dyDescent="0.2">
      <c r="A81" s="1">
        <v>249</v>
      </c>
      <c r="B81" s="1" t="s">
        <v>56</v>
      </c>
      <c r="C81" s="1" t="s">
        <v>65</v>
      </c>
      <c r="D81" s="1" t="s">
        <v>66</v>
      </c>
      <c r="E81" s="3" t="s">
        <v>166</v>
      </c>
      <c r="F81" s="3">
        <v>9210300021850</v>
      </c>
      <c r="G81" s="1">
        <v>1</v>
      </c>
      <c r="H81" s="2">
        <v>45130</v>
      </c>
      <c r="I81" s="1" t="s">
        <v>182</v>
      </c>
      <c r="J81" s="2" t="s">
        <v>28</v>
      </c>
      <c r="K81" s="2">
        <v>46257</v>
      </c>
      <c r="L81" s="1" t="s">
        <v>192</v>
      </c>
      <c r="M81" s="1">
        <v>2026</v>
      </c>
      <c r="N81" s="1" t="s">
        <v>83</v>
      </c>
      <c r="O81" s="1">
        <v>34667</v>
      </c>
      <c r="P81" s="1">
        <v>43926</v>
      </c>
      <c r="Q81" s="1">
        <v>7.75</v>
      </c>
      <c r="R81" s="1">
        <f t="shared" si="2"/>
        <v>9259</v>
      </c>
      <c r="S81" s="1" t="s">
        <v>29</v>
      </c>
      <c r="T81" s="1" t="s">
        <v>64</v>
      </c>
    </row>
    <row r="82" spans="1:22" x14ac:dyDescent="0.2">
      <c r="A82" s="1">
        <v>411</v>
      </c>
      <c r="B82" s="1" t="s">
        <v>18</v>
      </c>
      <c r="C82" s="1" t="s">
        <v>57</v>
      </c>
      <c r="D82" s="1" t="s">
        <v>58</v>
      </c>
      <c r="F82" s="1" t="s">
        <v>107</v>
      </c>
      <c r="G82" s="1">
        <v>440000516</v>
      </c>
      <c r="H82" s="2">
        <v>45140</v>
      </c>
      <c r="I82" s="1" t="s">
        <v>193</v>
      </c>
      <c r="J82" s="2" t="s">
        <v>28</v>
      </c>
      <c r="K82" s="2">
        <v>46267</v>
      </c>
      <c r="L82" s="1" t="s">
        <v>194</v>
      </c>
      <c r="M82" s="1">
        <v>2026</v>
      </c>
      <c r="N82" s="1" t="s">
        <v>83</v>
      </c>
      <c r="O82" s="1">
        <v>112562</v>
      </c>
      <c r="P82" s="1">
        <v>142667</v>
      </c>
      <c r="Q82" s="1">
        <v>7.75</v>
      </c>
      <c r="R82" s="1">
        <f t="shared" si="2"/>
        <v>30105</v>
      </c>
      <c r="S82" s="1" t="s">
        <v>29</v>
      </c>
      <c r="T82" s="1" t="s">
        <v>39</v>
      </c>
    </row>
    <row r="83" spans="1:22" x14ac:dyDescent="0.2">
      <c r="A83" s="1">
        <v>410</v>
      </c>
      <c r="B83" s="1" t="s">
        <v>18</v>
      </c>
      <c r="C83" s="1" t="s">
        <v>57</v>
      </c>
      <c r="D83" s="1" t="s">
        <v>58</v>
      </c>
      <c r="F83" s="1" t="s">
        <v>107</v>
      </c>
      <c r="G83" s="1">
        <v>440000517</v>
      </c>
      <c r="H83" s="2">
        <v>45140</v>
      </c>
      <c r="I83" s="1" t="s">
        <v>193</v>
      </c>
      <c r="J83" s="2" t="s">
        <v>28</v>
      </c>
      <c r="K83" s="2">
        <v>46267</v>
      </c>
      <c r="L83" s="1" t="s">
        <v>194</v>
      </c>
      <c r="M83" s="1">
        <v>2026</v>
      </c>
      <c r="N83" s="1" t="s">
        <v>83</v>
      </c>
      <c r="O83" s="1">
        <v>102329</v>
      </c>
      <c r="P83" s="1">
        <v>129697</v>
      </c>
      <c r="Q83" s="1">
        <v>7.75</v>
      </c>
      <c r="R83" s="1">
        <f t="shared" si="2"/>
        <v>27368</v>
      </c>
      <c r="S83" s="1" t="s">
        <v>29</v>
      </c>
      <c r="T83" s="1" t="s">
        <v>39</v>
      </c>
    </row>
    <row r="84" spans="1:22" x14ac:dyDescent="0.2">
      <c r="A84" s="1">
        <v>71</v>
      </c>
      <c r="B84" s="1" t="s">
        <v>173</v>
      </c>
      <c r="C84" s="1" t="s">
        <v>85</v>
      </c>
      <c r="D84" s="1" t="s">
        <v>66</v>
      </c>
      <c r="E84" s="1">
        <v>122128</v>
      </c>
      <c r="F84" s="3">
        <v>442002205021401</v>
      </c>
      <c r="G84" s="1">
        <v>22897</v>
      </c>
      <c r="H84" s="2">
        <v>45157</v>
      </c>
      <c r="I84" s="1" t="s">
        <v>193</v>
      </c>
      <c r="J84" s="2" t="s">
        <v>28</v>
      </c>
      <c r="K84" s="2">
        <v>46284</v>
      </c>
      <c r="L84" s="1" t="s">
        <v>194</v>
      </c>
      <c r="M84" s="1">
        <v>2026</v>
      </c>
      <c r="N84" s="1" t="s">
        <v>83</v>
      </c>
      <c r="O84" s="1">
        <v>48591</v>
      </c>
      <c r="P84" s="1">
        <v>62036</v>
      </c>
      <c r="Q84" s="1">
        <v>8</v>
      </c>
      <c r="R84" s="1">
        <f t="shared" si="2"/>
        <v>13445</v>
      </c>
      <c r="S84" s="1" t="s">
        <v>29</v>
      </c>
      <c r="T84" s="1" t="s">
        <v>89</v>
      </c>
    </row>
    <row r="85" spans="1:22" x14ac:dyDescent="0.2">
      <c r="A85" s="1">
        <v>72</v>
      </c>
      <c r="B85" s="1" t="s">
        <v>173</v>
      </c>
      <c r="C85" s="1" t="s">
        <v>85</v>
      </c>
      <c r="D85" s="1" t="s">
        <v>66</v>
      </c>
      <c r="E85" s="1">
        <v>122128</v>
      </c>
      <c r="F85" s="3">
        <v>442002205021401</v>
      </c>
      <c r="G85" s="1">
        <v>22895</v>
      </c>
      <c r="H85" s="2">
        <v>45157</v>
      </c>
      <c r="I85" s="1" t="s">
        <v>193</v>
      </c>
      <c r="J85" s="2" t="s">
        <v>28</v>
      </c>
      <c r="K85" s="2">
        <v>46284</v>
      </c>
      <c r="L85" s="1" t="s">
        <v>194</v>
      </c>
      <c r="M85" s="1">
        <v>2026</v>
      </c>
      <c r="N85" s="1" t="s">
        <v>83</v>
      </c>
      <c r="O85" s="1">
        <v>48591</v>
      </c>
      <c r="P85" s="1">
        <v>62036</v>
      </c>
      <c r="Q85" s="1">
        <v>8</v>
      </c>
      <c r="R85" s="1">
        <f t="shared" si="2"/>
        <v>13445</v>
      </c>
      <c r="S85" s="1" t="s">
        <v>29</v>
      </c>
      <c r="T85" s="1" t="s">
        <v>89</v>
      </c>
    </row>
    <row r="86" spans="1:22" x14ac:dyDescent="0.2">
      <c r="A86" s="1">
        <v>73</v>
      </c>
      <c r="B86" s="1" t="s">
        <v>173</v>
      </c>
      <c r="C86" s="1" t="s">
        <v>85</v>
      </c>
      <c r="D86" s="1" t="s">
        <v>66</v>
      </c>
      <c r="E86" s="1">
        <v>122128</v>
      </c>
      <c r="F86" s="3">
        <v>442002205021401</v>
      </c>
      <c r="G86" s="1">
        <v>22894</v>
      </c>
      <c r="H86" s="2">
        <v>45157</v>
      </c>
      <c r="I86" s="1" t="s">
        <v>193</v>
      </c>
      <c r="J86" s="2" t="s">
        <v>28</v>
      </c>
      <c r="K86" s="2">
        <v>46284</v>
      </c>
      <c r="L86" s="1" t="s">
        <v>194</v>
      </c>
      <c r="M86" s="1">
        <v>2026</v>
      </c>
      <c r="N86" s="1" t="s">
        <v>83</v>
      </c>
      <c r="O86" s="1">
        <v>48591</v>
      </c>
      <c r="P86" s="1">
        <v>62036</v>
      </c>
      <c r="Q86" s="1">
        <v>8</v>
      </c>
      <c r="R86" s="1">
        <f t="shared" si="2"/>
        <v>13445</v>
      </c>
      <c r="S86" s="1" t="s">
        <v>29</v>
      </c>
      <c r="T86" s="1" t="s">
        <v>89</v>
      </c>
    </row>
    <row r="87" spans="1:22" x14ac:dyDescent="0.2">
      <c r="A87" s="1">
        <v>74</v>
      </c>
      <c r="B87" s="1" t="s">
        <v>173</v>
      </c>
      <c r="C87" s="1" t="s">
        <v>85</v>
      </c>
      <c r="D87" s="1" t="s">
        <v>66</v>
      </c>
      <c r="E87" s="1">
        <v>122128</v>
      </c>
      <c r="F87" s="3">
        <v>442002205021401</v>
      </c>
      <c r="G87" s="1">
        <v>22896</v>
      </c>
      <c r="H87" s="2">
        <v>45157</v>
      </c>
      <c r="I87" s="1" t="s">
        <v>193</v>
      </c>
      <c r="J87" s="2" t="s">
        <v>28</v>
      </c>
      <c r="K87" s="2">
        <v>46284</v>
      </c>
      <c r="L87" s="1" t="s">
        <v>194</v>
      </c>
      <c r="M87" s="1">
        <v>2026</v>
      </c>
      <c r="N87" s="1" t="s">
        <v>83</v>
      </c>
      <c r="O87" s="1">
        <v>48591</v>
      </c>
      <c r="P87" s="1">
        <v>62036</v>
      </c>
      <c r="Q87" s="1">
        <v>8</v>
      </c>
      <c r="R87" s="1">
        <f t="shared" si="2"/>
        <v>13445</v>
      </c>
      <c r="S87" s="1" t="s">
        <v>29</v>
      </c>
      <c r="T87" s="1" t="s">
        <v>89</v>
      </c>
    </row>
    <row r="88" spans="1:22" x14ac:dyDescent="0.2">
      <c r="A88" s="1">
        <v>251</v>
      </c>
      <c r="B88" s="1" t="s">
        <v>56</v>
      </c>
      <c r="C88" s="1" t="s">
        <v>195</v>
      </c>
      <c r="D88" s="1" t="str">
        <f>LEFT(C88,1)</f>
        <v>V</v>
      </c>
      <c r="E88" s="1" t="s">
        <v>68</v>
      </c>
      <c r="F88" s="3">
        <v>9210300015976</v>
      </c>
      <c r="G88" s="1">
        <v>39103</v>
      </c>
      <c r="H88" s="2">
        <v>45165</v>
      </c>
      <c r="I88" s="1" t="s">
        <v>193</v>
      </c>
      <c r="J88" s="2" t="s">
        <v>28</v>
      </c>
      <c r="K88" s="2">
        <v>46292</v>
      </c>
      <c r="L88" s="1" t="s">
        <v>194</v>
      </c>
      <c r="M88" s="1">
        <v>2026</v>
      </c>
      <c r="N88" s="1" t="s">
        <v>83</v>
      </c>
      <c r="O88" s="1">
        <v>37791</v>
      </c>
      <c r="P88" s="1">
        <v>47523</v>
      </c>
      <c r="Q88" s="1">
        <v>7.5</v>
      </c>
      <c r="R88" s="1">
        <f t="shared" si="2"/>
        <v>9732</v>
      </c>
      <c r="S88" s="1" t="s">
        <v>29</v>
      </c>
      <c r="T88" s="1">
        <v>37</v>
      </c>
      <c r="U88" s="1" t="s">
        <v>63</v>
      </c>
      <c r="V88" s="1" t="s">
        <v>196</v>
      </c>
    </row>
    <row r="89" spans="1:22" x14ac:dyDescent="0.2">
      <c r="A89" s="1">
        <v>250</v>
      </c>
      <c r="B89" s="1" t="s">
        <v>56</v>
      </c>
      <c r="C89" s="1" t="s">
        <v>65</v>
      </c>
      <c r="D89" s="1" t="str">
        <f>LEFT(C89,1)</f>
        <v>C</v>
      </c>
      <c r="E89" s="1" t="s">
        <v>67</v>
      </c>
      <c r="F89" s="3">
        <v>9210300021843</v>
      </c>
      <c r="G89" s="1">
        <v>39102</v>
      </c>
      <c r="H89" s="2">
        <v>45165</v>
      </c>
      <c r="I89" s="1" t="s">
        <v>193</v>
      </c>
      <c r="J89" s="2" t="s">
        <v>28</v>
      </c>
      <c r="K89" s="2">
        <v>46292</v>
      </c>
      <c r="L89" s="1" t="s">
        <v>194</v>
      </c>
      <c r="M89" s="1">
        <v>2026</v>
      </c>
      <c r="N89" s="1" t="s">
        <v>83</v>
      </c>
      <c r="O89" s="1">
        <v>39546</v>
      </c>
      <c r="P89" s="1">
        <v>50108</v>
      </c>
      <c r="Q89" s="1">
        <v>7.75</v>
      </c>
      <c r="R89" s="1">
        <f t="shared" si="2"/>
        <v>10562</v>
      </c>
      <c r="S89" s="1" t="s">
        <v>29</v>
      </c>
      <c r="T89" s="1">
        <v>37</v>
      </c>
      <c r="U89" s="1" t="s">
        <v>197</v>
      </c>
      <c r="V89" s="1" t="s">
        <v>196</v>
      </c>
    </row>
    <row r="90" spans="1:22" x14ac:dyDescent="0.2">
      <c r="A90" s="1">
        <v>75</v>
      </c>
      <c r="B90" s="1" t="s">
        <v>173</v>
      </c>
      <c r="C90" s="1" t="s">
        <v>136</v>
      </c>
      <c r="D90" s="1" t="s">
        <v>58</v>
      </c>
      <c r="E90" s="1">
        <v>103504</v>
      </c>
      <c r="F90" s="3">
        <v>442002205021641</v>
      </c>
      <c r="G90" s="1">
        <v>22917</v>
      </c>
      <c r="H90" s="2">
        <v>45168</v>
      </c>
      <c r="I90" s="1" t="s">
        <v>193</v>
      </c>
      <c r="J90" s="2" t="s">
        <v>28</v>
      </c>
      <c r="K90" s="2">
        <v>46295</v>
      </c>
      <c r="L90" s="1" t="s">
        <v>194</v>
      </c>
      <c r="M90" s="1">
        <v>2026</v>
      </c>
      <c r="N90" s="1" t="s">
        <v>83</v>
      </c>
      <c r="O90" s="1">
        <v>67719</v>
      </c>
      <c r="P90" s="1">
        <v>86457</v>
      </c>
      <c r="Q90" s="1">
        <v>8</v>
      </c>
      <c r="R90" s="1">
        <f t="shared" si="2"/>
        <v>18738</v>
      </c>
      <c r="S90" s="1" t="s">
        <v>29</v>
      </c>
      <c r="T90" s="1">
        <v>37</v>
      </c>
      <c r="U90" s="1" t="s">
        <v>197</v>
      </c>
      <c r="V90" s="1" t="s">
        <v>156</v>
      </c>
    </row>
    <row r="91" spans="1:22" x14ac:dyDescent="0.2">
      <c r="A91" s="1">
        <v>76</v>
      </c>
      <c r="B91" s="1" t="s">
        <v>173</v>
      </c>
      <c r="C91" s="1" t="s">
        <v>136</v>
      </c>
      <c r="D91" s="1" t="s">
        <v>58</v>
      </c>
      <c r="E91" s="1">
        <v>103504</v>
      </c>
      <c r="F91" s="3">
        <v>442002205021641</v>
      </c>
      <c r="G91" s="1">
        <v>22919</v>
      </c>
      <c r="H91" s="2">
        <v>45168</v>
      </c>
      <c r="I91" s="1" t="s">
        <v>193</v>
      </c>
      <c r="J91" s="2" t="s">
        <v>28</v>
      </c>
      <c r="K91" s="2">
        <v>46295</v>
      </c>
      <c r="L91" s="1" t="s">
        <v>194</v>
      </c>
      <c r="M91" s="1">
        <v>2026</v>
      </c>
      <c r="N91" s="1" t="s">
        <v>83</v>
      </c>
      <c r="O91" s="1">
        <v>67719</v>
      </c>
      <c r="P91" s="1">
        <v>86457</v>
      </c>
      <c r="Q91" s="1">
        <v>8</v>
      </c>
      <c r="R91" s="1">
        <f t="shared" si="2"/>
        <v>18738</v>
      </c>
      <c r="S91" s="1" t="s">
        <v>29</v>
      </c>
      <c r="T91" s="1">
        <v>37</v>
      </c>
      <c r="U91" s="1" t="s">
        <v>197</v>
      </c>
      <c r="V91" s="1" t="s">
        <v>156</v>
      </c>
    </row>
    <row r="92" spans="1:22" x14ac:dyDescent="0.2">
      <c r="A92" s="1">
        <v>252</v>
      </c>
      <c r="B92" s="1" t="s">
        <v>56</v>
      </c>
      <c r="C92" s="1" t="s">
        <v>57</v>
      </c>
      <c r="D92" s="1" t="s">
        <v>58</v>
      </c>
      <c r="E92" s="1" t="s">
        <v>59</v>
      </c>
      <c r="F92" s="3">
        <v>9210300015985</v>
      </c>
      <c r="G92" s="1">
        <v>1</v>
      </c>
      <c r="H92" s="2">
        <v>45174</v>
      </c>
      <c r="I92" s="1" t="s">
        <v>198</v>
      </c>
      <c r="J92" s="1" t="s">
        <v>28</v>
      </c>
      <c r="K92" s="2">
        <v>46300</v>
      </c>
      <c r="L92" s="1" t="s">
        <v>199</v>
      </c>
      <c r="M92" s="1">
        <v>2026</v>
      </c>
      <c r="N92" s="1" t="s">
        <v>83</v>
      </c>
      <c r="O92" s="1">
        <v>45632</v>
      </c>
      <c r="P92" s="1">
        <v>57819</v>
      </c>
      <c r="Q92" s="1">
        <v>7.75</v>
      </c>
      <c r="R92" s="1">
        <v>12187</v>
      </c>
      <c r="S92" s="1" t="s">
        <v>29</v>
      </c>
      <c r="T92" s="1">
        <v>37</v>
      </c>
      <c r="U92" s="1" t="s">
        <v>39</v>
      </c>
    </row>
    <row r="93" spans="1:22" x14ac:dyDescent="0.2">
      <c r="A93" s="1">
        <v>253</v>
      </c>
      <c r="B93" s="1" t="s">
        <v>56</v>
      </c>
      <c r="C93" s="1" t="s">
        <v>65</v>
      </c>
      <c r="D93" s="1" t="s">
        <v>66</v>
      </c>
      <c r="E93" s="1" t="s">
        <v>166</v>
      </c>
      <c r="F93" s="3">
        <v>9210300021844</v>
      </c>
      <c r="G93" s="1">
        <v>1</v>
      </c>
      <c r="H93" s="2">
        <v>45174</v>
      </c>
      <c r="I93" s="1" t="s">
        <v>198</v>
      </c>
      <c r="J93" s="1" t="s">
        <v>28</v>
      </c>
      <c r="K93" s="2">
        <v>46300</v>
      </c>
      <c r="L93" s="1" t="s">
        <v>199</v>
      </c>
      <c r="M93" s="1">
        <v>2026</v>
      </c>
      <c r="N93" s="1" t="s">
        <v>83</v>
      </c>
      <c r="O93" s="1">
        <v>45632</v>
      </c>
      <c r="P93" s="1">
        <v>57819</v>
      </c>
      <c r="Q93" s="1">
        <v>7.75</v>
      </c>
      <c r="R93" s="1">
        <v>12187</v>
      </c>
      <c r="S93" s="1" t="s">
        <v>29</v>
      </c>
      <c r="T93" s="1">
        <v>37</v>
      </c>
      <c r="U93" s="1" t="s">
        <v>64</v>
      </c>
    </row>
    <row r="94" spans="1:22" x14ac:dyDescent="0.2">
      <c r="A94" s="1">
        <v>254</v>
      </c>
      <c r="B94" s="1" t="s">
        <v>56</v>
      </c>
      <c r="C94" s="1" t="s">
        <v>19</v>
      </c>
      <c r="D94" s="1" t="s">
        <v>20</v>
      </c>
      <c r="E94" s="1" t="s">
        <v>68</v>
      </c>
      <c r="F94" s="3">
        <v>9210300015977</v>
      </c>
      <c r="G94" s="1">
        <v>1</v>
      </c>
      <c r="H94" s="2">
        <v>45174</v>
      </c>
      <c r="I94" s="1" t="s">
        <v>198</v>
      </c>
      <c r="J94" s="1" t="s">
        <v>28</v>
      </c>
      <c r="K94" s="2">
        <v>46300</v>
      </c>
      <c r="L94" s="1" t="s">
        <v>199</v>
      </c>
      <c r="M94" s="1">
        <v>2026</v>
      </c>
      <c r="N94" s="1" t="s">
        <v>83</v>
      </c>
      <c r="O94" s="1">
        <v>43607</v>
      </c>
      <c r="P94" s="1">
        <v>54837</v>
      </c>
      <c r="Q94" s="1">
        <v>7.5</v>
      </c>
      <c r="R94" s="1">
        <v>11230</v>
      </c>
      <c r="S94" s="1" t="s">
        <v>29</v>
      </c>
      <c r="T94" s="1">
        <v>37</v>
      </c>
      <c r="U94" s="1" t="s">
        <v>200</v>
      </c>
    </row>
    <row r="95" spans="1:22" x14ac:dyDescent="0.2">
      <c r="A95" s="1">
        <v>255</v>
      </c>
      <c r="B95" s="1" t="s">
        <v>56</v>
      </c>
      <c r="C95" s="1" t="s">
        <v>57</v>
      </c>
      <c r="D95" s="1" t="s">
        <v>58</v>
      </c>
      <c r="E95" s="1" t="s">
        <v>59</v>
      </c>
      <c r="F95" s="3">
        <v>9210300015983</v>
      </c>
      <c r="G95" s="1">
        <v>1</v>
      </c>
      <c r="H95" s="2">
        <v>45175</v>
      </c>
      <c r="I95" s="1" t="s">
        <v>198</v>
      </c>
      <c r="J95" s="1" t="s">
        <v>28</v>
      </c>
      <c r="K95" s="2">
        <v>46301</v>
      </c>
      <c r="L95" s="1" t="s">
        <v>199</v>
      </c>
      <c r="M95" s="1">
        <v>2026</v>
      </c>
      <c r="N95" s="1" t="s">
        <v>83</v>
      </c>
      <c r="O95" s="1">
        <v>52201</v>
      </c>
      <c r="P95" s="1">
        <v>66143</v>
      </c>
      <c r="Q95" s="1">
        <v>7.5</v>
      </c>
      <c r="R95" s="1">
        <v>13942</v>
      </c>
      <c r="S95" s="1" t="s">
        <v>29</v>
      </c>
      <c r="T95" s="1">
        <v>37</v>
      </c>
      <c r="U95" s="1" t="s">
        <v>39</v>
      </c>
    </row>
    <row r="96" spans="1:22" x14ac:dyDescent="0.2">
      <c r="A96" s="1">
        <v>414</v>
      </c>
      <c r="B96" s="1" t="s">
        <v>18</v>
      </c>
      <c r="C96" s="1" t="s">
        <v>101</v>
      </c>
      <c r="D96" s="1" t="s">
        <v>20</v>
      </c>
      <c r="F96" s="1">
        <v>205001824</v>
      </c>
      <c r="G96" s="1">
        <v>440000784</v>
      </c>
      <c r="H96" s="2">
        <v>45203</v>
      </c>
      <c r="I96" s="1" t="s">
        <v>201</v>
      </c>
      <c r="J96" s="1" t="s">
        <v>28</v>
      </c>
      <c r="K96" s="2">
        <v>46330</v>
      </c>
      <c r="L96" s="1" t="s">
        <v>202</v>
      </c>
      <c r="M96" s="1">
        <v>2026</v>
      </c>
      <c r="N96" s="1" t="s">
        <v>83</v>
      </c>
      <c r="O96" s="1">
        <v>57213</v>
      </c>
      <c r="P96" s="1">
        <v>71967</v>
      </c>
      <c r="Q96" s="1">
        <v>7.5</v>
      </c>
      <c r="R96" s="1">
        <f t="shared" ref="R96:R111" si="3">P96-O96</f>
        <v>14754</v>
      </c>
      <c r="S96" s="1" t="s">
        <v>29</v>
      </c>
      <c r="T96" s="1">
        <v>37</v>
      </c>
    </row>
    <row r="97" spans="1:21" x14ac:dyDescent="0.2">
      <c r="A97" s="1">
        <v>415</v>
      </c>
      <c r="B97" s="1" t="s">
        <v>18</v>
      </c>
      <c r="C97" s="1" t="s">
        <v>101</v>
      </c>
      <c r="D97" s="1" t="s">
        <v>20</v>
      </c>
      <c r="F97" s="1">
        <v>205001824</v>
      </c>
      <c r="G97" s="1">
        <v>440000780</v>
      </c>
      <c r="H97" s="2">
        <v>45203</v>
      </c>
      <c r="I97" s="1" t="s">
        <v>201</v>
      </c>
      <c r="J97" s="1" t="s">
        <v>28</v>
      </c>
      <c r="K97" s="2">
        <v>46330</v>
      </c>
      <c r="L97" s="1" t="s">
        <v>202</v>
      </c>
      <c r="M97" s="1">
        <v>2026</v>
      </c>
      <c r="N97" s="1" t="s">
        <v>83</v>
      </c>
      <c r="O97" s="1">
        <v>37640</v>
      </c>
      <c r="P97" s="1">
        <v>47347</v>
      </c>
      <c r="Q97" s="1">
        <v>7.5</v>
      </c>
      <c r="R97" s="1">
        <f t="shared" si="3"/>
        <v>9707</v>
      </c>
      <c r="S97" s="1" t="s">
        <v>29</v>
      </c>
      <c r="T97" s="1">
        <v>37</v>
      </c>
    </row>
    <row r="98" spans="1:21" x14ac:dyDescent="0.2">
      <c r="A98" s="1">
        <v>416</v>
      </c>
      <c r="B98" s="1" t="s">
        <v>18</v>
      </c>
      <c r="C98" s="1" t="s">
        <v>101</v>
      </c>
      <c r="D98" s="1" t="s">
        <v>20</v>
      </c>
      <c r="F98" s="1">
        <v>205001824</v>
      </c>
      <c r="G98" s="1">
        <v>440000781</v>
      </c>
      <c r="H98" s="2">
        <v>45203</v>
      </c>
      <c r="I98" s="1" t="s">
        <v>201</v>
      </c>
      <c r="J98" s="1" t="s">
        <v>28</v>
      </c>
      <c r="K98" s="2">
        <v>46330</v>
      </c>
      <c r="L98" s="1" t="s">
        <v>202</v>
      </c>
      <c r="M98" s="1">
        <v>2026</v>
      </c>
      <c r="N98" s="1" t="s">
        <v>83</v>
      </c>
      <c r="O98" s="1">
        <v>37640</v>
      </c>
      <c r="P98" s="1">
        <v>47347</v>
      </c>
      <c r="Q98" s="1">
        <v>7.5</v>
      </c>
      <c r="R98" s="1">
        <f t="shared" si="3"/>
        <v>9707</v>
      </c>
      <c r="S98" s="1" t="s">
        <v>29</v>
      </c>
      <c r="T98" s="1">
        <v>37</v>
      </c>
    </row>
    <row r="99" spans="1:21" x14ac:dyDescent="0.2">
      <c r="A99" s="1">
        <v>417</v>
      </c>
      <c r="B99" s="1" t="s">
        <v>18</v>
      </c>
      <c r="C99" s="1" t="s">
        <v>115</v>
      </c>
      <c r="D99" s="1" t="s">
        <v>58</v>
      </c>
      <c r="F99" s="1">
        <v>205007191</v>
      </c>
      <c r="G99" s="1">
        <v>440000778</v>
      </c>
      <c r="H99" s="2">
        <v>45206</v>
      </c>
      <c r="I99" s="1" t="s">
        <v>201</v>
      </c>
      <c r="J99" s="1" t="s">
        <v>28</v>
      </c>
      <c r="K99" s="2">
        <v>46333</v>
      </c>
      <c r="L99" s="1" t="s">
        <v>202</v>
      </c>
      <c r="M99" s="1">
        <v>2026</v>
      </c>
      <c r="N99" s="1" t="s">
        <v>83</v>
      </c>
      <c r="O99" s="1">
        <v>37216</v>
      </c>
      <c r="P99" s="1">
        <v>47169</v>
      </c>
      <c r="Q99" s="1">
        <v>7.75</v>
      </c>
      <c r="R99" s="1">
        <f t="shared" si="3"/>
        <v>9953</v>
      </c>
      <c r="S99" s="1" t="s">
        <v>29</v>
      </c>
      <c r="T99" s="1">
        <v>37</v>
      </c>
      <c r="U99" s="1" t="s">
        <v>203</v>
      </c>
    </row>
    <row r="100" spans="1:21" x14ac:dyDescent="0.2">
      <c r="A100" s="1">
        <v>418</v>
      </c>
      <c r="B100" s="1" t="s">
        <v>18</v>
      </c>
      <c r="C100" s="1" t="s">
        <v>57</v>
      </c>
      <c r="D100" s="1" t="s">
        <v>58</v>
      </c>
      <c r="F100" s="1">
        <v>205001251</v>
      </c>
      <c r="G100" s="1">
        <v>440000776</v>
      </c>
      <c r="H100" s="2">
        <v>45206</v>
      </c>
      <c r="I100" s="1" t="s">
        <v>201</v>
      </c>
      <c r="J100" s="1" t="s">
        <v>28</v>
      </c>
      <c r="K100" s="2">
        <v>46333</v>
      </c>
      <c r="L100" s="1" t="s">
        <v>202</v>
      </c>
      <c r="M100" s="1">
        <v>2026</v>
      </c>
      <c r="N100" s="1" t="s">
        <v>83</v>
      </c>
      <c r="O100" s="1">
        <v>37216</v>
      </c>
      <c r="P100" s="1">
        <v>47169</v>
      </c>
      <c r="Q100" s="1">
        <v>7.75</v>
      </c>
      <c r="R100" s="1">
        <f t="shared" si="3"/>
        <v>9953</v>
      </c>
      <c r="S100" s="1" t="s">
        <v>29</v>
      </c>
      <c r="T100" s="1">
        <v>37</v>
      </c>
      <c r="U100" s="1" t="s">
        <v>101</v>
      </c>
    </row>
    <row r="101" spans="1:21" x14ac:dyDescent="0.2">
      <c r="A101" s="1">
        <v>419</v>
      </c>
      <c r="B101" s="1" t="s">
        <v>18</v>
      </c>
      <c r="C101" s="1" t="s">
        <v>115</v>
      </c>
      <c r="D101" s="1" t="s">
        <v>58</v>
      </c>
      <c r="F101" s="1">
        <v>205007191</v>
      </c>
      <c r="G101" s="1">
        <v>440000779</v>
      </c>
      <c r="H101" s="2">
        <v>45207</v>
      </c>
      <c r="I101" s="1" t="s">
        <v>201</v>
      </c>
      <c r="J101" s="1" t="s">
        <v>28</v>
      </c>
      <c r="K101" s="2">
        <v>46334</v>
      </c>
      <c r="L101" s="1" t="s">
        <v>202</v>
      </c>
      <c r="M101" s="1">
        <v>2026</v>
      </c>
      <c r="N101" s="1" t="s">
        <v>83</v>
      </c>
      <c r="O101" s="1">
        <v>37216</v>
      </c>
      <c r="P101" s="1">
        <v>47169</v>
      </c>
      <c r="Q101" s="1">
        <v>7.75</v>
      </c>
      <c r="R101" s="1">
        <f t="shared" si="3"/>
        <v>9953</v>
      </c>
      <c r="S101" s="1" t="s">
        <v>29</v>
      </c>
      <c r="T101" s="1">
        <v>37</v>
      </c>
      <c r="U101" s="1" t="s">
        <v>203</v>
      </c>
    </row>
    <row r="102" spans="1:21" x14ac:dyDescent="0.2">
      <c r="A102" s="1">
        <v>420</v>
      </c>
      <c r="B102" s="1" t="s">
        <v>18</v>
      </c>
      <c r="C102" s="1" t="s">
        <v>57</v>
      </c>
      <c r="D102" s="1" t="s">
        <v>58</v>
      </c>
      <c r="F102" s="1">
        <v>205001251</v>
      </c>
      <c r="G102" s="1">
        <v>440000777</v>
      </c>
      <c r="H102" s="2">
        <v>45207</v>
      </c>
      <c r="I102" s="1" t="s">
        <v>201</v>
      </c>
      <c r="J102" s="1" t="s">
        <v>28</v>
      </c>
      <c r="K102" s="2">
        <v>46334</v>
      </c>
      <c r="L102" s="1" t="s">
        <v>202</v>
      </c>
      <c r="M102" s="1">
        <v>2026</v>
      </c>
      <c r="N102" s="1" t="s">
        <v>83</v>
      </c>
      <c r="O102" s="1">
        <v>37216</v>
      </c>
      <c r="P102" s="1">
        <v>47169</v>
      </c>
      <c r="Q102" s="1">
        <v>7.75</v>
      </c>
      <c r="R102" s="1">
        <f t="shared" si="3"/>
        <v>9953</v>
      </c>
      <c r="S102" s="1" t="s">
        <v>29</v>
      </c>
      <c r="T102" s="1">
        <v>37</v>
      </c>
      <c r="U102" s="1" t="s">
        <v>101</v>
      </c>
    </row>
    <row r="103" spans="1:21" x14ac:dyDescent="0.2">
      <c r="A103" s="1">
        <v>77</v>
      </c>
      <c r="B103" s="1" t="s">
        <v>173</v>
      </c>
      <c r="C103" s="1" t="s">
        <v>136</v>
      </c>
      <c r="D103" s="1" t="s">
        <v>58</v>
      </c>
      <c r="E103" s="1">
        <v>103504</v>
      </c>
      <c r="F103" s="3">
        <v>44200205021641</v>
      </c>
      <c r="G103" s="1">
        <v>22998</v>
      </c>
      <c r="H103" s="2">
        <v>45211</v>
      </c>
      <c r="I103" s="1" t="s">
        <v>201</v>
      </c>
      <c r="J103" s="1" t="s">
        <v>28</v>
      </c>
      <c r="K103" s="2">
        <v>46338</v>
      </c>
      <c r="L103" s="1" t="s">
        <v>202</v>
      </c>
      <c r="M103" s="1">
        <v>2026</v>
      </c>
      <c r="N103" s="1" t="s">
        <v>83</v>
      </c>
      <c r="O103" s="1">
        <v>26278</v>
      </c>
      <c r="P103" s="1">
        <v>33549</v>
      </c>
      <c r="Q103" s="1">
        <v>8</v>
      </c>
      <c r="R103" s="1">
        <f t="shared" si="3"/>
        <v>7271</v>
      </c>
      <c r="S103" s="1" t="s">
        <v>29</v>
      </c>
      <c r="T103" s="1" t="s">
        <v>39</v>
      </c>
    </row>
    <row r="104" spans="1:21" x14ac:dyDescent="0.2">
      <c r="A104" s="1">
        <v>78</v>
      </c>
      <c r="B104" s="1" t="s">
        <v>173</v>
      </c>
      <c r="C104" s="1" t="s">
        <v>136</v>
      </c>
      <c r="D104" s="1" t="s">
        <v>58</v>
      </c>
      <c r="E104" s="1">
        <v>103504</v>
      </c>
      <c r="F104" s="3">
        <v>44200205021641</v>
      </c>
      <c r="G104" s="1">
        <v>22999</v>
      </c>
      <c r="H104" s="2">
        <v>45211</v>
      </c>
      <c r="I104" s="1" t="s">
        <v>201</v>
      </c>
      <c r="J104" s="1" t="s">
        <v>28</v>
      </c>
      <c r="K104" s="2">
        <v>46338</v>
      </c>
      <c r="L104" s="1" t="s">
        <v>202</v>
      </c>
      <c r="M104" s="1">
        <v>2026</v>
      </c>
      <c r="N104" s="1" t="s">
        <v>83</v>
      </c>
      <c r="O104" s="1">
        <v>26278</v>
      </c>
      <c r="P104" s="1">
        <v>33549</v>
      </c>
      <c r="Q104" s="1">
        <v>8</v>
      </c>
      <c r="R104" s="1">
        <f t="shared" si="3"/>
        <v>7271</v>
      </c>
      <c r="S104" s="1" t="s">
        <v>29</v>
      </c>
      <c r="T104" s="1" t="s">
        <v>39</v>
      </c>
    </row>
    <row r="105" spans="1:21" x14ac:dyDescent="0.2">
      <c r="A105" s="1">
        <v>79</v>
      </c>
      <c r="B105" s="1" t="s">
        <v>173</v>
      </c>
      <c r="C105" s="1" t="s">
        <v>136</v>
      </c>
      <c r="D105" s="1" t="s">
        <v>58</v>
      </c>
      <c r="E105" s="1">
        <v>103504</v>
      </c>
      <c r="F105" s="3">
        <v>44200205021641</v>
      </c>
      <c r="G105" s="1">
        <v>23000</v>
      </c>
      <c r="H105" s="2">
        <v>45211</v>
      </c>
      <c r="I105" s="1" t="s">
        <v>201</v>
      </c>
      <c r="J105" s="1" t="s">
        <v>28</v>
      </c>
      <c r="K105" s="2">
        <v>46338</v>
      </c>
      <c r="L105" s="1" t="s">
        <v>202</v>
      </c>
      <c r="M105" s="1">
        <v>2026</v>
      </c>
      <c r="N105" s="1" t="s">
        <v>83</v>
      </c>
      <c r="O105" s="1">
        <v>44979</v>
      </c>
      <c r="P105" s="1">
        <v>57425</v>
      </c>
      <c r="Q105" s="1">
        <v>8</v>
      </c>
      <c r="R105" s="1">
        <f t="shared" si="3"/>
        <v>12446</v>
      </c>
      <c r="S105" s="1" t="s">
        <v>29</v>
      </c>
      <c r="T105" s="1" t="s">
        <v>39</v>
      </c>
    </row>
    <row r="106" spans="1:21" x14ac:dyDescent="0.2">
      <c r="A106" s="1">
        <v>80</v>
      </c>
      <c r="B106" s="1" t="s">
        <v>173</v>
      </c>
      <c r="C106" s="1" t="s">
        <v>136</v>
      </c>
      <c r="D106" s="1" t="s">
        <v>58</v>
      </c>
      <c r="E106" s="1">
        <v>103504</v>
      </c>
      <c r="F106" s="3">
        <v>44200205021641</v>
      </c>
      <c r="G106" s="1">
        <v>23001</v>
      </c>
      <c r="H106" s="2">
        <v>45211</v>
      </c>
      <c r="I106" s="1" t="s">
        <v>201</v>
      </c>
      <c r="J106" s="1" t="s">
        <v>28</v>
      </c>
      <c r="K106" s="2">
        <v>46338</v>
      </c>
      <c r="L106" s="1" t="s">
        <v>202</v>
      </c>
      <c r="M106" s="1">
        <v>2026</v>
      </c>
      <c r="N106" s="1" t="s">
        <v>83</v>
      </c>
      <c r="O106" s="1">
        <v>44979</v>
      </c>
      <c r="P106" s="1">
        <v>57425</v>
      </c>
      <c r="Q106" s="1">
        <v>8</v>
      </c>
      <c r="R106" s="1">
        <f t="shared" si="3"/>
        <v>12446</v>
      </c>
      <c r="S106" s="1" t="s">
        <v>29</v>
      </c>
      <c r="T106" s="1" t="s">
        <v>39</v>
      </c>
    </row>
    <row r="107" spans="1:21" x14ac:dyDescent="0.2">
      <c r="A107" s="1">
        <v>13</v>
      </c>
      <c r="B107" s="1" t="s">
        <v>157</v>
      </c>
      <c r="C107" s="1" t="s">
        <v>204</v>
      </c>
      <c r="D107" s="1" t="s">
        <v>58</v>
      </c>
      <c r="E107" s="1">
        <v>6864107</v>
      </c>
      <c r="F107" s="3">
        <v>300000101361</v>
      </c>
      <c r="H107" s="2">
        <v>45211</v>
      </c>
      <c r="I107" s="1" t="s">
        <v>201</v>
      </c>
      <c r="J107" s="1" t="s">
        <v>28</v>
      </c>
      <c r="K107" s="2">
        <v>46099</v>
      </c>
      <c r="L107" s="1" t="s">
        <v>152</v>
      </c>
      <c r="M107" s="1">
        <v>2026</v>
      </c>
      <c r="N107" s="1" t="s">
        <v>53</v>
      </c>
      <c r="O107" s="1">
        <v>53661</v>
      </c>
      <c r="P107" s="1">
        <v>66243</v>
      </c>
      <c r="Q107" s="1">
        <v>8.75</v>
      </c>
      <c r="R107" s="1">
        <f t="shared" si="3"/>
        <v>12582</v>
      </c>
      <c r="S107" s="1" t="s">
        <v>159</v>
      </c>
      <c r="T107" s="1" t="s">
        <v>36</v>
      </c>
    </row>
    <row r="108" spans="1:21" x14ac:dyDescent="0.2">
      <c r="A108" s="1">
        <v>422</v>
      </c>
      <c r="B108" s="1" t="s">
        <v>18</v>
      </c>
      <c r="C108" s="1" t="s">
        <v>57</v>
      </c>
      <c r="D108" s="1" t="s">
        <v>58</v>
      </c>
      <c r="F108" s="3" t="s">
        <v>107</v>
      </c>
      <c r="G108" s="1">
        <v>440000792</v>
      </c>
      <c r="H108" s="2">
        <v>45213</v>
      </c>
      <c r="I108" s="7" t="s">
        <v>201</v>
      </c>
      <c r="J108" s="1" t="s">
        <v>28</v>
      </c>
      <c r="K108" s="2">
        <v>46340</v>
      </c>
      <c r="L108" s="7" t="s">
        <v>202</v>
      </c>
      <c r="M108" s="1">
        <v>2026</v>
      </c>
      <c r="N108" s="1" t="s">
        <v>83</v>
      </c>
      <c r="O108" s="1">
        <v>57184</v>
      </c>
      <c r="P108" s="1">
        <v>72478</v>
      </c>
      <c r="Q108" s="1">
        <v>7.75</v>
      </c>
      <c r="R108" s="1">
        <f t="shared" si="3"/>
        <v>15294</v>
      </c>
      <c r="S108" s="1" t="s">
        <v>29</v>
      </c>
      <c r="T108" s="1" t="s">
        <v>39</v>
      </c>
    </row>
    <row r="109" spans="1:21" x14ac:dyDescent="0.2">
      <c r="A109" s="1">
        <v>258</v>
      </c>
      <c r="B109" s="1" t="s">
        <v>56</v>
      </c>
      <c r="C109" s="1" t="s">
        <v>65</v>
      </c>
      <c r="D109" s="1" t="s">
        <v>66</v>
      </c>
      <c r="E109" s="1" t="s">
        <v>67</v>
      </c>
      <c r="F109" s="3">
        <v>9210300006174</v>
      </c>
      <c r="G109" s="1">
        <v>1</v>
      </c>
      <c r="H109" s="2">
        <v>45214</v>
      </c>
      <c r="I109" s="1" t="s">
        <v>201</v>
      </c>
      <c r="J109" s="1" t="s">
        <v>28</v>
      </c>
      <c r="K109" s="2">
        <v>46341</v>
      </c>
      <c r="L109" s="7" t="s">
        <v>202</v>
      </c>
      <c r="M109" s="1">
        <v>2026</v>
      </c>
      <c r="N109" s="1" t="s">
        <v>83</v>
      </c>
      <c r="O109" s="1">
        <v>24462</v>
      </c>
      <c r="P109" s="1">
        <v>30762</v>
      </c>
      <c r="Q109" s="1">
        <v>7.5</v>
      </c>
      <c r="R109" s="1">
        <f t="shared" si="3"/>
        <v>6300</v>
      </c>
      <c r="S109" s="1" t="s">
        <v>29</v>
      </c>
      <c r="T109" s="1" t="s">
        <v>64</v>
      </c>
    </row>
    <row r="110" spans="1:21" x14ac:dyDescent="0.2">
      <c r="A110" s="1">
        <v>257</v>
      </c>
      <c r="B110" s="1" t="s">
        <v>56</v>
      </c>
      <c r="C110" s="1" t="s">
        <v>65</v>
      </c>
      <c r="D110" s="1" t="s">
        <v>66</v>
      </c>
      <c r="E110" s="1" t="s">
        <v>67</v>
      </c>
      <c r="F110" s="3">
        <v>9210300021847</v>
      </c>
      <c r="G110" s="1">
        <v>1</v>
      </c>
      <c r="H110" s="2">
        <v>45214</v>
      </c>
      <c r="I110" s="1" t="s">
        <v>201</v>
      </c>
      <c r="J110" s="1" t="s">
        <v>28</v>
      </c>
      <c r="K110" s="2">
        <v>46341</v>
      </c>
      <c r="L110" s="7" t="s">
        <v>202</v>
      </c>
      <c r="M110" s="1">
        <v>2026</v>
      </c>
      <c r="N110" s="1" t="s">
        <v>83</v>
      </c>
      <c r="O110" s="1">
        <v>24462</v>
      </c>
      <c r="P110" s="1">
        <v>30762</v>
      </c>
      <c r="Q110" s="1">
        <v>7.5</v>
      </c>
      <c r="R110" s="1">
        <f t="shared" si="3"/>
        <v>6300</v>
      </c>
      <c r="S110" s="1" t="s">
        <v>29</v>
      </c>
      <c r="T110" s="1" t="s">
        <v>64</v>
      </c>
    </row>
    <row r="111" spans="1:21" x14ac:dyDescent="0.2">
      <c r="A111" s="1">
        <v>256</v>
      </c>
      <c r="B111" s="1" t="s">
        <v>56</v>
      </c>
      <c r="C111" s="1" t="s">
        <v>19</v>
      </c>
      <c r="D111" s="1" t="s">
        <v>20</v>
      </c>
      <c r="E111" s="1" t="s">
        <v>68</v>
      </c>
      <c r="F111" s="3">
        <v>9210300039942</v>
      </c>
      <c r="G111" s="1">
        <v>1</v>
      </c>
      <c r="H111" s="2">
        <v>45215</v>
      </c>
      <c r="I111" s="1" t="s">
        <v>201</v>
      </c>
      <c r="J111" s="1" t="s">
        <v>28</v>
      </c>
      <c r="K111" s="2">
        <v>46342</v>
      </c>
      <c r="L111" s="7" t="s">
        <v>202</v>
      </c>
      <c r="M111" s="1">
        <v>2026</v>
      </c>
      <c r="N111" s="1" t="s">
        <v>83</v>
      </c>
      <c r="O111" s="1">
        <v>48394</v>
      </c>
      <c r="P111" s="1">
        <v>59942</v>
      </c>
      <c r="Q111" s="1">
        <v>7</v>
      </c>
      <c r="R111" s="1">
        <f t="shared" si="3"/>
        <v>11548</v>
      </c>
      <c r="S111" s="1" t="s">
        <v>29</v>
      </c>
      <c r="T111" s="1" t="s">
        <v>36</v>
      </c>
    </row>
    <row r="112" spans="1:21" x14ac:dyDescent="0.2">
      <c r="A112" s="1">
        <v>31</v>
      </c>
      <c r="B112" s="1" t="s">
        <v>32</v>
      </c>
      <c r="C112" s="1" t="s">
        <v>57</v>
      </c>
      <c r="D112" s="1" t="s">
        <v>58</v>
      </c>
      <c r="E112" s="1">
        <v>100667540</v>
      </c>
      <c r="F112" s="3">
        <v>4038200023296</v>
      </c>
      <c r="H112" s="2">
        <v>45225</v>
      </c>
      <c r="I112" s="1" t="s">
        <v>201</v>
      </c>
      <c r="J112" s="1" t="s">
        <v>28</v>
      </c>
      <c r="K112" s="2">
        <v>46352</v>
      </c>
      <c r="L112" s="1" t="s">
        <v>202</v>
      </c>
      <c r="M112" s="1">
        <v>2026</v>
      </c>
      <c r="N112" s="1" t="s">
        <v>83</v>
      </c>
      <c r="O112" s="1">
        <v>100000</v>
      </c>
      <c r="P112" s="1">
        <v>129614</v>
      </c>
      <c r="Q112" s="1">
        <v>8.5</v>
      </c>
      <c r="R112" s="1">
        <f t="shared" ref="R112:R119" si="4">+P112-O112</f>
        <v>29614</v>
      </c>
      <c r="S112" s="1" t="s">
        <v>29</v>
      </c>
      <c r="T112" s="1" t="s">
        <v>156</v>
      </c>
    </row>
    <row r="113" spans="1:21" x14ac:dyDescent="0.2">
      <c r="A113" s="1">
        <v>32</v>
      </c>
      <c r="B113" s="1" t="s">
        <v>32</v>
      </c>
      <c r="C113" s="1" t="s">
        <v>205</v>
      </c>
      <c r="D113" s="1" t="s">
        <v>20</v>
      </c>
      <c r="E113" s="1">
        <v>100669409</v>
      </c>
      <c r="F113" s="3">
        <v>4025200244541</v>
      </c>
      <c r="H113" s="2">
        <v>45225</v>
      </c>
      <c r="I113" s="1" t="s">
        <v>201</v>
      </c>
      <c r="J113" s="1" t="s">
        <v>28</v>
      </c>
      <c r="K113" s="2">
        <v>46352</v>
      </c>
      <c r="L113" s="1" t="s">
        <v>202</v>
      </c>
      <c r="M113" s="1">
        <v>2026</v>
      </c>
      <c r="N113" s="1" t="s">
        <v>83</v>
      </c>
      <c r="O113" s="1">
        <v>80731</v>
      </c>
      <c r="P113" s="1">
        <v>102758</v>
      </c>
      <c r="Q113" s="1">
        <v>7.9</v>
      </c>
      <c r="R113" s="1">
        <f t="shared" si="4"/>
        <v>22027</v>
      </c>
      <c r="S113" s="1" t="s">
        <v>29</v>
      </c>
      <c r="T113" s="1" t="s">
        <v>50</v>
      </c>
    </row>
    <row r="114" spans="1:21" x14ac:dyDescent="0.2">
      <c r="A114" s="1">
        <v>424</v>
      </c>
      <c r="B114" s="1" t="s">
        <v>18</v>
      </c>
      <c r="C114" s="1" t="s">
        <v>206</v>
      </c>
      <c r="D114" s="1" t="s">
        <v>207</v>
      </c>
      <c r="F114" s="1" t="s">
        <v>208</v>
      </c>
      <c r="G114" s="3">
        <v>440000919</v>
      </c>
      <c r="H114" s="2">
        <v>45238</v>
      </c>
      <c r="I114" s="1" t="s">
        <v>209</v>
      </c>
      <c r="J114" s="1" t="s">
        <v>28</v>
      </c>
      <c r="K114" s="2">
        <v>46364</v>
      </c>
      <c r="L114" s="1" t="s">
        <v>210</v>
      </c>
      <c r="M114" s="1">
        <v>2026</v>
      </c>
      <c r="N114" s="1" t="s">
        <v>83</v>
      </c>
      <c r="O114" s="1">
        <v>50000</v>
      </c>
      <c r="P114" s="1">
        <v>62881</v>
      </c>
      <c r="Q114" s="1">
        <v>7.5</v>
      </c>
      <c r="R114" s="1">
        <f t="shared" si="4"/>
        <v>12881</v>
      </c>
      <c r="S114" s="1" t="s">
        <v>29</v>
      </c>
      <c r="T114" s="1" t="s">
        <v>50</v>
      </c>
    </row>
    <row r="115" spans="1:21" x14ac:dyDescent="0.2">
      <c r="A115" s="1">
        <v>426</v>
      </c>
      <c r="B115" s="1" t="s">
        <v>18</v>
      </c>
      <c r="C115" s="1" t="s">
        <v>206</v>
      </c>
      <c r="D115" s="1" t="s">
        <v>207</v>
      </c>
      <c r="F115" s="1" t="s">
        <v>208</v>
      </c>
      <c r="G115" s="1">
        <v>440000967</v>
      </c>
      <c r="H115" s="2">
        <v>45251</v>
      </c>
      <c r="I115" s="1" t="s">
        <v>211</v>
      </c>
      <c r="J115" s="1" t="s">
        <v>28</v>
      </c>
      <c r="K115" s="2">
        <v>46377</v>
      </c>
      <c r="L115" s="1" t="s">
        <v>210</v>
      </c>
      <c r="M115" s="1">
        <v>2026</v>
      </c>
      <c r="N115" s="1" t="s">
        <v>83</v>
      </c>
      <c r="O115" s="1">
        <v>50000</v>
      </c>
      <c r="P115" s="1">
        <v>62881</v>
      </c>
      <c r="Q115" s="1">
        <v>7.5</v>
      </c>
      <c r="R115" s="1">
        <f t="shared" si="4"/>
        <v>12881</v>
      </c>
      <c r="S115" s="1" t="s">
        <v>29</v>
      </c>
      <c r="T115" s="1" t="s">
        <v>50</v>
      </c>
    </row>
    <row r="116" spans="1:21" x14ac:dyDescent="0.2">
      <c r="A116" s="1">
        <v>33</v>
      </c>
      <c r="B116" s="1" t="s">
        <v>32</v>
      </c>
      <c r="C116" s="1" t="s">
        <v>57</v>
      </c>
      <c r="D116" s="1" t="s">
        <v>58</v>
      </c>
      <c r="F116" s="1">
        <v>100667540</v>
      </c>
      <c r="H116" s="2">
        <v>45247</v>
      </c>
      <c r="I116" s="1" t="s">
        <v>211</v>
      </c>
      <c r="J116" s="1" t="s">
        <v>28</v>
      </c>
      <c r="K116" s="2">
        <v>46373</v>
      </c>
      <c r="L116" s="1" t="s">
        <v>210</v>
      </c>
      <c r="M116" s="1">
        <v>2026</v>
      </c>
      <c r="N116" s="1" t="s">
        <v>83</v>
      </c>
      <c r="O116" s="1">
        <v>50000</v>
      </c>
      <c r="P116" s="1">
        <v>64807</v>
      </c>
      <c r="Q116" s="1">
        <v>8.5</v>
      </c>
      <c r="R116" s="1">
        <f t="shared" si="4"/>
        <v>14807</v>
      </c>
      <c r="S116" s="1" t="s">
        <v>29</v>
      </c>
      <c r="T116" s="4"/>
      <c r="U116" s="1" t="s">
        <v>39</v>
      </c>
    </row>
    <row r="117" spans="1:21" x14ac:dyDescent="0.2">
      <c r="A117" s="1">
        <v>34</v>
      </c>
      <c r="B117" s="1" t="s">
        <v>32</v>
      </c>
      <c r="C117" s="1" t="s">
        <v>205</v>
      </c>
      <c r="D117" s="1" t="s">
        <v>20</v>
      </c>
      <c r="F117" s="1">
        <v>100669409</v>
      </c>
      <c r="H117" s="2">
        <v>45253</v>
      </c>
      <c r="I117" s="1" t="s">
        <v>211</v>
      </c>
      <c r="J117" s="1" t="s">
        <v>28</v>
      </c>
      <c r="K117" s="2">
        <v>46379</v>
      </c>
      <c r="L117" s="1" t="s">
        <v>210</v>
      </c>
      <c r="M117" s="1">
        <v>2026</v>
      </c>
      <c r="N117" s="1" t="s">
        <v>83</v>
      </c>
      <c r="O117" s="1">
        <v>93942</v>
      </c>
      <c r="P117" s="1">
        <v>119573</v>
      </c>
      <c r="Q117" s="1">
        <v>7.9</v>
      </c>
      <c r="R117" s="1">
        <f t="shared" si="4"/>
        <v>25631</v>
      </c>
      <c r="S117" s="1" t="s">
        <v>29</v>
      </c>
      <c r="U117" s="1" t="s">
        <v>89</v>
      </c>
    </row>
    <row r="118" spans="1:21" x14ac:dyDescent="0.2">
      <c r="A118" s="1">
        <v>427</v>
      </c>
      <c r="B118" s="1" t="s">
        <v>18</v>
      </c>
      <c r="C118" s="1" t="s">
        <v>212</v>
      </c>
      <c r="D118" s="1" t="s">
        <v>38</v>
      </c>
      <c r="F118" s="1" t="s">
        <v>213</v>
      </c>
      <c r="G118" s="1">
        <v>440001008</v>
      </c>
      <c r="H118" s="2">
        <v>45260</v>
      </c>
      <c r="I118" s="1" t="s">
        <v>211</v>
      </c>
      <c r="J118" s="1" t="s">
        <v>28</v>
      </c>
      <c r="K118" s="2">
        <v>46387</v>
      </c>
      <c r="L118" s="1" t="s">
        <v>210</v>
      </c>
      <c r="M118" s="1">
        <v>2026</v>
      </c>
      <c r="N118" s="1" t="s">
        <v>83</v>
      </c>
      <c r="O118" s="1">
        <v>32710</v>
      </c>
      <c r="P118" s="1">
        <v>41145</v>
      </c>
      <c r="Q118" s="1">
        <v>7.5</v>
      </c>
      <c r="R118" s="1">
        <f t="shared" si="4"/>
        <v>8435</v>
      </c>
      <c r="S118" s="1" t="s">
        <v>29</v>
      </c>
    </row>
    <row r="119" spans="1:21" x14ac:dyDescent="0.2">
      <c r="A119" s="1">
        <v>428</v>
      </c>
      <c r="B119" s="1" t="s">
        <v>18</v>
      </c>
      <c r="C119" s="1" t="s">
        <v>212</v>
      </c>
      <c r="D119" s="1" t="s">
        <v>38</v>
      </c>
      <c r="F119" s="1" t="s">
        <v>213</v>
      </c>
      <c r="G119" s="1">
        <v>440001009</v>
      </c>
      <c r="H119" s="2">
        <v>45260</v>
      </c>
      <c r="I119" s="1" t="s">
        <v>211</v>
      </c>
      <c r="J119" s="1" t="s">
        <v>28</v>
      </c>
      <c r="K119" s="2">
        <v>46387</v>
      </c>
      <c r="L119" s="1" t="s">
        <v>210</v>
      </c>
      <c r="M119" s="1">
        <v>2026</v>
      </c>
      <c r="N119" s="1" t="s">
        <v>83</v>
      </c>
      <c r="O119" s="1">
        <v>30194</v>
      </c>
      <c r="P119" s="1">
        <v>37981</v>
      </c>
      <c r="Q119" s="1">
        <v>7.5</v>
      </c>
      <c r="R119" s="1">
        <f t="shared" si="4"/>
        <v>7787</v>
      </c>
    </row>
    <row r="120" spans="1:21" x14ac:dyDescent="0.2">
      <c r="A120" s="1">
        <v>14</v>
      </c>
      <c r="B120" s="1" t="s">
        <v>157</v>
      </c>
      <c r="C120" s="1" t="s">
        <v>158</v>
      </c>
      <c r="D120" s="1" t="s">
        <v>66</v>
      </c>
      <c r="E120" s="1">
        <v>6864106</v>
      </c>
      <c r="F120" s="3">
        <v>300002629753</v>
      </c>
      <c r="H120" s="2">
        <v>45279</v>
      </c>
      <c r="I120" s="1" t="s">
        <v>214</v>
      </c>
      <c r="J120" s="1" t="s">
        <v>28</v>
      </c>
      <c r="K120" s="2">
        <v>46375</v>
      </c>
      <c r="L120" s="1" t="s">
        <v>210</v>
      </c>
      <c r="M120" s="1">
        <v>2026</v>
      </c>
      <c r="N120" s="1" t="s">
        <v>83</v>
      </c>
      <c r="O120" s="1">
        <v>62488</v>
      </c>
      <c r="P120" s="1">
        <v>80441</v>
      </c>
      <c r="Q120" s="1">
        <v>8.5</v>
      </c>
      <c r="R120" s="1">
        <v>17953</v>
      </c>
      <c r="S120" s="1" t="s">
        <v>49</v>
      </c>
      <c r="T120" s="1" t="s">
        <v>36</v>
      </c>
    </row>
    <row r="121" spans="1:21" x14ac:dyDescent="0.2">
      <c r="A121" s="1">
        <v>15</v>
      </c>
      <c r="B121" s="1" t="s">
        <v>157</v>
      </c>
      <c r="C121" s="1" t="s">
        <v>204</v>
      </c>
      <c r="D121" s="1" t="s">
        <v>58</v>
      </c>
      <c r="E121" s="1">
        <v>6864107</v>
      </c>
      <c r="F121" s="3">
        <v>300002622920</v>
      </c>
      <c r="H121" s="2">
        <v>45279</v>
      </c>
      <c r="I121" s="1" t="s">
        <v>214</v>
      </c>
      <c r="J121" s="1" t="s">
        <v>28</v>
      </c>
      <c r="K121" s="2">
        <v>46375</v>
      </c>
      <c r="L121" s="1" t="s">
        <v>210</v>
      </c>
      <c r="M121" s="1">
        <v>2026</v>
      </c>
      <c r="N121" s="1" t="s">
        <v>83</v>
      </c>
      <c r="O121" s="1">
        <v>62488</v>
      </c>
      <c r="P121" s="1">
        <v>80441</v>
      </c>
      <c r="Q121" s="1">
        <v>8.5</v>
      </c>
      <c r="R121" s="1">
        <v>17953</v>
      </c>
      <c r="S121" s="1" t="s">
        <v>49</v>
      </c>
      <c r="T121" s="1" t="s">
        <v>36</v>
      </c>
    </row>
    <row r="122" spans="1:21" x14ac:dyDescent="0.2">
      <c r="A122" s="1">
        <v>16</v>
      </c>
      <c r="B122" s="1" t="s">
        <v>157</v>
      </c>
      <c r="C122" s="1" t="s">
        <v>204</v>
      </c>
      <c r="D122" s="1" t="s">
        <v>58</v>
      </c>
      <c r="E122" s="1">
        <v>6864107</v>
      </c>
      <c r="F122" s="3">
        <v>300002625574</v>
      </c>
      <c r="H122" s="2">
        <v>45279</v>
      </c>
      <c r="I122" s="1" t="s">
        <v>214</v>
      </c>
      <c r="J122" s="1" t="s">
        <v>28</v>
      </c>
      <c r="K122" s="2">
        <v>46375</v>
      </c>
      <c r="L122" s="1" t="s">
        <v>210</v>
      </c>
      <c r="M122" s="1">
        <v>2026</v>
      </c>
      <c r="N122" s="1" t="s">
        <v>83</v>
      </c>
      <c r="O122" s="1">
        <v>62488</v>
      </c>
      <c r="P122" s="1">
        <v>80441</v>
      </c>
      <c r="Q122" s="1">
        <v>8.5</v>
      </c>
      <c r="R122" s="1">
        <v>17953</v>
      </c>
      <c r="S122" s="1" t="s">
        <v>49</v>
      </c>
      <c r="T122" s="1" t="s">
        <v>36</v>
      </c>
    </row>
    <row r="123" spans="1:21" x14ac:dyDescent="0.2">
      <c r="A123" s="1">
        <v>44</v>
      </c>
      <c r="B123" s="1" t="s">
        <v>139</v>
      </c>
      <c r="C123" s="1" t="s">
        <v>140</v>
      </c>
      <c r="D123" s="1" t="s">
        <v>38</v>
      </c>
      <c r="E123" s="1" t="s">
        <v>141</v>
      </c>
      <c r="F123" s="3" t="s">
        <v>142</v>
      </c>
      <c r="G123" s="1">
        <v>500224</v>
      </c>
      <c r="H123" s="2">
        <v>45279</v>
      </c>
      <c r="I123" s="1" t="s">
        <v>214</v>
      </c>
      <c r="J123" s="1" t="s">
        <v>28</v>
      </c>
      <c r="K123" s="2">
        <v>46406</v>
      </c>
      <c r="L123" s="1" t="s">
        <v>215</v>
      </c>
      <c r="M123" s="1">
        <v>2027</v>
      </c>
      <c r="N123" s="1" t="s">
        <v>83</v>
      </c>
      <c r="O123" s="1">
        <v>22480</v>
      </c>
      <c r="P123" s="1">
        <v>27633</v>
      </c>
      <c r="Q123" s="1">
        <v>6.75</v>
      </c>
      <c r="R123" s="1">
        <v>5153</v>
      </c>
      <c r="S123" s="1" t="s">
        <v>29</v>
      </c>
      <c r="T123" s="1" t="s">
        <v>39</v>
      </c>
    </row>
    <row r="124" spans="1:21" x14ac:dyDescent="0.2">
      <c r="A124" s="1">
        <v>17</v>
      </c>
      <c r="B124" s="1" t="s">
        <v>157</v>
      </c>
      <c r="C124" s="1" t="s">
        <v>158</v>
      </c>
      <c r="D124" s="1" t="s">
        <v>66</v>
      </c>
      <c r="E124" s="1">
        <v>6864106</v>
      </c>
      <c r="F124" s="3">
        <v>300002627500</v>
      </c>
      <c r="H124" s="2">
        <v>45281</v>
      </c>
      <c r="I124" s="1" t="s">
        <v>214</v>
      </c>
      <c r="J124" s="1" t="s">
        <v>28</v>
      </c>
      <c r="K124" s="2">
        <v>46377</v>
      </c>
      <c r="L124" s="1" t="s">
        <v>210</v>
      </c>
      <c r="M124" s="1">
        <v>2026</v>
      </c>
      <c r="N124" s="1" t="s">
        <v>83</v>
      </c>
      <c r="O124" s="1">
        <v>62488</v>
      </c>
      <c r="P124" s="1">
        <v>80440</v>
      </c>
      <c r="Q124" s="1">
        <v>8.5</v>
      </c>
      <c r="R124" s="1">
        <v>17952</v>
      </c>
      <c r="S124" s="1" t="s">
        <v>49</v>
      </c>
      <c r="T124" s="1" t="s">
        <v>36</v>
      </c>
    </row>
    <row r="125" spans="1:21" x14ac:dyDescent="0.2">
      <c r="A125" s="1">
        <v>429</v>
      </c>
      <c r="B125" s="1" t="s">
        <v>18</v>
      </c>
      <c r="C125" s="1" t="s">
        <v>37</v>
      </c>
      <c r="D125" s="1" t="s">
        <v>38</v>
      </c>
      <c r="F125" s="3" t="s">
        <v>44</v>
      </c>
      <c r="G125" s="1">
        <v>440001139</v>
      </c>
      <c r="H125" s="2">
        <v>45282</v>
      </c>
      <c r="I125" s="1" t="s">
        <v>214</v>
      </c>
      <c r="J125" s="1" t="s">
        <v>28</v>
      </c>
      <c r="K125" s="2">
        <v>46409</v>
      </c>
      <c r="L125" s="1" t="s">
        <v>216</v>
      </c>
      <c r="M125" s="1">
        <v>2027</v>
      </c>
      <c r="N125" s="1" t="s">
        <v>83</v>
      </c>
      <c r="O125" s="1">
        <v>44134</v>
      </c>
      <c r="P125" s="1">
        <v>55938</v>
      </c>
      <c r="Q125" s="1">
        <v>7.75</v>
      </c>
      <c r="R125" s="1">
        <v>11804</v>
      </c>
      <c r="S125" s="1" t="s">
        <v>29</v>
      </c>
      <c r="T125" s="1" t="s">
        <v>23</v>
      </c>
    </row>
    <row r="126" spans="1:21" x14ac:dyDescent="0.2">
      <c r="A126" s="1">
        <v>430</v>
      </c>
      <c r="B126" s="1" t="s">
        <v>18</v>
      </c>
      <c r="C126" s="1" t="s">
        <v>19</v>
      </c>
      <c r="D126" s="1" t="s">
        <v>20</v>
      </c>
      <c r="F126" s="3" t="s">
        <v>40</v>
      </c>
      <c r="G126" s="1">
        <v>440001138</v>
      </c>
      <c r="H126" s="2">
        <v>45282</v>
      </c>
      <c r="I126" s="1" t="s">
        <v>214</v>
      </c>
      <c r="J126" s="1" t="s">
        <v>28</v>
      </c>
      <c r="K126" s="2">
        <v>46409</v>
      </c>
      <c r="L126" s="1" t="s">
        <v>216</v>
      </c>
      <c r="M126" s="1">
        <v>2027</v>
      </c>
      <c r="N126" s="1" t="s">
        <v>83</v>
      </c>
      <c r="O126" s="1">
        <v>44134</v>
      </c>
      <c r="P126" s="1">
        <v>55938</v>
      </c>
      <c r="Q126" s="1">
        <v>7.75</v>
      </c>
      <c r="R126" s="1">
        <v>11804</v>
      </c>
      <c r="S126" s="1" t="s">
        <v>29</v>
      </c>
      <c r="T126" s="1" t="s">
        <v>23</v>
      </c>
    </row>
    <row r="127" spans="1:21" x14ac:dyDescent="0.2">
      <c r="A127" s="1">
        <v>431</v>
      </c>
      <c r="B127" s="1" t="s">
        <v>18</v>
      </c>
      <c r="C127" s="1" t="s">
        <v>65</v>
      </c>
      <c r="D127" s="1" t="s">
        <v>66</v>
      </c>
      <c r="F127" s="3" t="s">
        <v>163</v>
      </c>
      <c r="G127" s="1">
        <v>440001169</v>
      </c>
      <c r="H127" s="2">
        <v>45288</v>
      </c>
      <c r="I127" s="1" t="s">
        <v>214</v>
      </c>
      <c r="J127" s="1" t="s">
        <v>28</v>
      </c>
      <c r="K127" s="2">
        <v>46019</v>
      </c>
      <c r="L127" s="1" t="s">
        <v>74</v>
      </c>
      <c r="M127" s="1">
        <v>2025</v>
      </c>
      <c r="N127" s="1" t="s">
        <v>53</v>
      </c>
      <c r="O127" s="1">
        <v>110527</v>
      </c>
      <c r="P127" s="1">
        <v>129528</v>
      </c>
      <c r="Q127" s="1">
        <v>8</v>
      </c>
      <c r="R127" s="1">
        <v>19001</v>
      </c>
      <c r="S127" s="1" t="s">
        <v>186</v>
      </c>
    </row>
    <row r="128" spans="1:21" x14ac:dyDescent="0.2">
      <c r="A128" s="1">
        <v>259</v>
      </c>
      <c r="B128" s="1" t="s">
        <v>56</v>
      </c>
      <c r="C128" s="1" t="s">
        <v>65</v>
      </c>
      <c r="D128" s="1" t="s">
        <v>66</v>
      </c>
      <c r="E128" s="1" t="s">
        <v>166</v>
      </c>
      <c r="F128" s="3">
        <v>9210300049844</v>
      </c>
      <c r="G128" s="1">
        <v>1</v>
      </c>
      <c r="H128" s="2">
        <v>45302</v>
      </c>
      <c r="I128" s="1" t="s">
        <v>217</v>
      </c>
      <c r="J128" s="1" t="s">
        <v>28</v>
      </c>
      <c r="K128" s="2">
        <v>46033</v>
      </c>
      <c r="L128" s="1" t="s">
        <v>144</v>
      </c>
      <c r="M128" s="1">
        <v>2026</v>
      </c>
      <c r="N128" s="1" t="s">
        <v>53</v>
      </c>
      <c r="O128" s="1">
        <v>35000</v>
      </c>
      <c r="P128" s="1">
        <v>41008</v>
      </c>
      <c r="Q128" s="1">
        <v>8</v>
      </c>
      <c r="R128" s="1">
        <f t="shared" ref="R128:R151" si="5">+P128-O128</f>
        <v>6008</v>
      </c>
      <c r="S128" s="1" t="s">
        <v>186</v>
      </c>
      <c r="T128" s="1" t="s">
        <v>64</v>
      </c>
    </row>
    <row r="129" spans="1:20" x14ac:dyDescent="0.2">
      <c r="A129" s="1">
        <v>260</v>
      </c>
      <c r="B129" s="1" t="s">
        <v>56</v>
      </c>
      <c r="C129" s="1" t="s">
        <v>115</v>
      </c>
      <c r="D129" s="1" t="s">
        <v>58</v>
      </c>
      <c r="E129" s="1" t="s">
        <v>153</v>
      </c>
      <c r="F129" s="3">
        <v>9210300049847</v>
      </c>
      <c r="G129" s="1">
        <v>1</v>
      </c>
      <c r="H129" s="2">
        <v>45302</v>
      </c>
      <c r="I129" s="1" t="s">
        <v>217</v>
      </c>
      <c r="J129" s="1" t="s">
        <v>28</v>
      </c>
      <c r="K129" s="2">
        <v>46033</v>
      </c>
      <c r="L129" s="1" t="s">
        <v>144</v>
      </c>
      <c r="M129" s="1">
        <v>2026</v>
      </c>
      <c r="N129" s="1" t="s">
        <v>53</v>
      </c>
      <c r="O129" s="1">
        <v>48000</v>
      </c>
      <c r="P129" s="1">
        <v>56240</v>
      </c>
      <c r="Q129" s="1">
        <v>8</v>
      </c>
      <c r="R129" s="1">
        <f t="shared" si="5"/>
        <v>8240</v>
      </c>
      <c r="S129" s="1" t="s">
        <v>186</v>
      </c>
      <c r="T129" s="1" t="s">
        <v>36</v>
      </c>
    </row>
    <row r="130" spans="1:20" x14ac:dyDescent="0.2">
      <c r="A130" s="1">
        <v>261</v>
      </c>
      <c r="B130" s="1" t="s">
        <v>56</v>
      </c>
      <c r="C130" s="1" t="s">
        <v>57</v>
      </c>
      <c r="D130" s="1" t="s">
        <v>58</v>
      </c>
      <c r="E130" s="1" t="s">
        <v>59</v>
      </c>
      <c r="F130" s="3">
        <v>9210300049843</v>
      </c>
      <c r="G130" s="1">
        <v>1</v>
      </c>
      <c r="H130" s="2">
        <v>45302</v>
      </c>
      <c r="I130" s="1" t="s">
        <v>217</v>
      </c>
      <c r="J130" s="1" t="s">
        <v>28</v>
      </c>
      <c r="K130" s="2">
        <v>46033</v>
      </c>
      <c r="L130" s="1" t="s">
        <v>144</v>
      </c>
      <c r="M130" s="1">
        <v>2026</v>
      </c>
      <c r="N130" s="1" t="s">
        <v>53</v>
      </c>
      <c r="O130" s="1">
        <v>35000</v>
      </c>
      <c r="P130" s="1">
        <v>41008</v>
      </c>
      <c r="Q130" s="1">
        <v>8</v>
      </c>
      <c r="R130" s="1">
        <f t="shared" si="5"/>
        <v>6008</v>
      </c>
      <c r="S130" s="1" t="s">
        <v>186</v>
      </c>
      <c r="T130" s="1" t="s">
        <v>156</v>
      </c>
    </row>
    <row r="131" spans="1:20" x14ac:dyDescent="0.2">
      <c r="A131" s="1">
        <v>262</v>
      </c>
      <c r="B131" s="1" t="s">
        <v>56</v>
      </c>
      <c r="C131" s="1" t="s">
        <v>37</v>
      </c>
      <c r="D131" s="1" t="s">
        <v>38</v>
      </c>
      <c r="E131" s="1" t="s">
        <v>112</v>
      </c>
      <c r="F131" s="3">
        <v>9210300049846</v>
      </c>
      <c r="G131" s="1">
        <v>1</v>
      </c>
      <c r="H131" s="2">
        <v>45302</v>
      </c>
      <c r="I131" s="1" t="s">
        <v>217</v>
      </c>
      <c r="J131" s="1" t="s">
        <v>28</v>
      </c>
      <c r="K131" s="2">
        <v>46033</v>
      </c>
      <c r="L131" s="1" t="s">
        <v>144</v>
      </c>
      <c r="M131" s="1">
        <v>2026</v>
      </c>
      <c r="N131" s="1" t="s">
        <v>53</v>
      </c>
      <c r="O131" s="1">
        <v>46000</v>
      </c>
      <c r="P131" s="1">
        <v>53370</v>
      </c>
      <c r="Q131" s="1">
        <v>7.5</v>
      </c>
      <c r="R131" s="1">
        <f t="shared" si="5"/>
        <v>7370</v>
      </c>
      <c r="S131" s="1" t="s">
        <v>186</v>
      </c>
      <c r="T131" s="1" t="s">
        <v>156</v>
      </c>
    </row>
    <row r="132" spans="1:20" x14ac:dyDescent="0.2">
      <c r="A132" s="1">
        <v>263</v>
      </c>
      <c r="B132" s="1" t="s">
        <v>56</v>
      </c>
      <c r="C132" s="1" t="s">
        <v>136</v>
      </c>
      <c r="D132" s="1" t="s">
        <v>58</v>
      </c>
      <c r="E132" s="1" t="s">
        <v>218</v>
      </c>
      <c r="F132" s="3">
        <v>9210300049845</v>
      </c>
      <c r="G132" s="1">
        <v>1</v>
      </c>
      <c r="H132" s="2">
        <v>45302</v>
      </c>
      <c r="I132" s="1" t="s">
        <v>217</v>
      </c>
      <c r="J132" s="1" t="s">
        <v>28</v>
      </c>
      <c r="K132" s="2">
        <v>46033</v>
      </c>
      <c r="L132" s="1" t="s">
        <v>144</v>
      </c>
      <c r="M132" s="1">
        <v>2026</v>
      </c>
      <c r="N132" s="1" t="s">
        <v>53</v>
      </c>
      <c r="O132" s="1">
        <v>60000</v>
      </c>
      <c r="P132" s="1">
        <v>70300</v>
      </c>
      <c r="Q132" s="1">
        <v>8</v>
      </c>
      <c r="R132" s="1">
        <f t="shared" si="5"/>
        <v>10300</v>
      </c>
      <c r="S132" s="1" t="s">
        <v>186</v>
      </c>
      <c r="T132" s="1" t="s">
        <v>156</v>
      </c>
    </row>
    <row r="133" spans="1:20" x14ac:dyDescent="0.2">
      <c r="A133" s="1" t="s">
        <v>219</v>
      </c>
      <c r="B133" s="1" t="s">
        <v>45</v>
      </c>
      <c r="C133" s="1" t="s">
        <v>85</v>
      </c>
      <c r="D133" s="1" t="s">
        <v>66</v>
      </c>
      <c r="F133" s="3" t="s">
        <v>132</v>
      </c>
      <c r="G133" s="1" t="s">
        <v>220</v>
      </c>
      <c r="H133" s="2">
        <v>45310</v>
      </c>
      <c r="I133" s="1" t="s">
        <v>217</v>
      </c>
      <c r="J133" s="1" t="s">
        <v>28</v>
      </c>
      <c r="K133" s="2">
        <v>46406</v>
      </c>
      <c r="L133" s="1" t="s">
        <v>216</v>
      </c>
      <c r="M133" s="1">
        <v>2027</v>
      </c>
      <c r="N133" s="1" t="s">
        <v>83</v>
      </c>
      <c r="O133" s="1">
        <v>33258</v>
      </c>
      <c r="P133" s="1">
        <v>41563</v>
      </c>
      <c r="Q133" s="1">
        <v>7.5</v>
      </c>
      <c r="R133" s="1">
        <f t="shared" si="5"/>
        <v>8305</v>
      </c>
      <c r="S133" s="1" t="s">
        <v>49</v>
      </c>
      <c r="T133" s="1" t="s">
        <v>89</v>
      </c>
    </row>
    <row r="134" spans="1:20" x14ac:dyDescent="0.2">
      <c r="A134" s="1" t="s">
        <v>221</v>
      </c>
      <c r="B134" s="1" t="s">
        <v>45</v>
      </c>
      <c r="C134" s="1" t="s">
        <v>101</v>
      </c>
      <c r="D134" s="1" t="s">
        <v>20</v>
      </c>
      <c r="F134" s="3" t="s">
        <v>110</v>
      </c>
      <c r="G134" s="1" t="s">
        <v>222</v>
      </c>
      <c r="H134" s="2">
        <v>45315</v>
      </c>
      <c r="I134" s="1" t="s">
        <v>217</v>
      </c>
      <c r="J134" s="1" t="s">
        <v>28</v>
      </c>
      <c r="K134" s="2">
        <v>46411</v>
      </c>
      <c r="L134" s="1" t="s">
        <v>216</v>
      </c>
      <c r="M134" s="1">
        <v>2027</v>
      </c>
      <c r="N134" s="1" t="s">
        <v>83</v>
      </c>
      <c r="O134" s="1">
        <v>63418</v>
      </c>
      <c r="P134" s="1">
        <v>78095</v>
      </c>
      <c r="Q134" s="1">
        <v>7</v>
      </c>
      <c r="R134" s="1">
        <f t="shared" si="5"/>
        <v>14677</v>
      </c>
      <c r="S134" s="1" t="s">
        <v>49</v>
      </c>
      <c r="T134" s="1" t="s">
        <v>50</v>
      </c>
    </row>
    <row r="135" spans="1:20" x14ac:dyDescent="0.2">
      <c r="A135" s="1">
        <v>432</v>
      </c>
      <c r="B135" s="1" t="s">
        <v>18</v>
      </c>
      <c r="C135" s="1" t="s">
        <v>101</v>
      </c>
      <c r="D135" s="1" t="s">
        <v>20</v>
      </c>
      <c r="F135" s="1" t="s">
        <v>223</v>
      </c>
      <c r="G135" s="1">
        <v>440001305</v>
      </c>
      <c r="H135" s="2">
        <v>45330</v>
      </c>
      <c r="I135" s="1" t="s">
        <v>27</v>
      </c>
      <c r="J135" s="1" t="s">
        <v>28</v>
      </c>
      <c r="K135" s="2">
        <v>46454</v>
      </c>
      <c r="L135" s="1" t="s">
        <v>224</v>
      </c>
      <c r="M135" s="1">
        <v>2027</v>
      </c>
      <c r="N135" s="1" t="s">
        <v>83</v>
      </c>
      <c r="O135" s="1">
        <v>67018</v>
      </c>
      <c r="P135" s="1">
        <v>84888</v>
      </c>
      <c r="Q135" s="1">
        <v>7.75</v>
      </c>
      <c r="R135" s="1">
        <f t="shared" si="5"/>
        <v>17870</v>
      </c>
      <c r="S135" s="1" t="s">
        <v>29</v>
      </c>
    </row>
    <row r="136" spans="1:20" x14ac:dyDescent="0.2">
      <c r="A136" s="1">
        <v>407</v>
      </c>
      <c r="B136" s="1" t="s">
        <v>24</v>
      </c>
      <c r="C136" s="1" t="s">
        <v>19</v>
      </c>
      <c r="D136" s="1" t="s">
        <v>20</v>
      </c>
      <c r="F136" s="1">
        <v>3222921</v>
      </c>
      <c r="G136" s="1" t="s">
        <v>31</v>
      </c>
      <c r="H136" s="2">
        <v>45326</v>
      </c>
      <c r="I136" s="1" t="s">
        <v>27</v>
      </c>
      <c r="J136" s="1" t="s">
        <v>28</v>
      </c>
      <c r="K136" s="2">
        <v>46450</v>
      </c>
      <c r="L136" s="1" t="s">
        <v>224</v>
      </c>
      <c r="M136" s="1">
        <v>2027</v>
      </c>
      <c r="N136" s="1" t="s">
        <v>83</v>
      </c>
      <c r="O136" s="1">
        <v>35281</v>
      </c>
      <c r="P136" s="1">
        <v>44412</v>
      </c>
      <c r="Q136" s="1">
        <v>7.55</v>
      </c>
      <c r="R136" s="1">
        <f t="shared" si="5"/>
        <v>9131</v>
      </c>
      <c r="S136" s="1" t="s">
        <v>29</v>
      </c>
      <c r="T136" s="1" t="s">
        <v>30</v>
      </c>
    </row>
    <row r="137" spans="1:20" x14ac:dyDescent="0.2">
      <c r="A137" s="1">
        <v>408</v>
      </c>
      <c r="B137" s="1" t="s">
        <v>24</v>
      </c>
      <c r="C137" s="1" t="s">
        <v>19</v>
      </c>
      <c r="D137" s="1" t="s">
        <v>20</v>
      </c>
      <c r="F137" s="1">
        <v>3222921</v>
      </c>
      <c r="G137" s="1" t="s">
        <v>25</v>
      </c>
      <c r="H137" s="2">
        <v>45326</v>
      </c>
      <c r="I137" s="1" t="s">
        <v>27</v>
      </c>
      <c r="J137" s="1" t="s">
        <v>28</v>
      </c>
      <c r="K137" s="2">
        <v>46450</v>
      </c>
      <c r="L137" s="1" t="s">
        <v>224</v>
      </c>
      <c r="M137" s="1">
        <v>2027</v>
      </c>
      <c r="N137" s="1" t="s">
        <v>83</v>
      </c>
      <c r="O137" s="1">
        <v>35094</v>
      </c>
      <c r="P137" s="1">
        <v>44177</v>
      </c>
      <c r="Q137" s="1">
        <v>7.55</v>
      </c>
      <c r="R137" s="1">
        <f t="shared" si="5"/>
        <v>9083</v>
      </c>
      <c r="S137" s="1" t="s">
        <v>29</v>
      </c>
      <c r="T137" s="1" t="s">
        <v>30</v>
      </c>
    </row>
    <row r="138" spans="1:20" x14ac:dyDescent="0.2">
      <c r="A138" s="1">
        <v>433</v>
      </c>
      <c r="B138" s="1" t="s">
        <v>18</v>
      </c>
      <c r="C138" s="1" t="s">
        <v>101</v>
      </c>
      <c r="D138" s="1" t="s">
        <v>20</v>
      </c>
      <c r="F138" s="1" t="s">
        <v>223</v>
      </c>
      <c r="G138" s="1">
        <v>440001357</v>
      </c>
      <c r="H138" s="2">
        <v>45342</v>
      </c>
      <c r="I138" s="1" t="s">
        <v>27</v>
      </c>
      <c r="J138" s="1" t="s">
        <v>28</v>
      </c>
      <c r="K138" s="2">
        <v>46466</v>
      </c>
      <c r="L138" s="1" t="s">
        <v>224</v>
      </c>
      <c r="M138" s="1">
        <v>2027</v>
      </c>
      <c r="N138" s="1" t="s">
        <v>83</v>
      </c>
      <c r="O138" s="1">
        <v>25036</v>
      </c>
      <c r="P138" s="1">
        <v>31712</v>
      </c>
      <c r="Q138" s="1">
        <v>7.75</v>
      </c>
      <c r="R138" s="1">
        <f t="shared" si="5"/>
        <v>6676</v>
      </c>
      <c r="S138" s="1" t="s">
        <v>29</v>
      </c>
      <c r="T138" s="1" t="s">
        <v>23</v>
      </c>
    </row>
    <row r="139" spans="1:20" x14ac:dyDescent="0.2">
      <c r="A139" s="1">
        <v>35</v>
      </c>
      <c r="B139" s="1" t="s">
        <v>32</v>
      </c>
      <c r="C139" s="1" t="s">
        <v>65</v>
      </c>
      <c r="D139" s="1" t="s">
        <v>66</v>
      </c>
      <c r="E139" s="1">
        <v>100667538</v>
      </c>
      <c r="F139" s="3">
        <v>4038200011778</v>
      </c>
      <c r="H139" s="2">
        <v>45370</v>
      </c>
      <c r="I139" s="1" t="s">
        <v>225</v>
      </c>
      <c r="J139" s="1" t="s">
        <v>28</v>
      </c>
      <c r="K139" s="2">
        <v>46465</v>
      </c>
      <c r="L139" s="1" t="s">
        <v>224</v>
      </c>
      <c r="M139" s="1">
        <v>2027</v>
      </c>
      <c r="N139" s="1" t="s">
        <v>83</v>
      </c>
      <c r="O139" s="1">
        <v>99244</v>
      </c>
      <c r="P139" s="1">
        <v>126236</v>
      </c>
      <c r="Q139" s="1">
        <v>8.1</v>
      </c>
      <c r="R139" s="1">
        <f t="shared" si="5"/>
        <v>26992</v>
      </c>
      <c r="S139" s="1" t="s">
        <v>129</v>
      </c>
      <c r="T139" s="1" t="s">
        <v>39</v>
      </c>
    </row>
    <row r="140" spans="1:20" x14ac:dyDescent="0.2">
      <c r="A140" s="1">
        <v>36</v>
      </c>
      <c r="B140" s="1" t="s">
        <v>32</v>
      </c>
      <c r="C140" s="1" t="s">
        <v>37</v>
      </c>
      <c r="D140" s="1" t="s">
        <v>38</v>
      </c>
      <c r="E140" s="1">
        <v>100669411</v>
      </c>
      <c r="F140" s="3">
        <v>4025200214964</v>
      </c>
      <c r="H140" s="2">
        <v>45391</v>
      </c>
      <c r="I140" s="1" t="s">
        <v>34</v>
      </c>
      <c r="J140" s="1" t="s">
        <v>35</v>
      </c>
      <c r="K140" s="2">
        <v>46516</v>
      </c>
      <c r="L140" s="1" t="s">
        <v>226</v>
      </c>
      <c r="M140" s="1">
        <v>2027</v>
      </c>
      <c r="N140" s="1" t="s">
        <v>227</v>
      </c>
      <c r="O140" s="1">
        <v>61463</v>
      </c>
      <c r="P140" s="4">
        <v>78233</v>
      </c>
      <c r="Q140" s="1">
        <v>7.9</v>
      </c>
      <c r="R140" s="1">
        <f t="shared" si="5"/>
        <v>16770</v>
      </c>
      <c r="S140" s="1" t="s">
        <v>29</v>
      </c>
      <c r="T140" s="1" t="s">
        <v>39</v>
      </c>
    </row>
    <row r="141" spans="1:20" x14ac:dyDescent="0.2">
      <c r="A141" s="1">
        <v>37</v>
      </c>
      <c r="B141" s="1" t="s">
        <v>32</v>
      </c>
      <c r="C141" s="1" t="s">
        <v>19</v>
      </c>
      <c r="D141" s="1" t="s">
        <v>20</v>
      </c>
      <c r="E141" s="1">
        <v>100669409</v>
      </c>
      <c r="F141" s="3">
        <v>4025200214971</v>
      </c>
      <c r="H141" s="2">
        <v>45391</v>
      </c>
      <c r="I141" s="1" t="s">
        <v>34</v>
      </c>
      <c r="J141" s="1" t="s">
        <v>35</v>
      </c>
      <c r="K141" s="2">
        <v>46516</v>
      </c>
      <c r="L141" s="1" t="s">
        <v>226</v>
      </c>
      <c r="M141" s="1">
        <v>2027</v>
      </c>
      <c r="N141" s="1" t="s">
        <v>227</v>
      </c>
      <c r="O141" s="1">
        <v>61463</v>
      </c>
      <c r="P141" s="4">
        <v>78233</v>
      </c>
      <c r="Q141" s="1">
        <v>7.9</v>
      </c>
      <c r="R141" s="1">
        <f t="shared" si="5"/>
        <v>16770</v>
      </c>
      <c r="S141" s="1" t="s">
        <v>29</v>
      </c>
      <c r="T141" s="1" t="s">
        <v>36</v>
      </c>
    </row>
    <row r="142" spans="1:20" x14ac:dyDescent="0.2">
      <c r="A142" s="1">
        <v>19</v>
      </c>
      <c r="B142" s="1" t="s">
        <v>157</v>
      </c>
      <c r="C142" s="1" t="s">
        <v>46</v>
      </c>
      <c r="D142" s="1" t="s">
        <v>38</v>
      </c>
      <c r="E142" s="1">
        <v>6844297</v>
      </c>
      <c r="F142" s="3">
        <v>300003741309</v>
      </c>
      <c r="H142" s="2">
        <v>45405</v>
      </c>
      <c r="I142" s="1" t="s">
        <v>34</v>
      </c>
      <c r="J142" s="1" t="s">
        <v>35</v>
      </c>
      <c r="K142" s="2">
        <v>46293</v>
      </c>
      <c r="L142" s="1" t="s">
        <v>194</v>
      </c>
      <c r="M142" s="1">
        <v>2026</v>
      </c>
      <c r="N142" s="1" t="s">
        <v>83</v>
      </c>
      <c r="O142" s="1">
        <v>75949</v>
      </c>
      <c r="P142" s="1">
        <v>92644</v>
      </c>
      <c r="Q142" s="1">
        <v>8.25</v>
      </c>
      <c r="R142" s="1">
        <f t="shared" si="5"/>
        <v>16695</v>
      </c>
      <c r="S142" s="1" t="s">
        <v>159</v>
      </c>
      <c r="T142" s="1" t="s">
        <v>50</v>
      </c>
    </row>
    <row r="143" spans="1:20" x14ac:dyDescent="0.2">
      <c r="A143" s="1">
        <v>409</v>
      </c>
      <c r="B143" s="1" t="s">
        <v>24</v>
      </c>
      <c r="C143" s="1" t="s">
        <v>65</v>
      </c>
      <c r="D143" s="1" t="s">
        <v>66</v>
      </c>
      <c r="F143" s="3">
        <v>3175506</v>
      </c>
      <c r="G143" s="1" t="s">
        <v>228</v>
      </c>
      <c r="H143" s="2">
        <v>45407</v>
      </c>
      <c r="I143" s="1" t="s">
        <v>34</v>
      </c>
      <c r="J143" s="1" t="s">
        <v>35</v>
      </c>
      <c r="K143" s="2">
        <v>46532</v>
      </c>
      <c r="L143" s="1" t="s">
        <v>226</v>
      </c>
      <c r="M143" s="1">
        <v>2027</v>
      </c>
      <c r="N143" s="1" t="s">
        <v>227</v>
      </c>
      <c r="O143" s="1">
        <v>48932</v>
      </c>
      <c r="P143" s="1">
        <v>62089</v>
      </c>
      <c r="Q143" s="1">
        <v>7.8</v>
      </c>
      <c r="R143" s="1">
        <f t="shared" si="5"/>
        <v>13157</v>
      </c>
      <c r="S143" s="1" t="s">
        <v>29</v>
      </c>
      <c r="T143" s="1" t="s">
        <v>39</v>
      </c>
    </row>
    <row r="144" spans="1:20" x14ac:dyDescent="0.2">
      <c r="A144" s="1">
        <v>410</v>
      </c>
      <c r="B144" s="1" t="s">
        <v>24</v>
      </c>
      <c r="C144" s="1" t="s">
        <v>65</v>
      </c>
      <c r="D144" s="1" t="s">
        <v>66</v>
      </c>
      <c r="F144" s="3">
        <v>3175506</v>
      </c>
      <c r="G144" s="1" t="s">
        <v>229</v>
      </c>
      <c r="H144" s="2">
        <v>45407</v>
      </c>
      <c r="I144" s="1" t="s">
        <v>34</v>
      </c>
      <c r="J144" s="1" t="s">
        <v>35</v>
      </c>
      <c r="K144" s="2">
        <v>46532</v>
      </c>
      <c r="L144" s="1" t="s">
        <v>226</v>
      </c>
      <c r="M144" s="1">
        <v>2027</v>
      </c>
      <c r="N144" s="1" t="s">
        <v>227</v>
      </c>
      <c r="O144" s="1">
        <v>48932</v>
      </c>
      <c r="P144" s="1">
        <v>62089</v>
      </c>
      <c r="Q144" s="1">
        <v>7.8</v>
      </c>
      <c r="R144" s="1">
        <f t="shared" si="5"/>
        <v>13157</v>
      </c>
      <c r="S144" s="1" t="s">
        <v>29</v>
      </c>
      <c r="T144" s="1" t="s">
        <v>39</v>
      </c>
    </row>
    <row r="145" spans="1:20" x14ac:dyDescent="0.2">
      <c r="A145" s="1">
        <v>411</v>
      </c>
      <c r="B145" s="1" t="s">
        <v>24</v>
      </c>
      <c r="C145" s="1" t="s">
        <v>85</v>
      </c>
      <c r="D145" s="1" t="s">
        <v>66</v>
      </c>
      <c r="F145" s="3">
        <v>3175506</v>
      </c>
      <c r="G145" s="1" t="s">
        <v>230</v>
      </c>
      <c r="H145" s="2">
        <v>45407</v>
      </c>
      <c r="I145" s="1" t="s">
        <v>34</v>
      </c>
      <c r="J145" s="1" t="s">
        <v>35</v>
      </c>
      <c r="K145" s="2">
        <v>46532</v>
      </c>
      <c r="L145" s="1" t="s">
        <v>226</v>
      </c>
      <c r="M145" s="1">
        <v>2027</v>
      </c>
      <c r="N145" s="1" t="s">
        <v>227</v>
      </c>
      <c r="O145" s="1">
        <v>48932</v>
      </c>
      <c r="P145" s="1">
        <v>62089</v>
      </c>
      <c r="Q145" s="1">
        <v>7.8</v>
      </c>
      <c r="R145" s="1">
        <f t="shared" si="5"/>
        <v>13157</v>
      </c>
      <c r="S145" s="1" t="s">
        <v>29</v>
      </c>
      <c r="T145" s="1" t="s">
        <v>50</v>
      </c>
    </row>
    <row r="146" spans="1:20" x14ac:dyDescent="0.2">
      <c r="A146" s="1">
        <v>435</v>
      </c>
      <c r="B146" s="1" t="s">
        <v>18</v>
      </c>
      <c r="C146" s="1" t="s">
        <v>101</v>
      </c>
      <c r="D146" s="1" t="s">
        <v>20</v>
      </c>
      <c r="F146" s="1" t="s">
        <v>223</v>
      </c>
      <c r="G146" s="1">
        <v>450000136</v>
      </c>
      <c r="H146" s="2">
        <v>45414</v>
      </c>
      <c r="I146" s="1" t="s">
        <v>42</v>
      </c>
      <c r="J146" s="1" t="s">
        <v>35</v>
      </c>
      <c r="K146" s="2">
        <v>46540</v>
      </c>
      <c r="L146" s="1" t="s">
        <v>226</v>
      </c>
      <c r="M146" s="1">
        <v>2027</v>
      </c>
      <c r="N146" s="1" t="s">
        <v>227</v>
      </c>
      <c r="O146" s="1">
        <v>35175</v>
      </c>
      <c r="P146" s="1">
        <v>44573</v>
      </c>
      <c r="Q146" s="1">
        <v>7.75</v>
      </c>
      <c r="R146" s="1">
        <f t="shared" si="5"/>
        <v>9398</v>
      </c>
      <c r="S146" s="1" t="s">
        <v>29</v>
      </c>
      <c r="T146" s="1" t="s">
        <v>36</v>
      </c>
    </row>
    <row r="147" spans="1:20" x14ac:dyDescent="0.2">
      <c r="A147" s="1">
        <v>436</v>
      </c>
      <c r="B147" s="1" t="s">
        <v>18</v>
      </c>
      <c r="C147" s="1" t="s">
        <v>212</v>
      </c>
      <c r="D147" s="1" t="s">
        <v>38</v>
      </c>
      <c r="F147" s="1" t="s">
        <v>213</v>
      </c>
      <c r="G147" s="1">
        <v>450000137</v>
      </c>
      <c r="H147" s="2">
        <v>45416</v>
      </c>
      <c r="I147" s="1" t="s">
        <v>42</v>
      </c>
      <c r="J147" s="1" t="s">
        <v>35</v>
      </c>
      <c r="K147" s="2">
        <v>46542</v>
      </c>
      <c r="L147" s="1" t="s">
        <v>215</v>
      </c>
      <c r="M147" s="1">
        <v>2027</v>
      </c>
      <c r="N147" s="1" t="s">
        <v>227</v>
      </c>
      <c r="O147" s="1">
        <v>35175</v>
      </c>
      <c r="P147" s="1">
        <v>44573</v>
      </c>
      <c r="Q147" s="1">
        <v>7.75</v>
      </c>
      <c r="R147" s="1">
        <f t="shared" si="5"/>
        <v>9398</v>
      </c>
      <c r="S147" s="1" t="s">
        <v>29</v>
      </c>
    </row>
    <row r="148" spans="1:20" x14ac:dyDescent="0.2">
      <c r="A148" s="1">
        <v>440</v>
      </c>
      <c r="B148" s="1" t="s">
        <v>18</v>
      </c>
      <c r="C148" s="1" t="s">
        <v>57</v>
      </c>
      <c r="D148" s="1" t="s">
        <v>58</v>
      </c>
      <c r="F148" s="3" t="s">
        <v>107</v>
      </c>
      <c r="G148" s="1">
        <v>450000185</v>
      </c>
      <c r="H148" s="2">
        <v>45426</v>
      </c>
      <c r="I148" s="1" t="s">
        <v>42</v>
      </c>
      <c r="J148" s="1" t="s">
        <v>35</v>
      </c>
      <c r="K148" s="2">
        <v>46552</v>
      </c>
      <c r="L148" s="1" t="s">
        <v>215</v>
      </c>
      <c r="M148" s="1">
        <v>2027</v>
      </c>
      <c r="N148" s="1" t="s">
        <v>227</v>
      </c>
      <c r="O148" s="1">
        <v>62097</v>
      </c>
      <c r="P148" s="1">
        <v>79286</v>
      </c>
      <c r="Q148" s="1">
        <v>8</v>
      </c>
      <c r="R148" s="1">
        <f t="shared" si="5"/>
        <v>17189</v>
      </c>
      <c r="S148" s="1" t="s">
        <v>29</v>
      </c>
      <c r="T148" s="1" t="s">
        <v>39</v>
      </c>
    </row>
    <row r="149" spans="1:20" x14ac:dyDescent="0.2">
      <c r="A149" s="1">
        <v>441</v>
      </c>
      <c r="B149" s="1" t="s">
        <v>18</v>
      </c>
      <c r="C149" s="1" t="s">
        <v>57</v>
      </c>
      <c r="D149" s="1" t="s">
        <v>58</v>
      </c>
      <c r="F149" s="3" t="s">
        <v>107</v>
      </c>
      <c r="G149" s="1">
        <v>450000186</v>
      </c>
      <c r="H149" s="2">
        <v>45429</v>
      </c>
      <c r="I149" s="1" t="s">
        <v>42</v>
      </c>
      <c r="J149" s="1" t="s">
        <v>35</v>
      </c>
      <c r="K149" s="2">
        <v>46555</v>
      </c>
      <c r="L149" s="1" t="s">
        <v>215</v>
      </c>
      <c r="M149" s="1">
        <v>2027</v>
      </c>
      <c r="N149" s="1" t="s">
        <v>227</v>
      </c>
      <c r="O149" s="1">
        <v>151699</v>
      </c>
      <c r="P149" s="1">
        <v>193690</v>
      </c>
      <c r="Q149" s="1">
        <v>8</v>
      </c>
      <c r="R149" s="1">
        <f t="shared" si="5"/>
        <v>41991</v>
      </c>
      <c r="S149" s="1" t="s">
        <v>29</v>
      </c>
      <c r="T149" s="1" t="s">
        <v>39</v>
      </c>
    </row>
    <row r="150" spans="1:20" x14ac:dyDescent="0.2">
      <c r="A150" s="1">
        <v>442</v>
      </c>
      <c r="B150" s="1" t="s">
        <v>18</v>
      </c>
      <c r="C150" s="1" t="s">
        <v>206</v>
      </c>
      <c r="D150" s="1" t="s">
        <v>207</v>
      </c>
      <c r="F150" s="3" t="s">
        <v>208</v>
      </c>
      <c r="G150" s="1">
        <v>450000189</v>
      </c>
      <c r="H150" s="2">
        <v>45432</v>
      </c>
      <c r="I150" s="1" t="s">
        <v>42</v>
      </c>
      <c r="J150" s="1" t="s">
        <v>35</v>
      </c>
      <c r="K150" s="2">
        <v>46558</v>
      </c>
      <c r="L150" s="1" t="s">
        <v>215</v>
      </c>
      <c r="M150" s="1">
        <v>2027</v>
      </c>
      <c r="N150" s="1" t="s">
        <v>227</v>
      </c>
      <c r="O150" s="1">
        <v>50000</v>
      </c>
      <c r="P150" s="1">
        <v>63359</v>
      </c>
      <c r="Q150" s="1">
        <v>7.75</v>
      </c>
      <c r="R150" s="1">
        <f t="shared" si="5"/>
        <v>13359</v>
      </c>
      <c r="S150" s="1" t="s">
        <v>29</v>
      </c>
      <c r="T150" s="1" t="s">
        <v>50</v>
      </c>
    </row>
    <row r="151" spans="1:20" x14ac:dyDescent="0.2">
      <c r="A151" s="1">
        <v>443</v>
      </c>
      <c r="B151" s="1" t="s">
        <v>18</v>
      </c>
      <c r="C151" s="1" t="s">
        <v>57</v>
      </c>
      <c r="D151" s="1" t="s">
        <v>58</v>
      </c>
      <c r="F151" s="3" t="s">
        <v>107</v>
      </c>
      <c r="G151" s="1">
        <v>450000219</v>
      </c>
      <c r="H151" s="2">
        <v>45440</v>
      </c>
      <c r="I151" s="1" t="s">
        <v>42</v>
      </c>
      <c r="J151" s="1" t="s">
        <v>35</v>
      </c>
      <c r="K151" s="2">
        <v>46566</v>
      </c>
      <c r="L151" s="1" t="s">
        <v>215</v>
      </c>
      <c r="M151" s="1">
        <v>2027</v>
      </c>
      <c r="N151" s="1" t="s">
        <v>227</v>
      </c>
      <c r="O151" s="1">
        <v>45881</v>
      </c>
      <c r="P151" s="1">
        <v>58581</v>
      </c>
      <c r="Q151" s="1">
        <v>8</v>
      </c>
      <c r="R151" s="1">
        <f t="shared" si="5"/>
        <v>12700</v>
      </c>
      <c r="S151" s="1" t="s">
        <v>29</v>
      </c>
      <c r="T151" s="1" t="s">
        <v>39</v>
      </c>
    </row>
    <row r="152" spans="1:20" x14ac:dyDescent="0.2">
      <c r="A152" s="1">
        <v>448</v>
      </c>
      <c r="B152" s="1" t="s">
        <v>18</v>
      </c>
      <c r="C152" s="1" t="s">
        <v>19</v>
      </c>
      <c r="D152" s="1" t="s">
        <v>20</v>
      </c>
      <c r="F152" s="1" t="s">
        <v>40</v>
      </c>
      <c r="G152" s="3">
        <v>420000139</v>
      </c>
      <c r="H152" s="2">
        <v>45438</v>
      </c>
      <c r="I152" s="2" t="s">
        <v>42</v>
      </c>
      <c r="J152" s="1" t="s">
        <v>35</v>
      </c>
      <c r="K152" s="2">
        <v>46564</v>
      </c>
      <c r="L152" s="2" t="s">
        <v>215</v>
      </c>
      <c r="M152" s="1">
        <v>2027</v>
      </c>
      <c r="N152" s="1" t="s">
        <v>83</v>
      </c>
      <c r="O152" s="1">
        <v>40266</v>
      </c>
      <c r="P152" s="1">
        <v>51024</v>
      </c>
      <c r="Q152" s="1">
        <v>6</v>
      </c>
      <c r="R152" s="1">
        <v>10758</v>
      </c>
      <c r="S152" s="1" t="s">
        <v>29</v>
      </c>
      <c r="T152" s="1" t="s">
        <v>23</v>
      </c>
    </row>
    <row r="153" spans="1:20" x14ac:dyDescent="0.2">
      <c r="A153" s="1">
        <v>444</v>
      </c>
      <c r="B153" s="1" t="s">
        <v>18</v>
      </c>
      <c r="C153" s="1" t="s">
        <v>65</v>
      </c>
      <c r="D153" s="1" t="s">
        <v>66</v>
      </c>
      <c r="F153" s="3" t="s">
        <v>163</v>
      </c>
      <c r="G153" s="1">
        <v>450000239</v>
      </c>
      <c r="H153" s="2">
        <v>45446</v>
      </c>
      <c r="I153" s="1" t="s">
        <v>43</v>
      </c>
      <c r="J153" s="1" t="s">
        <v>35</v>
      </c>
      <c r="K153" s="2">
        <v>46571</v>
      </c>
      <c r="L153" s="1" t="s">
        <v>55</v>
      </c>
      <c r="M153" s="1">
        <v>2027</v>
      </c>
      <c r="N153" s="1" t="s">
        <v>227</v>
      </c>
      <c r="O153" s="1">
        <v>45425</v>
      </c>
      <c r="P153" s="1">
        <v>57986</v>
      </c>
      <c r="Q153" s="1">
        <v>8</v>
      </c>
      <c r="R153" s="1">
        <f t="shared" ref="R153:R174" si="6">+P153-O153</f>
        <v>12561</v>
      </c>
      <c r="S153" s="1" t="s">
        <v>29</v>
      </c>
      <c r="T153" s="1" t="s">
        <v>39</v>
      </c>
    </row>
    <row r="154" spans="1:20" x14ac:dyDescent="0.2">
      <c r="A154" s="1">
        <v>445</v>
      </c>
      <c r="B154" s="1" t="s">
        <v>18</v>
      </c>
      <c r="C154" s="1" t="s">
        <v>101</v>
      </c>
      <c r="D154" s="1" t="s">
        <v>20</v>
      </c>
      <c r="F154" s="3" t="s">
        <v>223</v>
      </c>
      <c r="G154" s="1">
        <v>450000242</v>
      </c>
      <c r="H154" s="2">
        <v>45447</v>
      </c>
      <c r="I154" s="1" t="s">
        <v>43</v>
      </c>
      <c r="J154" s="1" t="s">
        <v>35</v>
      </c>
      <c r="K154" s="2">
        <v>46572</v>
      </c>
      <c r="L154" s="1" t="s">
        <v>55</v>
      </c>
      <c r="M154" s="1">
        <v>2027</v>
      </c>
      <c r="N154" s="1" t="s">
        <v>227</v>
      </c>
      <c r="O154" s="1">
        <v>90106</v>
      </c>
      <c r="P154" s="1">
        <v>114157</v>
      </c>
      <c r="Q154" s="1">
        <v>7.75</v>
      </c>
      <c r="R154" s="1">
        <f t="shared" si="6"/>
        <v>24051</v>
      </c>
      <c r="S154" s="1" t="s">
        <v>29</v>
      </c>
      <c r="T154" s="1" t="s">
        <v>36</v>
      </c>
    </row>
    <row r="155" spans="1:20" x14ac:dyDescent="0.2">
      <c r="A155" s="1">
        <v>446</v>
      </c>
      <c r="B155" s="1" t="s">
        <v>18</v>
      </c>
      <c r="C155" s="1" t="s">
        <v>57</v>
      </c>
      <c r="D155" s="1" t="s">
        <v>58</v>
      </c>
      <c r="F155" s="3" t="s">
        <v>107</v>
      </c>
      <c r="G155" s="1">
        <v>450000241</v>
      </c>
      <c r="H155" s="2">
        <v>45447</v>
      </c>
      <c r="I155" s="1" t="s">
        <v>43</v>
      </c>
      <c r="J155" s="1" t="s">
        <v>35</v>
      </c>
      <c r="K155" s="2">
        <v>46572</v>
      </c>
      <c r="L155" s="1" t="s">
        <v>55</v>
      </c>
      <c r="M155" s="1">
        <v>2027</v>
      </c>
      <c r="N155" s="1" t="s">
        <v>227</v>
      </c>
      <c r="O155" s="1">
        <v>188967</v>
      </c>
      <c r="P155" s="1">
        <v>241221</v>
      </c>
      <c r="Q155" s="1">
        <v>8</v>
      </c>
      <c r="R155" s="1">
        <f t="shared" si="6"/>
        <v>52254</v>
      </c>
      <c r="S155" s="1" t="s">
        <v>29</v>
      </c>
      <c r="T155" s="1" t="s">
        <v>39</v>
      </c>
    </row>
    <row r="156" spans="1:20" x14ac:dyDescent="0.2">
      <c r="A156" s="1">
        <v>447</v>
      </c>
      <c r="B156" s="1" t="s">
        <v>18</v>
      </c>
      <c r="C156" s="1" t="s">
        <v>65</v>
      </c>
      <c r="D156" s="1" t="s">
        <v>66</v>
      </c>
      <c r="F156" s="3" t="s">
        <v>163</v>
      </c>
      <c r="G156" s="1">
        <v>450000240</v>
      </c>
      <c r="H156" s="2">
        <v>45447</v>
      </c>
      <c r="I156" s="1" t="s">
        <v>43</v>
      </c>
      <c r="J156" s="1" t="s">
        <v>35</v>
      </c>
      <c r="K156" s="2">
        <v>46572</v>
      </c>
      <c r="L156" s="1" t="s">
        <v>55</v>
      </c>
      <c r="M156" s="1">
        <v>2027</v>
      </c>
      <c r="N156" s="1" t="s">
        <v>227</v>
      </c>
      <c r="O156" s="1">
        <v>146875</v>
      </c>
      <c r="P156" s="1">
        <v>187490</v>
      </c>
      <c r="Q156" s="1">
        <v>8</v>
      </c>
      <c r="R156" s="1">
        <f t="shared" si="6"/>
        <v>40615</v>
      </c>
      <c r="S156" s="1" t="s">
        <v>29</v>
      </c>
      <c r="T156" s="1" t="s">
        <v>39</v>
      </c>
    </row>
    <row r="157" spans="1:20" x14ac:dyDescent="0.2">
      <c r="A157" s="1">
        <v>449</v>
      </c>
      <c r="B157" s="1" t="s">
        <v>18</v>
      </c>
      <c r="C157" s="1" t="s">
        <v>65</v>
      </c>
      <c r="D157" s="1" t="s">
        <v>66</v>
      </c>
      <c r="F157" s="3" t="s">
        <v>163</v>
      </c>
      <c r="G157" s="1">
        <v>450000311</v>
      </c>
      <c r="H157" s="2">
        <v>45468</v>
      </c>
      <c r="I157" s="1" t="s">
        <v>43</v>
      </c>
      <c r="J157" s="1" t="s">
        <v>35</v>
      </c>
      <c r="K157" s="2">
        <v>46593</v>
      </c>
      <c r="L157" s="1" t="s">
        <v>55</v>
      </c>
      <c r="M157" s="1">
        <v>2027</v>
      </c>
      <c r="N157" s="1" t="s">
        <v>227</v>
      </c>
      <c r="O157" s="1">
        <v>274442</v>
      </c>
      <c r="P157" s="1">
        <v>350332</v>
      </c>
      <c r="Q157" s="1">
        <v>8</v>
      </c>
      <c r="R157" s="1">
        <f t="shared" si="6"/>
        <v>75890</v>
      </c>
      <c r="S157" s="1" t="s">
        <v>29</v>
      </c>
    </row>
    <row r="158" spans="1:20" x14ac:dyDescent="0.2">
      <c r="A158" s="1">
        <v>450</v>
      </c>
      <c r="B158" s="1" t="s">
        <v>18</v>
      </c>
      <c r="C158" s="1" t="s">
        <v>65</v>
      </c>
      <c r="D158" s="1" t="s">
        <v>66</v>
      </c>
      <c r="F158" s="3" t="s">
        <v>163</v>
      </c>
      <c r="G158" s="1">
        <v>450000312</v>
      </c>
      <c r="H158" s="2">
        <v>45468</v>
      </c>
      <c r="I158" s="1" t="s">
        <v>43</v>
      </c>
      <c r="J158" s="1" t="s">
        <v>35</v>
      </c>
      <c r="K158" s="2">
        <v>46593</v>
      </c>
      <c r="L158" s="1" t="s">
        <v>55</v>
      </c>
      <c r="M158" s="1">
        <v>2027</v>
      </c>
      <c r="N158" s="1" t="s">
        <v>227</v>
      </c>
      <c r="O158" s="1">
        <v>50561</v>
      </c>
      <c r="P158" s="1">
        <v>64542</v>
      </c>
      <c r="Q158" s="1">
        <v>8</v>
      </c>
      <c r="R158" s="1">
        <f t="shared" si="6"/>
        <v>13981</v>
      </c>
      <c r="S158" s="1" t="s">
        <v>29</v>
      </c>
    </row>
    <row r="159" spans="1:20" x14ac:dyDescent="0.2">
      <c r="A159" s="1">
        <v>451</v>
      </c>
      <c r="B159" s="1" t="s">
        <v>18</v>
      </c>
      <c r="C159" s="1" t="s">
        <v>65</v>
      </c>
      <c r="D159" s="1" t="s">
        <v>66</v>
      </c>
      <c r="F159" s="3" t="s">
        <v>163</v>
      </c>
      <c r="G159" s="1">
        <v>450000313</v>
      </c>
      <c r="H159" s="2">
        <v>45468</v>
      </c>
      <c r="I159" s="1" t="s">
        <v>43</v>
      </c>
      <c r="J159" s="1" t="s">
        <v>35</v>
      </c>
      <c r="K159" s="2">
        <v>46593</v>
      </c>
      <c r="L159" s="1" t="s">
        <v>55</v>
      </c>
      <c r="M159" s="1">
        <v>2027</v>
      </c>
      <c r="N159" s="1" t="s">
        <v>227</v>
      </c>
      <c r="O159" s="1">
        <v>34150</v>
      </c>
      <c r="P159" s="1">
        <v>43593</v>
      </c>
      <c r="Q159" s="1">
        <v>8</v>
      </c>
      <c r="R159" s="1">
        <f t="shared" si="6"/>
        <v>9443</v>
      </c>
      <c r="S159" s="1" t="s">
        <v>29</v>
      </c>
    </row>
    <row r="160" spans="1:20" x14ac:dyDescent="0.2">
      <c r="A160" s="1">
        <v>452</v>
      </c>
      <c r="B160" s="1" t="s">
        <v>18</v>
      </c>
      <c r="C160" s="1" t="s">
        <v>206</v>
      </c>
      <c r="D160" s="1" t="s">
        <v>207</v>
      </c>
      <c r="F160" s="3" t="s">
        <v>208</v>
      </c>
      <c r="G160" s="1">
        <v>450000314</v>
      </c>
      <c r="H160" s="2">
        <v>45468</v>
      </c>
      <c r="I160" s="1" t="s">
        <v>43</v>
      </c>
      <c r="J160" s="1" t="s">
        <v>35</v>
      </c>
      <c r="K160" s="2">
        <v>46593</v>
      </c>
      <c r="L160" s="1" t="s">
        <v>55</v>
      </c>
      <c r="M160" s="1">
        <v>2027</v>
      </c>
      <c r="N160" s="1" t="s">
        <v>227</v>
      </c>
      <c r="O160" s="1">
        <v>60000</v>
      </c>
      <c r="P160" s="1">
        <v>76015</v>
      </c>
      <c r="Q160" s="1">
        <v>7.75</v>
      </c>
      <c r="R160" s="1">
        <f t="shared" si="6"/>
        <v>16015</v>
      </c>
      <c r="S160" s="1" t="s">
        <v>29</v>
      </c>
    </row>
    <row r="161" spans="1:20" x14ac:dyDescent="0.2">
      <c r="A161" s="1">
        <v>453</v>
      </c>
      <c r="B161" s="1" t="s">
        <v>18</v>
      </c>
      <c r="C161" s="1" t="s">
        <v>19</v>
      </c>
      <c r="D161" s="1" t="s">
        <v>20</v>
      </c>
      <c r="F161" s="1" t="s">
        <v>40</v>
      </c>
      <c r="G161" s="1">
        <v>450000336</v>
      </c>
      <c r="H161" s="2">
        <v>45468</v>
      </c>
      <c r="I161" s="1" t="s">
        <v>43</v>
      </c>
      <c r="J161" s="1" t="s">
        <v>35</v>
      </c>
      <c r="K161" s="2">
        <v>46593</v>
      </c>
      <c r="L161" s="1" t="s">
        <v>55</v>
      </c>
      <c r="M161" s="1">
        <v>2027</v>
      </c>
      <c r="N161" s="1" t="s">
        <v>227</v>
      </c>
      <c r="O161" s="1">
        <v>326835</v>
      </c>
      <c r="P161" s="1">
        <v>414072</v>
      </c>
      <c r="Q161" s="1">
        <v>7.75</v>
      </c>
      <c r="R161" s="1">
        <f t="shared" si="6"/>
        <v>87237</v>
      </c>
      <c r="S161" s="1" t="s">
        <v>29</v>
      </c>
      <c r="T161" s="1" t="s">
        <v>36</v>
      </c>
    </row>
    <row r="162" spans="1:20" x14ac:dyDescent="0.2">
      <c r="A162" s="1">
        <v>454</v>
      </c>
      <c r="B162" s="1" t="s">
        <v>18</v>
      </c>
      <c r="C162" s="1" t="s">
        <v>37</v>
      </c>
      <c r="D162" s="1" t="s">
        <v>38</v>
      </c>
      <c r="F162" s="3" t="s">
        <v>44</v>
      </c>
      <c r="G162" s="1">
        <v>450000335</v>
      </c>
      <c r="H162" s="2">
        <v>45471</v>
      </c>
      <c r="I162" s="1" t="s">
        <v>43</v>
      </c>
      <c r="J162" s="1" t="s">
        <v>35</v>
      </c>
      <c r="K162" s="2">
        <v>46596</v>
      </c>
      <c r="L162" s="1" t="s">
        <v>55</v>
      </c>
      <c r="M162" s="1">
        <v>2027</v>
      </c>
      <c r="N162" s="1" t="s">
        <v>227</v>
      </c>
      <c r="O162" s="1">
        <v>17676</v>
      </c>
      <c r="P162" s="1">
        <v>22394</v>
      </c>
      <c r="Q162" s="1">
        <v>7.75</v>
      </c>
      <c r="R162" s="1">
        <f t="shared" si="6"/>
        <v>4718</v>
      </c>
      <c r="S162" s="1" t="s">
        <v>29</v>
      </c>
      <c r="T162" s="1" t="s">
        <v>39</v>
      </c>
    </row>
    <row r="163" spans="1:20" x14ac:dyDescent="0.2">
      <c r="A163" s="1">
        <v>455</v>
      </c>
      <c r="B163" s="1" t="s">
        <v>18</v>
      </c>
      <c r="C163" s="1" t="s">
        <v>206</v>
      </c>
      <c r="D163" s="1" t="s">
        <v>207</v>
      </c>
      <c r="F163" s="3" t="s">
        <v>208</v>
      </c>
      <c r="G163" s="1">
        <v>450000353</v>
      </c>
      <c r="H163" s="2">
        <v>45477</v>
      </c>
      <c r="I163" s="1" t="s">
        <v>231</v>
      </c>
      <c r="J163" s="1" t="s">
        <v>35</v>
      </c>
      <c r="K163" s="2">
        <v>46603</v>
      </c>
      <c r="L163" s="1" t="s">
        <v>232</v>
      </c>
      <c r="M163" s="1">
        <v>2027</v>
      </c>
      <c r="N163" s="1" t="s">
        <v>227</v>
      </c>
      <c r="O163" s="1">
        <v>50000</v>
      </c>
      <c r="P163" s="1">
        <v>63359</v>
      </c>
      <c r="Q163" s="1">
        <v>7.75</v>
      </c>
      <c r="R163" s="1">
        <f t="shared" si="6"/>
        <v>13359</v>
      </c>
      <c r="S163" s="1" t="s">
        <v>29</v>
      </c>
      <c r="T163" s="1" t="s">
        <v>89</v>
      </c>
    </row>
    <row r="164" spans="1:20" x14ac:dyDescent="0.2">
      <c r="A164" s="1">
        <v>38</v>
      </c>
      <c r="B164" s="1" t="s">
        <v>32</v>
      </c>
      <c r="C164" s="1" t="s">
        <v>57</v>
      </c>
      <c r="D164" s="1" t="s">
        <v>58</v>
      </c>
      <c r="E164" s="1">
        <v>100667540</v>
      </c>
      <c r="F164" s="3">
        <v>4025200154321</v>
      </c>
      <c r="G164" s="3">
        <v>4025200154321</v>
      </c>
      <c r="H164" s="2">
        <v>45481</v>
      </c>
      <c r="I164" s="1" t="s">
        <v>231</v>
      </c>
      <c r="J164" s="1" t="s">
        <v>35</v>
      </c>
      <c r="K164" s="2">
        <v>46242</v>
      </c>
      <c r="L164" s="1" t="s">
        <v>192</v>
      </c>
      <c r="M164" s="1">
        <v>2026</v>
      </c>
      <c r="N164" s="1" t="s">
        <v>83</v>
      </c>
      <c r="O164" s="1">
        <v>79810</v>
      </c>
      <c r="P164" s="1">
        <v>94134</v>
      </c>
      <c r="Q164" s="1">
        <v>8</v>
      </c>
      <c r="R164" s="1">
        <f t="shared" si="6"/>
        <v>14324</v>
      </c>
      <c r="S164" s="1" t="s">
        <v>22</v>
      </c>
      <c r="T164" s="1" t="s">
        <v>39</v>
      </c>
    </row>
    <row r="165" spans="1:20" x14ac:dyDescent="0.2">
      <c r="A165" s="1">
        <v>456</v>
      </c>
      <c r="B165" s="1" t="s">
        <v>18</v>
      </c>
      <c r="C165" s="1" t="s">
        <v>65</v>
      </c>
      <c r="D165" s="1" t="s">
        <v>66</v>
      </c>
      <c r="F165" s="3" t="s">
        <v>163</v>
      </c>
      <c r="G165" s="1">
        <v>450000378</v>
      </c>
      <c r="H165" s="2">
        <v>45485</v>
      </c>
      <c r="I165" s="1" t="s">
        <v>231</v>
      </c>
      <c r="J165" s="1" t="s">
        <v>35</v>
      </c>
      <c r="K165" s="2">
        <v>46611</v>
      </c>
      <c r="L165" s="1" t="s">
        <v>232</v>
      </c>
      <c r="M165" s="1">
        <v>2027</v>
      </c>
      <c r="N165" s="1" t="s">
        <v>227</v>
      </c>
      <c r="O165" s="1">
        <v>38126</v>
      </c>
      <c r="P165" s="1">
        <v>48679</v>
      </c>
      <c r="Q165" s="1">
        <v>8</v>
      </c>
      <c r="R165" s="1">
        <f t="shared" si="6"/>
        <v>10553</v>
      </c>
      <c r="S165" s="1" t="s">
        <v>29</v>
      </c>
      <c r="T165" s="1" t="s">
        <v>39</v>
      </c>
    </row>
    <row r="166" spans="1:20" x14ac:dyDescent="0.2">
      <c r="A166" s="1">
        <v>457</v>
      </c>
      <c r="B166" s="1" t="s">
        <v>18</v>
      </c>
      <c r="C166" s="1" t="s">
        <v>101</v>
      </c>
      <c r="D166" s="1" t="s">
        <v>20</v>
      </c>
      <c r="F166" s="3" t="s">
        <v>223</v>
      </c>
      <c r="G166" s="1">
        <v>450000381</v>
      </c>
      <c r="H166" s="2">
        <v>45482</v>
      </c>
      <c r="I166" s="1" t="s">
        <v>231</v>
      </c>
      <c r="J166" s="1" t="s">
        <v>35</v>
      </c>
      <c r="K166" s="2">
        <v>46608</v>
      </c>
      <c r="L166" s="1" t="s">
        <v>232</v>
      </c>
      <c r="M166" s="1">
        <v>2027</v>
      </c>
      <c r="N166" s="1" t="s">
        <v>227</v>
      </c>
      <c r="O166" s="1">
        <v>32691</v>
      </c>
      <c r="P166" s="1">
        <v>41425</v>
      </c>
      <c r="Q166" s="1">
        <v>7.75</v>
      </c>
      <c r="R166" s="1">
        <f t="shared" si="6"/>
        <v>8734</v>
      </c>
      <c r="S166" s="1" t="s">
        <v>29</v>
      </c>
    </row>
    <row r="167" spans="1:20" x14ac:dyDescent="0.2">
      <c r="A167" s="1">
        <v>460</v>
      </c>
      <c r="B167" s="1" t="s">
        <v>18</v>
      </c>
      <c r="C167" s="1" t="s">
        <v>65</v>
      </c>
      <c r="D167" s="1" t="s">
        <v>66</v>
      </c>
      <c r="F167" s="3" t="s">
        <v>163</v>
      </c>
      <c r="G167" s="1">
        <v>450000421</v>
      </c>
      <c r="H167" s="2">
        <v>45497</v>
      </c>
      <c r="I167" s="1" t="s">
        <v>231</v>
      </c>
      <c r="J167" s="1" t="s">
        <v>35</v>
      </c>
      <c r="K167" s="2">
        <v>46623</v>
      </c>
      <c r="L167" s="1" t="s">
        <v>232</v>
      </c>
      <c r="M167" s="1">
        <v>2027</v>
      </c>
      <c r="N167" s="1" t="s">
        <v>227</v>
      </c>
      <c r="O167" s="1">
        <v>69463</v>
      </c>
      <c r="P167" s="1">
        <v>88691</v>
      </c>
      <c r="Q167" s="1">
        <v>8</v>
      </c>
      <c r="R167" s="1">
        <f t="shared" si="6"/>
        <v>19228</v>
      </c>
      <c r="S167" s="1" t="s">
        <v>29</v>
      </c>
    </row>
    <row r="168" spans="1:20" x14ac:dyDescent="0.2">
      <c r="A168" s="1">
        <v>461</v>
      </c>
      <c r="B168" s="1" t="s">
        <v>18</v>
      </c>
      <c r="C168" s="1" t="s">
        <v>65</v>
      </c>
      <c r="D168" s="1" t="s">
        <v>66</v>
      </c>
      <c r="F168" s="3" t="s">
        <v>163</v>
      </c>
      <c r="G168" s="1">
        <v>450000420</v>
      </c>
      <c r="H168" s="2">
        <v>45497</v>
      </c>
      <c r="I168" s="1" t="s">
        <v>231</v>
      </c>
      <c r="J168" s="1" t="s">
        <v>35</v>
      </c>
      <c r="K168" s="2">
        <v>46623</v>
      </c>
      <c r="L168" s="1" t="s">
        <v>232</v>
      </c>
      <c r="M168" s="1">
        <v>2027</v>
      </c>
      <c r="N168" s="1" t="s">
        <v>227</v>
      </c>
      <c r="O168" s="1">
        <v>69463</v>
      </c>
      <c r="P168" s="1">
        <v>88691</v>
      </c>
      <c r="Q168" s="1">
        <v>8</v>
      </c>
      <c r="R168" s="1">
        <f t="shared" si="6"/>
        <v>19228</v>
      </c>
      <c r="S168" s="1" t="s">
        <v>29</v>
      </c>
    </row>
    <row r="169" spans="1:20" x14ac:dyDescent="0.2">
      <c r="A169" s="1">
        <v>463</v>
      </c>
      <c r="B169" s="1" t="s">
        <v>18</v>
      </c>
      <c r="C169" s="1" t="s">
        <v>212</v>
      </c>
      <c r="D169" s="1" t="s">
        <v>38</v>
      </c>
      <c r="F169" s="3" t="s">
        <v>213</v>
      </c>
      <c r="G169" s="1">
        <v>450000456</v>
      </c>
      <c r="H169" s="2">
        <v>45505</v>
      </c>
      <c r="I169" s="7" t="s">
        <v>48</v>
      </c>
      <c r="J169" s="1" t="s">
        <v>35</v>
      </c>
      <c r="K169" s="2">
        <v>46631</v>
      </c>
      <c r="L169" s="7" t="s">
        <v>233</v>
      </c>
      <c r="M169" s="1">
        <v>2027</v>
      </c>
      <c r="N169" s="1" t="s">
        <v>227</v>
      </c>
      <c r="O169" s="1">
        <v>22716</v>
      </c>
      <c r="P169" s="1">
        <v>28785</v>
      </c>
      <c r="Q169" s="1">
        <v>7.75</v>
      </c>
      <c r="R169" s="1">
        <f t="shared" si="6"/>
        <v>6069</v>
      </c>
      <c r="S169" s="1" t="s">
        <v>29</v>
      </c>
    </row>
    <row r="170" spans="1:20" x14ac:dyDescent="0.2">
      <c r="A170" s="1">
        <v>464</v>
      </c>
      <c r="B170" s="1" t="s">
        <v>18</v>
      </c>
      <c r="C170" s="1" t="s">
        <v>101</v>
      </c>
      <c r="D170" s="1" t="s">
        <v>20</v>
      </c>
      <c r="F170" s="3" t="s">
        <v>223</v>
      </c>
      <c r="G170" s="1">
        <v>450000455</v>
      </c>
      <c r="H170" s="2">
        <v>45506</v>
      </c>
      <c r="I170" s="1" t="s">
        <v>48</v>
      </c>
      <c r="J170" s="1" t="s">
        <v>35</v>
      </c>
      <c r="K170" s="2">
        <v>46632</v>
      </c>
      <c r="L170" s="7" t="s">
        <v>233</v>
      </c>
      <c r="M170" s="1">
        <v>2027</v>
      </c>
      <c r="N170" s="1" t="s">
        <v>227</v>
      </c>
      <c r="O170" s="1">
        <v>33282</v>
      </c>
      <c r="P170" s="1">
        <v>42174</v>
      </c>
      <c r="Q170" s="1">
        <v>7.75</v>
      </c>
      <c r="R170" s="1">
        <f t="shared" si="6"/>
        <v>8892</v>
      </c>
      <c r="S170" s="1" t="s">
        <v>29</v>
      </c>
    </row>
    <row r="171" spans="1:20" x14ac:dyDescent="0.2">
      <c r="A171" s="1">
        <v>465</v>
      </c>
      <c r="B171" s="1" t="s">
        <v>18</v>
      </c>
      <c r="C171" s="1" t="s">
        <v>115</v>
      </c>
      <c r="D171" s="1" t="s">
        <v>58</v>
      </c>
      <c r="F171" s="3" t="s">
        <v>150</v>
      </c>
      <c r="G171" s="1">
        <v>450000451</v>
      </c>
      <c r="H171" s="2">
        <v>45507</v>
      </c>
      <c r="I171" s="1" t="s">
        <v>48</v>
      </c>
      <c r="J171" s="1" t="s">
        <v>35</v>
      </c>
      <c r="K171" s="2">
        <v>46633</v>
      </c>
      <c r="L171" s="7" t="s">
        <v>233</v>
      </c>
      <c r="M171" s="1">
        <v>2027</v>
      </c>
      <c r="N171" s="1" t="s">
        <v>227</v>
      </c>
      <c r="O171" s="1">
        <v>226234</v>
      </c>
      <c r="P171" s="1">
        <v>288856</v>
      </c>
      <c r="Q171" s="1">
        <v>8</v>
      </c>
      <c r="R171" s="1">
        <f t="shared" si="6"/>
        <v>62622</v>
      </c>
      <c r="S171" s="1" t="s">
        <v>29</v>
      </c>
    </row>
    <row r="172" spans="1:20" x14ac:dyDescent="0.2">
      <c r="A172" s="1">
        <v>466</v>
      </c>
      <c r="B172" s="1" t="s">
        <v>18</v>
      </c>
      <c r="C172" s="1" t="s">
        <v>19</v>
      </c>
      <c r="D172" s="1" t="s">
        <v>20</v>
      </c>
      <c r="F172" s="3" t="s">
        <v>40</v>
      </c>
      <c r="G172" s="1">
        <v>450000454</v>
      </c>
      <c r="H172" s="2">
        <v>45506</v>
      </c>
      <c r="I172" s="1" t="s">
        <v>48</v>
      </c>
      <c r="J172" s="1" t="s">
        <v>35</v>
      </c>
      <c r="K172" s="2">
        <v>46632</v>
      </c>
      <c r="L172" s="7" t="s">
        <v>233</v>
      </c>
      <c r="M172" s="1">
        <v>2027</v>
      </c>
      <c r="N172" s="1" t="s">
        <v>227</v>
      </c>
      <c r="O172" s="1">
        <v>33282</v>
      </c>
      <c r="P172" s="1">
        <v>42174</v>
      </c>
      <c r="Q172" s="1">
        <v>7.75</v>
      </c>
      <c r="R172" s="1">
        <f t="shared" si="6"/>
        <v>8892</v>
      </c>
      <c r="S172" s="1" t="s">
        <v>29</v>
      </c>
    </row>
    <row r="173" spans="1:20" x14ac:dyDescent="0.2">
      <c r="A173" s="1">
        <v>467</v>
      </c>
      <c r="B173" s="1" t="s">
        <v>18</v>
      </c>
      <c r="C173" s="1" t="s">
        <v>115</v>
      </c>
      <c r="D173" s="1" t="s">
        <v>58</v>
      </c>
      <c r="F173" s="3" t="s">
        <v>150</v>
      </c>
      <c r="G173" s="1">
        <v>450000453</v>
      </c>
      <c r="H173" s="2">
        <v>45507</v>
      </c>
      <c r="I173" s="1" t="s">
        <v>48</v>
      </c>
      <c r="J173" s="1" t="s">
        <v>35</v>
      </c>
      <c r="K173" s="2">
        <v>46633</v>
      </c>
      <c r="L173" s="7" t="s">
        <v>233</v>
      </c>
      <c r="M173" s="1">
        <v>2027</v>
      </c>
      <c r="N173" s="1" t="s">
        <v>227</v>
      </c>
      <c r="O173" s="1">
        <v>226234</v>
      </c>
      <c r="P173" s="1">
        <v>288856</v>
      </c>
      <c r="Q173" s="1">
        <v>8</v>
      </c>
      <c r="R173" s="1">
        <f t="shared" si="6"/>
        <v>62622</v>
      </c>
      <c r="S173" s="1" t="s">
        <v>29</v>
      </c>
    </row>
    <row r="174" spans="1:20" x14ac:dyDescent="0.2">
      <c r="A174" s="1">
        <v>468</v>
      </c>
      <c r="B174" s="1" t="s">
        <v>18</v>
      </c>
      <c r="C174" s="1" t="s">
        <v>115</v>
      </c>
      <c r="D174" s="1" t="s">
        <v>58</v>
      </c>
      <c r="F174" s="3" t="s">
        <v>150</v>
      </c>
      <c r="G174" s="1">
        <v>450000452</v>
      </c>
      <c r="H174" s="2">
        <v>45507</v>
      </c>
      <c r="I174" s="1" t="s">
        <v>48</v>
      </c>
      <c r="J174" s="1" t="s">
        <v>35</v>
      </c>
      <c r="K174" s="2">
        <v>46633</v>
      </c>
      <c r="L174" s="7" t="s">
        <v>233</v>
      </c>
      <c r="M174" s="1">
        <v>2027</v>
      </c>
      <c r="N174" s="1" t="s">
        <v>227</v>
      </c>
      <c r="O174" s="1">
        <v>226234</v>
      </c>
      <c r="P174" s="1">
        <v>288856</v>
      </c>
      <c r="Q174" s="1">
        <v>8</v>
      </c>
      <c r="R174" s="1">
        <f t="shared" si="6"/>
        <v>62622</v>
      </c>
      <c r="S174" s="1" t="s">
        <v>29</v>
      </c>
    </row>
    <row r="175" spans="1:20" x14ac:dyDescent="0.2">
      <c r="B175" s="1" t="s">
        <v>234</v>
      </c>
      <c r="C175" s="1" t="s">
        <v>65</v>
      </c>
      <c r="D175" s="1" t="str">
        <f>LEFT(C175,1)</f>
        <v>C</v>
      </c>
      <c r="E175" s="1" t="s">
        <v>235</v>
      </c>
      <c r="G175" s="1">
        <v>216885</v>
      </c>
      <c r="H175" s="2">
        <v>45510</v>
      </c>
      <c r="I175" s="1" t="s">
        <v>48</v>
      </c>
      <c r="J175" s="1" t="s">
        <v>35</v>
      </c>
      <c r="K175" s="2">
        <v>46240</v>
      </c>
      <c r="L175" s="1" t="s">
        <v>192</v>
      </c>
      <c r="M175" s="1">
        <v>2026</v>
      </c>
      <c r="N175" s="1" t="s">
        <v>83</v>
      </c>
      <c r="O175" s="1">
        <v>49812</v>
      </c>
      <c r="P175" s="1">
        <v>57566</v>
      </c>
      <c r="Q175" s="1">
        <v>7.3</v>
      </c>
      <c r="R175" s="1">
        <f t="shared" ref="R175:R181" si="7">P175-O175</f>
        <v>7754</v>
      </c>
      <c r="S175" s="1" t="s">
        <v>186</v>
      </c>
      <c r="T175" s="1" t="s">
        <v>39</v>
      </c>
    </row>
    <row r="176" spans="1:20" x14ac:dyDescent="0.2">
      <c r="A176" s="1">
        <v>470</v>
      </c>
      <c r="B176" s="1" t="s">
        <v>18</v>
      </c>
      <c r="C176" s="1" t="s">
        <v>212</v>
      </c>
      <c r="D176" s="1" t="s">
        <v>38</v>
      </c>
      <c r="F176" s="1" t="s">
        <v>213</v>
      </c>
      <c r="G176" s="1">
        <v>450000476</v>
      </c>
      <c r="H176" s="2">
        <v>45510</v>
      </c>
      <c r="I176" s="1" t="s">
        <v>48</v>
      </c>
      <c r="J176" s="1" t="s">
        <v>35</v>
      </c>
      <c r="K176" s="2">
        <v>46636</v>
      </c>
      <c r="L176" s="7" t="s">
        <v>233</v>
      </c>
      <c r="M176" s="1">
        <v>2027</v>
      </c>
      <c r="N176" s="1" t="s">
        <v>227</v>
      </c>
      <c r="O176" s="1">
        <v>25000</v>
      </c>
      <c r="P176" s="1">
        <v>31680</v>
      </c>
      <c r="Q176" s="1">
        <v>7.75</v>
      </c>
      <c r="R176" s="1">
        <f t="shared" si="7"/>
        <v>6680</v>
      </c>
      <c r="S176" s="1" t="s">
        <v>29</v>
      </c>
      <c r="T176" s="1" t="s">
        <v>30</v>
      </c>
    </row>
    <row r="177" spans="1:22" x14ac:dyDescent="0.2">
      <c r="A177" s="1">
        <v>264</v>
      </c>
      <c r="B177" s="1" t="s">
        <v>56</v>
      </c>
      <c r="C177" s="1" t="s">
        <v>115</v>
      </c>
      <c r="D177" s="1" t="s">
        <v>58</v>
      </c>
      <c r="E177" s="3" t="s">
        <v>153</v>
      </c>
      <c r="F177" s="3">
        <v>9210300042808</v>
      </c>
      <c r="G177" s="1">
        <v>1</v>
      </c>
      <c r="H177" s="2">
        <v>45523</v>
      </c>
      <c r="I177" s="7" t="s">
        <v>48</v>
      </c>
      <c r="J177" s="1" t="s">
        <v>21</v>
      </c>
      <c r="K177" s="2">
        <v>46649</v>
      </c>
      <c r="L177" s="7" t="s">
        <v>233</v>
      </c>
      <c r="M177" s="1">
        <v>2027</v>
      </c>
      <c r="N177" s="1" t="s">
        <v>227</v>
      </c>
      <c r="O177" s="1">
        <v>38354</v>
      </c>
      <c r="P177" s="1">
        <v>48231</v>
      </c>
      <c r="Q177" s="1">
        <v>7.5</v>
      </c>
      <c r="R177" s="1">
        <f t="shared" si="7"/>
        <v>9877</v>
      </c>
      <c r="S177" s="1" t="s">
        <v>29</v>
      </c>
      <c r="T177" s="1">
        <v>37</v>
      </c>
      <c r="U177" s="1" t="s">
        <v>63</v>
      </c>
      <c r="V177" s="1" t="s">
        <v>36</v>
      </c>
    </row>
    <row r="178" spans="1:22" x14ac:dyDescent="0.2">
      <c r="A178" s="1">
        <v>265</v>
      </c>
      <c r="B178" s="1" t="s">
        <v>56</v>
      </c>
      <c r="C178" s="1" t="s">
        <v>236</v>
      </c>
      <c r="D178" s="1" t="s">
        <v>66</v>
      </c>
      <c r="E178" s="3" t="s">
        <v>237</v>
      </c>
      <c r="F178" s="3">
        <v>9210300042807</v>
      </c>
      <c r="G178" s="1">
        <v>1</v>
      </c>
      <c r="H178" s="2">
        <v>45523</v>
      </c>
      <c r="I178" s="7" t="s">
        <v>48</v>
      </c>
      <c r="J178" s="1" t="s">
        <v>21</v>
      </c>
      <c r="K178" s="2">
        <v>46649</v>
      </c>
      <c r="L178" s="7" t="s">
        <v>233</v>
      </c>
      <c r="M178" s="1">
        <v>2027</v>
      </c>
      <c r="N178" s="1" t="s">
        <v>227</v>
      </c>
      <c r="O178" s="1">
        <v>38354</v>
      </c>
      <c r="P178" s="1">
        <v>48231</v>
      </c>
      <c r="Q178" s="1">
        <v>7.5</v>
      </c>
      <c r="R178" s="1">
        <f t="shared" si="7"/>
        <v>9877</v>
      </c>
      <c r="S178" s="1" t="s">
        <v>29</v>
      </c>
      <c r="T178" s="1">
        <v>37</v>
      </c>
      <c r="U178" s="1" t="s">
        <v>63</v>
      </c>
      <c r="V178" s="1" t="s">
        <v>39</v>
      </c>
    </row>
    <row r="179" spans="1:22" x14ac:dyDescent="0.2">
      <c r="A179" s="1">
        <v>497</v>
      </c>
      <c r="B179" s="1" t="s">
        <v>45</v>
      </c>
      <c r="C179" s="1" t="s">
        <v>46</v>
      </c>
      <c r="D179" s="1" t="s">
        <v>38</v>
      </c>
      <c r="E179" s="1">
        <v>56131</v>
      </c>
      <c r="F179" s="3"/>
      <c r="G179" s="1">
        <v>96</v>
      </c>
      <c r="H179" s="2">
        <v>45535</v>
      </c>
      <c r="I179" s="7" t="s">
        <v>48</v>
      </c>
      <c r="J179" s="1" t="s">
        <v>35</v>
      </c>
      <c r="K179" s="2">
        <v>46630</v>
      </c>
      <c r="L179" s="1" t="s">
        <v>232</v>
      </c>
      <c r="M179" s="1">
        <v>2027</v>
      </c>
      <c r="N179" s="1" t="s">
        <v>227</v>
      </c>
      <c r="O179" s="1">
        <v>79362</v>
      </c>
      <c r="P179" s="1">
        <v>97729</v>
      </c>
      <c r="Q179" s="1">
        <v>7</v>
      </c>
      <c r="R179" s="1">
        <f t="shared" si="7"/>
        <v>18367</v>
      </c>
      <c r="S179" s="1" t="s">
        <v>49</v>
      </c>
      <c r="T179" s="1" t="s">
        <v>50</v>
      </c>
    </row>
    <row r="180" spans="1:22" x14ac:dyDescent="0.2">
      <c r="A180" s="1">
        <v>471</v>
      </c>
      <c r="B180" s="1" t="s">
        <v>18</v>
      </c>
      <c r="C180" s="1" t="s">
        <v>206</v>
      </c>
      <c r="D180" s="1" t="s">
        <v>207</v>
      </c>
      <c r="F180" s="3" t="s">
        <v>208</v>
      </c>
      <c r="G180" s="1">
        <v>4500000569</v>
      </c>
      <c r="H180" s="2">
        <v>45541</v>
      </c>
      <c r="I180" s="1" t="s">
        <v>238</v>
      </c>
      <c r="J180" s="1" t="s">
        <v>35</v>
      </c>
      <c r="K180" s="2">
        <v>46666</v>
      </c>
      <c r="L180" s="1" t="s">
        <v>239</v>
      </c>
      <c r="M180" s="1">
        <v>2027</v>
      </c>
      <c r="N180" s="1" t="s">
        <v>227</v>
      </c>
      <c r="O180" s="1">
        <v>50000</v>
      </c>
      <c r="P180" s="1">
        <v>63346</v>
      </c>
      <c r="Q180" s="1">
        <v>7.75</v>
      </c>
      <c r="R180" s="1">
        <f t="shared" si="7"/>
        <v>13346</v>
      </c>
      <c r="S180" s="1" t="s">
        <v>29</v>
      </c>
      <c r="T180" s="1" t="s">
        <v>50</v>
      </c>
    </row>
    <row r="181" spans="1:22" x14ac:dyDescent="0.2">
      <c r="A181" s="1">
        <v>500</v>
      </c>
      <c r="B181" s="1" t="s">
        <v>45</v>
      </c>
      <c r="C181" s="1" t="s">
        <v>122</v>
      </c>
      <c r="D181" s="1" t="s">
        <v>58</v>
      </c>
      <c r="F181" s="3" t="s">
        <v>123</v>
      </c>
      <c r="G181" s="1">
        <v>3370</v>
      </c>
      <c r="H181" s="2">
        <v>45560</v>
      </c>
      <c r="I181" s="1" t="s">
        <v>238</v>
      </c>
      <c r="J181" s="1" t="s">
        <v>35</v>
      </c>
      <c r="K181" s="2">
        <v>46655</v>
      </c>
      <c r="L181" s="1" t="s">
        <v>233</v>
      </c>
      <c r="M181" s="1">
        <v>2027</v>
      </c>
      <c r="N181" s="1" t="s">
        <v>227</v>
      </c>
      <c r="O181" s="1">
        <v>60486</v>
      </c>
      <c r="P181" s="1">
        <v>75590</v>
      </c>
      <c r="Q181" s="1">
        <v>7.5</v>
      </c>
      <c r="R181" s="1">
        <f t="shared" si="7"/>
        <v>15104</v>
      </c>
      <c r="S181" s="1" t="s">
        <v>49</v>
      </c>
    </row>
    <row r="182" spans="1:22" x14ac:dyDescent="0.2">
      <c r="A182" s="1">
        <v>472</v>
      </c>
      <c r="B182" s="1" t="s">
        <v>18</v>
      </c>
      <c r="C182" s="1" t="s">
        <v>101</v>
      </c>
      <c r="D182" s="1" t="s">
        <v>20</v>
      </c>
      <c r="F182" s="3" t="s">
        <v>223</v>
      </c>
      <c r="G182" s="1">
        <v>450000738</v>
      </c>
      <c r="H182" s="2">
        <v>45571</v>
      </c>
      <c r="I182" s="1" t="s">
        <v>240</v>
      </c>
      <c r="J182" s="1" t="s">
        <v>35</v>
      </c>
      <c r="K182" s="2">
        <v>46697</v>
      </c>
      <c r="L182" s="1" t="s">
        <v>241</v>
      </c>
      <c r="M182" s="1">
        <v>2027</v>
      </c>
      <c r="N182" s="1" t="s">
        <v>227</v>
      </c>
      <c r="O182" s="1">
        <v>51932</v>
      </c>
      <c r="P182" s="1">
        <v>65807</v>
      </c>
      <c r="Q182" s="1">
        <v>7.75</v>
      </c>
      <c r="R182" s="1">
        <v>13875</v>
      </c>
      <c r="S182" s="1" t="s">
        <v>29</v>
      </c>
      <c r="T182" s="1" t="s">
        <v>36</v>
      </c>
    </row>
    <row r="183" spans="1:22" x14ac:dyDescent="0.2">
      <c r="A183" s="1">
        <v>473</v>
      </c>
      <c r="B183" s="1" t="s">
        <v>18</v>
      </c>
      <c r="C183" s="1" t="s">
        <v>101</v>
      </c>
      <c r="D183" s="1" t="s">
        <v>20</v>
      </c>
      <c r="F183" s="3" t="s">
        <v>223</v>
      </c>
      <c r="G183" s="1">
        <v>450000741</v>
      </c>
      <c r="H183" s="2">
        <v>45575</v>
      </c>
      <c r="I183" s="1" t="s">
        <v>240</v>
      </c>
      <c r="J183" s="1" t="s">
        <v>35</v>
      </c>
      <c r="K183" s="2">
        <v>46701</v>
      </c>
      <c r="L183" s="1" t="s">
        <v>241</v>
      </c>
      <c r="M183" s="1">
        <v>2027</v>
      </c>
      <c r="N183" s="1" t="s">
        <v>227</v>
      </c>
      <c r="O183" s="1">
        <v>33254</v>
      </c>
      <c r="P183" s="1">
        <v>42139</v>
      </c>
      <c r="Q183" s="1">
        <v>7.75</v>
      </c>
      <c r="R183" s="1">
        <v>8885</v>
      </c>
      <c r="S183" s="1" t="s">
        <v>29</v>
      </c>
      <c r="T183" s="1" t="s">
        <v>36</v>
      </c>
    </row>
    <row r="184" spans="1:22" x14ac:dyDescent="0.2">
      <c r="A184" s="1">
        <v>474</v>
      </c>
      <c r="B184" s="1" t="s">
        <v>18</v>
      </c>
      <c r="C184" s="1" t="s">
        <v>101</v>
      </c>
      <c r="D184" s="1" t="s">
        <v>20</v>
      </c>
      <c r="F184" s="3" t="s">
        <v>223</v>
      </c>
      <c r="G184" s="1">
        <v>450000740</v>
      </c>
      <c r="H184" s="2">
        <v>45575</v>
      </c>
      <c r="I184" s="1" t="s">
        <v>240</v>
      </c>
      <c r="J184" s="1" t="s">
        <v>35</v>
      </c>
      <c r="K184" s="2">
        <v>46701</v>
      </c>
      <c r="L184" s="1" t="s">
        <v>241</v>
      </c>
      <c r="M184" s="1">
        <v>2027</v>
      </c>
      <c r="N184" s="1" t="s">
        <v>227</v>
      </c>
      <c r="O184" s="1">
        <v>48890</v>
      </c>
      <c r="P184" s="1">
        <v>61953</v>
      </c>
      <c r="Q184" s="1">
        <v>7.75</v>
      </c>
      <c r="R184" s="1">
        <v>13063</v>
      </c>
      <c r="S184" s="1" t="s">
        <v>29</v>
      </c>
      <c r="T184" s="1" t="s">
        <v>36</v>
      </c>
    </row>
    <row r="185" spans="1:22" x14ac:dyDescent="0.2">
      <c r="A185" s="1">
        <v>475</v>
      </c>
      <c r="B185" s="1" t="s">
        <v>18</v>
      </c>
      <c r="C185" s="1" t="s">
        <v>101</v>
      </c>
      <c r="D185" s="1" t="s">
        <v>20</v>
      </c>
      <c r="F185" s="3" t="s">
        <v>223</v>
      </c>
      <c r="G185" s="1">
        <v>450000739</v>
      </c>
      <c r="H185" s="2">
        <v>45575</v>
      </c>
      <c r="I185" s="1" t="s">
        <v>240</v>
      </c>
      <c r="J185" s="1" t="s">
        <v>35</v>
      </c>
      <c r="K185" s="2">
        <v>46701</v>
      </c>
      <c r="L185" s="1" t="s">
        <v>241</v>
      </c>
      <c r="M185" s="1">
        <v>2027</v>
      </c>
      <c r="N185" s="1" t="s">
        <v>227</v>
      </c>
      <c r="O185" s="1">
        <v>48890</v>
      </c>
      <c r="P185" s="1">
        <v>61953</v>
      </c>
      <c r="Q185" s="1">
        <v>7.75</v>
      </c>
      <c r="R185" s="1">
        <v>13063</v>
      </c>
      <c r="S185" s="1" t="s">
        <v>29</v>
      </c>
      <c r="T185" s="1" t="s">
        <v>36</v>
      </c>
    </row>
    <row r="186" spans="1:22" x14ac:dyDescent="0.2">
      <c r="A186" s="1">
        <v>412</v>
      </c>
      <c r="B186" s="1" t="s">
        <v>24</v>
      </c>
      <c r="C186" s="1" t="s">
        <v>65</v>
      </c>
      <c r="D186" s="1" t="s">
        <v>66</v>
      </c>
      <c r="E186" s="1">
        <v>4243786</v>
      </c>
      <c r="F186" s="3"/>
      <c r="G186" s="1" t="s">
        <v>242</v>
      </c>
      <c r="H186" s="2">
        <v>45586</v>
      </c>
      <c r="I186" s="1" t="s">
        <v>240</v>
      </c>
      <c r="J186" s="1" t="s">
        <v>35</v>
      </c>
      <c r="K186" s="2">
        <v>46712</v>
      </c>
      <c r="L186" s="1" t="s">
        <v>241</v>
      </c>
      <c r="M186" s="1">
        <v>2027</v>
      </c>
      <c r="N186" s="1" t="s">
        <v>227</v>
      </c>
      <c r="O186" s="1">
        <v>48021</v>
      </c>
      <c r="P186" s="1">
        <v>60946</v>
      </c>
      <c r="Q186" s="1">
        <v>7.8</v>
      </c>
      <c r="R186" s="1">
        <v>12925</v>
      </c>
      <c r="S186" s="1" t="s">
        <v>29</v>
      </c>
    </row>
    <row r="187" spans="1:22" x14ac:dyDescent="0.2">
      <c r="A187" s="1">
        <v>415</v>
      </c>
      <c r="B187" s="1" t="s">
        <v>24</v>
      </c>
      <c r="C187" s="1" t="s">
        <v>101</v>
      </c>
      <c r="D187" s="1" t="s">
        <v>20</v>
      </c>
      <c r="E187" s="1">
        <v>4243822</v>
      </c>
      <c r="F187" s="3">
        <v>3222921</v>
      </c>
      <c r="G187" s="1" t="s">
        <v>243</v>
      </c>
      <c r="H187" s="2">
        <v>45591</v>
      </c>
      <c r="I187" s="1" t="s">
        <v>240</v>
      </c>
      <c r="J187" s="1" t="s">
        <v>35</v>
      </c>
      <c r="K187" s="2">
        <v>46717</v>
      </c>
      <c r="L187" s="1" t="s">
        <v>241</v>
      </c>
      <c r="M187" s="1">
        <v>2027</v>
      </c>
      <c r="N187" s="1" t="s">
        <v>227</v>
      </c>
      <c r="O187" s="1">
        <v>36241</v>
      </c>
      <c r="P187" s="1">
        <v>45649</v>
      </c>
      <c r="Q187" s="1">
        <v>7.55</v>
      </c>
      <c r="R187" s="1">
        <v>9408</v>
      </c>
      <c r="S187" s="1" t="s">
        <v>29</v>
      </c>
    </row>
    <row r="188" spans="1:22" x14ac:dyDescent="0.2">
      <c r="A188" s="1">
        <v>478</v>
      </c>
      <c r="B188" s="1" t="s">
        <v>18</v>
      </c>
      <c r="C188" s="1" t="s">
        <v>57</v>
      </c>
      <c r="D188" s="1" t="s">
        <v>58</v>
      </c>
      <c r="F188" s="3" t="s">
        <v>107</v>
      </c>
      <c r="G188" s="1">
        <v>450000863</v>
      </c>
      <c r="H188" s="2">
        <v>45614</v>
      </c>
      <c r="I188" s="1" t="s">
        <v>244</v>
      </c>
      <c r="J188" s="1" t="s">
        <v>35</v>
      </c>
      <c r="K188" s="2">
        <v>46739</v>
      </c>
      <c r="L188" s="1" t="s">
        <v>245</v>
      </c>
      <c r="M188" s="1">
        <v>2027</v>
      </c>
      <c r="N188" s="1" t="s">
        <v>227</v>
      </c>
      <c r="O188" s="1">
        <v>35985</v>
      </c>
      <c r="P188" s="1">
        <v>45936</v>
      </c>
      <c r="Q188" s="1">
        <v>8</v>
      </c>
      <c r="R188" s="1">
        <v>9951</v>
      </c>
      <c r="S188" s="1" t="s">
        <v>29</v>
      </c>
    </row>
    <row r="189" spans="1:22" x14ac:dyDescent="0.2">
      <c r="A189" s="1">
        <v>417</v>
      </c>
      <c r="B189" s="1" t="s">
        <v>24</v>
      </c>
      <c r="C189" s="1" t="s">
        <v>19</v>
      </c>
      <c r="D189" s="1" t="s">
        <v>20</v>
      </c>
      <c r="E189" s="1">
        <v>3222921</v>
      </c>
      <c r="F189" s="3"/>
      <c r="G189" s="1" t="s">
        <v>246</v>
      </c>
      <c r="H189" s="2">
        <v>45605</v>
      </c>
      <c r="I189" s="1" t="s">
        <v>244</v>
      </c>
      <c r="J189" s="1" t="s">
        <v>35</v>
      </c>
      <c r="K189" s="2">
        <v>46730</v>
      </c>
      <c r="L189" s="1" t="s">
        <v>245</v>
      </c>
      <c r="M189" s="1">
        <v>2027</v>
      </c>
      <c r="N189" s="1" t="s">
        <v>227</v>
      </c>
      <c r="O189" s="1">
        <v>33399</v>
      </c>
      <c r="P189" s="1">
        <v>42060</v>
      </c>
      <c r="Q189" s="1">
        <v>7.55</v>
      </c>
      <c r="R189" s="1">
        <v>8661</v>
      </c>
      <c r="S189" s="1" t="s">
        <v>29</v>
      </c>
    </row>
    <row r="190" spans="1:22" x14ac:dyDescent="0.2">
      <c r="A190" s="1">
        <v>418</v>
      </c>
      <c r="B190" s="1" t="s">
        <v>24</v>
      </c>
      <c r="C190" s="1" t="s">
        <v>101</v>
      </c>
      <c r="D190" s="1" t="s">
        <v>20</v>
      </c>
      <c r="E190" s="1">
        <v>3222921</v>
      </c>
      <c r="F190" s="3"/>
      <c r="G190" s="1" t="s">
        <v>247</v>
      </c>
      <c r="H190" s="2">
        <v>45605</v>
      </c>
      <c r="I190" s="1" t="s">
        <v>244</v>
      </c>
      <c r="J190" s="1" t="s">
        <v>35</v>
      </c>
      <c r="K190" s="2">
        <v>46730</v>
      </c>
      <c r="L190" s="1" t="s">
        <v>245</v>
      </c>
      <c r="M190" s="1">
        <v>2027</v>
      </c>
      <c r="N190" s="1" t="s">
        <v>227</v>
      </c>
      <c r="O190" s="1">
        <v>36181</v>
      </c>
      <c r="P190" s="1">
        <v>45564</v>
      </c>
      <c r="Q190" s="1">
        <v>7.55</v>
      </c>
      <c r="R190" s="1">
        <v>9383</v>
      </c>
      <c r="S190" s="1" t="s">
        <v>29</v>
      </c>
    </row>
    <row r="191" spans="1:22" x14ac:dyDescent="0.2">
      <c r="A191" s="1">
        <v>419</v>
      </c>
      <c r="B191" s="1" t="s">
        <v>24</v>
      </c>
      <c r="C191" s="1" t="s">
        <v>19</v>
      </c>
      <c r="D191" s="1" t="s">
        <v>20</v>
      </c>
      <c r="E191" s="1">
        <v>3222921</v>
      </c>
      <c r="F191" s="3"/>
      <c r="G191" s="1" t="s">
        <v>248</v>
      </c>
      <c r="H191" s="2">
        <v>45608</v>
      </c>
      <c r="I191" s="1" t="s">
        <v>244</v>
      </c>
      <c r="J191" s="1" t="s">
        <v>35</v>
      </c>
      <c r="K191" s="2">
        <v>46733</v>
      </c>
      <c r="L191" s="1" t="s">
        <v>245</v>
      </c>
      <c r="M191" s="1">
        <v>2027</v>
      </c>
      <c r="N191" s="1" t="s">
        <v>227</v>
      </c>
      <c r="O191" s="1">
        <v>47246</v>
      </c>
      <c r="P191" s="1">
        <v>59498</v>
      </c>
      <c r="Q191" s="1">
        <v>7.55</v>
      </c>
      <c r="R191" s="1">
        <v>12252</v>
      </c>
      <c r="S191" s="1" t="s">
        <v>29</v>
      </c>
    </row>
    <row r="192" spans="1:22" x14ac:dyDescent="0.2">
      <c r="A192" s="1">
        <v>420</v>
      </c>
      <c r="B192" s="1" t="s">
        <v>24</v>
      </c>
      <c r="C192" s="1" t="s">
        <v>37</v>
      </c>
      <c r="D192" s="1" t="s">
        <v>38</v>
      </c>
      <c r="F192" s="3"/>
      <c r="G192" s="1" t="s">
        <v>249</v>
      </c>
      <c r="H192" s="2">
        <v>45608</v>
      </c>
      <c r="I192" s="1" t="s">
        <v>244</v>
      </c>
      <c r="J192" s="1" t="s">
        <v>35</v>
      </c>
      <c r="K192" s="2">
        <v>46733</v>
      </c>
      <c r="L192" s="1" t="s">
        <v>245</v>
      </c>
      <c r="M192" s="1">
        <v>2027</v>
      </c>
      <c r="N192" s="1" t="s">
        <v>227</v>
      </c>
      <c r="O192" s="1">
        <v>57203</v>
      </c>
      <c r="P192" s="1">
        <v>72037</v>
      </c>
      <c r="Q192" s="1">
        <v>7.55</v>
      </c>
      <c r="R192" s="1">
        <v>14834</v>
      </c>
      <c r="S192" s="1" t="s">
        <v>29</v>
      </c>
    </row>
    <row r="193" spans="1:21" x14ac:dyDescent="0.2">
      <c r="A193" s="1">
        <v>421</v>
      </c>
      <c r="B193" s="1" t="s">
        <v>24</v>
      </c>
      <c r="C193" s="1" t="s">
        <v>101</v>
      </c>
      <c r="D193" s="1" t="s">
        <v>20</v>
      </c>
      <c r="E193" s="1">
        <v>3222921</v>
      </c>
      <c r="F193" s="3"/>
      <c r="G193" s="1" t="s">
        <v>250</v>
      </c>
      <c r="H193" s="2">
        <v>45608</v>
      </c>
      <c r="I193" s="1" t="s">
        <v>244</v>
      </c>
      <c r="J193" s="1" t="s">
        <v>35</v>
      </c>
      <c r="K193" s="2">
        <v>46733</v>
      </c>
      <c r="L193" s="1" t="s">
        <v>245</v>
      </c>
      <c r="M193" s="1">
        <v>2027</v>
      </c>
      <c r="N193" s="1" t="s">
        <v>227</v>
      </c>
      <c r="O193" s="1">
        <v>44829</v>
      </c>
      <c r="P193" s="1">
        <v>56454</v>
      </c>
      <c r="Q193" s="1">
        <v>7.55</v>
      </c>
      <c r="R193" s="1">
        <v>11625</v>
      </c>
      <c r="S193" s="1" t="s">
        <v>29</v>
      </c>
    </row>
    <row r="194" spans="1:21" x14ac:dyDescent="0.2">
      <c r="A194" s="1">
        <v>479</v>
      </c>
      <c r="B194" s="1" t="s">
        <v>18</v>
      </c>
      <c r="C194" s="1" t="s">
        <v>57</v>
      </c>
      <c r="D194" s="1" t="s">
        <v>58</v>
      </c>
      <c r="F194" s="3" t="s">
        <v>107</v>
      </c>
      <c r="G194" s="1">
        <v>450000913</v>
      </c>
      <c r="H194" s="2">
        <v>45626</v>
      </c>
      <c r="I194" s="1" t="s">
        <v>251</v>
      </c>
      <c r="J194" s="1" t="s">
        <v>35</v>
      </c>
      <c r="K194" s="2">
        <v>46752</v>
      </c>
      <c r="L194" s="1" t="s">
        <v>245</v>
      </c>
      <c r="M194" s="1">
        <v>2027</v>
      </c>
      <c r="N194" s="1" t="s">
        <v>227</v>
      </c>
      <c r="O194" s="1">
        <v>43136</v>
      </c>
      <c r="P194" s="1">
        <v>55076</v>
      </c>
      <c r="Q194" s="1">
        <v>8</v>
      </c>
      <c r="R194" s="1">
        <v>11940</v>
      </c>
      <c r="S194" s="1" t="s">
        <v>29</v>
      </c>
      <c r="T194" s="1" t="s">
        <v>39</v>
      </c>
    </row>
    <row r="195" spans="1:21" x14ac:dyDescent="0.2">
      <c r="A195" s="1">
        <v>480</v>
      </c>
      <c r="B195" s="1" t="s">
        <v>18</v>
      </c>
      <c r="C195" s="1" t="s">
        <v>65</v>
      </c>
      <c r="D195" s="1" t="s">
        <v>66</v>
      </c>
      <c r="F195" s="3" t="s">
        <v>163</v>
      </c>
      <c r="G195" s="1">
        <v>450000912</v>
      </c>
      <c r="H195" s="2">
        <v>45626</v>
      </c>
      <c r="I195" s="1" t="s">
        <v>251</v>
      </c>
      <c r="J195" s="1" t="s">
        <v>35</v>
      </c>
      <c r="K195" s="2">
        <v>46752</v>
      </c>
      <c r="L195" s="1" t="s">
        <v>245</v>
      </c>
      <c r="M195" s="1">
        <v>2027</v>
      </c>
      <c r="N195" s="1" t="s">
        <v>227</v>
      </c>
      <c r="O195" s="1">
        <v>43136</v>
      </c>
      <c r="P195" s="1">
        <v>55076</v>
      </c>
      <c r="Q195" s="1">
        <v>8</v>
      </c>
      <c r="R195" s="1">
        <v>11940</v>
      </c>
      <c r="S195" s="1" t="s">
        <v>29</v>
      </c>
      <c r="T195" s="1" t="s">
        <v>39</v>
      </c>
    </row>
    <row r="196" spans="1:21" x14ac:dyDescent="0.2">
      <c r="A196" s="1">
        <v>39</v>
      </c>
      <c r="B196" s="1" t="s">
        <v>32</v>
      </c>
      <c r="C196" s="1" t="s">
        <v>19</v>
      </c>
      <c r="D196" s="1" t="s">
        <v>20</v>
      </c>
      <c r="E196" s="1">
        <v>100669409</v>
      </c>
      <c r="F196" s="8" t="s">
        <v>252</v>
      </c>
      <c r="G196" s="1" t="s">
        <v>253</v>
      </c>
      <c r="H196" s="2">
        <v>45642</v>
      </c>
      <c r="I196" s="1" t="s">
        <v>254</v>
      </c>
      <c r="J196" s="1" t="s">
        <v>35</v>
      </c>
      <c r="K196" s="2">
        <v>46768</v>
      </c>
      <c r="L196" s="1" t="s">
        <v>255</v>
      </c>
      <c r="M196" s="1">
        <v>2028</v>
      </c>
      <c r="N196" s="1" t="s">
        <v>227</v>
      </c>
      <c r="O196" s="1">
        <v>87640</v>
      </c>
      <c r="P196" s="1">
        <v>111047</v>
      </c>
      <c r="Q196" s="1">
        <v>7.75</v>
      </c>
      <c r="R196" s="1">
        <f>P196-O196</f>
        <v>23407</v>
      </c>
      <c r="S196" s="1" t="s">
        <v>29</v>
      </c>
      <c r="T196" s="1" t="s">
        <v>256</v>
      </c>
    </row>
    <row r="197" spans="1:21" x14ac:dyDescent="0.2">
      <c r="A197" s="1">
        <v>481</v>
      </c>
      <c r="B197" s="1" t="s">
        <v>18</v>
      </c>
      <c r="C197" s="1" t="s">
        <v>37</v>
      </c>
      <c r="D197" s="1" t="s">
        <v>38</v>
      </c>
      <c r="F197" s="1" t="s">
        <v>44</v>
      </c>
      <c r="G197" s="1">
        <v>450000934</v>
      </c>
      <c r="H197" s="2">
        <v>45633</v>
      </c>
      <c r="I197" s="1" t="s">
        <v>254</v>
      </c>
      <c r="J197" s="1" t="s">
        <v>35</v>
      </c>
      <c r="K197" s="2">
        <v>46759</v>
      </c>
      <c r="L197" s="1" t="s">
        <v>257</v>
      </c>
      <c r="M197" s="1">
        <v>2028</v>
      </c>
      <c r="N197" s="1" t="s">
        <v>227</v>
      </c>
      <c r="O197" s="1">
        <v>17579</v>
      </c>
      <c r="P197" s="1">
        <v>22276</v>
      </c>
      <c r="Q197" s="1">
        <v>7.75</v>
      </c>
      <c r="R197" s="1">
        <f>P197-O197</f>
        <v>4697</v>
      </c>
      <c r="S197" s="1" t="s">
        <v>29</v>
      </c>
    </row>
    <row r="198" spans="1:21" x14ac:dyDescent="0.2">
      <c r="A198" s="1">
        <v>268</v>
      </c>
      <c r="B198" s="1" t="s">
        <v>56</v>
      </c>
      <c r="C198" s="1" t="s">
        <v>65</v>
      </c>
      <c r="D198" s="1" t="s">
        <v>66</v>
      </c>
      <c r="E198" s="1" t="s">
        <v>166</v>
      </c>
      <c r="F198" s="9" t="s">
        <v>258</v>
      </c>
      <c r="G198" s="1">
        <v>2</v>
      </c>
      <c r="H198" s="2">
        <v>45642</v>
      </c>
      <c r="I198" s="1" t="s">
        <v>254</v>
      </c>
      <c r="J198" s="1" t="s">
        <v>35</v>
      </c>
      <c r="K198" s="2">
        <v>46768</v>
      </c>
      <c r="L198" s="1" t="s">
        <v>257</v>
      </c>
      <c r="M198" s="1">
        <v>2028</v>
      </c>
      <c r="N198" s="1" t="s">
        <v>227</v>
      </c>
      <c r="O198" s="1">
        <v>41071</v>
      </c>
      <c r="P198" s="1">
        <v>50487</v>
      </c>
      <c r="Q198" s="1">
        <v>6.75</v>
      </c>
      <c r="R198" s="1">
        <f>P198-O198</f>
        <v>9416</v>
      </c>
      <c r="S198" s="1" t="s">
        <v>29</v>
      </c>
    </row>
    <row r="199" spans="1:21" x14ac:dyDescent="0.2">
      <c r="A199" s="1">
        <v>485</v>
      </c>
      <c r="B199" s="1" t="s">
        <v>18</v>
      </c>
      <c r="C199" s="1" t="s">
        <v>37</v>
      </c>
      <c r="D199" s="1" t="s">
        <v>38</v>
      </c>
      <c r="F199" s="1" t="s">
        <v>44</v>
      </c>
      <c r="G199" s="1">
        <v>450000980</v>
      </c>
      <c r="H199" s="2">
        <v>45641</v>
      </c>
      <c r="I199" s="1" t="s">
        <v>254</v>
      </c>
      <c r="J199" s="1" t="s">
        <v>35</v>
      </c>
      <c r="K199" s="2">
        <v>46767</v>
      </c>
      <c r="L199" s="1" t="s">
        <v>257</v>
      </c>
      <c r="M199" s="1">
        <v>2028</v>
      </c>
      <c r="N199" s="1" t="s">
        <v>227</v>
      </c>
      <c r="O199" s="1">
        <v>59892</v>
      </c>
      <c r="P199" s="1">
        <v>75894</v>
      </c>
      <c r="Q199" s="1">
        <v>7.75</v>
      </c>
      <c r="R199" s="1">
        <f>P199-O199</f>
        <v>16002</v>
      </c>
      <c r="S199" s="1" t="s">
        <v>29</v>
      </c>
    </row>
    <row r="200" spans="1:21" x14ac:dyDescent="0.2">
      <c r="A200" s="1">
        <v>424</v>
      </c>
      <c r="B200" s="1" t="s">
        <v>24</v>
      </c>
      <c r="C200" s="1" t="s">
        <v>65</v>
      </c>
      <c r="D200" s="1" t="s">
        <v>66</v>
      </c>
      <c r="F200" s="3">
        <v>3175506</v>
      </c>
      <c r="G200" s="1" t="s">
        <v>259</v>
      </c>
      <c r="H200" s="2">
        <v>45659</v>
      </c>
      <c r="I200" s="1" t="s">
        <v>260</v>
      </c>
      <c r="J200" s="1" t="s">
        <v>35</v>
      </c>
      <c r="K200" s="2">
        <v>46785</v>
      </c>
      <c r="L200" s="1" t="s">
        <v>261</v>
      </c>
      <c r="M200" s="1">
        <v>2028</v>
      </c>
      <c r="N200" s="1" t="s">
        <v>227</v>
      </c>
      <c r="O200" s="1">
        <v>47380</v>
      </c>
      <c r="P200" s="1">
        <v>60133</v>
      </c>
      <c r="Q200" s="1">
        <v>7.8</v>
      </c>
      <c r="R200" s="4">
        <f>+P200-O200</f>
        <v>12753</v>
      </c>
      <c r="S200" s="1" t="s">
        <v>29</v>
      </c>
      <c r="T200" s="1" t="s">
        <v>39</v>
      </c>
    </row>
    <row r="201" spans="1:21" x14ac:dyDescent="0.2">
      <c r="A201" s="1">
        <v>425</v>
      </c>
      <c r="B201" s="1" t="s">
        <v>24</v>
      </c>
      <c r="C201" s="1" t="s">
        <v>57</v>
      </c>
      <c r="D201" s="1" t="s">
        <v>58</v>
      </c>
      <c r="F201" s="3">
        <v>3584019</v>
      </c>
      <c r="G201" s="1" t="s">
        <v>262</v>
      </c>
      <c r="H201" s="2">
        <v>45659</v>
      </c>
      <c r="I201" s="1" t="s">
        <v>260</v>
      </c>
      <c r="J201" s="1" t="s">
        <v>35</v>
      </c>
      <c r="K201" s="2">
        <v>46785</v>
      </c>
      <c r="L201" s="1" t="s">
        <v>261</v>
      </c>
      <c r="M201" s="1">
        <v>2028</v>
      </c>
      <c r="N201" s="1" t="s">
        <v>227</v>
      </c>
      <c r="O201" s="1">
        <v>47380</v>
      </c>
      <c r="P201" s="1">
        <v>60133</v>
      </c>
      <c r="Q201" s="1">
        <v>7.8</v>
      </c>
      <c r="R201" s="4">
        <f>+P201-O201</f>
        <v>12753</v>
      </c>
      <c r="S201" s="1" t="s">
        <v>29</v>
      </c>
      <c r="T201" s="1" t="s">
        <v>39</v>
      </c>
    </row>
    <row r="202" spans="1:21" x14ac:dyDescent="0.2">
      <c r="A202" s="1">
        <v>487</v>
      </c>
      <c r="B202" s="1" t="s">
        <v>18</v>
      </c>
      <c r="C202" s="1" t="s">
        <v>212</v>
      </c>
      <c r="D202" s="1" t="s">
        <v>38</v>
      </c>
      <c r="F202" s="1" t="s">
        <v>213</v>
      </c>
      <c r="G202" s="1">
        <v>4500001025</v>
      </c>
      <c r="H202" s="2">
        <v>45660</v>
      </c>
      <c r="I202" s="1" t="s">
        <v>260</v>
      </c>
      <c r="J202" s="1" t="s">
        <v>35</v>
      </c>
      <c r="K202" s="2">
        <v>46390</v>
      </c>
      <c r="L202" s="1" t="s">
        <v>216</v>
      </c>
      <c r="M202" s="1">
        <v>2027</v>
      </c>
      <c r="N202" s="1" t="s">
        <v>227</v>
      </c>
      <c r="O202" s="1">
        <v>44865</v>
      </c>
      <c r="P202" s="1">
        <v>52053</v>
      </c>
      <c r="Q202" s="1">
        <v>7.5</v>
      </c>
      <c r="R202" s="4">
        <f>+P202-O202</f>
        <v>7188</v>
      </c>
      <c r="S202" s="1" t="s">
        <v>186</v>
      </c>
    </row>
    <row r="203" spans="1:21" x14ac:dyDescent="0.2">
      <c r="A203" s="4">
        <v>40</v>
      </c>
      <c r="B203" s="1" t="s">
        <v>32</v>
      </c>
      <c r="C203" s="1" t="s">
        <v>115</v>
      </c>
      <c r="D203" s="1" t="s">
        <v>58</v>
      </c>
      <c r="E203" s="1">
        <v>100667540</v>
      </c>
      <c r="F203" s="3">
        <v>4025200186278</v>
      </c>
      <c r="H203" s="2">
        <v>45668</v>
      </c>
      <c r="I203" s="1" t="s">
        <v>260</v>
      </c>
      <c r="J203" s="1" t="s">
        <v>35</v>
      </c>
      <c r="K203" s="2">
        <v>46763</v>
      </c>
      <c r="L203" s="1" t="s">
        <v>257</v>
      </c>
      <c r="M203" s="1">
        <v>2028</v>
      </c>
      <c r="N203" s="1" t="s">
        <v>227</v>
      </c>
      <c r="O203" s="1">
        <v>234251</v>
      </c>
      <c r="P203" s="1">
        <v>297524</v>
      </c>
      <c r="Q203" s="1">
        <v>8.0500000000000007</v>
      </c>
      <c r="R203" s="4">
        <f>+P203-O203</f>
        <v>63273</v>
      </c>
      <c r="S203" s="1" t="s">
        <v>49</v>
      </c>
      <c r="T203" s="1" t="s">
        <v>131</v>
      </c>
      <c r="U203" s="4"/>
    </row>
    <row r="204" spans="1:21" x14ac:dyDescent="0.2">
      <c r="A204" s="4">
        <v>41</v>
      </c>
      <c r="B204" s="1" t="s">
        <v>32</v>
      </c>
      <c r="C204" s="1" t="s">
        <v>136</v>
      </c>
      <c r="D204" s="1" t="s">
        <v>58</v>
      </c>
      <c r="E204" s="1">
        <v>100667540</v>
      </c>
      <c r="F204" s="3">
        <v>4025200186261</v>
      </c>
      <c r="H204" s="2">
        <v>45668</v>
      </c>
      <c r="I204" s="1" t="s">
        <v>260</v>
      </c>
      <c r="J204" s="1" t="s">
        <v>35</v>
      </c>
      <c r="K204" s="2">
        <v>46763</v>
      </c>
      <c r="L204" s="1" t="s">
        <v>257</v>
      </c>
      <c r="M204" s="1">
        <v>2028</v>
      </c>
      <c r="N204" s="1" t="s">
        <v>227</v>
      </c>
      <c r="O204" s="1">
        <v>234251</v>
      </c>
      <c r="P204" s="1">
        <v>297524</v>
      </c>
      <c r="Q204" s="1">
        <v>8.0500000000000007</v>
      </c>
      <c r="R204" s="4">
        <f>+P204-O204</f>
        <v>63273</v>
      </c>
      <c r="S204" s="1" t="s">
        <v>49</v>
      </c>
      <c r="T204" s="1" t="s">
        <v>156</v>
      </c>
      <c r="U204" s="4"/>
    </row>
    <row r="205" spans="1:21" x14ac:dyDescent="0.2">
      <c r="A205" s="1">
        <v>427</v>
      </c>
      <c r="B205" s="1" t="s">
        <v>24</v>
      </c>
      <c r="C205" s="1" t="s">
        <v>19</v>
      </c>
      <c r="D205" s="1" t="s">
        <v>20</v>
      </c>
      <c r="F205" s="1">
        <v>3222921</v>
      </c>
      <c r="G205" s="1" t="s">
        <v>263</v>
      </c>
      <c r="H205" s="2">
        <v>45678</v>
      </c>
      <c r="I205" s="1" t="s">
        <v>260</v>
      </c>
      <c r="J205" s="1" t="s">
        <v>35</v>
      </c>
      <c r="K205" s="2">
        <v>46804</v>
      </c>
      <c r="L205" s="1" t="s">
        <v>261</v>
      </c>
      <c r="M205" s="1">
        <v>2028</v>
      </c>
      <c r="N205" s="1" t="s">
        <v>227</v>
      </c>
      <c r="O205" s="1">
        <v>42872</v>
      </c>
      <c r="P205" s="1">
        <v>54001</v>
      </c>
      <c r="Q205" s="1">
        <v>7.55</v>
      </c>
      <c r="R205" s="1">
        <f t="shared" ref="R205:R212" si="8">P205-O205</f>
        <v>11129</v>
      </c>
      <c r="S205" s="1" t="s">
        <v>29</v>
      </c>
      <c r="T205" s="1" t="s">
        <v>36</v>
      </c>
      <c r="U205" s="4"/>
    </row>
    <row r="206" spans="1:21" x14ac:dyDescent="0.2">
      <c r="A206" s="1">
        <v>428</v>
      </c>
      <c r="B206" s="1" t="s">
        <v>24</v>
      </c>
      <c r="C206" s="1" t="s">
        <v>19</v>
      </c>
      <c r="D206" s="1" t="s">
        <v>20</v>
      </c>
      <c r="F206" s="1">
        <v>3222921</v>
      </c>
      <c r="G206" s="1" t="s">
        <v>264</v>
      </c>
      <c r="H206" s="2">
        <v>45678</v>
      </c>
      <c r="I206" s="1" t="s">
        <v>260</v>
      </c>
      <c r="J206" s="1" t="s">
        <v>35</v>
      </c>
      <c r="K206" s="2">
        <v>46804</v>
      </c>
      <c r="L206" s="1" t="s">
        <v>261</v>
      </c>
      <c r="M206" s="1">
        <v>2028</v>
      </c>
      <c r="N206" s="1" t="s">
        <v>227</v>
      </c>
      <c r="O206" s="1">
        <v>22230</v>
      </c>
      <c r="P206" s="1">
        <v>28001</v>
      </c>
      <c r="Q206" s="1">
        <v>7.55</v>
      </c>
      <c r="R206" s="1">
        <f t="shared" si="8"/>
        <v>5771</v>
      </c>
      <c r="S206" s="1" t="s">
        <v>29</v>
      </c>
      <c r="T206" s="1" t="s">
        <v>36</v>
      </c>
      <c r="U206" s="4"/>
    </row>
    <row r="207" spans="1:21" x14ac:dyDescent="0.2">
      <c r="A207" s="1">
        <v>429</v>
      </c>
      <c r="B207" s="1" t="s">
        <v>24</v>
      </c>
      <c r="C207" s="1" t="s">
        <v>57</v>
      </c>
      <c r="D207" s="1" t="s">
        <v>58</v>
      </c>
      <c r="F207" s="1">
        <v>3584019</v>
      </c>
      <c r="G207" s="1" t="s">
        <v>265</v>
      </c>
      <c r="H207" s="2">
        <v>45679</v>
      </c>
      <c r="I207" s="1" t="s">
        <v>260</v>
      </c>
      <c r="J207" s="1" t="s">
        <v>35</v>
      </c>
      <c r="K207" s="2">
        <v>46805</v>
      </c>
      <c r="L207" s="1" t="s">
        <v>261</v>
      </c>
      <c r="M207" s="1">
        <v>2028</v>
      </c>
      <c r="N207" s="1" t="s">
        <v>227</v>
      </c>
      <c r="O207" s="1">
        <v>45230</v>
      </c>
      <c r="P207" s="1">
        <v>57404</v>
      </c>
      <c r="Q207" s="1">
        <v>7.8</v>
      </c>
      <c r="R207" s="1">
        <f t="shared" si="8"/>
        <v>12174</v>
      </c>
      <c r="S207" s="1" t="s">
        <v>29</v>
      </c>
      <c r="T207" s="1" t="s">
        <v>39</v>
      </c>
      <c r="U207" s="4"/>
    </row>
    <row r="208" spans="1:21" x14ac:dyDescent="0.2">
      <c r="A208" s="1">
        <v>430</v>
      </c>
      <c r="B208" s="1" t="s">
        <v>24</v>
      </c>
      <c r="C208" s="1" t="s">
        <v>57</v>
      </c>
      <c r="D208" s="1" t="s">
        <v>58</v>
      </c>
      <c r="F208" s="1">
        <v>3584019</v>
      </c>
      <c r="G208" s="1" t="s">
        <v>266</v>
      </c>
      <c r="H208" s="2">
        <v>45679</v>
      </c>
      <c r="I208" s="1" t="s">
        <v>260</v>
      </c>
      <c r="J208" s="1" t="s">
        <v>35</v>
      </c>
      <c r="K208" s="2">
        <v>46805</v>
      </c>
      <c r="L208" s="1" t="s">
        <v>261</v>
      </c>
      <c r="M208" s="1">
        <v>2028</v>
      </c>
      <c r="N208" s="1" t="s">
        <v>227</v>
      </c>
      <c r="O208" s="1">
        <v>45230</v>
      </c>
      <c r="P208" s="1">
        <v>57404</v>
      </c>
      <c r="Q208" s="1">
        <v>7.8</v>
      </c>
      <c r="R208" s="1">
        <f t="shared" si="8"/>
        <v>12174</v>
      </c>
      <c r="S208" s="1" t="s">
        <v>29</v>
      </c>
      <c r="T208" s="1" t="s">
        <v>39</v>
      </c>
      <c r="U208" s="4"/>
    </row>
    <row r="209" spans="1:21" x14ac:dyDescent="0.2">
      <c r="A209" s="1">
        <v>431</v>
      </c>
      <c r="B209" s="1" t="s">
        <v>24</v>
      </c>
      <c r="C209" s="1" t="s">
        <v>57</v>
      </c>
      <c r="D209" s="1" t="s">
        <v>58</v>
      </c>
      <c r="F209" s="1">
        <v>3584019</v>
      </c>
      <c r="G209" s="1" t="s">
        <v>267</v>
      </c>
      <c r="H209" s="2">
        <v>45679</v>
      </c>
      <c r="I209" s="1" t="s">
        <v>260</v>
      </c>
      <c r="J209" s="1" t="s">
        <v>35</v>
      </c>
      <c r="K209" s="2">
        <v>46805</v>
      </c>
      <c r="L209" s="1" t="s">
        <v>261</v>
      </c>
      <c r="M209" s="1">
        <v>2028</v>
      </c>
      <c r="N209" s="1" t="s">
        <v>227</v>
      </c>
      <c r="O209" s="1">
        <v>25846</v>
      </c>
      <c r="P209" s="1">
        <v>32803</v>
      </c>
      <c r="Q209" s="1">
        <v>7.8</v>
      </c>
      <c r="R209" s="1">
        <f t="shared" si="8"/>
        <v>6957</v>
      </c>
      <c r="S209" s="1" t="s">
        <v>29</v>
      </c>
      <c r="T209" s="1" t="s">
        <v>39</v>
      </c>
      <c r="U209" s="4"/>
    </row>
    <row r="210" spans="1:21" x14ac:dyDescent="0.2">
      <c r="A210" s="1">
        <v>432</v>
      </c>
      <c r="B210" s="1" t="s">
        <v>24</v>
      </c>
      <c r="C210" s="1" t="s">
        <v>65</v>
      </c>
      <c r="D210" s="1" t="s">
        <v>66</v>
      </c>
      <c r="F210" s="1">
        <v>3175506</v>
      </c>
      <c r="G210" s="1" t="s">
        <v>268</v>
      </c>
      <c r="H210" s="2">
        <v>45679</v>
      </c>
      <c r="I210" s="1" t="s">
        <v>260</v>
      </c>
      <c r="J210" s="1" t="s">
        <v>35</v>
      </c>
      <c r="K210" s="2">
        <v>46805</v>
      </c>
      <c r="L210" s="1" t="s">
        <v>261</v>
      </c>
      <c r="M210" s="1">
        <v>2028</v>
      </c>
      <c r="N210" s="1" t="s">
        <v>227</v>
      </c>
      <c r="O210" s="1">
        <v>45230</v>
      </c>
      <c r="P210" s="1">
        <v>57404</v>
      </c>
      <c r="Q210" s="1">
        <v>7.8</v>
      </c>
      <c r="R210" s="1">
        <f t="shared" si="8"/>
        <v>12174</v>
      </c>
      <c r="S210" s="1" t="s">
        <v>29</v>
      </c>
      <c r="T210" s="1" t="s">
        <v>39</v>
      </c>
      <c r="U210" s="4"/>
    </row>
    <row r="211" spans="1:21" x14ac:dyDescent="0.2">
      <c r="A211" s="1">
        <v>433</v>
      </c>
      <c r="B211" s="1" t="s">
        <v>24</v>
      </c>
      <c r="C211" s="1" t="s">
        <v>65</v>
      </c>
      <c r="D211" s="1" t="s">
        <v>66</v>
      </c>
      <c r="F211" s="1">
        <v>3175506</v>
      </c>
      <c r="G211" s="1" t="s">
        <v>269</v>
      </c>
      <c r="H211" s="2">
        <v>45679</v>
      </c>
      <c r="I211" s="1" t="s">
        <v>260</v>
      </c>
      <c r="J211" s="1" t="s">
        <v>35</v>
      </c>
      <c r="K211" s="2">
        <v>46805</v>
      </c>
      <c r="L211" s="1" t="s">
        <v>261</v>
      </c>
      <c r="M211" s="1">
        <v>2028</v>
      </c>
      <c r="N211" s="1" t="s">
        <v>227</v>
      </c>
      <c r="O211" s="1">
        <v>37153</v>
      </c>
      <c r="P211" s="1">
        <v>47153</v>
      </c>
      <c r="Q211" s="1">
        <v>7.8</v>
      </c>
      <c r="R211" s="1">
        <f t="shared" si="8"/>
        <v>10000</v>
      </c>
      <c r="S211" s="1" t="s">
        <v>29</v>
      </c>
      <c r="T211" s="1" t="s">
        <v>39</v>
      </c>
      <c r="U211" s="4"/>
    </row>
    <row r="212" spans="1:21" x14ac:dyDescent="0.2">
      <c r="A212" s="4">
        <v>489</v>
      </c>
      <c r="B212" s="1" t="s">
        <v>18</v>
      </c>
      <c r="C212" s="1" t="s">
        <v>65</v>
      </c>
      <c r="D212" s="1" t="s">
        <v>66</v>
      </c>
      <c r="F212" s="3" t="s">
        <v>163</v>
      </c>
      <c r="G212" s="1">
        <v>450001086</v>
      </c>
      <c r="H212" s="2">
        <v>45685</v>
      </c>
      <c r="I212" s="1" t="s">
        <v>260</v>
      </c>
      <c r="J212" s="1" t="s">
        <v>35</v>
      </c>
      <c r="K212" s="2">
        <v>46811</v>
      </c>
      <c r="L212" s="1" t="s">
        <v>261</v>
      </c>
      <c r="M212" s="1">
        <v>2028</v>
      </c>
      <c r="N212" s="1" t="s">
        <v>227</v>
      </c>
      <c r="O212" s="1">
        <v>36409</v>
      </c>
      <c r="P212" s="1">
        <v>46487</v>
      </c>
      <c r="Q212" s="1">
        <v>8</v>
      </c>
      <c r="R212" s="1">
        <f t="shared" si="8"/>
        <v>10078</v>
      </c>
      <c r="S212" s="1" t="s">
        <v>29</v>
      </c>
      <c r="T212" s="1" t="s">
        <v>39</v>
      </c>
      <c r="U212" s="4"/>
    </row>
    <row r="213" spans="1:21" x14ac:dyDescent="0.2">
      <c r="A213" s="1">
        <v>41</v>
      </c>
      <c r="B213" s="1" t="s">
        <v>270</v>
      </c>
      <c r="C213" s="1" t="s">
        <v>65</v>
      </c>
      <c r="D213" s="1" t="s">
        <v>66</v>
      </c>
      <c r="F213" s="1">
        <v>10391215</v>
      </c>
      <c r="G213" s="1" t="s">
        <v>271</v>
      </c>
      <c r="H213" s="2">
        <v>45688</v>
      </c>
      <c r="I213" s="1" t="s">
        <v>272</v>
      </c>
      <c r="J213" s="1" t="s">
        <v>28</v>
      </c>
      <c r="K213" s="2">
        <v>46448</v>
      </c>
      <c r="L213" s="1" t="s">
        <v>273</v>
      </c>
      <c r="M213" s="1">
        <v>2027</v>
      </c>
      <c r="N213" s="1" t="s">
        <v>83</v>
      </c>
      <c r="O213" s="1">
        <v>108939</v>
      </c>
      <c r="P213" s="1">
        <v>128747</v>
      </c>
      <c r="Q213" s="1">
        <v>8.1</v>
      </c>
      <c r="R213" s="1">
        <f t="shared" ref="R213:R232" si="9">+P213-O213</f>
        <v>19808</v>
      </c>
      <c r="S213" s="1" t="s">
        <v>274</v>
      </c>
      <c r="T213" s="1" t="s">
        <v>275</v>
      </c>
      <c r="U213" s="1" t="s">
        <v>23</v>
      </c>
    </row>
    <row r="214" spans="1:21" x14ac:dyDescent="0.2">
      <c r="A214" s="1">
        <v>42</v>
      </c>
      <c r="B214" s="1" t="s">
        <v>270</v>
      </c>
      <c r="C214" s="1" t="s">
        <v>65</v>
      </c>
      <c r="D214" s="1" t="s">
        <v>66</v>
      </c>
      <c r="F214" s="1">
        <v>10391215</v>
      </c>
      <c r="G214" s="1" t="s">
        <v>276</v>
      </c>
      <c r="H214" s="2">
        <v>45688</v>
      </c>
      <c r="I214" s="1" t="s">
        <v>272</v>
      </c>
      <c r="J214" s="1" t="s">
        <v>28</v>
      </c>
      <c r="K214" s="2">
        <v>46448</v>
      </c>
      <c r="L214" s="1" t="s">
        <v>273</v>
      </c>
      <c r="M214" s="1">
        <v>2027</v>
      </c>
      <c r="N214" s="1" t="s">
        <v>83</v>
      </c>
      <c r="O214" s="1">
        <v>108941</v>
      </c>
      <c r="P214" s="1">
        <v>128749</v>
      </c>
      <c r="Q214" s="1">
        <v>8.1</v>
      </c>
      <c r="R214" s="1">
        <f t="shared" si="9"/>
        <v>19808</v>
      </c>
      <c r="S214" s="1" t="s">
        <v>274</v>
      </c>
      <c r="T214" s="1" t="s">
        <v>275</v>
      </c>
      <c r="U214" s="1" t="s">
        <v>23</v>
      </c>
    </row>
    <row r="215" spans="1:21" x14ac:dyDescent="0.2">
      <c r="A215" s="1">
        <v>43</v>
      </c>
      <c r="B215" s="1" t="s">
        <v>270</v>
      </c>
      <c r="C215" s="1" t="s">
        <v>115</v>
      </c>
      <c r="D215" s="1" t="s">
        <v>58</v>
      </c>
      <c r="F215" s="1">
        <v>10380345</v>
      </c>
      <c r="G215" s="1" t="s">
        <v>277</v>
      </c>
      <c r="H215" s="2">
        <v>45688</v>
      </c>
      <c r="I215" s="1" t="s">
        <v>272</v>
      </c>
      <c r="J215" s="1" t="s">
        <v>28</v>
      </c>
      <c r="K215" s="2">
        <v>46448</v>
      </c>
      <c r="L215" s="1" t="s">
        <v>273</v>
      </c>
      <c r="M215" s="1">
        <v>2027</v>
      </c>
      <c r="N215" s="1" t="s">
        <v>83</v>
      </c>
      <c r="O215" s="1">
        <v>85533</v>
      </c>
      <c r="P215" s="1">
        <v>101086</v>
      </c>
      <c r="Q215" s="1">
        <v>8.1</v>
      </c>
      <c r="R215" s="1">
        <f t="shared" si="9"/>
        <v>15553</v>
      </c>
      <c r="S215" s="1" t="s">
        <v>274</v>
      </c>
      <c r="T215" s="1" t="s">
        <v>275</v>
      </c>
      <c r="U215" s="1" t="s">
        <v>23</v>
      </c>
    </row>
    <row r="216" spans="1:21" x14ac:dyDescent="0.2">
      <c r="A216" s="1">
        <v>44</v>
      </c>
      <c r="B216" s="1" t="s">
        <v>270</v>
      </c>
      <c r="C216" s="1" t="s">
        <v>115</v>
      </c>
      <c r="D216" s="1" t="s">
        <v>58</v>
      </c>
      <c r="F216" s="1">
        <v>10380345</v>
      </c>
      <c r="G216" s="1" t="s">
        <v>278</v>
      </c>
      <c r="H216" s="2">
        <v>45688</v>
      </c>
      <c r="I216" s="1" t="s">
        <v>272</v>
      </c>
      <c r="J216" s="1" t="s">
        <v>28</v>
      </c>
      <c r="K216" s="2">
        <v>46448</v>
      </c>
      <c r="L216" s="1" t="s">
        <v>273</v>
      </c>
      <c r="M216" s="1">
        <v>2027</v>
      </c>
      <c r="N216" s="1" t="s">
        <v>83</v>
      </c>
      <c r="O216" s="1">
        <v>97745</v>
      </c>
      <c r="P216" s="1">
        <v>115521</v>
      </c>
      <c r="Q216" s="1">
        <v>8.1</v>
      </c>
      <c r="R216" s="1">
        <f t="shared" si="9"/>
        <v>17776</v>
      </c>
      <c r="S216" s="1" t="s">
        <v>274</v>
      </c>
      <c r="T216" s="1" t="s">
        <v>275</v>
      </c>
      <c r="U216" s="1" t="s">
        <v>23</v>
      </c>
    </row>
    <row r="217" spans="1:21" x14ac:dyDescent="0.2">
      <c r="A217" s="1">
        <v>45</v>
      </c>
      <c r="B217" s="1" t="s">
        <v>270</v>
      </c>
      <c r="C217" s="1" t="s">
        <v>46</v>
      </c>
      <c r="D217" s="1" t="s">
        <v>38</v>
      </c>
      <c r="F217" s="1">
        <v>10391253</v>
      </c>
      <c r="G217" s="1" t="s">
        <v>279</v>
      </c>
      <c r="H217" s="2">
        <v>45688</v>
      </c>
      <c r="I217" s="1" t="s">
        <v>272</v>
      </c>
      <c r="J217" s="1" t="s">
        <v>28</v>
      </c>
      <c r="K217" s="2">
        <v>46448</v>
      </c>
      <c r="L217" s="1" t="s">
        <v>273</v>
      </c>
      <c r="M217" s="1">
        <v>2027</v>
      </c>
      <c r="N217" s="1" t="s">
        <v>83</v>
      </c>
      <c r="O217" s="1">
        <v>103550</v>
      </c>
      <c r="P217" s="1">
        <v>121135</v>
      </c>
      <c r="Q217" s="1">
        <v>7.6</v>
      </c>
      <c r="R217" s="1">
        <f t="shared" si="9"/>
        <v>17585</v>
      </c>
      <c r="S217" s="1" t="s">
        <v>274</v>
      </c>
      <c r="T217" s="1" t="s">
        <v>280</v>
      </c>
      <c r="U217" s="1" t="s">
        <v>23</v>
      </c>
    </row>
    <row r="218" spans="1:21" x14ac:dyDescent="0.2">
      <c r="A218" s="1">
        <v>46</v>
      </c>
      <c r="B218" s="1" t="s">
        <v>270</v>
      </c>
      <c r="C218" s="1" t="s">
        <v>46</v>
      </c>
      <c r="D218" s="1" t="s">
        <v>38</v>
      </c>
      <c r="F218" s="1">
        <v>10391253</v>
      </c>
      <c r="G218" s="1" t="s">
        <v>281</v>
      </c>
      <c r="H218" s="2">
        <v>45688</v>
      </c>
      <c r="I218" s="1" t="s">
        <v>272</v>
      </c>
      <c r="J218" s="1" t="s">
        <v>28</v>
      </c>
      <c r="K218" s="2">
        <v>46448</v>
      </c>
      <c r="L218" s="1" t="s">
        <v>273</v>
      </c>
      <c r="M218" s="1">
        <v>2027</v>
      </c>
      <c r="N218" s="1" t="s">
        <v>83</v>
      </c>
      <c r="O218" s="1">
        <v>103550</v>
      </c>
      <c r="P218" s="1">
        <v>121135</v>
      </c>
      <c r="Q218" s="1">
        <v>7.6</v>
      </c>
      <c r="R218" s="1">
        <f t="shared" si="9"/>
        <v>17585</v>
      </c>
      <c r="S218" s="1" t="s">
        <v>274</v>
      </c>
      <c r="T218" s="1" t="s">
        <v>280</v>
      </c>
      <c r="U218" s="1" t="s">
        <v>23</v>
      </c>
    </row>
    <row r="219" spans="1:21" x14ac:dyDescent="0.2">
      <c r="A219" s="1">
        <v>47</v>
      </c>
      <c r="B219" s="1" t="s">
        <v>270</v>
      </c>
      <c r="C219" s="1" t="s">
        <v>19</v>
      </c>
      <c r="D219" s="1" t="s">
        <v>20</v>
      </c>
      <c r="F219" s="1">
        <v>10380385</v>
      </c>
      <c r="G219" s="1" t="s">
        <v>282</v>
      </c>
      <c r="H219" s="2">
        <v>45688</v>
      </c>
      <c r="I219" s="1" t="s">
        <v>272</v>
      </c>
      <c r="J219" s="1" t="s">
        <v>28</v>
      </c>
      <c r="K219" s="2">
        <v>46448</v>
      </c>
      <c r="L219" s="1" t="s">
        <v>273</v>
      </c>
      <c r="M219" s="1">
        <v>2027</v>
      </c>
      <c r="N219" s="1" t="s">
        <v>83</v>
      </c>
      <c r="O219" s="1">
        <v>81278</v>
      </c>
      <c r="P219" s="1">
        <v>95082</v>
      </c>
      <c r="Q219" s="1">
        <v>7.6</v>
      </c>
      <c r="R219" s="1">
        <f t="shared" si="9"/>
        <v>13804</v>
      </c>
      <c r="S219" s="1" t="s">
        <v>274</v>
      </c>
      <c r="T219" s="1" t="s">
        <v>280</v>
      </c>
      <c r="U219" s="1" t="s">
        <v>23</v>
      </c>
    </row>
    <row r="220" spans="1:21" x14ac:dyDescent="0.2">
      <c r="A220" s="1">
        <v>48</v>
      </c>
      <c r="B220" s="1" t="s">
        <v>270</v>
      </c>
      <c r="C220" s="1" t="s">
        <v>19</v>
      </c>
      <c r="D220" s="1" t="s">
        <v>20</v>
      </c>
      <c r="F220" s="1">
        <v>10380385</v>
      </c>
      <c r="G220" s="1" t="s">
        <v>283</v>
      </c>
      <c r="H220" s="2">
        <v>45688</v>
      </c>
      <c r="I220" s="1" t="s">
        <v>272</v>
      </c>
      <c r="J220" s="1" t="s">
        <v>28</v>
      </c>
      <c r="K220" s="2">
        <v>46448</v>
      </c>
      <c r="L220" s="1" t="s">
        <v>273</v>
      </c>
      <c r="M220" s="1">
        <v>2027</v>
      </c>
      <c r="N220" s="1" t="s">
        <v>83</v>
      </c>
      <c r="O220" s="1">
        <v>81278</v>
      </c>
      <c r="P220" s="1">
        <v>95082</v>
      </c>
      <c r="Q220" s="1">
        <v>7.6</v>
      </c>
      <c r="R220" s="1">
        <f t="shared" si="9"/>
        <v>13804</v>
      </c>
      <c r="S220" s="1" t="s">
        <v>274</v>
      </c>
      <c r="T220" s="1" t="s">
        <v>280</v>
      </c>
      <c r="U220" s="1" t="s">
        <v>23</v>
      </c>
    </row>
    <row r="221" spans="1:21" x14ac:dyDescent="0.2">
      <c r="A221" s="1">
        <v>490</v>
      </c>
      <c r="B221" s="1" t="s">
        <v>18</v>
      </c>
      <c r="C221" s="1" t="s">
        <v>57</v>
      </c>
      <c r="D221" s="1" t="s">
        <v>58</v>
      </c>
      <c r="F221" s="3" t="s">
        <v>107</v>
      </c>
      <c r="G221" s="1">
        <v>450001156</v>
      </c>
      <c r="H221" s="2">
        <v>45695</v>
      </c>
      <c r="I221" s="1" t="s">
        <v>51</v>
      </c>
      <c r="J221" s="1" t="s">
        <v>35</v>
      </c>
      <c r="K221" s="2">
        <v>46819</v>
      </c>
      <c r="L221" s="1" t="s">
        <v>284</v>
      </c>
      <c r="M221" s="1">
        <v>2028</v>
      </c>
      <c r="N221" s="1" t="s">
        <v>227</v>
      </c>
      <c r="O221" s="1">
        <v>50750</v>
      </c>
      <c r="P221" s="1">
        <v>64770</v>
      </c>
      <c r="Q221" s="1">
        <v>8</v>
      </c>
      <c r="R221" s="1">
        <f t="shared" si="9"/>
        <v>14020</v>
      </c>
      <c r="S221" s="1" t="s">
        <v>29</v>
      </c>
    </row>
    <row r="222" spans="1:21" x14ac:dyDescent="0.2">
      <c r="A222" s="1">
        <v>491</v>
      </c>
      <c r="B222" s="1" t="s">
        <v>18</v>
      </c>
      <c r="C222" s="1" t="s">
        <v>115</v>
      </c>
      <c r="D222" s="1" t="s">
        <v>58</v>
      </c>
      <c r="F222" s="1" t="s">
        <v>150</v>
      </c>
      <c r="G222" s="1">
        <v>450001157</v>
      </c>
      <c r="H222" s="2">
        <v>45695</v>
      </c>
      <c r="I222" s="1" t="s">
        <v>51</v>
      </c>
      <c r="J222" s="1" t="s">
        <v>35</v>
      </c>
      <c r="K222" s="2">
        <v>46819</v>
      </c>
      <c r="L222" s="1" t="s">
        <v>284</v>
      </c>
      <c r="M222" s="1">
        <v>2028</v>
      </c>
      <c r="N222" s="1" t="s">
        <v>227</v>
      </c>
      <c r="O222" s="1">
        <v>33834</v>
      </c>
      <c r="P222" s="1">
        <v>43181</v>
      </c>
      <c r="Q222" s="1">
        <v>8</v>
      </c>
      <c r="R222" s="1">
        <f t="shared" si="9"/>
        <v>9347</v>
      </c>
      <c r="S222" s="1" t="s">
        <v>29</v>
      </c>
    </row>
    <row r="223" spans="1:21" x14ac:dyDescent="0.2">
      <c r="A223" s="1">
        <v>492</v>
      </c>
      <c r="B223" s="1" t="s">
        <v>18</v>
      </c>
      <c r="C223" s="1" t="s">
        <v>37</v>
      </c>
      <c r="D223" s="1" t="s">
        <v>38</v>
      </c>
      <c r="F223" s="1" t="s">
        <v>44</v>
      </c>
      <c r="G223" s="1">
        <v>450001180</v>
      </c>
      <c r="H223" s="2">
        <v>45696</v>
      </c>
      <c r="I223" s="1" t="s">
        <v>51</v>
      </c>
      <c r="J223" s="1" t="s">
        <v>35</v>
      </c>
      <c r="K223" s="2">
        <v>46820</v>
      </c>
      <c r="L223" s="1" t="s">
        <v>284</v>
      </c>
      <c r="M223" s="1">
        <v>2028</v>
      </c>
      <c r="N223" s="1" t="s">
        <v>227</v>
      </c>
      <c r="O223" s="1">
        <v>71142</v>
      </c>
      <c r="P223" s="1">
        <v>90112</v>
      </c>
      <c r="Q223" s="1">
        <v>7.75</v>
      </c>
      <c r="R223" s="1">
        <f t="shared" si="9"/>
        <v>18970</v>
      </c>
      <c r="S223" s="1" t="s">
        <v>29</v>
      </c>
    </row>
    <row r="224" spans="1:21" x14ac:dyDescent="0.2">
      <c r="A224" s="1">
        <v>493</v>
      </c>
      <c r="B224" s="1" t="s">
        <v>18</v>
      </c>
      <c r="C224" s="1" t="s">
        <v>57</v>
      </c>
      <c r="D224" s="1" t="s">
        <v>58</v>
      </c>
      <c r="F224" s="1" t="s">
        <v>107</v>
      </c>
      <c r="G224" s="1">
        <v>450001186</v>
      </c>
      <c r="H224" s="2">
        <v>45703</v>
      </c>
      <c r="I224" s="1" t="s">
        <v>51</v>
      </c>
      <c r="J224" s="1" t="s">
        <v>35</v>
      </c>
      <c r="K224" s="2">
        <v>46827</v>
      </c>
      <c r="L224" s="1" t="s">
        <v>284</v>
      </c>
      <c r="M224" s="1">
        <v>2028</v>
      </c>
      <c r="N224" s="1" t="s">
        <v>227</v>
      </c>
      <c r="O224" s="1">
        <v>28336</v>
      </c>
      <c r="P224" s="1">
        <v>36164</v>
      </c>
      <c r="Q224" s="1">
        <v>8</v>
      </c>
      <c r="R224" s="1">
        <f t="shared" si="9"/>
        <v>7828</v>
      </c>
      <c r="S224" s="1" t="s">
        <v>29</v>
      </c>
      <c r="T224" s="1" t="s">
        <v>156</v>
      </c>
    </row>
    <row r="225" spans="1:22" x14ac:dyDescent="0.2">
      <c r="A225" s="1">
        <v>42</v>
      </c>
      <c r="B225" s="1" t="s">
        <v>32</v>
      </c>
      <c r="C225" s="1" t="s">
        <v>65</v>
      </c>
      <c r="D225" s="1" t="s">
        <v>66</v>
      </c>
      <c r="E225" s="1">
        <v>100667538</v>
      </c>
      <c r="F225" s="3">
        <v>4038200000709</v>
      </c>
      <c r="H225" s="2">
        <v>45702</v>
      </c>
      <c r="I225" s="1" t="s">
        <v>51</v>
      </c>
      <c r="J225" s="1" t="s">
        <v>35</v>
      </c>
      <c r="K225" s="2">
        <v>46797</v>
      </c>
      <c r="L225" s="1" t="s">
        <v>261</v>
      </c>
      <c r="M225" s="1">
        <v>2025</v>
      </c>
      <c r="N225" s="1" t="s">
        <v>227</v>
      </c>
      <c r="O225" s="1">
        <v>78084</v>
      </c>
      <c r="P225" s="1">
        <v>99029</v>
      </c>
      <c r="Q225" s="1">
        <v>8</v>
      </c>
      <c r="R225" s="1">
        <f t="shared" si="9"/>
        <v>20945</v>
      </c>
      <c r="S225" s="1" t="s">
        <v>49</v>
      </c>
      <c r="T225" s="1" t="s">
        <v>156</v>
      </c>
      <c r="U225" s="1" t="s">
        <v>285</v>
      </c>
      <c r="V225" s="1" t="s">
        <v>39</v>
      </c>
    </row>
    <row r="226" spans="1:22" x14ac:dyDescent="0.2">
      <c r="A226" s="1">
        <v>10</v>
      </c>
      <c r="B226" s="1" t="s">
        <v>174</v>
      </c>
      <c r="C226" s="1" t="s">
        <v>57</v>
      </c>
      <c r="D226" s="1" t="s">
        <v>58</v>
      </c>
      <c r="E226" s="1">
        <v>7406640</v>
      </c>
      <c r="F226" s="1" t="s">
        <v>286</v>
      </c>
      <c r="H226" s="2">
        <v>45703</v>
      </c>
      <c r="I226" s="1" t="s">
        <v>51</v>
      </c>
      <c r="J226" s="1" t="s">
        <v>35</v>
      </c>
      <c r="K226" s="2">
        <v>46403</v>
      </c>
      <c r="L226" s="1" t="s">
        <v>216</v>
      </c>
      <c r="M226" s="1">
        <v>2027</v>
      </c>
      <c r="N226" s="1" t="s">
        <v>83</v>
      </c>
      <c r="O226" s="1">
        <v>41514</v>
      </c>
      <c r="P226" s="1">
        <v>49102</v>
      </c>
      <c r="Q226" s="1">
        <v>8.85</v>
      </c>
      <c r="R226" s="1">
        <f t="shared" si="9"/>
        <v>7588</v>
      </c>
      <c r="S226" s="1" t="s">
        <v>287</v>
      </c>
      <c r="T226" s="1" t="s">
        <v>54</v>
      </c>
    </row>
    <row r="227" spans="1:22" x14ac:dyDescent="0.2">
      <c r="A227" s="1">
        <v>494</v>
      </c>
      <c r="B227" s="1" t="s">
        <v>18</v>
      </c>
      <c r="C227" s="1" t="s">
        <v>206</v>
      </c>
      <c r="D227" s="1" t="s">
        <v>207</v>
      </c>
      <c r="F227" s="1" t="s">
        <v>208</v>
      </c>
      <c r="G227" s="1">
        <v>450001208</v>
      </c>
      <c r="H227" s="2">
        <v>45715</v>
      </c>
      <c r="I227" s="1" t="s">
        <v>51</v>
      </c>
      <c r="J227" s="1" t="s">
        <v>35</v>
      </c>
      <c r="K227" s="2">
        <v>46839</v>
      </c>
      <c r="L227" s="1" t="s">
        <v>284</v>
      </c>
      <c r="M227" s="1">
        <v>2027</v>
      </c>
      <c r="N227" s="1" t="s">
        <v>227</v>
      </c>
      <c r="O227" s="1">
        <v>50000</v>
      </c>
      <c r="P227" s="1">
        <v>63332</v>
      </c>
      <c r="Q227" s="1">
        <v>7.75</v>
      </c>
      <c r="R227" s="1">
        <f t="shared" si="9"/>
        <v>13332</v>
      </c>
      <c r="S227" s="1" t="s">
        <v>29</v>
      </c>
      <c r="T227" s="1" t="s">
        <v>89</v>
      </c>
    </row>
    <row r="228" spans="1:22" x14ac:dyDescent="0.2">
      <c r="A228" s="1">
        <v>495</v>
      </c>
      <c r="B228" s="1" t="s">
        <v>18</v>
      </c>
      <c r="C228" s="1" t="s">
        <v>19</v>
      </c>
      <c r="D228" s="1" t="s">
        <v>20</v>
      </c>
      <c r="F228" s="1" t="s">
        <v>40</v>
      </c>
      <c r="G228" s="1">
        <v>450001205</v>
      </c>
      <c r="H228" s="2">
        <v>45709</v>
      </c>
      <c r="I228" s="1" t="s">
        <v>51</v>
      </c>
      <c r="J228" s="1" t="s">
        <v>35</v>
      </c>
      <c r="K228" s="2">
        <v>46833</v>
      </c>
      <c r="L228" s="1" t="s">
        <v>284</v>
      </c>
      <c r="M228" s="1">
        <v>2028</v>
      </c>
      <c r="N228" s="1" t="s">
        <v>227</v>
      </c>
      <c r="O228" s="1">
        <v>103378</v>
      </c>
      <c r="P228" s="1">
        <v>130944</v>
      </c>
      <c r="Q228" s="1">
        <v>7.75</v>
      </c>
      <c r="R228" s="1">
        <f t="shared" si="9"/>
        <v>27566</v>
      </c>
      <c r="S228" s="1" t="s">
        <v>29</v>
      </c>
      <c r="T228" s="1" t="s">
        <v>23</v>
      </c>
    </row>
    <row r="229" spans="1:22" x14ac:dyDescent="0.2">
      <c r="A229" s="1">
        <v>496</v>
      </c>
      <c r="B229" s="1" t="s">
        <v>18</v>
      </c>
      <c r="C229" s="1" t="s">
        <v>37</v>
      </c>
      <c r="D229" s="1" t="s">
        <v>38</v>
      </c>
      <c r="F229" s="3" t="s">
        <v>44</v>
      </c>
      <c r="G229" s="1">
        <v>450001206</v>
      </c>
      <c r="H229" s="2">
        <v>45704</v>
      </c>
      <c r="I229" s="1" t="s">
        <v>51</v>
      </c>
      <c r="J229" s="1" t="s">
        <v>35</v>
      </c>
      <c r="K229" s="2">
        <v>46828</v>
      </c>
      <c r="L229" s="1" t="s">
        <v>284</v>
      </c>
      <c r="M229" s="1">
        <v>2028</v>
      </c>
      <c r="N229" s="1" t="s">
        <v>227</v>
      </c>
      <c r="O229" s="1">
        <v>58983</v>
      </c>
      <c r="P229" s="1">
        <v>74711</v>
      </c>
      <c r="Q229" s="1">
        <v>7.75</v>
      </c>
      <c r="R229" s="1">
        <f t="shared" si="9"/>
        <v>15728</v>
      </c>
      <c r="S229" s="1" t="s">
        <v>29</v>
      </c>
      <c r="T229" s="1" t="s">
        <v>288</v>
      </c>
    </row>
    <row r="230" spans="1:22" x14ac:dyDescent="0.2">
      <c r="A230" s="1">
        <v>271</v>
      </c>
      <c r="B230" s="1" t="s">
        <v>56</v>
      </c>
      <c r="C230" s="1" t="s">
        <v>115</v>
      </c>
      <c r="D230" s="1" t="s">
        <v>58</v>
      </c>
      <c r="E230" s="1" t="s">
        <v>164</v>
      </c>
      <c r="F230" s="3">
        <v>9210300043571</v>
      </c>
      <c r="G230" s="1">
        <v>1</v>
      </c>
      <c r="H230" s="2">
        <v>45715</v>
      </c>
      <c r="I230" s="1" t="s">
        <v>51</v>
      </c>
      <c r="J230" s="1" t="s">
        <v>35</v>
      </c>
      <c r="K230" s="2">
        <v>46839</v>
      </c>
      <c r="L230" s="1" t="s">
        <v>284</v>
      </c>
      <c r="M230" s="1">
        <v>2028</v>
      </c>
      <c r="N230" s="1" t="s">
        <v>227</v>
      </c>
      <c r="O230" s="1">
        <v>38938</v>
      </c>
      <c r="P230" s="1">
        <v>47865</v>
      </c>
      <c r="Q230" s="1">
        <v>6.75</v>
      </c>
      <c r="R230" s="1">
        <f t="shared" si="9"/>
        <v>8927</v>
      </c>
      <c r="S230" s="1" t="s">
        <v>29</v>
      </c>
      <c r="T230" s="1" t="s">
        <v>289</v>
      </c>
    </row>
    <row r="231" spans="1:22" x14ac:dyDescent="0.2">
      <c r="A231" s="1">
        <v>11</v>
      </c>
      <c r="B231" s="1" t="s">
        <v>174</v>
      </c>
      <c r="C231" s="1" t="s">
        <v>57</v>
      </c>
      <c r="D231" s="1" t="s">
        <v>58</v>
      </c>
      <c r="E231" s="1">
        <v>7406640</v>
      </c>
      <c r="F231" s="1" t="s">
        <v>290</v>
      </c>
      <c r="H231" s="2">
        <v>45716</v>
      </c>
      <c r="I231" s="1" t="s">
        <v>51</v>
      </c>
      <c r="J231" s="1" t="s">
        <v>35</v>
      </c>
      <c r="K231" s="2">
        <v>46716</v>
      </c>
      <c r="L231" s="1" t="s">
        <v>241</v>
      </c>
      <c r="M231" s="1">
        <v>2027</v>
      </c>
      <c r="N231" s="1" t="s">
        <v>227</v>
      </c>
      <c r="O231" s="1">
        <v>30851</v>
      </c>
      <c r="P231" s="1">
        <v>39476</v>
      </c>
      <c r="Q231" s="1">
        <v>9.1</v>
      </c>
      <c r="R231" s="1">
        <f t="shared" si="9"/>
        <v>8625</v>
      </c>
      <c r="S231" s="1" t="s">
        <v>291</v>
      </c>
      <c r="T231" s="1" t="s">
        <v>39</v>
      </c>
    </row>
    <row r="232" spans="1:22" x14ac:dyDescent="0.2">
      <c r="A232" s="1">
        <v>12</v>
      </c>
      <c r="B232" s="1" t="s">
        <v>174</v>
      </c>
      <c r="C232" s="1" t="s">
        <v>65</v>
      </c>
      <c r="D232" s="1" t="s">
        <v>66</v>
      </c>
      <c r="E232" s="1">
        <v>7417783</v>
      </c>
      <c r="F232" s="1" t="s">
        <v>292</v>
      </c>
      <c r="H232" s="2">
        <v>45716</v>
      </c>
      <c r="I232" s="1" t="s">
        <v>51</v>
      </c>
      <c r="J232" s="1" t="s">
        <v>35</v>
      </c>
      <c r="K232" s="2">
        <v>46716</v>
      </c>
      <c r="L232" s="1" t="s">
        <v>241</v>
      </c>
      <c r="M232" s="1">
        <v>2027</v>
      </c>
      <c r="N232" s="1" t="s">
        <v>227</v>
      </c>
      <c r="O232" s="1">
        <v>30851</v>
      </c>
      <c r="P232" s="1">
        <v>39476</v>
      </c>
      <c r="Q232" s="1">
        <v>9.1</v>
      </c>
      <c r="R232" s="1">
        <f t="shared" si="9"/>
        <v>8625</v>
      </c>
      <c r="S232" s="1" t="s">
        <v>291</v>
      </c>
      <c r="T232" s="1" t="s">
        <v>39</v>
      </c>
    </row>
    <row r="233" spans="1:22" x14ac:dyDescent="0.2">
      <c r="A233" s="1">
        <v>497</v>
      </c>
      <c r="B233" s="1" t="s">
        <v>18</v>
      </c>
      <c r="C233" s="1" t="s">
        <v>37</v>
      </c>
      <c r="D233" s="1" t="s">
        <v>38</v>
      </c>
      <c r="F233" s="3" t="s">
        <v>44</v>
      </c>
      <c r="G233" s="1">
        <v>450001293</v>
      </c>
      <c r="H233" s="2">
        <v>45732</v>
      </c>
      <c r="I233" s="1" t="s">
        <v>293</v>
      </c>
      <c r="J233" s="1" t="s">
        <v>35</v>
      </c>
      <c r="K233" s="2">
        <v>46859</v>
      </c>
      <c r="L233" s="1" t="s">
        <v>294</v>
      </c>
      <c r="M233" s="1">
        <v>2028</v>
      </c>
      <c r="N233" s="1" t="s">
        <v>295</v>
      </c>
      <c r="O233" s="1">
        <v>51867</v>
      </c>
      <c r="P233" s="1">
        <v>65739</v>
      </c>
      <c r="Q233" s="1">
        <v>7.75</v>
      </c>
      <c r="R233" s="1">
        <v>13872</v>
      </c>
      <c r="S233" s="1" t="s">
        <v>29</v>
      </c>
    </row>
    <row r="234" spans="1:22" x14ac:dyDescent="0.2">
      <c r="A234" s="1">
        <v>500</v>
      </c>
      <c r="B234" s="1" t="s">
        <v>18</v>
      </c>
      <c r="C234" s="1" t="s">
        <v>19</v>
      </c>
      <c r="D234" s="1" t="s">
        <v>20</v>
      </c>
      <c r="F234" s="3" t="s">
        <v>40</v>
      </c>
      <c r="G234" s="1">
        <v>450001316</v>
      </c>
      <c r="H234" s="2">
        <v>45738</v>
      </c>
      <c r="I234" s="1" t="s">
        <v>293</v>
      </c>
      <c r="J234" s="1" t="s">
        <v>35</v>
      </c>
      <c r="K234" s="2">
        <v>46865</v>
      </c>
      <c r="L234" s="1" t="s">
        <v>294</v>
      </c>
      <c r="M234" s="1">
        <v>2028</v>
      </c>
      <c r="N234" s="1" t="s">
        <v>295</v>
      </c>
      <c r="O234" s="1">
        <v>57762</v>
      </c>
      <c r="P234" s="1">
        <v>73210</v>
      </c>
      <c r="Q234" s="1">
        <v>7.75</v>
      </c>
      <c r="R234" s="1">
        <v>15448</v>
      </c>
      <c r="S234" s="1" t="s">
        <v>29</v>
      </c>
    </row>
    <row r="235" spans="1:22" x14ac:dyDescent="0.2">
      <c r="A235" s="1">
        <v>501</v>
      </c>
      <c r="B235" s="1" t="s">
        <v>18</v>
      </c>
      <c r="C235" s="1" t="s">
        <v>212</v>
      </c>
      <c r="D235" s="1" t="s">
        <v>38</v>
      </c>
      <c r="F235" s="3" t="s">
        <v>213</v>
      </c>
      <c r="G235" s="1">
        <v>450001315</v>
      </c>
      <c r="H235" s="2">
        <v>45738</v>
      </c>
      <c r="I235" s="1" t="s">
        <v>293</v>
      </c>
      <c r="J235" s="1" t="s">
        <v>35</v>
      </c>
      <c r="K235" s="2">
        <v>46865</v>
      </c>
      <c r="L235" s="1" t="s">
        <v>294</v>
      </c>
      <c r="M235" s="1">
        <v>2028</v>
      </c>
      <c r="N235" s="1" t="s">
        <v>295</v>
      </c>
      <c r="O235" s="1">
        <v>57762</v>
      </c>
      <c r="P235" s="1">
        <v>73210</v>
      </c>
      <c r="Q235" s="1">
        <v>7.75</v>
      </c>
      <c r="R235" s="1">
        <v>15448</v>
      </c>
      <c r="S235" s="1" t="s">
        <v>29</v>
      </c>
    </row>
    <row r="236" spans="1:22" x14ac:dyDescent="0.2">
      <c r="A236" s="1">
        <v>43</v>
      </c>
      <c r="B236" s="1" t="s">
        <v>32</v>
      </c>
      <c r="C236" s="1" t="s">
        <v>57</v>
      </c>
      <c r="D236" s="1" t="s">
        <v>58</v>
      </c>
      <c r="E236" s="1">
        <v>100667540</v>
      </c>
      <c r="F236" s="3">
        <v>4038200014076</v>
      </c>
      <c r="H236" s="2">
        <v>45749</v>
      </c>
      <c r="I236" s="10" t="s">
        <v>296</v>
      </c>
      <c r="J236" s="10" t="s">
        <v>53</v>
      </c>
      <c r="K236" s="2">
        <v>46845</v>
      </c>
      <c r="L236" s="10" t="s">
        <v>294</v>
      </c>
      <c r="M236" s="1">
        <v>2028</v>
      </c>
      <c r="N236" s="10" t="s">
        <v>295</v>
      </c>
      <c r="O236" s="1">
        <v>55008</v>
      </c>
      <c r="P236" s="1">
        <v>69763</v>
      </c>
      <c r="Q236" s="1">
        <v>8</v>
      </c>
      <c r="R236" s="1">
        <f t="shared" ref="R236:R241" si="10">+P236-O236</f>
        <v>14755</v>
      </c>
      <c r="S236" s="1" t="s">
        <v>49</v>
      </c>
      <c r="T236" s="1" t="s">
        <v>39</v>
      </c>
      <c r="U236" s="4"/>
    </row>
    <row r="237" spans="1:22" x14ac:dyDescent="0.2">
      <c r="A237" s="1">
        <v>81</v>
      </c>
      <c r="B237" s="10" t="s">
        <v>173</v>
      </c>
      <c r="C237" s="10" t="s">
        <v>85</v>
      </c>
      <c r="D237" s="10" t="s">
        <v>66</v>
      </c>
      <c r="E237" s="1">
        <v>122128</v>
      </c>
      <c r="F237" s="3">
        <v>442002205021401</v>
      </c>
      <c r="G237" s="1">
        <v>24797</v>
      </c>
      <c r="H237" s="2">
        <v>45769</v>
      </c>
      <c r="I237" s="10" t="s">
        <v>296</v>
      </c>
      <c r="J237" s="10" t="s">
        <v>53</v>
      </c>
      <c r="K237" s="2">
        <v>46895</v>
      </c>
      <c r="L237" s="10" t="s">
        <v>297</v>
      </c>
      <c r="M237" s="1">
        <v>2028</v>
      </c>
      <c r="N237" s="10" t="s">
        <v>295</v>
      </c>
      <c r="O237" s="1">
        <v>41926</v>
      </c>
      <c r="P237" s="1">
        <v>53527</v>
      </c>
      <c r="Q237" s="1">
        <v>8</v>
      </c>
      <c r="R237" s="1">
        <f t="shared" si="10"/>
        <v>11601</v>
      </c>
      <c r="S237" s="1" t="s">
        <v>29</v>
      </c>
      <c r="T237" s="10" t="s">
        <v>89</v>
      </c>
      <c r="U237" s="4"/>
    </row>
    <row r="238" spans="1:22" x14ac:dyDescent="0.2">
      <c r="A238" s="1">
        <v>82</v>
      </c>
      <c r="B238" s="10" t="s">
        <v>173</v>
      </c>
      <c r="C238" s="10" t="s">
        <v>85</v>
      </c>
      <c r="D238" s="10" t="s">
        <v>66</v>
      </c>
      <c r="E238" s="1">
        <v>122128</v>
      </c>
      <c r="F238" s="3">
        <v>442002205021401</v>
      </c>
      <c r="G238" s="1">
        <v>24799</v>
      </c>
      <c r="H238" s="2">
        <v>45772</v>
      </c>
      <c r="I238" s="10" t="s">
        <v>296</v>
      </c>
      <c r="J238" s="10" t="s">
        <v>53</v>
      </c>
      <c r="K238" s="2">
        <v>46898</v>
      </c>
      <c r="L238" s="10" t="s">
        <v>297</v>
      </c>
      <c r="M238" s="1">
        <v>2028</v>
      </c>
      <c r="N238" s="10" t="s">
        <v>295</v>
      </c>
      <c r="O238" s="1">
        <v>31444</v>
      </c>
      <c r="P238" s="1">
        <v>40144</v>
      </c>
      <c r="Q238" s="1">
        <v>8</v>
      </c>
      <c r="R238" s="1">
        <f t="shared" si="10"/>
        <v>8700</v>
      </c>
      <c r="S238" s="1" t="s">
        <v>29</v>
      </c>
      <c r="T238" s="10" t="s">
        <v>89</v>
      </c>
      <c r="U238" s="4"/>
    </row>
    <row r="239" spans="1:22" x14ac:dyDescent="0.2">
      <c r="A239" s="1">
        <v>83</v>
      </c>
      <c r="B239" s="10" t="s">
        <v>173</v>
      </c>
      <c r="C239" s="10" t="s">
        <v>85</v>
      </c>
      <c r="D239" s="10" t="s">
        <v>66</v>
      </c>
      <c r="E239" s="1">
        <v>122128</v>
      </c>
      <c r="F239" s="3">
        <v>442002205021401</v>
      </c>
      <c r="G239" s="1">
        <v>24798</v>
      </c>
      <c r="H239" s="2">
        <v>45772</v>
      </c>
      <c r="I239" s="10" t="s">
        <v>296</v>
      </c>
      <c r="J239" s="10" t="s">
        <v>53</v>
      </c>
      <c r="K239" s="2">
        <v>46898</v>
      </c>
      <c r="L239" s="10" t="s">
        <v>297</v>
      </c>
      <c r="M239" s="1">
        <v>2028</v>
      </c>
      <c r="N239" s="10" t="s">
        <v>295</v>
      </c>
      <c r="O239" s="1">
        <v>20963</v>
      </c>
      <c r="P239" s="1">
        <v>26763</v>
      </c>
      <c r="Q239" s="1">
        <v>8</v>
      </c>
      <c r="R239" s="1">
        <f t="shared" si="10"/>
        <v>5800</v>
      </c>
      <c r="S239" s="1" t="s">
        <v>29</v>
      </c>
      <c r="T239" s="10" t="s">
        <v>89</v>
      </c>
      <c r="U239" s="4"/>
    </row>
    <row r="240" spans="1:22" x14ac:dyDescent="0.2">
      <c r="A240" s="1">
        <v>84</v>
      </c>
      <c r="B240" s="10" t="s">
        <v>173</v>
      </c>
      <c r="C240" s="10" t="s">
        <v>57</v>
      </c>
      <c r="D240" s="10" t="s">
        <v>58</v>
      </c>
      <c r="E240" s="1">
        <v>103504</v>
      </c>
      <c r="F240" s="3">
        <v>442002205021402</v>
      </c>
      <c r="G240" s="1">
        <v>24801</v>
      </c>
      <c r="H240" s="2">
        <v>45772</v>
      </c>
      <c r="I240" s="10" t="s">
        <v>296</v>
      </c>
      <c r="J240" s="10" t="s">
        <v>53</v>
      </c>
      <c r="K240" s="2">
        <v>46898</v>
      </c>
      <c r="L240" s="10" t="s">
        <v>297</v>
      </c>
      <c r="M240" s="1">
        <v>2028</v>
      </c>
      <c r="N240" s="10" t="s">
        <v>295</v>
      </c>
      <c r="O240" s="1">
        <v>31444</v>
      </c>
      <c r="P240" s="1">
        <v>40144</v>
      </c>
      <c r="Q240" s="1">
        <v>8</v>
      </c>
      <c r="R240" s="1">
        <f t="shared" si="10"/>
        <v>8700</v>
      </c>
      <c r="S240" s="1" t="s">
        <v>29</v>
      </c>
      <c r="T240" s="10" t="s">
        <v>39</v>
      </c>
      <c r="U240" s="4"/>
    </row>
    <row r="241" spans="1:21" x14ac:dyDescent="0.2">
      <c r="A241" s="1">
        <v>85</v>
      </c>
      <c r="B241" s="10" t="s">
        <v>173</v>
      </c>
      <c r="C241" s="10" t="s">
        <v>57</v>
      </c>
      <c r="D241" s="10" t="s">
        <v>58</v>
      </c>
      <c r="E241" s="1">
        <v>103504</v>
      </c>
      <c r="F241" s="3">
        <v>442002205021402</v>
      </c>
      <c r="G241" s="1">
        <v>24800</v>
      </c>
      <c r="H241" s="2">
        <v>45772</v>
      </c>
      <c r="I241" s="10" t="s">
        <v>296</v>
      </c>
      <c r="J241" s="10" t="s">
        <v>53</v>
      </c>
      <c r="K241" s="2">
        <v>46898</v>
      </c>
      <c r="L241" s="10" t="s">
        <v>297</v>
      </c>
      <c r="M241" s="1">
        <v>2028</v>
      </c>
      <c r="N241" s="10" t="s">
        <v>295</v>
      </c>
      <c r="O241" s="1">
        <v>20963</v>
      </c>
      <c r="P241" s="1">
        <v>26763</v>
      </c>
      <c r="Q241" s="1">
        <v>8</v>
      </c>
      <c r="R241" s="1">
        <f t="shared" si="10"/>
        <v>5800</v>
      </c>
      <c r="S241" s="1" t="s">
        <v>29</v>
      </c>
      <c r="T241" s="10" t="s">
        <v>39</v>
      </c>
      <c r="U241" s="4"/>
    </row>
    <row r="242" spans="1:21" x14ac:dyDescent="0.2">
      <c r="A242" s="1">
        <v>20</v>
      </c>
      <c r="B242" s="1" t="s">
        <v>157</v>
      </c>
      <c r="C242" s="1" t="s">
        <v>158</v>
      </c>
      <c r="D242" s="1" t="s">
        <v>66</v>
      </c>
      <c r="E242" s="1">
        <v>6864106</v>
      </c>
      <c r="F242" s="3">
        <v>300000912785</v>
      </c>
      <c r="H242" s="2">
        <v>45773</v>
      </c>
      <c r="I242" s="10" t="s">
        <v>296</v>
      </c>
      <c r="J242" s="10" t="s">
        <v>53</v>
      </c>
      <c r="K242" s="2">
        <v>46504</v>
      </c>
      <c r="L242" s="10" t="s">
        <v>298</v>
      </c>
      <c r="M242" s="1">
        <v>2027</v>
      </c>
      <c r="N242" s="10" t="s">
        <v>227</v>
      </c>
      <c r="O242" s="1">
        <v>65618</v>
      </c>
      <c r="P242" s="1">
        <v>77278</v>
      </c>
      <c r="Q242" s="1">
        <v>8.25</v>
      </c>
      <c r="R242" s="1">
        <f>+P242-O242</f>
        <v>11660</v>
      </c>
      <c r="S242" s="1" t="s">
        <v>299</v>
      </c>
      <c r="T242" s="1" t="s">
        <v>36</v>
      </c>
    </row>
    <row r="243" spans="1:21" x14ac:dyDescent="0.2">
      <c r="A243" s="1">
        <v>21</v>
      </c>
      <c r="B243" s="1" t="s">
        <v>157</v>
      </c>
      <c r="C243" s="1" t="s">
        <v>158</v>
      </c>
      <c r="D243" s="1" t="s">
        <v>66</v>
      </c>
      <c r="E243" s="1">
        <v>6864106</v>
      </c>
      <c r="F243" s="3">
        <v>300003524262</v>
      </c>
      <c r="H243" s="2">
        <v>45774</v>
      </c>
      <c r="I243" s="10" t="s">
        <v>296</v>
      </c>
      <c r="J243" s="10" t="s">
        <v>53</v>
      </c>
      <c r="K243" s="2">
        <v>46218</v>
      </c>
      <c r="L243" s="7" t="s">
        <v>179</v>
      </c>
      <c r="M243" s="1">
        <v>2025</v>
      </c>
      <c r="N243" s="1" t="s">
        <v>53</v>
      </c>
      <c r="O243" s="1">
        <v>46179</v>
      </c>
      <c r="P243" s="1">
        <v>51093</v>
      </c>
      <c r="Q243" s="1">
        <v>8.4</v>
      </c>
      <c r="R243" s="1">
        <f>+P243-O243</f>
        <v>4914</v>
      </c>
      <c r="S243" s="1" t="s">
        <v>300</v>
      </c>
      <c r="T243" s="1" t="s">
        <v>36</v>
      </c>
    </row>
    <row r="244" spans="1:21" x14ac:dyDescent="0.2">
      <c r="A244" s="1">
        <v>434</v>
      </c>
      <c r="B244" s="1" t="s">
        <v>24</v>
      </c>
      <c r="C244" s="1" t="s">
        <v>115</v>
      </c>
      <c r="D244" s="1" t="s">
        <v>58</v>
      </c>
      <c r="F244" s="3">
        <v>3584019</v>
      </c>
      <c r="G244" s="1" t="s">
        <v>301</v>
      </c>
      <c r="H244" s="2">
        <v>45784</v>
      </c>
      <c r="I244" s="10" t="s">
        <v>302</v>
      </c>
      <c r="J244" s="10" t="s">
        <v>53</v>
      </c>
      <c r="K244" s="2">
        <v>46911</v>
      </c>
      <c r="L244" s="7" t="s">
        <v>303</v>
      </c>
      <c r="M244" s="1">
        <v>2025</v>
      </c>
      <c r="N244" s="1" t="s">
        <v>295</v>
      </c>
      <c r="O244" s="1">
        <v>43941</v>
      </c>
      <c r="P244" s="1">
        <v>55768</v>
      </c>
      <c r="Q244" s="1">
        <v>7.8</v>
      </c>
      <c r="R244" s="1">
        <v>11827</v>
      </c>
      <c r="S244" s="1" t="s">
        <v>29</v>
      </c>
      <c r="T244" s="1" t="s">
        <v>30</v>
      </c>
    </row>
    <row r="245" spans="1:21" x14ac:dyDescent="0.2">
      <c r="A245" s="1">
        <v>435</v>
      </c>
      <c r="B245" s="1" t="s">
        <v>24</v>
      </c>
      <c r="C245" s="1" t="s">
        <v>115</v>
      </c>
      <c r="D245" s="1" t="s">
        <v>58</v>
      </c>
      <c r="F245" s="3">
        <v>3584019</v>
      </c>
      <c r="G245" s="1" t="s">
        <v>304</v>
      </c>
      <c r="H245" s="2">
        <v>45784</v>
      </c>
      <c r="I245" s="10" t="s">
        <v>302</v>
      </c>
      <c r="J245" s="10" t="s">
        <v>53</v>
      </c>
      <c r="K245" s="2">
        <v>46911</v>
      </c>
      <c r="L245" s="7" t="s">
        <v>303</v>
      </c>
      <c r="M245" s="1">
        <v>2028</v>
      </c>
      <c r="N245" s="1" t="s">
        <v>295</v>
      </c>
      <c r="O245" s="1">
        <v>43941</v>
      </c>
      <c r="P245" s="1">
        <v>55768</v>
      </c>
      <c r="Q245" s="1">
        <v>7.8</v>
      </c>
      <c r="R245" s="1">
        <v>11827</v>
      </c>
      <c r="S245" s="1" t="s">
        <v>29</v>
      </c>
      <c r="T245" s="1" t="s">
        <v>30</v>
      </c>
    </row>
    <row r="246" spans="1:21" x14ac:dyDescent="0.2">
      <c r="A246" s="1">
        <v>13</v>
      </c>
      <c r="B246" s="1" t="s">
        <v>174</v>
      </c>
      <c r="C246" s="1" t="s">
        <v>37</v>
      </c>
      <c r="D246" s="1" t="s">
        <v>38</v>
      </c>
      <c r="E246" s="1">
        <v>7811859</v>
      </c>
      <c r="F246" s="3" t="s">
        <v>305</v>
      </c>
      <c r="H246" s="2">
        <v>45778</v>
      </c>
      <c r="I246" s="10" t="s">
        <v>302</v>
      </c>
      <c r="J246" s="10" t="s">
        <v>53</v>
      </c>
      <c r="K246" s="2">
        <v>46778</v>
      </c>
      <c r="L246" s="7">
        <v>46753</v>
      </c>
      <c r="M246" s="1">
        <v>2028</v>
      </c>
      <c r="N246" s="1" t="s">
        <v>227</v>
      </c>
      <c r="O246" s="1">
        <v>25000</v>
      </c>
      <c r="P246" s="1">
        <v>31479</v>
      </c>
      <c r="Q246" s="1">
        <v>8.5</v>
      </c>
      <c r="R246" s="1">
        <v>6479</v>
      </c>
      <c r="S246" s="1" t="s">
        <v>291</v>
      </c>
      <c r="T246" s="1" t="s">
        <v>39</v>
      </c>
      <c r="U246" s="1" t="s">
        <v>306</v>
      </c>
    </row>
    <row r="247" spans="1:21" x14ac:dyDescent="0.2">
      <c r="A247" s="1">
        <v>14</v>
      </c>
      <c r="B247" s="1" t="s">
        <v>174</v>
      </c>
      <c r="C247" s="1" t="s">
        <v>37</v>
      </c>
      <c r="D247" s="1" t="s">
        <v>38</v>
      </c>
      <c r="E247" s="1">
        <v>7811859</v>
      </c>
      <c r="F247" s="3" t="s">
        <v>307</v>
      </c>
      <c r="H247" s="2">
        <v>45778</v>
      </c>
      <c r="I247" s="10" t="s">
        <v>302</v>
      </c>
      <c r="J247" s="10" t="s">
        <v>53</v>
      </c>
      <c r="K247" s="2">
        <v>46778</v>
      </c>
      <c r="L247" s="7">
        <v>46753</v>
      </c>
      <c r="M247" s="1">
        <v>2028</v>
      </c>
      <c r="N247" s="1" t="s">
        <v>227</v>
      </c>
      <c r="O247" s="1">
        <v>30439</v>
      </c>
      <c r="P247" s="1">
        <v>38327</v>
      </c>
      <c r="Q247" s="1">
        <v>8.5</v>
      </c>
      <c r="R247" s="1">
        <v>7888</v>
      </c>
      <c r="S247" s="1" t="s">
        <v>291</v>
      </c>
      <c r="T247" s="1" t="s">
        <v>39</v>
      </c>
    </row>
    <row r="248" spans="1:21" x14ac:dyDescent="0.2">
      <c r="A248" s="1">
        <v>272</v>
      </c>
      <c r="B248" s="1" t="s">
        <v>56</v>
      </c>
      <c r="C248" s="1" t="s">
        <v>204</v>
      </c>
      <c r="D248" s="1" t="s">
        <v>58</v>
      </c>
      <c r="E248" s="1" t="s">
        <v>308</v>
      </c>
      <c r="F248" s="3">
        <v>9210300043865</v>
      </c>
      <c r="G248" s="1">
        <v>1</v>
      </c>
      <c r="H248" s="2">
        <v>45785</v>
      </c>
      <c r="I248" s="10" t="s">
        <v>302</v>
      </c>
      <c r="J248" s="10" t="s">
        <v>53</v>
      </c>
      <c r="K248" s="2">
        <v>46912</v>
      </c>
      <c r="L248" s="7" t="s">
        <v>309</v>
      </c>
      <c r="M248" s="1">
        <v>2028</v>
      </c>
      <c r="N248" s="1" t="s">
        <v>295</v>
      </c>
      <c r="O248" s="1">
        <v>62302</v>
      </c>
      <c r="P248" s="1">
        <v>76586</v>
      </c>
      <c r="Q248" s="1">
        <v>6.75</v>
      </c>
      <c r="R248" s="1">
        <v>14284</v>
      </c>
      <c r="S248" s="1" t="s">
        <v>29</v>
      </c>
      <c r="T248" s="1" t="s">
        <v>30</v>
      </c>
    </row>
    <row r="249" spans="1:21" x14ac:dyDescent="0.2">
      <c r="A249" s="1">
        <v>15</v>
      </c>
      <c r="B249" s="1" t="s">
        <v>174</v>
      </c>
      <c r="C249" s="1" t="s">
        <v>57</v>
      </c>
      <c r="D249" s="1" t="s">
        <v>58</v>
      </c>
      <c r="E249" s="1">
        <v>7406640</v>
      </c>
      <c r="F249" s="3" t="s">
        <v>310</v>
      </c>
      <c r="H249" s="2">
        <v>45786</v>
      </c>
      <c r="I249" s="10" t="s">
        <v>302</v>
      </c>
      <c r="J249" s="10" t="s">
        <v>53</v>
      </c>
      <c r="K249" s="2">
        <v>47612</v>
      </c>
      <c r="L249" s="7" t="s">
        <v>311</v>
      </c>
      <c r="M249" s="1">
        <v>2030</v>
      </c>
      <c r="N249" s="1" t="s">
        <v>79</v>
      </c>
      <c r="O249" s="1">
        <v>150000</v>
      </c>
      <c r="P249" s="1">
        <v>150000</v>
      </c>
      <c r="Q249" s="1">
        <v>8.25</v>
      </c>
      <c r="R249" s="1">
        <v>61440</v>
      </c>
      <c r="S249" s="1" t="s">
        <v>75</v>
      </c>
      <c r="T249" s="1" t="s">
        <v>39</v>
      </c>
      <c r="U249" s="1" t="s">
        <v>312</v>
      </c>
    </row>
    <row r="250" spans="1:21" x14ac:dyDescent="0.2">
      <c r="A250" s="1">
        <v>16</v>
      </c>
      <c r="B250" s="1" t="s">
        <v>174</v>
      </c>
      <c r="C250" s="1" t="s">
        <v>65</v>
      </c>
      <c r="D250" s="1" t="s">
        <v>66</v>
      </c>
      <c r="E250" s="1">
        <v>7417783</v>
      </c>
      <c r="F250" s="3" t="s">
        <v>313</v>
      </c>
      <c r="H250" s="2">
        <v>45786</v>
      </c>
      <c r="I250" s="10" t="s">
        <v>302</v>
      </c>
      <c r="J250" s="10" t="s">
        <v>53</v>
      </c>
      <c r="K250" s="2">
        <v>47612</v>
      </c>
      <c r="L250" s="7" t="s">
        <v>311</v>
      </c>
      <c r="M250" s="1">
        <v>2030</v>
      </c>
      <c r="N250" s="1" t="s">
        <v>79</v>
      </c>
      <c r="O250" s="1">
        <v>150000</v>
      </c>
      <c r="P250" s="1">
        <v>150000</v>
      </c>
      <c r="Q250" s="1">
        <v>8.25</v>
      </c>
      <c r="R250" s="1">
        <v>61440</v>
      </c>
      <c r="S250" s="1" t="s">
        <v>75</v>
      </c>
      <c r="T250" s="1" t="s">
        <v>39</v>
      </c>
      <c r="U250" s="1" t="s">
        <v>312</v>
      </c>
    </row>
    <row r="251" spans="1:21" x14ac:dyDescent="0.2">
      <c r="A251" s="1">
        <v>275</v>
      </c>
      <c r="B251" s="1" t="s">
        <v>56</v>
      </c>
      <c r="C251" s="1" t="s">
        <v>65</v>
      </c>
      <c r="D251" s="1" t="s">
        <v>66</v>
      </c>
      <c r="E251" s="1" t="s">
        <v>67</v>
      </c>
      <c r="F251" s="3">
        <v>9210300048076</v>
      </c>
      <c r="G251" s="1">
        <v>1</v>
      </c>
      <c r="H251" s="2">
        <v>45795</v>
      </c>
      <c r="I251" s="10" t="s">
        <v>302</v>
      </c>
      <c r="J251" s="10" t="s">
        <v>88</v>
      </c>
      <c r="K251" s="2">
        <v>46922</v>
      </c>
      <c r="L251" s="7" t="s">
        <v>314</v>
      </c>
      <c r="M251" s="1">
        <v>2028</v>
      </c>
      <c r="N251" s="1" t="s">
        <v>295</v>
      </c>
      <c r="O251" s="1">
        <v>219596</v>
      </c>
      <c r="P251" s="1">
        <v>269943</v>
      </c>
      <c r="Q251" s="1">
        <v>6.75</v>
      </c>
      <c r="R251" s="1">
        <v>50347</v>
      </c>
      <c r="S251" s="1" t="s">
        <v>29</v>
      </c>
      <c r="T251" s="1" t="s">
        <v>39</v>
      </c>
    </row>
    <row r="252" spans="1:21" x14ac:dyDescent="0.2">
      <c r="A252" s="1">
        <v>276</v>
      </c>
      <c r="B252" s="1" t="s">
        <v>56</v>
      </c>
      <c r="C252" s="1" t="s">
        <v>57</v>
      </c>
      <c r="D252" s="1" t="s">
        <v>58</v>
      </c>
      <c r="E252" s="1" t="s">
        <v>59</v>
      </c>
      <c r="F252" s="3">
        <v>9210300048077</v>
      </c>
      <c r="G252" s="1">
        <v>1</v>
      </c>
      <c r="H252" s="2">
        <v>45795</v>
      </c>
      <c r="I252" s="10" t="s">
        <v>302</v>
      </c>
      <c r="J252" s="10" t="s">
        <v>88</v>
      </c>
      <c r="K252" s="2">
        <v>46922</v>
      </c>
      <c r="L252" s="7" t="s">
        <v>314</v>
      </c>
      <c r="M252" s="1">
        <v>2028</v>
      </c>
      <c r="N252" s="1" t="s">
        <v>295</v>
      </c>
      <c r="O252" s="1">
        <v>219596</v>
      </c>
      <c r="P252" s="1">
        <v>269943</v>
      </c>
      <c r="Q252" s="1">
        <v>6.75</v>
      </c>
      <c r="R252" s="1">
        <v>50347</v>
      </c>
      <c r="S252" s="1" t="s">
        <v>29</v>
      </c>
      <c r="T252" s="1" t="s">
        <v>39</v>
      </c>
    </row>
    <row r="253" spans="1:21" x14ac:dyDescent="0.2">
      <c r="F253" s="3"/>
      <c r="H253" s="2"/>
      <c r="I253" s="10"/>
      <c r="J253" s="10"/>
      <c r="K253" s="2"/>
      <c r="L253" s="7"/>
    </row>
    <row r="254" spans="1:21" x14ac:dyDescent="0.2">
      <c r="F254" s="3"/>
      <c r="H254" s="2"/>
      <c r="I254" s="10"/>
      <c r="J254" s="10"/>
      <c r="K254" s="2"/>
      <c r="L254" s="7"/>
    </row>
    <row r="255" spans="1:21" x14ac:dyDescent="0.2">
      <c r="F255" s="3"/>
      <c r="H255" s="2"/>
      <c r="I255" s="10"/>
      <c r="J255" s="10"/>
      <c r="K255" s="2"/>
      <c r="L255" s="7"/>
    </row>
    <row r="256" spans="1:21" x14ac:dyDescent="0.2">
      <c r="F256" s="3"/>
      <c r="H256" s="2"/>
      <c r="I256" s="10"/>
      <c r="J256" s="10"/>
      <c r="K256" s="2"/>
      <c r="L256" s="7"/>
    </row>
    <row r="257" spans="6:12" x14ac:dyDescent="0.2">
      <c r="F257" s="3"/>
      <c r="H257" s="2"/>
      <c r="I257" s="10"/>
      <c r="J257" s="10"/>
      <c r="K257" s="2"/>
      <c r="L257" s="7"/>
    </row>
    <row r="258" spans="6:12" x14ac:dyDescent="0.2">
      <c r="F258" s="3"/>
      <c r="H258" s="2"/>
      <c r="K258" s="2"/>
    </row>
    <row r="259" spans="6:12" x14ac:dyDescent="0.2">
      <c r="F259" s="3"/>
      <c r="H259" s="2"/>
      <c r="K259" s="2"/>
    </row>
    <row r="260" spans="6:12" x14ac:dyDescent="0.2">
      <c r="F260" s="3"/>
      <c r="H260" s="2"/>
      <c r="K260" s="2"/>
    </row>
    <row r="261" spans="6:12" x14ac:dyDescent="0.2">
      <c r="F261" s="3"/>
      <c r="H261" s="2"/>
      <c r="K261" s="2"/>
    </row>
    <row r="262" spans="6:12" x14ac:dyDescent="0.2">
      <c r="F262" s="3"/>
      <c r="H262" s="2"/>
      <c r="K262" s="2"/>
    </row>
    <row r="263" spans="6:12" x14ac:dyDescent="0.2">
      <c r="F263" s="3"/>
      <c r="H263" s="2"/>
      <c r="K263" s="2"/>
    </row>
    <row r="264" spans="6:12" x14ac:dyDescent="0.2">
      <c r="F264" s="3"/>
      <c r="H264" s="2"/>
      <c r="K264" s="2"/>
    </row>
  </sheetData>
  <pageMargins left="0.74791666666666667" right="0.19652777777777777" top="0.98402777777777772" bottom="0.98402777777777772" header="0.51111111111111107" footer="0.51111111111111107"/>
  <pageSetup paperSize="9" firstPageNumber="4294963191" orientation="landscape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01.04.18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Trivedi</dc:creator>
  <cp:lastModifiedBy>Vishal Trivedi</cp:lastModifiedBy>
  <dcterms:created xsi:type="dcterms:W3CDTF">2025-06-18T10:01:08Z</dcterms:created>
  <dcterms:modified xsi:type="dcterms:W3CDTF">2025-06-18T10:02:53Z</dcterms:modified>
</cp:coreProperties>
</file>