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<sst xmlns="http://schemas.openxmlformats.org/spreadsheetml/2006/main" count="8" uniqueCount="8">
  <si>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Train</t>
  </si>
  <si>
    <t xml:space="preserve">Test</t>
  </si>
  <si>
    <t xml:space="preserve">LSTM size</t>
  </si>
  <si>
    <t xml:space="preserve">Time</t>
  </si>
  <si>
    <t xml:space="preserve">Total params</t>
  </si>
  <si>
    <t xml:space="preserve">BLEU</t>
  </si>
  <si>
    <t xml:space="preserve">Validation loss</t>
  </si>
  <si>
    <t xml:space="preserve">     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</si>
</sst>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Validation Loss over Epochs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Sheet1!$G$2:$G$11</c:f>
              <c:numCache>
                <c:formatCode>General</c:formatCode>
                <c:ptCount val="10"/>
                <c:pt idx="0">
                  <c:v>3.6889</c:v>
                </c:pt>
                <c:pt idx="1">
                  <c:v>3.4884</c:v>
                </c:pt>
                <c:pt idx="2">
                  <c:v>3.3951</c:v>
                </c:pt>
                <c:pt idx="3">
                  <c:v>3.3105</c:v>
                </c:pt>
                <c:pt idx="4">
                  <c:v>3.2318</c:v>
                </c:pt>
                <c:pt idx="5">
                  <c:v>3.1453</c:v>
                </c:pt>
                <c:pt idx="6">
                  <c:v>3.0302</c:v>
                </c:pt>
                <c:pt idx="7">
                  <c:v>2.9164</c:v>
                </c:pt>
                <c:pt idx="8">
                  <c:v>2.8135</c:v>
                </c:pt>
                <c:pt idx="9">
                  <c:v>2.6886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Sheet1!$G$12:$G$21</c:f>
              <c:numCache>
                <c:formatCode>General</c:formatCode>
                <c:ptCount val="10"/>
                <c:pt idx="0">
                  <c:v>3.3607</c:v>
                </c:pt>
                <c:pt idx="1">
                  <c:v>3.1972</c:v>
                </c:pt>
                <c:pt idx="2">
                  <c:v>2.96</c:v>
                </c:pt>
                <c:pt idx="3">
                  <c:v>2.7409</c:v>
                </c:pt>
                <c:pt idx="4">
                  <c:v>2.5213</c:v>
                </c:pt>
                <c:pt idx="5">
                  <c:v>2.3477</c:v>
                </c:pt>
                <c:pt idx="6">
                  <c:v>2.2036</c:v>
                </c:pt>
                <c:pt idx="7">
                  <c:v>2.0932</c:v>
                </c:pt>
                <c:pt idx="8">
                  <c:v>2.0075</c:v>
                </c:pt>
                <c:pt idx="9">
                  <c:v>1.9168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Sheet1!$G$22:$G$32</c:f>
              <c:numCache>
                <c:formatCode>General</c:formatCode>
                <c:ptCount val="11"/>
                <c:pt idx="0">
                  <c:v>3.2632</c:v>
                </c:pt>
                <c:pt idx="1">
                  <c:v>2.815</c:v>
                </c:pt>
                <c:pt idx="2">
                  <c:v>2.4413</c:v>
                </c:pt>
                <c:pt idx="3">
                  <c:v>2.1745</c:v>
                </c:pt>
                <c:pt idx="4">
                  <c:v>1.9809</c:v>
                </c:pt>
                <c:pt idx="5">
                  <c:v>1.8182</c:v>
                </c:pt>
                <c:pt idx="6">
                  <c:v>1.7082</c:v>
                </c:pt>
                <c:pt idx="7">
                  <c:v>1.6084</c:v>
                </c:pt>
                <c:pt idx="8">
                  <c:v>1.5523</c:v>
                </c:pt>
                <c:pt idx="9">
                  <c:v>1.4984</c:v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198412"/>
        <c:axId val="94643881"/>
      </c:lineChart>
      <c:catAx>
        <c:axId val="731984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43881"/>
        <c:crosses val="autoZero"/>
        <c:auto val="1"/>
        <c:lblAlgn val="ctr"/>
        <c:lblOffset val="100"/>
      </c:catAx>
      <c:valAx>
        <c:axId val="94643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Validation Loss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984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BLEU Score vs Number of LSTM Neurons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Sheet1!$F$2:$F$5</c:f>
              <c:numCache>
                <c:formatCode>General</c:formatCode>
                <c:ptCount val="4"/>
                <c:pt idx="0">
                  <c:v>0.272937</c:v>
                </c:pt>
                <c:pt idx="1">
                  <c:v>0.121804</c:v>
                </c:pt>
                <c:pt idx="2">
                  <c:v>0.044449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Sheet1!$F$12:$F$15</c:f>
              <c:numCache>
                <c:formatCode>General</c:formatCode>
                <c:ptCount val="4"/>
                <c:pt idx="0">
                  <c:v>0.45095</c:v>
                </c:pt>
                <c:pt idx="1">
                  <c:v>0.307966</c:v>
                </c:pt>
                <c:pt idx="2">
                  <c:v>0.23202</c:v>
                </c:pt>
                <c:pt idx="3">
                  <c:v>0.104306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Sheet1!$F$22:$F$25</c:f>
              <c:numCache>
                <c:formatCode>General</c:formatCode>
                <c:ptCount val="4"/>
                <c:pt idx="0">
                  <c:v>0.590913</c:v>
                </c:pt>
                <c:pt idx="1">
                  <c:v>0.476538</c:v>
                </c:pt>
                <c:pt idx="2">
                  <c:v>0.417806</c:v>
                </c:pt>
                <c:pt idx="3">
                  <c:v>0.264491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665396"/>
        <c:axId val="53526712"/>
      </c:lineChart>
      <c:catAx>
        <c:axId val="206653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BLEU N-Gram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26712"/>
        <c:crosses val="autoZero"/>
        <c:auto val="1"/>
        <c:lblAlgn val="ctr"/>
        <c:lblOffset val="100"/>
      </c:catAx>
      <c:valAx>
        <c:axId val="53526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653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Validation Loss over Epochs vs 
Number of Phrases in Training Set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18000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Sheet1!$G$33:$G$42</c:f>
              <c:numCache>
                <c:formatCode>General</c:formatCode>
                <c:ptCount val="10"/>
                <c:pt idx="0">
                  <c:v>3.8567</c:v>
                </c:pt>
                <c:pt idx="1">
                  <c:v>3.6828</c:v>
                </c:pt>
                <c:pt idx="2">
                  <c:v>3.4206</c:v>
                </c:pt>
                <c:pt idx="3">
                  <c:v>3.2343</c:v>
                </c:pt>
                <c:pt idx="4">
                  <c:v>3.0561</c:v>
                </c:pt>
                <c:pt idx="5">
                  <c:v>2.9113</c:v>
                </c:pt>
                <c:pt idx="6">
                  <c:v>2.7518</c:v>
                </c:pt>
                <c:pt idx="7">
                  <c:v>2.6273</c:v>
                </c:pt>
                <c:pt idx="8">
                  <c:v>2.527</c:v>
                </c:pt>
                <c:pt idx="9">
                  <c:v>2.4391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Sheet1!$G$43:$G$52</c:f>
              <c:numCache>
                <c:formatCode>General</c:formatCode>
                <c:ptCount val="10"/>
                <c:pt idx="0">
                  <c:v>3.3607</c:v>
                </c:pt>
                <c:pt idx="1">
                  <c:v>3.1972</c:v>
                </c:pt>
                <c:pt idx="2">
                  <c:v>2.96</c:v>
                </c:pt>
                <c:pt idx="3">
                  <c:v>2.7409</c:v>
                </c:pt>
                <c:pt idx="4">
                  <c:v>2.5213</c:v>
                </c:pt>
                <c:pt idx="5">
                  <c:v>2.3477</c:v>
                </c:pt>
                <c:pt idx="6">
                  <c:v>2.2036</c:v>
                </c:pt>
                <c:pt idx="7">
                  <c:v>2.0932</c:v>
                </c:pt>
                <c:pt idx="8">
                  <c:v>2.0075</c:v>
                </c:pt>
                <c:pt idx="9">
                  <c:v>1.9168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27000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Sheet1!$G$53:$G$62</c:f>
              <c:numCache>
                <c:formatCode>General</c:formatCode>
                <c:ptCount val="10"/>
                <c:pt idx="0">
                  <c:v>3.0886</c:v>
                </c:pt>
                <c:pt idx="1">
                  <c:v>2.9458</c:v>
                </c:pt>
                <c:pt idx="2">
                  <c:v>2.777</c:v>
                </c:pt>
                <c:pt idx="3">
                  <c:v>2.5451</c:v>
                </c:pt>
                <c:pt idx="4">
                  <c:v>2.344</c:v>
                </c:pt>
                <c:pt idx="5">
                  <c:v>2.1925</c:v>
                </c:pt>
                <c:pt idx="6">
                  <c:v>2.0606</c:v>
                </c:pt>
                <c:pt idx="7">
                  <c:v>1.9447</c:v>
                </c:pt>
                <c:pt idx="8">
                  <c:v>1.8357</c:v>
                </c:pt>
                <c:pt idx="9">
                  <c:v>1.7421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180154"/>
        <c:axId val="57515618"/>
      </c:lineChart>
      <c:catAx>
        <c:axId val="55180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15618"/>
        <c:crosses val="autoZero"/>
        <c:auto val="1"/>
        <c:lblAlgn val="ctr"/>
        <c:lblOffset val="100"/>
      </c:catAx>
      <c:valAx>
        <c:axId val="57515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Validation Loss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801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BLEU Score vs Number of Phrases in Training Set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18000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bleu_1,bleu_2,bleu_3,bleu_4</c:f>
              <c:strCache>
                <c:ptCount val="1"/>
                <c:pt idx="0">
                  <c:v>bleu_1</c:v>
                </c:pt>
              </c:strCache>
            </c:strRef>
          </c:cat>
          <c:val>
            <c:numRef>
              <c:f>Sheet1!$F$33:$F$36</c:f>
              <c:numCache>
                <c:formatCode>General</c:formatCode>
                <c:ptCount val="4"/>
                <c:pt idx="0">
                  <c:v>0.397375</c:v>
                </c:pt>
                <c:pt idx="1">
                  <c:v>0.25209</c:v>
                </c:pt>
                <c:pt idx="2">
                  <c:v>0.166607</c:v>
                </c:pt>
                <c:pt idx="3">
                  <c:v>0.053377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22500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bleu_1,bleu_2,bleu_3,bleu_4</c:f>
              <c:strCache>
                <c:ptCount val="1"/>
                <c:pt idx="0">
                  <c:v>bleu_1</c:v>
                </c:pt>
              </c:strCache>
            </c:strRef>
          </c:cat>
          <c:val>
            <c:numRef>
              <c:f>Sheet1!$F$43:$F$46</c:f>
              <c:numCache>
                <c:formatCode>General</c:formatCode>
                <c:ptCount val="4"/>
                <c:pt idx="0">
                  <c:v>0.45095</c:v>
                </c:pt>
                <c:pt idx="1">
                  <c:v>0.307966</c:v>
                </c:pt>
                <c:pt idx="2">
                  <c:v>0.23202</c:v>
                </c:pt>
                <c:pt idx="3">
                  <c:v>0.104306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27000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bleu_1,bleu_2,bleu_3,bleu_4</c:f>
              <c:strCache>
                <c:ptCount val="1"/>
                <c:pt idx="0">
                  <c:v>bleu_1</c:v>
                </c:pt>
              </c:strCache>
            </c:strRef>
          </c:cat>
          <c:val>
            <c:numRef>
              <c:f>Sheet1!$F$53:$F$56</c:f>
              <c:numCache>
                <c:formatCode>General</c:formatCode>
                <c:ptCount val="4"/>
                <c:pt idx="0">
                  <c:v>0.433932</c:v>
                </c:pt>
                <c:pt idx="1">
                  <c:v>0.287005</c:v>
                </c:pt>
                <c:pt idx="2">
                  <c:v>0.213797</c:v>
                </c:pt>
                <c:pt idx="3">
                  <c:v>0.095168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120361"/>
        <c:axId val="98433246"/>
      </c:lineChart>
      <c:catAx>
        <c:axId val="341203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BLEU N-Gram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33246"/>
        <c:crosses val="autoZero"/>
        <c:auto val="1"/>
        <c:lblAlgn val="ctr"/>
        <c:lblOffset val="100"/>
      </c:catAx>
      <c:valAx>
        <c:axId val="98433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203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Training Time vs Number of LSTM Neurons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Sheet1!$C$2,Sheet1!$C$12,Sheet1!$C$22</c:f>
              <c:strCach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strCache>
            </c:strRef>
          </c:cat>
          <c:val>
            <c:numRef>
              <c:f>Sheet1!$D$2,Sheet1!$D$12,Sheet1!$D$22</c:f>
              <c:numCache>
                <c:formatCode>General</c:formatCode>
                <c:ptCount val="3"/>
                <c:pt idx="0">
                  <c:v>387</c:v>
                </c:pt>
                <c:pt idx="1">
                  <c:v>752</c:v>
                </c:pt>
                <c:pt idx="2">
                  <c:v>1847</c:v>
                </c:pt>
              </c:numCache>
            </c:numRef>
          </c:val>
        </c:ser>
        <c:gapWidth val="100"/>
        <c:overlap val="0"/>
        <c:axId val="5646635"/>
        <c:axId val="89879923"/>
      </c:barChart>
      <c:catAx>
        <c:axId val="56466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LSTM Neurons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79923"/>
        <c:crosses val="autoZero"/>
        <c:auto val="1"/>
        <c:lblAlgn val="ctr"/>
        <c:lblOffset val="100"/>
      </c:catAx>
      <c:valAx>
        <c:axId val="898799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4663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Training Time vs 
Number of Phrases in Training Set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Sheet1!$A$33,Sheet1!$A$43,Sheet1!$A$53</c:f>
              <c:strCache>
                <c:ptCount val="3"/>
                <c:pt idx="0">
                  <c:v>18000</c:v>
                </c:pt>
                <c:pt idx="1">
                  <c:v>22500</c:v>
                </c:pt>
                <c:pt idx="2">
                  <c:v>27000</c:v>
                </c:pt>
              </c:strCache>
            </c:strRef>
          </c:cat>
          <c:val>
            <c:numRef>
              <c:f>Sheet1!$D$33,Sheet1!$D$43,Sheet1!$D$53</c:f>
              <c:numCache>
                <c:formatCode>General</c:formatCode>
                <c:ptCount val="3"/>
                <c:pt idx="0">
                  <c:v>548</c:v>
                </c:pt>
                <c:pt idx="1">
                  <c:v>752</c:v>
                </c:pt>
                <c:pt idx="2">
                  <c:v>1205</c:v>
                </c:pt>
              </c:numCache>
            </c:numRef>
          </c:val>
        </c:ser>
        <c:gapWidth val="100"/>
        <c:overlap val="0"/>
        <c:axId val="34036317"/>
        <c:axId val="9037822"/>
      </c:barChart>
      <c:catAx>
        <c:axId val="34036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Phrases in Training Set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7822"/>
        <c:crosses val="autoZero"/>
        <c:auto val="1"/>
        <c:lblAlgn val="ctr"/>
        <c:lblOffset val="100"/>
      </c:catAx>
      <c:valAx>
        <c:axId val="9037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Training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36317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234000</xdr:colOff>
      <xdr:row>0</xdr:row>
      <xdr:rowOff>37440</xdr:rowOff>
    </xdr:from>
    <xdr:to>
      <xdr:col>12</xdr:col>
      <xdr:colOff>591120</xdr:colOff>
      <xdr:row>13</xdr:row>
      <xdr:rowOff>138240</xdr:rowOff>
    </xdr:to>
    <xdr:graphicFrame>
      <xdr:nvGraphicFramePr>
        <xdr:cNvPr id="0" name="Validation Loss over Epochs"/>
        <xdr:cNvGraphicFramePr/>
      </xdr:nvGraphicFramePr>
      <xdr:xfrm>
        <a:off x="5923440" y="37440"/>
        <a:ext cx="4421160" cy="221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261720</xdr:colOff>
      <xdr:row>12</xdr:row>
      <xdr:rowOff>123840</xdr:rowOff>
    </xdr:from>
    <xdr:to>
      <xdr:col>12</xdr:col>
      <xdr:colOff>470880</xdr:colOff>
      <xdr:row>26</xdr:row>
      <xdr:rowOff>48600</xdr:rowOff>
    </xdr:to>
    <xdr:graphicFrame>
      <xdr:nvGraphicFramePr>
        <xdr:cNvPr id="1" name=""/>
        <xdr:cNvGraphicFramePr/>
      </xdr:nvGraphicFramePr>
      <xdr:xfrm>
        <a:off x="5951160" y="2074320"/>
        <a:ext cx="4273200" cy="220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479880</xdr:colOff>
      <xdr:row>0</xdr:row>
      <xdr:rowOff>0</xdr:rowOff>
    </xdr:from>
    <xdr:to>
      <xdr:col>17</xdr:col>
      <xdr:colOff>594720</xdr:colOff>
      <xdr:row>13</xdr:row>
      <xdr:rowOff>133920</xdr:rowOff>
    </xdr:to>
    <xdr:graphicFrame>
      <xdr:nvGraphicFramePr>
        <xdr:cNvPr id="2" name="Validation Loss over Epochs"/>
        <xdr:cNvGraphicFramePr/>
      </xdr:nvGraphicFramePr>
      <xdr:xfrm>
        <a:off x="10233360" y="0"/>
        <a:ext cx="4178880" cy="22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385560</xdr:colOff>
      <xdr:row>12</xdr:row>
      <xdr:rowOff>139320</xdr:rowOff>
    </xdr:from>
    <xdr:to>
      <xdr:col>17</xdr:col>
      <xdr:colOff>594720</xdr:colOff>
      <xdr:row>26</xdr:row>
      <xdr:rowOff>19440</xdr:rowOff>
    </xdr:to>
    <xdr:graphicFrame>
      <xdr:nvGraphicFramePr>
        <xdr:cNvPr id="3" name=""/>
        <xdr:cNvGraphicFramePr/>
      </xdr:nvGraphicFramePr>
      <xdr:xfrm>
        <a:off x="10139040" y="2089800"/>
        <a:ext cx="4273200" cy="215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245880</xdr:colOff>
      <xdr:row>25</xdr:row>
      <xdr:rowOff>47880</xdr:rowOff>
    </xdr:from>
    <xdr:to>
      <xdr:col>11</xdr:col>
      <xdr:colOff>568440</xdr:colOff>
      <xdr:row>42</xdr:row>
      <xdr:rowOff>9720</xdr:rowOff>
    </xdr:to>
    <xdr:graphicFrame>
      <xdr:nvGraphicFramePr>
        <xdr:cNvPr id="4" name=""/>
        <xdr:cNvGraphicFramePr/>
      </xdr:nvGraphicFramePr>
      <xdr:xfrm>
        <a:off x="5935320" y="4111560"/>
        <a:ext cx="3573720" cy="272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434880</xdr:colOff>
      <xdr:row>25</xdr:row>
      <xdr:rowOff>19080</xdr:rowOff>
    </xdr:from>
    <xdr:to>
      <xdr:col>16</xdr:col>
      <xdr:colOff>669600</xdr:colOff>
      <xdr:row>40</xdr:row>
      <xdr:rowOff>11160</xdr:rowOff>
    </xdr:to>
    <xdr:graphicFrame>
      <xdr:nvGraphicFramePr>
        <xdr:cNvPr id="5" name=""/>
        <xdr:cNvGraphicFramePr/>
      </xdr:nvGraphicFramePr>
      <xdr:xfrm>
        <a:off x="10188360" y="4082760"/>
        <a:ext cx="3485880" cy="243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58" activeCellId="0" sqref="C5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22500</v>
      </c>
      <c r="B2" s="0" t="n">
        <v>2500</v>
      </c>
      <c r="C2" s="0" t="n">
        <v>128</v>
      </c>
      <c r="D2" s="0" t="n">
        <f aca="false">37+37+38+52+45+40+41+50+47</f>
        <v>387</v>
      </c>
      <c r="E2" s="0" t="n">
        <v>1812489</v>
      </c>
      <c r="F2" s="0" t="n">
        <v>0.272937</v>
      </c>
      <c r="G2" s="0" t="n">
        <v>3.6889</v>
      </c>
    </row>
    <row r="3" customFormat="false" ht="12.8" hidden="false" customHeight="false" outlineLevel="0" collapsed="false">
      <c r="F3" s="0" t="n">
        <v>0.121804</v>
      </c>
      <c r="G3" s="0" t="n">
        <v>3.4884</v>
      </c>
    </row>
    <row r="4" customFormat="false" ht="12.8" hidden="false" customHeight="false" outlineLevel="0" collapsed="false">
      <c r="F4" s="0" t="n">
        <v>0.044449</v>
      </c>
      <c r="G4" s="0" t="n">
        <v>3.3951</v>
      </c>
    </row>
    <row r="5" customFormat="false" ht="12.8" hidden="false" customHeight="false" outlineLevel="0" collapsed="false">
      <c r="F5" s="0" t="n">
        <v>0</v>
      </c>
      <c r="G5" s="0" t="n">
        <v>3.3105</v>
      </c>
    </row>
    <row r="6" customFormat="false" ht="12.8" hidden="false" customHeight="false" outlineLevel="0" collapsed="false">
      <c r="G6" s="0" t="n">
        <v>3.2318</v>
      </c>
    </row>
    <row r="7" customFormat="false" ht="12.8" hidden="false" customHeight="false" outlineLevel="0" collapsed="false">
      <c r="G7" s="0" t="n">
        <v>3.1453</v>
      </c>
    </row>
    <row r="8" customFormat="false" ht="12.8" hidden="false" customHeight="false" outlineLevel="0" collapsed="false">
      <c r="G8" s="0" t="n">
        <v>3.0302</v>
      </c>
    </row>
    <row r="9" customFormat="false" ht="12.8" hidden="false" customHeight="false" outlineLevel="0" collapsed="false">
      <c r="G9" s="0" t="n">
        <v>2.9164</v>
      </c>
    </row>
    <row r="10" customFormat="false" ht="12.8" hidden="false" customHeight="false" outlineLevel="0" collapsed="false">
      <c r="G10" s="0" t="n">
        <v>2.8135</v>
      </c>
    </row>
    <row r="11" customFormat="false" ht="12.8" hidden="false" customHeight="false" outlineLevel="0" collapsed="false">
      <c r="G11" s="0" t="n">
        <v>2.6886</v>
      </c>
    </row>
    <row r="12" customFormat="false" ht="12.8" hidden="false" customHeight="false" outlineLevel="0" collapsed="false">
      <c r="A12" s="0" t="n">
        <v>22500</v>
      </c>
      <c r="B12" s="0" t="n">
        <v>2500</v>
      </c>
      <c r="C12" s="0" t="n">
        <v>256</v>
      </c>
      <c r="D12" s="0" t="n">
        <f aca="false">63+64+73+73+76+74+82+85+82+80</f>
        <v>752</v>
      </c>
      <c r="E12" s="0" t="n">
        <v>4145289</v>
      </c>
      <c r="F12" s="0" t="n">
        <v>0.45095</v>
      </c>
      <c r="G12" s="0" t="n">
        <v>3.3607</v>
      </c>
    </row>
    <row r="13" customFormat="false" ht="12.8" hidden="false" customHeight="false" outlineLevel="0" collapsed="false">
      <c r="F13" s="0" t="n">
        <v>0.307966</v>
      </c>
      <c r="G13" s="0" t="n">
        <v>3.1972</v>
      </c>
    </row>
    <row r="14" customFormat="false" ht="12.8" hidden="false" customHeight="false" outlineLevel="0" collapsed="false">
      <c r="F14" s="0" t="n">
        <v>0.23202</v>
      </c>
      <c r="G14" s="0" t="n">
        <v>2.96</v>
      </c>
    </row>
    <row r="15" customFormat="false" ht="12.8" hidden="false" customHeight="false" outlineLevel="0" collapsed="false">
      <c r="F15" s="0" t="n">
        <v>0.104306</v>
      </c>
      <c r="G15" s="0" t="n">
        <v>2.7409</v>
      </c>
    </row>
    <row r="16" customFormat="false" ht="12.8" hidden="false" customHeight="false" outlineLevel="0" collapsed="false">
      <c r="G16" s="0" t="n">
        <v>2.5213</v>
      </c>
    </row>
    <row r="17" customFormat="false" ht="12.8" hidden="false" customHeight="false" outlineLevel="0" collapsed="false">
      <c r="D17" s="0" t="n">
        <f aca="false">(F22-F12)/F12</f>
        <v>0.310373655615922</v>
      </c>
      <c r="E17" s="0" t="n">
        <f aca="false">D22/D12</f>
        <v>2.4561170212766</v>
      </c>
      <c r="F17" s="0" t="n">
        <f aca="false">E22/E12</f>
        <v>2.50495273067813</v>
      </c>
      <c r="G17" s="0" t="n">
        <v>2.3477</v>
      </c>
    </row>
    <row r="18" customFormat="false" ht="12.8" hidden="false" customHeight="false" outlineLevel="0" collapsed="false">
      <c r="D18" s="0" t="n">
        <f aca="false">(F23-F13)/F13</f>
        <v>0.547372112505926</v>
      </c>
      <c r="G18" s="0" t="n">
        <v>2.2036</v>
      </c>
    </row>
    <row r="19" customFormat="false" ht="12.8" hidden="false" customHeight="false" outlineLevel="0" collapsed="false">
      <c r="D19" s="0" t="n">
        <f aca="false">(F24-F14)/F14</f>
        <v>0.800732695457288</v>
      </c>
      <c r="G19" s="0" t="n">
        <v>2.0932</v>
      </c>
    </row>
    <row r="20" customFormat="false" ht="12.8" hidden="false" customHeight="false" outlineLevel="0" collapsed="false">
      <c r="D20" s="0" t="n">
        <f aca="false">(F25-F15)/F15</f>
        <v>1.53572181849558</v>
      </c>
      <c r="G20" s="0" t="n">
        <v>2.0075</v>
      </c>
    </row>
    <row r="21" customFormat="false" ht="12.8" hidden="false" customHeight="false" outlineLevel="0" collapsed="false">
      <c r="G21" s="0" t="n">
        <v>1.9168</v>
      </c>
    </row>
    <row r="22" customFormat="false" ht="12.8" hidden="false" customHeight="false" outlineLevel="0" collapsed="false">
      <c r="A22" s="0" t="n">
        <v>22500</v>
      </c>
      <c r="B22" s="0" t="n">
        <v>2500</v>
      </c>
      <c r="C22" s="0" t="n">
        <v>512</v>
      </c>
      <c r="D22" s="0" t="n">
        <f aca="false">180+194+199+212+177+176+175+179+176+179</f>
        <v>1847</v>
      </c>
      <c r="E22" s="0" t="n">
        <v>10383753</v>
      </c>
      <c r="F22" s="0" t="n">
        <v>0.590913</v>
      </c>
      <c r="G22" s="0" t="n">
        <v>3.2632</v>
      </c>
    </row>
    <row r="23" customFormat="false" ht="12.8" hidden="false" customHeight="false" outlineLevel="0" collapsed="false">
      <c r="F23" s="0" t="n">
        <v>0.476538</v>
      </c>
      <c r="G23" s="0" t="n">
        <v>2.815</v>
      </c>
    </row>
    <row r="24" customFormat="false" ht="12.8" hidden="false" customHeight="false" outlineLevel="0" collapsed="false">
      <c r="F24" s="0" t="n">
        <v>0.417806</v>
      </c>
      <c r="G24" s="0" t="n">
        <v>2.4413</v>
      </c>
    </row>
    <row r="25" customFormat="false" ht="12.8" hidden="false" customHeight="false" outlineLevel="0" collapsed="false">
      <c r="F25" s="0" t="n">
        <v>0.264491</v>
      </c>
      <c r="G25" s="0" t="n">
        <v>2.1745</v>
      </c>
    </row>
    <row r="26" customFormat="false" ht="12.8" hidden="false" customHeight="false" outlineLevel="0" collapsed="false">
      <c r="G26" s="0" t="n">
        <v>1.9809</v>
      </c>
    </row>
    <row r="27" customFormat="false" ht="12.8" hidden="false" customHeight="false" outlineLevel="0" collapsed="false">
      <c r="G27" s="0" t="n">
        <v>1.8182</v>
      </c>
    </row>
    <row r="28" customFormat="false" ht="12.8" hidden="false" customHeight="false" outlineLevel="0" collapsed="false">
      <c r="G28" s="0" t="n">
        <v>1.7082</v>
      </c>
    </row>
    <row r="29" customFormat="false" ht="12.8" hidden="false" customHeight="false" outlineLevel="0" collapsed="false">
      <c r="G29" s="0" t="n">
        <v>1.6084</v>
      </c>
    </row>
    <row r="30" customFormat="false" ht="12.8" hidden="false" customHeight="false" outlineLevel="0" collapsed="false">
      <c r="G30" s="0" t="n">
        <v>1.5523</v>
      </c>
    </row>
    <row r="31" customFormat="false" ht="12.8" hidden="false" customHeight="false" outlineLevel="0" collapsed="false">
      <c r="G31" s="0" t="n">
        <v>1.4984</v>
      </c>
    </row>
    <row r="33" customFormat="false" ht="12.8" hidden="false" customHeight="false" outlineLevel="0" collapsed="false">
      <c r="A33" s="0" t="n">
        <v>18000</v>
      </c>
      <c r="B33" s="0" t="n">
        <v>2000</v>
      </c>
      <c r="C33" s="0" t="n">
        <v>256</v>
      </c>
      <c r="D33" s="0" t="n">
        <f aca="false">50+49+49+51+50+59+61+58+64+57</f>
        <v>548</v>
      </c>
      <c r="E33" s="0" t="n">
        <v>3732115</v>
      </c>
      <c r="F33" s="0" t="n">
        <v>0.397375</v>
      </c>
      <c r="G33" s="0" t="n">
        <v>3.8567</v>
      </c>
    </row>
    <row r="34" customFormat="false" ht="12.8" hidden="false" customHeight="false" outlineLevel="0" collapsed="false">
      <c r="F34" s="0" t="n">
        <v>0.25209</v>
      </c>
      <c r="G34" s="0" t="n">
        <v>3.6828</v>
      </c>
    </row>
    <row r="35" customFormat="false" ht="12.8" hidden="false" customHeight="false" outlineLevel="0" collapsed="false">
      <c r="F35" s="0" t="n">
        <v>0.166607</v>
      </c>
      <c r="G35" s="0" t="n">
        <v>3.4206</v>
      </c>
    </row>
    <row r="36" customFormat="false" ht="12.8" hidden="false" customHeight="false" outlineLevel="0" collapsed="false">
      <c r="F36" s="0" t="n">
        <v>0.053377</v>
      </c>
      <c r="G36" s="0" t="n">
        <v>3.2343</v>
      </c>
    </row>
    <row r="37" customFormat="false" ht="12.8" hidden="false" customHeight="false" outlineLevel="0" collapsed="false">
      <c r="G37" s="0" t="n">
        <v>3.0561</v>
      </c>
    </row>
    <row r="38" customFormat="false" ht="12.8" hidden="false" customHeight="false" outlineLevel="0" collapsed="false">
      <c r="G38" s="0" t="n">
        <v>2.9113</v>
      </c>
    </row>
    <row r="39" customFormat="false" ht="12.8" hidden="false" customHeight="false" outlineLevel="0" collapsed="false">
      <c r="G39" s="0" t="n">
        <v>2.7518</v>
      </c>
    </row>
    <row r="40" customFormat="false" ht="12.8" hidden="false" customHeight="false" outlineLevel="0" collapsed="false">
      <c r="G40" s="0" t="n">
        <v>2.6273</v>
      </c>
    </row>
    <row r="41" customFormat="false" ht="12.8" hidden="false" customHeight="false" outlineLevel="0" collapsed="false">
      <c r="G41" s="0" t="n">
        <v>2.527</v>
      </c>
    </row>
    <row r="42" customFormat="false" ht="12.8" hidden="false" customHeight="false" outlineLevel="0" collapsed="false">
      <c r="G42" s="0" t="n">
        <v>2.4391</v>
      </c>
    </row>
    <row r="43" customFormat="false" ht="12.8" hidden="false" customHeight="false" outlineLevel="0" collapsed="false">
      <c r="A43" s="0" t="n">
        <v>22500</v>
      </c>
      <c r="B43" s="0" t="n">
        <v>2500</v>
      </c>
      <c r="C43" s="0" t="n">
        <v>256</v>
      </c>
      <c r="D43" s="0" t="n">
        <f aca="false">63+64+73+73+76+74+82+85+82+80</f>
        <v>752</v>
      </c>
      <c r="E43" s="0" t="n">
        <v>4145289</v>
      </c>
      <c r="F43" s="0" t="n">
        <v>0.45095</v>
      </c>
      <c r="G43" s="0" t="n">
        <v>3.3607</v>
      </c>
    </row>
    <row r="44" customFormat="false" ht="12.8" hidden="false" customHeight="false" outlineLevel="0" collapsed="false">
      <c r="F44" s="0" t="n">
        <v>0.307966</v>
      </c>
      <c r="G44" s="0" t="n">
        <v>3.1972</v>
      </c>
    </row>
    <row r="45" customFormat="false" ht="12.8" hidden="false" customHeight="false" outlineLevel="0" collapsed="false">
      <c r="F45" s="0" t="n">
        <v>0.23202</v>
      </c>
      <c r="G45" s="0" t="n">
        <v>2.96</v>
      </c>
    </row>
    <row r="46" customFormat="false" ht="12.8" hidden="false" customHeight="false" outlineLevel="0" collapsed="false">
      <c r="F46" s="0" t="n">
        <v>0.104306</v>
      </c>
      <c r="G46" s="0" t="n">
        <v>2.7409</v>
      </c>
    </row>
    <row r="47" customFormat="false" ht="12.8" hidden="false" customHeight="false" outlineLevel="0" collapsed="false">
      <c r="G47" s="0" t="n">
        <v>2.5213</v>
      </c>
    </row>
    <row r="48" customFormat="false" ht="12.8" hidden="false" customHeight="false" outlineLevel="0" collapsed="false">
      <c r="G48" s="0" t="n">
        <v>2.3477</v>
      </c>
    </row>
    <row r="49" customFormat="false" ht="12.8" hidden="false" customHeight="false" outlineLevel="0" collapsed="false">
      <c r="G49" s="0" t="n">
        <v>2.2036</v>
      </c>
    </row>
    <row r="50" customFormat="false" ht="12.8" hidden="false" customHeight="false" outlineLevel="0" collapsed="false">
      <c r="G50" s="0" t="n">
        <v>2.0932</v>
      </c>
    </row>
    <row r="51" customFormat="false" ht="12.8" hidden="false" customHeight="false" outlineLevel="0" collapsed="false">
      <c r="G51" s="0" t="n">
        <v>2.0075</v>
      </c>
    </row>
    <row r="52" customFormat="false" ht="12.8" hidden="false" customHeight="false" outlineLevel="0" collapsed="false">
      <c r="G52" s="0" t="n">
        <v>1.9168</v>
      </c>
    </row>
    <row r="53" customFormat="false" ht="12.8" hidden="false" customHeight="false" outlineLevel="0" collapsed="false">
      <c r="A53" s="0" t="n">
        <v>27000</v>
      </c>
      <c r="B53" s="0" t="n">
        <v>3000</v>
      </c>
      <c r="C53" s="0" t="n">
        <v>256</v>
      </c>
      <c r="D53" s="0" t="n">
        <f aca="false">100+107+132+130+124+127+113+113+125+134</f>
        <v>1205</v>
      </c>
      <c r="E53" s="0" t="n">
        <v>4520072</v>
      </c>
      <c r="F53" s="0" t="n">
        <v>0.433932</v>
      </c>
      <c r="G53" s="0" t="n">
        <v>3.0886</v>
      </c>
    </row>
    <row r="54" customFormat="false" ht="12.8" hidden="false" customHeight="false" outlineLevel="0" collapsed="false">
      <c r="F54" s="0" t="n">
        <v>0.287005</v>
      </c>
      <c r="G54" s="0" t="n">
        <v>2.9458</v>
      </c>
    </row>
    <row r="55" customFormat="false" ht="12.8" hidden="false" customHeight="false" outlineLevel="0" collapsed="false">
      <c r="F55" s="0" t="n">
        <v>0.213797</v>
      </c>
      <c r="G55" s="0" t="n">
        <v>2.777</v>
      </c>
    </row>
    <row r="56" customFormat="false" ht="12.8" hidden="false" customHeight="false" outlineLevel="0" collapsed="false">
      <c r="F56" s="0" t="n">
        <v>0.095168</v>
      </c>
      <c r="G56" s="0" t="n">
        <v>2.5451</v>
      </c>
    </row>
    <row r="57" customFormat="false" ht="12.8" hidden="false" customHeight="false" outlineLevel="0" collapsed="false">
      <c r="G57" s="0" t="n">
        <v>2.344</v>
      </c>
    </row>
    <row r="58" customFormat="false" ht="12.8" hidden="false" customHeight="false" outlineLevel="0" collapsed="false">
      <c r="D58" s="0" t="n">
        <f aca="false">D53/D43</f>
        <v>1.60239361702128</v>
      </c>
      <c r="E58" s="0" t="n">
        <f aca="false">E53/E43</f>
        <v>1.09041179034803</v>
      </c>
      <c r="F58" s="0" t="n">
        <f aca="false">F53/F43</f>
        <v>0.962261891562257</v>
      </c>
      <c r="G58" s="0" t="n">
        <v>2.1925</v>
      </c>
    </row>
    <row r="59" customFormat="false" ht="12.8" hidden="false" customHeight="false" outlineLevel="0" collapsed="false">
      <c r="G59" s="0" t="n">
        <v>2.0606</v>
      </c>
    </row>
    <row r="60" customFormat="false" ht="12.8" hidden="false" customHeight="false" outlineLevel="0" collapsed="false">
      <c r="G60" s="0" t="n">
        <v>1.9447</v>
      </c>
    </row>
    <row r="61" customFormat="false" ht="12.8" hidden="false" customHeight="false" outlineLevel="0" collapsed="false">
      <c r="G61" s="0" t="n">
        <v>1.8357</v>
      </c>
    </row>
    <row r="62" customFormat="false" ht="12.8" hidden="false" customHeight="false" outlineLevel="0" collapsed="false">
      <c r="G62" s="0" t="n">
        <v>1.7421</v>
      </c>
    </row>
    <row r="88" customFormat="false" ht="12.8" hidden="false" customHeight="false" outlineLevel="0" collapsed="false">
      <c r="G88" s="0" t="s">
        <v>7</v>
      </c>
    </row>
  </sheetData>
  <mergeCells count="1">
    <mergeCell ref="H1:R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2018-07-26T13:26:37Z</dcterms:created>
  <dc:creator/>
  <dc:description/>
  <dc:language>en-CA</dc:language>
  <cp:lastModifiedBy/>
  <dcterms:modified xsi:type="dcterms:W3CDTF">2018-07-26T17:50:56Z</dcterms:modified>
  <cp:revision>3</cp:revision>
  <dc:subject/>
  <dc:title/>
</cp:coreProperties>
</file>