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tmut\Desktop\MPPT Regler\"/>
    </mc:Choice>
  </mc:AlternateContent>
  <xr:revisionPtr revIDLastSave="0" documentId="13_ncr:1_{2ECC533C-5E1E-406E-9C82-16F8401F005A}" xr6:coauthVersionLast="28" xr6:coauthVersionMax="28" xr10:uidLastSave="{00000000-0000-0000-0000-000000000000}"/>
  <bookViews>
    <workbookView xWindow="0" yWindow="0" windowWidth="28770" windowHeight="7965" xr2:uid="{4A5002D1-5327-4653-A109-2F464A7A7475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4" i="1"/>
  <c r="R2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4" i="1"/>
  <c r="Q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Q3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4" i="1"/>
  <c r="N2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K22" i="1" s="1"/>
  <c r="H23" i="1"/>
  <c r="K23" i="1" s="1"/>
  <c r="H24" i="1"/>
  <c r="H2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H3" i="1"/>
  <c r="G3" i="1"/>
  <c r="A20" i="1"/>
  <c r="A21" i="1"/>
  <c r="A22" i="1"/>
  <c r="A23" i="1"/>
  <c r="A24" i="1"/>
  <c r="A25" i="1"/>
  <c r="A19" i="1"/>
  <c r="A18" i="1"/>
  <c r="N23" i="1" l="1"/>
  <c r="Q23" i="1"/>
  <c r="R23" i="1" s="1"/>
  <c r="Q22" i="1"/>
  <c r="R22" i="1" s="1"/>
  <c r="N22" i="1"/>
  <c r="A14" i="1"/>
  <c r="A15" i="1"/>
  <c r="A16" i="1"/>
  <c r="A17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<sst xmlns="http://schemas.openxmlformats.org/spreadsheetml/2006/main" count="26" uniqueCount="12">
  <si>
    <t>Uin</t>
  </si>
  <si>
    <t>Iin</t>
  </si>
  <si>
    <t>Uout</t>
  </si>
  <si>
    <t>Rout</t>
  </si>
  <si>
    <t>Pin</t>
  </si>
  <si>
    <t>Pout</t>
  </si>
  <si>
    <t>Iout</t>
  </si>
  <si>
    <t>Mit Diode</t>
  </si>
  <si>
    <t>Mit Mosfet</t>
  </si>
  <si>
    <t>Eff</t>
  </si>
  <si>
    <t>Verluste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</si>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</sst>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Tabelle1!$M$1:$M$2</c:f>
              <c:strCache>
                <c:ptCount val="2"/>
                <c:pt idx="0">
                  <c:v>Mit Diode</c:v>
                </c:pt>
                <c:pt idx="1">
                  <c:v>Eff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Tabelle1!$C$3:$C$25</c:f>
              <c:numCache>
                <c:formatCode>General</c:formatCode>
                <c:ptCount val="23"/>
                <c:pt idx="0">
                  <c:v>6.5000000000000002E-2</c:v>
                </c:pt>
                <c:pt idx="1">
                  <c:v>7.4999999999999997E-2</c:v>
                </c:pt>
                <c:pt idx="2">
                  <c:v>8.5000000000000006E-2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2.5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</c:numCache>
            </c:numRef>
          </c:xVal>
          <c:yVal>
            <c:numRef>
              <c:f>Tabelle1!$M$3:$M$25</c:f>
              <c:numCache>
                <c:formatCode>0.00</c:formatCode>
                <c:ptCount val="23"/>
                <c:pt idx="0">
                  <c:v>13.149234615384614</c:v>
                </c:pt>
                <c:pt idx="1">
                  <c:v>21.782800370370371</c:v>
                </c:pt>
                <c:pt idx="2">
                  <c:v>28.673427777777775</c:v>
                </c:pt>
                <c:pt idx="3">
                  <c:v>36.608444444444437</c:v>
                </c:pt>
                <c:pt idx="4">
                  <c:v>52.453500000000012</c:v>
                </c:pt>
                <c:pt idx="5">
                  <c:v>61.893347222222232</c:v>
                </c:pt>
                <c:pt idx="6">
                  <c:v>70.840333333333348</c:v>
                </c:pt>
                <c:pt idx="7">
                  <c:v>75.808444444444433</c:v>
                </c:pt>
                <c:pt idx="8">
                  <c:v>79.128200000000007</c:v>
                </c:pt>
                <c:pt idx="9">
                  <c:v>81.239449074074074</c:v>
                </c:pt>
                <c:pt idx="10">
                  <c:v>82.912861111111098</c:v>
                </c:pt>
                <c:pt idx="11">
                  <c:v>84.05</c:v>
                </c:pt>
                <c:pt idx="12">
                  <c:v>85.004641975308658</c:v>
                </c:pt>
                <c:pt idx="13">
                  <c:v>85.963802777777758</c:v>
                </c:pt>
                <c:pt idx="14">
                  <c:v>87.182335648148154</c:v>
                </c:pt>
                <c:pt idx="15">
                  <c:v>88.033573412698402</c:v>
                </c:pt>
                <c:pt idx="16">
                  <c:v>88.828835069444438</c:v>
                </c:pt>
                <c:pt idx="17">
                  <c:v>89.018557098765442</c:v>
                </c:pt>
                <c:pt idx="18">
                  <c:v>89.601422222222226</c:v>
                </c:pt>
                <c:pt idx="19">
                  <c:v>90.52075111111111</c:v>
                </c:pt>
                <c:pt idx="20">
                  <c:v>91.319223148148126</c:v>
                </c:pt>
                <c:pt idx="21">
                  <c:v>91.716269841269835</c:v>
                </c:pt>
                <c:pt idx="22">
                  <c:v>92.16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E-4F5E-BE6F-C61D295205F2}"/>
            </c:ext>
          </c:extLst>
        </c:ser>
        <c:ser>
          <c:idx val="1"/>
          <c:order val="1"/>
          <c:tx>
            <c:strRef>
              <c:f>Tabelle1!$N$1:$N$2</c:f>
              <c:strCache>
                <c:ptCount val="2"/>
                <c:pt idx="0">
                  <c:v>Mit Mosfet</c:v>
                </c:pt>
                <c:pt idx="1">
                  <c:v>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Tabelle1!$C$3:$C$25</c:f>
              <c:numCache>
                <c:formatCode>General</c:formatCode>
                <c:ptCount val="23"/>
                <c:pt idx="0">
                  <c:v>6.5000000000000002E-2</c:v>
                </c:pt>
                <c:pt idx="1">
                  <c:v>7.4999999999999997E-2</c:v>
                </c:pt>
                <c:pt idx="2">
                  <c:v>8.5000000000000006E-2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2.5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</c:numCache>
            </c:numRef>
          </c:xVal>
          <c:yVal>
            <c:numRef>
              <c:f>Tabelle1!$N$3:$N$25</c:f>
              <c:numCache>
                <c:formatCode>0.00</c:formatCode>
                <c:ptCount val="23"/>
                <c:pt idx="0">
                  <c:v>40.625</c:v>
                </c:pt>
                <c:pt idx="1">
                  <c:v>47.460148148148143</c:v>
                </c:pt>
                <c:pt idx="2">
                  <c:v>52.626176470588227</c:v>
                </c:pt>
                <c:pt idx="3">
                  <c:v>58.402777777777779</c:v>
                </c:pt>
                <c:pt idx="4">
                  <c:v>69.337500000000006</c:v>
                </c:pt>
                <c:pt idx="5">
                  <c:v>75.855125000000001</c:v>
                </c:pt>
                <c:pt idx="6">
                  <c:v>81.345333333333343</c:v>
                </c:pt>
                <c:pt idx="7">
                  <c:v>84.245062500000003</c:v>
                </c:pt>
                <c:pt idx="8">
                  <c:v>86.198450000000008</c:v>
                </c:pt>
                <c:pt idx="9">
                  <c:v>87.161671296296319</c:v>
                </c:pt>
                <c:pt idx="10">
                  <c:v>88.106920634920627</c:v>
                </c:pt>
                <c:pt idx="11">
                  <c:v>88.690680555555559</c:v>
                </c:pt>
                <c:pt idx="12">
                  <c:v>89.168595679012356</c:v>
                </c:pt>
                <c:pt idx="13">
                  <c:v>89.744044444444455</c:v>
                </c:pt>
                <c:pt idx="14">
                  <c:v>90.393520833333326</c:v>
                </c:pt>
                <c:pt idx="15">
                  <c:v>90.804017857142838</c:v>
                </c:pt>
                <c:pt idx="16">
                  <c:v>91.254340277777771</c:v>
                </c:pt>
                <c:pt idx="17">
                  <c:v>91.164500000000004</c:v>
                </c:pt>
                <c:pt idx="18">
                  <c:v>91.507901388888911</c:v>
                </c:pt>
                <c:pt idx="19">
                  <c:v>91.990890000000022</c:v>
                </c:pt>
                <c:pt idx="20">
                  <c:v>92.481514814814801</c:v>
                </c:pt>
                <c:pt idx="21">
                  <c:v>92.742936507936506</c:v>
                </c:pt>
                <c:pt idx="22">
                  <c:v>93.122500000000002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E-4F5E-BE6F-C61D2952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601280"/>
        <c:axId val="1835837008"/>
      </c:scatterChart>
      <c:scatterChart>
        <c:scatterStyle val="smoothMarker"/>
        <c:varyColors val="0"/>
        <c:ser>
          <c:idx val="2"/>
          <c:order val="2"/>
          <c:tx>
            <c:strRef>
              <c:f>Tabelle1!$P$1:$P$2</c:f>
              <c:strCache>
                <c:ptCount val="2"/>
                <c:pt idx="0">
                  <c:v>Mit Diode</c:v>
                </c:pt>
                <c:pt idx="1">
                  <c:v>Verluste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Tabelle1!$C$3:$C$25</c:f>
              <c:numCache>
                <c:formatCode>General</c:formatCode>
                <c:ptCount val="23"/>
                <c:pt idx="0">
                  <c:v>6.5000000000000002E-2</c:v>
                </c:pt>
                <c:pt idx="1">
                  <c:v>7.4999999999999997E-2</c:v>
                </c:pt>
                <c:pt idx="2">
                  <c:v>8.5000000000000006E-2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2.5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</c:numCache>
            </c:numRef>
          </c:xVal>
          <c:yVal>
            <c:numRef>
              <c:f>Tabelle1!$P$3:$P$25</c:f>
              <c:numCache>
                <c:formatCode>0.000</c:formatCode>
                <c:ptCount val="23"/>
                <c:pt idx="0">
                  <c:v>1.0161539550000001</c:v>
                </c:pt>
                <c:pt idx="1">
                  <c:v>1.0559321949999998</c:v>
                </c:pt>
                <c:pt idx="2">
                  <c:v>1.091296555</c:v>
                </c:pt>
                <c:pt idx="3">
                  <c:v>1.1410480000000001</c:v>
                </c:pt>
                <c:pt idx="4">
                  <c:v>1.2837554999999996</c:v>
                </c:pt>
                <c:pt idx="5">
                  <c:v>1.3718394999999997</c:v>
                </c:pt>
                <c:pt idx="6">
                  <c:v>1.5746219999999993</c:v>
                </c:pt>
                <c:pt idx="7">
                  <c:v>1.7417920000000011</c:v>
                </c:pt>
                <c:pt idx="8">
                  <c:v>1.8784619999999999</c:v>
                </c:pt>
                <c:pt idx="9">
                  <c:v>2.0261394999999993</c:v>
                </c:pt>
                <c:pt idx="10">
                  <c:v>2.1529795000000007</c:v>
                </c:pt>
                <c:pt idx="11">
                  <c:v>2.2968000000000011</c:v>
                </c:pt>
                <c:pt idx="12">
                  <c:v>2.4292479999999976</c:v>
                </c:pt>
                <c:pt idx="13">
                  <c:v>2.5265155000000021</c:v>
                </c:pt>
                <c:pt idx="14">
                  <c:v>2.7686154999999992</c:v>
                </c:pt>
                <c:pt idx="15">
                  <c:v>3.0155395000000027</c:v>
                </c:pt>
                <c:pt idx="16">
                  <c:v>3.2172955000000023</c:v>
                </c:pt>
                <c:pt idx="17">
                  <c:v>3.5579874999999994</c:v>
                </c:pt>
                <c:pt idx="18">
                  <c:v>3.7434879999999993</c:v>
                </c:pt>
                <c:pt idx="19">
                  <c:v>4.265661999999999</c:v>
                </c:pt>
                <c:pt idx="20">
                  <c:v>4.6876195000000109</c:v>
                </c:pt>
                <c:pt idx="21">
                  <c:v>5.21875</c:v>
                </c:pt>
                <c:pt idx="22">
                  <c:v>5.6448000000000036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E-4F5E-BE6F-C61D295205F2}"/>
            </c:ext>
          </c:extLst>
        </c:ser>
        <c:ser>
          <c:idx val="3"/>
          <c:order val="3"/>
          <c:tx>
            <c:strRef>
              <c:f>Tabelle1!$Q$1:$Q$2</c:f>
              <c:strCache>
                <c:ptCount val="2"/>
                <c:pt idx="0">
                  <c:v>Mit Mosfet</c:v>
                </c:pt>
                <c:pt idx="1">
                  <c:v>Verluste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Tabelle1!$C$3:$C$25</c:f>
              <c:numCache>
                <c:formatCode>General</c:formatCode>
                <c:ptCount val="23"/>
                <c:pt idx="0">
                  <c:v>6.5000000000000002E-2</c:v>
                </c:pt>
                <c:pt idx="1">
                  <c:v>7.4999999999999997E-2</c:v>
                </c:pt>
                <c:pt idx="2">
                  <c:v>8.5000000000000006E-2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2.5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</c:numCache>
            </c:numRef>
          </c:xVal>
          <c:yVal>
            <c:numRef>
              <c:f>Tabelle1!$Q$3:$Q$25</c:f>
              <c:numCache>
                <c:formatCode>0.000</c:formatCode>
                <c:ptCount val="23"/>
                <c:pt idx="0">
                  <c:v>0.6946874999999999</c:v>
                </c:pt>
                <c:pt idx="1">
                  <c:v>0.70928800000000003</c:v>
                </c:pt>
                <c:pt idx="2">
                  <c:v>0.72481950000000017</c:v>
                </c:pt>
                <c:pt idx="3">
                  <c:v>0.74875000000000003</c:v>
                </c:pt>
                <c:pt idx="4">
                  <c:v>0.82788749999999967</c:v>
                </c:pt>
                <c:pt idx="5">
                  <c:v>0.8692154999999997</c:v>
                </c:pt>
                <c:pt idx="6">
                  <c:v>1.0073519999999991</c:v>
                </c:pt>
                <c:pt idx="7">
                  <c:v>1.1343554999999999</c:v>
                </c:pt>
                <c:pt idx="8">
                  <c:v>1.2421394999999995</c:v>
                </c:pt>
                <c:pt idx="9">
                  <c:v>1.3865394999999978</c:v>
                </c:pt>
                <c:pt idx="10">
                  <c:v>1.4985280000000003</c:v>
                </c:pt>
                <c:pt idx="11">
                  <c:v>1.6285419999999995</c:v>
                </c:pt>
                <c:pt idx="12">
                  <c:v>1.7546874999999993</c:v>
                </c:pt>
                <c:pt idx="13">
                  <c:v>1.8460719999999995</c:v>
                </c:pt>
                <c:pt idx="14">
                  <c:v>2.0749995000000006</c:v>
                </c:pt>
                <c:pt idx="15">
                  <c:v>2.3173875000000024</c:v>
                </c:pt>
                <c:pt idx="16">
                  <c:v>2.5187500000000007</c:v>
                </c:pt>
                <c:pt idx="17">
                  <c:v>2.8627019999999987</c:v>
                </c:pt>
                <c:pt idx="18">
                  <c:v>3.0571554999999933</c:v>
                </c:pt>
                <c:pt idx="19">
                  <c:v>3.6040994999999967</c:v>
                </c:pt>
                <c:pt idx="20">
                  <c:v>4.0599820000000051</c:v>
                </c:pt>
                <c:pt idx="21">
                  <c:v>4.571949999999994</c:v>
                </c:pt>
                <c:pt idx="22">
                  <c:v>4.9518000000000058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BE-4F5E-BE6F-C61D2952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316320"/>
        <c:axId val="1834325392"/>
      </c:scatterChart>
      <c:valAx>
        <c:axId val="18366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5837008"/>
        <c:crosses val="autoZero"/>
        <c:crossBetween val="midCat"/>
      </c:valAx>
      <c:valAx>
        <c:axId val="18358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6601280"/>
        <c:crosses val="autoZero"/>
        <c:crossBetween val="midCat"/>
      </c:valAx>
      <c:valAx>
        <c:axId val="18343253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316320"/>
        <c:crosses val="max"/>
        <c:crossBetween val="midCat"/>
      </c:valAx>
      <c:valAx>
        <c:axId val="183431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3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390525</xdr:colOff>
      <xdr:row>4</xdr:row>
      <xdr:rowOff>104775</xdr:rowOff>
    </xdr:from>
    <xdr:to>
      <xdr:col>27</xdr:col>
      <xdr:colOff>447675</xdr:colOff>
      <xdr:row>18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B32752-B618-46CE-972D-73E5A0359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E942-8D33-4EAB-B8D3-B46F2C34090A}">
  <dimension ref="A1:R25"/>
  <sheetViews>
    <sheetView tabSelected="1" workbookViewId="0">
      <selection activeCell="E24" sqref="E24"/>
    </sheetView>
  </sheetViews>
  <sheetFormatPr baseColWidth="10" defaultRowHeight="15" x14ac:dyDescent="0.25"/>
  <sheetData>
    <row r="1" spans="1:18" x14ac:dyDescent="0.25">
      <c r="A1" s="1"/>
      <c r="D1" t="s">
        <v>7</v>
      </c>
      <c r="E1" t="s">
        <v>8</v>
      </c>
      <c r="G1" s="1" t="s">
        <v>7</v>
      </c>
      <c r="H1" s="1" t="s">
        <v>8</v>
      </c>
      <c r="J1" t="s">
        <v>7</v>
      </c>
      <c r="K1" s="1" t="s">
        <v>8</v>
      </c>
      <c r="L1" s="1"/>
      <c r="M1" s="1" t="s">
        <v>7</v>
      </c>
      <c r="N1" s="1" t="s">
        <v>8</v>
      </c>
      <c r="O1" s="1"/>
      <c r="P1" s="1" t="s">
        <v>7</v>
      </c>
      <c r="Q1" s="1" t="s">
        <v>8</v>
      </c>
      <c r="R1" s="1" t="s">
        <v>11</v>
      </c>
    </row>
    <row r="2" spans="1:18" x14ac:dyDescent="0.25">
      <c r="A2" s="1" t="s">
        <v>4</v>
      </c>
      <c r="B2" t="s">
        <v>0</v>
      </c>
      <c r="C2" t="s">
        <v>1</v>
      </c>
      <c r="D2" t="s">
        <v>2</v>
      </c>
      <c r="E2" t="s">
        <v>2</v>
      </c>
      <c r="F2" t="s">
        <v>3</v>
      </c>
      <c r="G2" t="s">
        <v>6</v>
      </c>
      <c r="H2" t="s">
        <v>6</v>
      </c>
      <c r="J2" t="s">
        <v>5</v>
      </c>
      <c r="K2" t="s">
        <v>5</v>
      </c>
      <c r="L2" s="1"/>
      <c r="M2" s="1" t="s">
        <v>9</v>
      </c>
      <c r="N2" s="1" t="s">
        <v>9</v>
      </c>
      <c r="O2" s="1"/>
      <c r="P2" s="1" t="s">
        <v>10</v>
      </c>
      <c r="Q2" s="1" t="s">
        <v>10</v>
      </c>
      <c r="R2" s="1" t="s">
        <v>10</v>
      </c>
    </row>
    <row r="3" spans="1:18" x14ac:dyDescent="0.25">
      <c r="A3" s="1">
        <f>B3*C3</f>
        <v>1.17</v>
      </c>
      <c r="B3">
        <v>18</v>
      </c>
      <c r="C3">
        <v>6.5000000000000002E-2</v>
      </c>
      <c r="D3">
        <v>0.55469999999999997</v>
      </c>
      <c r="E3">
        <v>0.97499999999999998</v>
      </c>
      <c r="F3">
        <v>2</v>
      </c>
      <c r="G3" s="3">
        <f>D3/F3</f>
        <v>0.27734999999999999</v>
      </c>
      <c r="H3" s="3">
        <f>E3/F3</f>
        <v>0.48749999999999999</v>
      </c>
      <c r="J3" s="3">
        <f>G3*D3</f>
        <v>0.15384604499999999</v>
      </c>
      <c r="K3" s="3">
        <f>H3*E3</f>
        <v>0.47531249999999997</v>
      </c>
      <c r="L3" s="1"/>
      <c r="M3" s="2">
        <f>100*J3/A3</f>
        <v>13.149234615384614</v>
      </c>
      <c r="N3" s="2">
        <f>100*K3/A3</f>
        <v>40.625</v>
      </c>
      <c r="O3" s="1"/>
      <c r="P3" s="3">
        <f>A3-J3</f>
        <v>1.0161539550000001</v>
      </c>
      <c r="Q3" s="3">
        <f>A3-K3</f>
        <v>0.6946874999999999</v>
      </c>
      <c r="R3" s="3">
        <f>P3-Q3</f>
        <v>0.32146645500000015</v>
      </c>
    </row>
    <row r="4" spans="1:18" x14ac:dyDescent="0.25">
      <c r="A4" s="1">
        <f t="shared" ref="A4:A25" si="0">B4*C4</f>
        <v>1.3499999999999999</v>
      </c>
      <c r="B4">
        <v>18</v>
      </c>
      <c r="C4">
        <v>7.4999999999999997E-2</v>
      </c>
      <c r="D4">
        <v>0.76690000000000003</v>
      </c>
      <c r="E4">
        <v>1.1319999999999999</v>
      </c>
      <c r="F4">
        <v>2</v>
      </c>
      <c r="G4" s="3">
        <f t="shared" ref="G4:G25" si="1">D4/F4</f>
        <v>0.38345000000000001</v>
      </c>
      <c r="H4" s="3">
        <f t="shared" ref="H4:H25" si="2">E4/F4</f>
        <v>0.56599999999999995</v>
      </c>
      <c r="J4" s="3">
        <f t="shared" ref="J4:J25" si="3">G4*D4</f>
        <v>0.29406780500000002</v>
      </c>
      <c r="K4" s="3">
        <f t="shared" ref="K4:K25" si="4">H4*E4</f>
        <v>0.64071199999999984</v>
      </c>
      <c r="L4" s="1"/>
      <c r="M4" s="2">
        <f t="shared" ref="M4:M25" si="5">100*J4/A4</f>
        <v>21.782800370370371</v>
      </c>
      <c r="N4" s="2">
        <f t="shared" ref="N4:N25" si="6">100*K4/A4</f>
        <v>47.460148148148143</v>
      </c>
      <c r="O4" s="1"/>
      <c r="P4" s="3">
        <f t="shared" ref="P4:P25" si="7">A4-J4</f>
        <v>1.0559321949999998</v>
      </c>
      <c r="Q4" s="3">
        <f t="shared" ref="Q4:Q25" si="8">A4-K4</f>
        <v>0.70928800000000003</v>
      </c>
      <c r="R4" s="3">
        <f t="shared" ref="R4:R25" si="9">P4-Q4</f>
        <v>0.34664419499999977</v>
      </c>
    </row>
    <row r="5" spans="1:18" x14ac:dyDescent="0.25">
      <c r="A5" s="1">
        <f t="shared" si="0"/>
        <v>1.53</v>
      </c>
      <c r="B5">
        <v>18</v>
      </c>
      <c r="C5">
        <v>8.5000000000000006E-2</v>
      </c>
      <c r="D5">
        <v>0.93669999999999998</v>
      </c>
      <c r="E5">
        <v>1.2689999999999999</v>
      </c>
      <c r="F5">
        <v>2</v>
      </c>
      <c r="G5" s="3">
        <f t="shared" si="1"/>
        <v>0.46834999999999999</v>
      </c>
      <c r="H5" s="3">
        <f t="shared" si="2"/>
        <v>0.63449999999999995</v>
      </c>
      <c r="J5" s="3">
        <f t="shared" si="3"/>
        <v>0.43870344499999997</v>
      </c>
      <c r="K5" s="3">
        <f t="shared" si="4"/>
        <v>0.80518049999999985</v>
      </c>
      <c r="L5" s="1"/>
      <c r="M5" s="2">
        <f t="shared" si="5"/>
        <v>28.673427777777775</v>
      </c>
      <c r="N5" s="2">
        <f t="shared" si="6"/>
        <v>52.626176470588227</v>
      </c>
      <c r="O5" s="1"/>
      <c r="P5" s="3">
        <f t="shared" si="7"/>
        <v>1.091296555</v>
      </c>
      <c r="Q5" s="3">
        <f t="shared" si="8"/>
        <v>0.72481950000000017</v>
      </c>
      <c r="R5" s="3">
        <f t="shared" si="9"/>
        <v>0.36647705499999983</v>
      </c>
    </row>
    <row r="6" spans="1:18" x14ac:dyDescent="0.25">
      <c r="A6" s="1">
        <f t="shared" si="0"/>
        <v>1.8</v>
      </c>
      <c r="B6">
        <v>18</v>
      </c>
      <c r="C6">
        <v>0.1</v>
      </c>
      <c r="D6">
        <v>1.1479999999999999</v>
      </c>
      <c r="E6">
        <v>1.45</v>
      </c>
      <c r="F6">
        <v>2</v>
      </c>
      <c r="G6" s="3">
        <f t="shared" si="1"/>
        <v>0.57399999999999995</v>
      </c>
      <c r="H6" s="3">
        <f t="shared" si="2"/>
        <v>0.72499999999999998</v>
      </c>
      <c r="J6" s="3">
        <f t="shared" si="3"/>
        <v>0.65895199999999987</v>
      </c>
      <c r="K6" s="3">
        <f t="shared" si="4"/>
        <v>1.05125</v>
      </c>
      <c r="L6" s="1"/>
      <c r="M6" s="2">
        <f t="shared" si="5"/>
        <v>36.608444444444437</v>
      </c>
      <c r="N6" s="2">
        <f t="shared" si="6"/>
        <v>58.402777777777779</v>
      </c>
      <c r="O6" s="1"/>
      <c r="P6" s="3">
        <f t="shared" si="7"/>
        <v>1.1410480000000001</v>
      </c>
      <c r="Q6" s="3">
        <f t="shared" si="8"/>
        <v>0.74875000000000003</v>
      </c>
      <c r="R6" s="3">
        <f t="shared" si="9"/>
        <v>0.39229800000000004</v>
      </c>
    </row>
    <row r="7" spans="1:18" x14ac:dyDescent="0.25">
      <c r="A7" s="1">
        <f t="shared" si="0"/>
        <v>2.6999999999999997</v>
      </c>
      <c r="B7">
        <v>18</v>
      </c>
      <c r="C7">
        <v>0.15</v>
      </c>
      <c r="D7">
        <v>1.6830000000000001</v>
      </c>
      <c r="E7">
        <v>1.9350000000000001</v>
      </c>
      <c r="F7">
        <v>2</v>
      </c>
      <c r="G7" s="3">
        <f t="shared" si="1"/>
        <v>0.84150000000000003</v>
      </c>
      <c r="H7" s="3">
        <f t="shared" si="2"/>
        <v>0.96750000000000003</v>
      </c>
      <c r="J7" s="3">
        <f t="shared" si="3"/>
        <v>1.4162445000000001</v>
      </c>
      <c r="K7" s="3">
        <f t="shared" si="4"/>
        <v>1.8721125000000001</v>
      </c>
      <c r="L7" s="1"/>
      <c r="M7" s="2">
        <f t="shared" si="5"/>
        <v>52.453500000000012</v>
      </c>
      <c r="N7" s="2">
        <f t="shared" si="6"/>
        <v>69.337500000000006</v>
      </c>
      <c r="O7" s="1"/>
      <c r="P7" s="3">
        <f t="shared" si="7"/>
        <v>1.2837554999999996</v>
      </c>
      <c r="Q7" s="3">
        <f t="shared" si="8"/>
        <v>0.82788749999999967</v>
      </c>
      <c r="R7" s="3">
        <f t="shared" si="9"/>
        <v>0.45586799999999994</v>
      </c>
    </row>
    <row r="8" spans="1:18" x14ac:dyDescent="0.25">
      <c r="A8" s="1">
        <f t="shared" si="0"/>
        <v>3.6</v>
      </c>
      <c r="B8">
        <v>18</v>
      </c>
      <c r="C8">
        <v>0.2</v>
      </c>
      <c r="D8">
        <v>2.1110000000000002</v>
      </c>
      <c r="E8">
        <v>2.3370000000000002</v>
      </c>
      <c r="F8">
        <v>2</v>
      </c>
      <c r="G8" s="3">
        <f t="shared" si="1"/>
        <v>1.0555000000000001</v>
      </c>
      <c r="H8" s="3">
        <f t="shared" si="2"/>
        <v>1.1685000000000001</v>
      </c>
      <c r="J8" s="3">
        <f t="shared" si="3"/>
        <v>2.2281605000000004</v>
      </c>
      <c r="K8" s="3">
        <f t="shared" si="4"/>
        <v>2.7307845000000004</v>
      </c>
      <c r="L8" s="1"/>
      <c r="M8" s="2">
        <f t="shared" si="5"/>
        <v>61.893347222222232</v>
      </c>
      <c r="N8" s="2">
        <f t="shared" si="6"/>
        <v>75.855125000000001</v>
      </c>
      <c r="O8" s="1"/>
      <c r="P8" s="3">
        <f t="shared" si="7"/>
        <v>1.3718394999999997</v>
      </c>
      <c r="Q8" s="3">
        <f t="shared" si="8"/>
        <v>0.8692154999999997</v>
      </c>
      <c r="R8" s="3">
        <f t="shared" si="9"/>
        <v>0.50262399999999996</v>
      </c>
    </row>
    <row r="9" spans="1:18" x14ac:dyDescent="0.25">
      <c r="A9" s="1">
        <f t="shared" si="0"/>
        <v>5.3999999999999995</v>
      </c>
      <c r="B9">
        <v>18</v>
      </c>
      <c r="C9">
        <v>0.3</v>
      </c>
      <c r="D9">
        <v>2.766</v>
      </c>
      <c r="E9">
        <v>2.964</v>
      </c>
      <c r="F9">
        <v>2</v>
      </c>
      <c r="G9" s="3">
        <f t="shared" si="1"/>
        <v>1.383</v>
      </c>
      <c r="H9" s="3">
        <f t="shared" si="2"/>
        <v>1.482</v>
      </c>
      <c r="J9" s="3">
        <f t="shared" si="3"/>
        <v>3.8253780000000002</v>
      </c>
      <c r="K9" s="3">
        <f t="shared" si="4"/>
        <v>4.3926480000000003</v>
      </c>
      <c r="L9" s="1"/>
      <c r="M9" s="2">
        <f t="shared" si="5"/>
        <v>70.840333333333348</v>
      </c>
      <c r="N9" s="2">
        <f t="shared" si="6"/>
        <v>81.345333333333343</v>
      </c>
      <c r="O9" s="1"/>
      <c r="P9" s="3">
        <f t="shared" si="7"/>
        <v>1.5746219999999993</v>
      </c>
      <c r="Q9" s="3">
        <f t="shared" si="8"/>
        <v>1.0073519999999991</v>
      </c>
      <c r="R9" s="3">
        <f t="shared" si="9"/>
        <v>0.56727000000000016</v>
      </c>
    </row>
    <row r="10" spans="1:18" x14ac:dyDescent="0.25">
      <c r="A10" s="1">
        <f t="shared" si="0"/>
        <v>7.2</v>
      </c>
      <c r="B10">
        <v>18</v>
      </c>
      <c r="C10">
        <v>0.4</v>
      </c>
      <c r="D10">
        <v>3.3039999999999998</v>
      </c>
      <c r="E10">
        <v>3.4830000000000001</v>
      </c>
      <c r="F10">
        <v>2</v>
      </c>
      <c r="G10" s="3">
        <f t="shared" si="1"/>
        <v>1.6519999999999999</v>
      </c>
      <c r="H10" s="3">
        <f t="shared" si="2"/>
        <v>1.7415</v>
      </c>
      <c r="J10" s="3">
        <f t="shared" si="3"/>
        <v>5.4582079999999991</v>
      </c>
      <c r="K10" s="3">
        <f t="shared" si="4"/>
        <v>6.0656445000000003</v>
      </c>
      <c r="L10" s="1"/>
      <c r="M10" s="2">
        <f t="shared" si="5"/>
        <v>75.808444444444433</v>
      </c>
      <c r="N10" s="2">
        <f t="shared" si="6"/>
        <v>84.245062500000003</v>
      </c>
      <c r="O10" s="1"/>
      <c r="P10" s="3">
        <f t="shared" si="7"/>
        <v>1.7417920000000011</v>
      </c>
      <c r="Q10" s="3">
        <f t="shared" si="8"/>
        <v>1.1343554999999999</v>
      </c>
      <c r="R10" s="3">
        <f t="shared" si="9"/>
        <v>0.60743650000000127</v>
      </c>
    </row>
    <row r="11" spans="1:18" x14ac:dyDescent="0.25">
      <c r="A11" s="1">
        <f t="shared" si="0"/>
        <v>9</v>
      </c>
      <c r="B11">
        <v>18</v>
      </c>
      <c r="C11">
        <v>0.5</v>
      </c>
      <c r="D11">
        <v>3.774</v>
      </c>
      <c r="E11">
        <v>3.9390000000000001</v>
      </c>
      <c r="F11">
        <v>2</v>
      </c>
      <c r="G11" s="3">
        <f t="shared" si="1"/>
        <v>1.887</v>
      </c>
      <c r="H11" s="3">
        <f t="shared" si="2"/>
        <v>1.9695</v>
      </c>
      <c r="J11" s="3">
        <f t="shared" si="3"/>
        <v>7.1215380000000001</v>
      </c>
      <c r="K11" s="3">
        <f t="shared" si="4"/>
        <v>7.7578605000000005</v>
      </c>
      <c r="L11" s="1"/>
      <c r="M11" s="2">
        <f t="shared" si="5"/>
        <v>79.128200000000007</v>
      </c>
      <c r="N11" s="2">
        <f t="shared" si="6"/>
        <v>86.198450000000008</v>
      </c>
      <c r="O11" s="1"/>
      <c r="P11" s="3">
        <f t="shared" si="7"/>
        <v>1.8784619999999999</v>
      </c>
      <c r="Q11" s="3">
        <f t="shared" si="8"/>
        <v>1.2421394999999995</v>
      </c>
      <c r="R11" s="3">
        <f t="shared" si="9"/>
        <v>0.63632250000000035</v>
      </c>
    </row>
    <row r="12" spans="1:18" x14ac:dyDescent="0.25">
      <c r="A12" s="1">
        <f t="shared" si="0"/>
        <v>10.799999999999999</v>
      </c>
      <c r="B12">
        <v>18</v>
      </c>
      <c r="C12">
        <v>0.6</v>
      </c>
      <c r="D12">
        <v>4.1890000000000001</v>
      </c>
      <c r="E12">
        <v>4.3390000000000004</v>
      </c>
      <c r="F12">
        <v>2</v>
      </c>
      <c r="G12" s="3">
        <f t="shared" si="1"/>
        <v>2.0945</v>
      </c>
      <c r="H12" s="3">
        <f t="shared" si="2"/>
        <v>2.1695000000000002</v>
      </c>
      <c r="J12" s="3">
        <f t="shared" si="3"/>
        <v>8.7738604999999996</v>
      </c>
      <c r="K12" s="3">
        <f t="shared" si="4"/>
        <v>9.4134605000000011</v>
      </c>
      <c r="L12" s="1"/>
      <c r="M12" s="2">
        <f t="shared" si="5"/>
        <v>81.239449074074074</v>
      </c>
      <c r="N12" s="2">
        <f t="shared" si="6"/>
        <v>87.161671296296319</v>
      </c>
      <c r="O12" s="1"/>
      <c r="P12" s="3">
        <f t="shared" si="7"/>
        <v>2.0261394999999993</v>
      </c>
      <c r="Q12" s="3">
        <f t="shared" si="8"/>
        <v>1.3865394999999978</v>
      </c>
      <c r="R12" s="3">
        <f t="shared" si="9"/>
        <v>0.6396000000000015</v>
      </c>
    </row>
    <row r="13" spans="1:18" x14ac:dyDescent="0.25">
      <c r="A13" s="1">
        <f t="shared" si="0"/>
        <v>12.6</v>
      </c>
      <c r="B13">
        <v>18</v>
      </c>
      <c r="C13">
        <v>0.7</v>
      </c>
      <c r="D13">
        <v>4.5709999999999997</v>
      </c>
      <c r="E13">
        <v>4.7119999999999997</v>
      </c>
      <c r="F13">
        <v>2</v>
      </c>
      <c r="G13" s="3">
        <f t="shared" si="1"/>
        <v>2.2854999999999999</v>
      </c>
      <c r="H13" s="3">
        <f t="shared" si="2"/>
        <v>2.3559999999999999</v>
      </c>
      <c r="J13" s="3">
        <f t="shared" si="3"/>
        <v>10.447020499999999</v>
      </c>
      <c r="K13" s="3">
        <f t="shared" si="4"/>
        <v>11.101471999999999</v>
      </c>
      <c r="L13" s="1"/>
      <c r="M13" s="2">
        <f t="shared" si="5"/>
        <v>82.912861111111098</v>
      </c>
      <c r="N13" s="2">
        <f t="shared" si="6"/>
        <v>88.106920634920627</v>
      </c>
      <c r="O13" s="1"/>
      <c r="P13" s="3">
        <f t="shared" si="7"/>
        <v>2.1529795000000007</v>
      </c>
      <c r="Q13" s="3">
        <f t="shared" si="8"/>
        <v>1.4985280000000003</v>
      </c>
      <c r="R13" s="3">
        <f t="shared" si="9"/>
        <v>0.65445150000000041</v>
      </c>
    </row>
    <row r="14" spans="1:18" x14ac:dyDescent="0.25">
      <c r="A14" s="1">
        <f t="shared" si="0"/>
        <v>14.4</v>
      </c>
      <c r="B14">
        <v>18</v>
      </c>
      <c r="C14">
        <v>0.8</v>
      </c>
      <c r="D14">
        <v>4.92</v>
      </c>
      <c r="E14">
        <v>5.0540000000000003</v>
      </c>
      <c r="F14">
        <v>2</v>
      </c>
      <c r="G14" s="3">
        <f t="shared" si="1"/>
        <v>2.46</v>
      </c>
      <c r="H14" s="3">
        <f t="shared" si="2"/>
        <v>2.5270000000000001</v>
      </c>
      <c r="J14" s="3">
        <f t="shared" si="3"/>
        <v>12.103199999999999</v>
      </c>
      <c r="K14" s="3">
        <f t="shared" si="4"/>
        <v>12.771458000000001</v>
      </c>
      <c r="L14" s="1"/>
      <c r="M14" s="2">
        <f t="shared" si="5"/>
        <v>84.05</v>
      </c>
      <c r="N14" s="2">
        <f t="shared" si="6"/>
        <v>88.690680555555559</v>
      </c>
      <c r="O14" s="1"/>
      <c r="P14" s="3">
        <f t="shared" si="7"/>
        <v>2.2968000000000011</v>
      </c>
      <c r="Q14" s="3">
        <f t="shared" si="8"/>
        <v>1.6285419999999995</v>
      </c>
      <c r="R14" s="3">
        <f t="shared" si="9"/>
        <v>0.66825800000000157</v>
      </c>
    </row>
    <row r="15" spans="1:18" x14ac:dyDescent="0.25">
      <c r="A15" s="1">
        <f t="shared" si="0"/>
        <v>16.2</v>
      </c>
      <c r="B15">
        <v>18</v>
      </c>
      <c r="C15">
        <v>0.9</v>
      </c>
      <c r="D15">
        <v>5.2480000000000002</v>
      </c>
      <c r="E15">
        <v>5.375</v>
      </c>
      <c r="F15">
        <v>2</v>
      </c>
      <c r="G15" s="3">
        <f t="shared" si="1"/>
        <v>2.6240000000000001</v>
      </c>
      <c r="H15" s="3">
        <f t="shared" si="2"/>
        <v>2.6875</v>
      </c>
      <c r="J15" s="3">
        <f t="shared" si="3"/>
        <v>13.770752000000002</v>
      </c>
      <c r="K15" s="3">
        <f t="shared" si="4"/>
        <v>14.4453125</v>
      </c>
      <c r="L15" s="1"/>
      <c r="M15" s="2">
        <f t="shared" si="5"/>
        <v>85.004641975308658</v>
      </c>
      <c r="N15" s="2">
        <f t="shared" si="6"/>
        <v>89.168595679012356</v>
      </c>
      <c r="O15" s="1"/>
      <c r="P15" s="3">
        <f t="shared" si="7"/>
        <v>2.4292479999999976</v>
      </c>
      <c r="Q15" s="3">
        <f t="shared" si="8"/>
        <v>1.7546874999999993</v>
      </c>
      <c r="R15" s="3">
        <f t="shared" si="9"/>
        <v>0.67456049999999834</v>
      </c>
    </row>
    <row r="16" spans="1:18" x14ac:dyDescent="0.25">
      <c r="A16" s="1">
        <f t="shared" si="0"/>
        <v>18</v>
      </c>
      <c r="B16">
        <v>18</v>
      </c>
      <c r="C16">
        <v>1</v>
      </c>
      <c r="D16">
        <v>5.5629999999999997</v>
      </c>
      <c r="E16">
        <v>5.6840000000000002</v>
      </c>
      <c r="F16">
        <v>2</v>
      </c>
      <c r="G16" s="3">
        <f t="shared" si="1"/>
        <v>2.7814999999999999</v>
      </c>
      <c r="H16" s="3">
        <f t="shared" si="2"/>
        <v>2.8420000000000001</v>
      </c>
      <c r="J16" s="3">
        <f t="shared" si="3"/>
        <v>15.473484499999998</v>
      </c>
      <c r="K16" s="3">
        <f t="shared" si="4"/>
        <v>16.153928000000001</v>
      </c>
      <c r="L16" s="1"/>
      <c r="M16" s="2">
        <f t="shared" si="5"/>
        <v>85.963802777777758</v>
      </c>
      <c r="N16" s="2">
        <f t="shared" si="6"/>
        <v>89.744044444444455</v>
      </c>
      <c r="O16" s="1"/>
      <c r="P16" s="3">
        <f t="shared" si="7"/>
        <v>2.5265155000000021</v>
      </c>
      <c r="Q16" s="3">
        <f t="shared" si="8"/>
        <v>1.8460719999999995</v>
      </c>
      <c r="R16" s="3">
        <f t="shared" si="9"/>
        <v>0.68044350000000264</v>
      </c>
    </row>
    <row r="17" spans="1:18" x14ac:dyDescent="0.25">
      <c r="A17" s="1">
        <f t="shared" si="0"/>
        <v>21.599999999999998</v>
      </c>
      <c r="B17">
        <v>18</v>
      </c>
      <c r="C17">
        <v>1.2</v>
      </c>
      <c r="D17">
        <v>6.1369999999999996</v>
      </c>
      <c r="E17">
        <v>6.2489999999999997</v>
      </c>
      <c r="F17">
        <v>2</v>
      </c>
      <c r="G17" s="3">
        <f t="shared" si="1"/>
        <v>3.0684999999999998</v>
      </c>
      <c r="H17" s="3">
        <f t="shared" si="2"/>
        <v>3.1244999999999998</v>
      </c>
      <c r="J17" s="3">
        <f t="shared" si="3"/>
        <v>18.831384499999999</v>
      </c>
      <c r="K17" s="3">
        <f t="shared" si="4"/>
        <v>19.525000499999997</v>
      </c>
      <c r="L17" s="1"/>
      <c r="M17" s="2">
        <f t="shared" si="5"/>
        <v>87.182335648148154</v>
      </c>
      <c r="N17" s="2">
        <f t="shared" si="6"/>
        <v>90.393520833333326</v>
      </c>
      <c r="O17" s="1"/>
      <c r="P17" s="3">
        <f t="shared" si="7"/>
        <v>2.7686154999999992</v>
      </c>
      <c r="Q17" s="3">
        <f t="shared" si="8"/>
        <v>2.0749995000000006</v>
      </c>
      <c r="R17" s="3">
        <f t="shared" si="9"/>
        <v>0.69361599999999868</v>
      </c>
    </row>
    <row r="18" spans="1:18" x14ac:dyDescent="0.25">
      <c r="A18" s="1">
        <f t="shared" si="0"/>
        <v>25.2</v>
      </c>
      <c r="B18">
        <v>18</v>
      </c>
      <c r="C18">
        <v>1.4</v>
      </c>
      <c r="D18">
        <v>6.6609999999999996</v>
      </c>
      <c r="E18">
        <v>6.7649999999999997</v>
      </c>
      <c r="F18">
        <v>2</v>
      </c>
      <c r="G18" s="3">
        <f t="shared" si="1"/>
        <v>3.3304999999999998</v>
      </c>
      <c r="H18" s="3">
        <f t="shared" si="2"/>
        <v>3.3824999999999998</v>
      </c>
      <c r="J18" s="3">
        <f t="shared" si="3"/>
        <v>22.184460499999997</v>
      </c>
      <c r="K18" s="3">
        <f t="shared" si="4"/>
        <v>22.882612499999997</v>
      </c>
      <c r="L18" s="1"/>
      <c r="M18" s="2">
        <f t="shared" si="5"/>
        <v>88.033573412698402</v>
      </c>
      <c r="N18" s="2">
        <f t="shared" si="6"/>
        <v>90.804017857142838</v>
      </c>
      <c r="O18" s="1"/>
      <c r="P18" s="3">
        <f t="shared" si="7"/>
        <v>3.0155395000000027</v>
      </c>
      <c r="Q18" s="3">
        <f t="shared" si="8"/>
        <v>2.3173875000000024</v>
      </c>
      <c r="R18" s="3">
        <f t="shared" si="9"/>
        <v>0.69815200000000033</v>
      </c>
    </row>
    <row r="19" spans="1:18" x14ac:dyDescent="0.25">
      <c r="A19" s="1">
        <f t="shared" si="0"/>
        <v>28.8</v>
      </c>
      <c r="B19">
        <v>18</v>
      </c>
      <c r="C19">
        <v>1.6</v>
      </c>
      <c r="D19">
        <v>7.1529999999999996</v>
      </c>
      <c r="E19">
        <v>7.25</v>
      </c>
      <c r="F19">
        <v>2</v>
      </c>
      <c r="G19" s="3">
        <f t="shared" si="1"/>
        <v>3.5764999999999998</v>
      </c>
      <c r="H19" s="3">
        <f t="shared" si="2"/>
        <v>3.625</v>
      </c>
      <c r="J19" s="3">
        <f t="shared" si="3"/>
        <v>25.582704499999998</v>
      </c>
      <c r="K19" s="3">
        <f t="shared" si="4"/>
        <v>26.28125</v>
      </c>
      <c r="M19" s="2">
        <f t="shared" si="5"/>
        <v>88.828835069444438</v>
      </c>
      <c r="N19" s="2">
        <f t="shared" si="6"/>
        <v>91.254340277777771</v>
      </c>
      <c r="P19" s="3">
        <f t="shared" si="7"/>
        <v>3.2172955000000023</v>
      </c>
      <c r="Q19" s="3">
        <f t="shared" si="8"/>
        <v>2.5187500000000007</v>
      </c>
      <c r="R19" s="3">
        <f t="shared" si="9"/>
        <v>0.6985455000000016</v>
      </c>
    </row>
    <row r="20" spans="1:18" x14ac:dyDescent="0.25">
      <c r="A20" s="1">
        <f t="shared" si="0"/>
        <v>32.4</v>
      </c>
      <c r="B20">
        <v>18</v>
      </c>
      <c r="C20">
        <v>1.8</v>
      </c>
      <c r="D20">
        <v>7.5949999999999998</v>
      </c>
      <c r="E20">
        <v>7.6859999999999999</v>
      </c>
      <c r="F20">
        <v>2</v>
      </c>
      <c r="G20" s="3">
        <f t="shared" si="1"/>
        <v>3.7974999999999999</v>
      </c>
      <c r="H20" s="3">
        <f t="shared" si="2"/>
        <v>3.843</v>
      </c>
      <c r="J20" s="3">
        <f t="shared" si="3"/>
        <v>28.842012499999999</v>
      </c>
      <c r="K20" s="3">
        <f t="shared" si="4"/>
        <v>29.537298</v>
      </c>
      <c r="M20" s="2">
        <f t="shared" si="5"/>
        <v>89.018557098765442</v>
      </c>
      <c r="N20" s="2">
        <f t="shared" si="6"/>
        <v>91.164500000000004</v>
      </c>
      <c r="P20" s="3">
        <f t="shared" si="7"/>
        <v>3.5579874999999994</v>
      </c>
      <c r="Q20" s="3">
        <f t="shared" si="8"/>
        <v>2.8627019999999987</v>
      </c>
      <c r="R20" s="3">
        <f t="shared" si="9"/>
        <v>0.69528550000000067</v>
      </c>
    </row>
    <row r="21" spans="1:18" x14ac:dyDescent="0.25">
      <c r="A21" s="1">
        <f t="shared" si="0"/>
        <v>36</v>
      </c>
      <c r="B21">
        <v>18</v>
      </c>
      <c r="C21">
        <v>2</v>
      </c>
      <c r="D21">
        <v>8.032</v>
      </c>
      <c r="E21">
        <v>8.1170000000000009</v>
      </c>
      <c r="F21">
        <v>2</v>
      </c>
      <c r="G21" s="3">
        <f t="shared" si="1"/>
        <v>4.016</v>
      </c>
      <c r="H21" s="3">
        <f t="shared" si="2"/>
        <v>4.0585000000000004</v>
      </c>
      <c r="J21" s="3">
        <f t="shared" si="3"/>
        <v>32.256512000000001</v>
      </c>
      <c r="K21" s="3">
        <f t="shared" si="4"/>
        <v>32.942844500000007</v>
      </c>
      <c r="M21" s="2">
        <f t="shared" si="5"/>
        <v>89.601422222222226</v>
      </c>
      <c r="N21" s="2">
        <f t="shared" si="6"/>
        <v>91.507901388888911</v>
      </c>
      <c r="P21" s="3">
        <f t="shared" si="7"/>
        <v>3.7434879999999993</v>
      </c>
      <c r="Q21" s="3">
        <f t="shared" si="8"/>
        <v>3.0571554999999933</v>
      </c>
      <c r="R21" s="3">
        <f t="shared" si="9"/>
        <v>0.68633250000000601</v>
      </c>
    </row>
    <row r="22" spans="1:18" x14ac:dyDescent="0.25">
      <c r="A22" s="1">
        <f t="shared" si="0"/>
        <v>45</v>
      </c>
      <c r="B22">
        <v>18</v>
      </c>
      <c r="C22">
        <v>2.5</v>
      </c>
      <c r="D22">
        <v>9.0259999999999998</v>
      </c>
      <c r="E22">
        <v>9.0990000000000002</v>
      </c>
      <c r="F22">
        <v>2</v>
      </c>
      <c r="G22" s="3">
        <f t="shared" si="1"/>
        <v>4.5129999999999999</v>
      </c>
      <c r="H22" s="3">
        <f t="shared" si="2"/>
        <v>4.5495000000000001</v>
      </c>
      <c r="J22" s="3">
        <f t="shared" si="3"/>
        <v>40.734338000000001</v>
      </c>
      <c r="K22" s="3">
        <f t="shared" si="4"/>
        <v>41.395900500000003</v>
      </c>
      <c r="M22" s="2">
        <f t="shared" si="5"/>
        <v>90.52075111111111</v>
      </c>
      <c r="N22" s="2">
        <f t="shared" si="6"/>
        <v>91.990890000000022</v>
      </c>
      <c r="P22" s="3">
        <f t="shared" si="7"/>
        <v>4.265661999999999</v>
      </c>
      <c r="Q22" s="3">
        <f t="shared" si="8"/>
        <v>3.6040994999999967</v>
      </c>
      <c r="R22" s="3">
        <f t="shared" si="9"/>
        <v>0.66156250000000227</v>
      </c>
    </row>
    <row r="23" spans="1:18" x14ac:dyDescent="0.25">
      <c r="A23" s="1">
        <f t="shared" si="0"/>
        <v>54</v>
      </c>
      <c r="B23">
        <v>18</v>
      </c>
      <c r="C23">
        <v>3</v>
      </c>
      <c r="D23">
        <v>9.9309999999999992</v>
      </c>
      <c r="E23">
        <v>9.9939999999999998</v>
      </c>
      <c r="F23">
        <v>2</v>
      </c>
      <c r="G23" s="3">
        <f t="shared" si="1"/>
        <v>4.9654999999999996</v>
      </c>
      <c r="H23" s="3">
        <f t="shared" si="2"/>
        <v>4.9969999999999999</v>
      </c>
      <c r="J23" s="3">
        <f t="shared" si="3"/>
        <v>49.312380499999989</v>
      </c>
      <c r="K23" s="3">
        <f t="shared" si="4"/>
        <v>49.940017999999995</v>
      </c>
      <c r="M23" s="2">
        <f t="shared" si="5"/>
        <v>91.319223148148126</v>
      </c>
      <c r="N23" s="2">
        <f t="shared" si="6"/>
        <v>92.481514814814801</v>
      </c>
      <c r="P23" s="3">
        <f t="shared" si="7"/>
        <v>4.6876195000000109</v>
      </c>
      <c r="Q23" s="3">
        <f t="shared" si="8"/>
        <v>4.0599820000000051</v>
      </c>
      <c r="R23" s="3">
        <f t="shared" si="9"/>
        <v>0.62763750000000584</v>
      </c>
    </row>
    <row r="24" spans="1:18" x14ac:dyDescent="0.25">
      <c r="A24" s="1">
        <f t="shared" si="0"/>
        <v>63</v>
      </c>
      <c r="B24">
        <v>18</v>
      </c>
      <c r="C24">
        <v>3.5</v>
      </c>
      <c r="D24">
        <v>10.75</v>
      </c>
      <c r="E24">
        <v>10.81</v>
      </c>
      <c r="F24">
        <v>2</v>
      </c>
      <c r="G24" s="3">
        <f t="shared" si="1"/>
        <v>5.375</v>
      </c>
      <c r="H24" s="3">
        <f t="shared" si="2"/>
        <v>5.4050000000000002</v>
      </c>
      <c r="J24" s="3">
        <f t="shared" si="3"/>
        <v>57.78125</v>
      </c>
      <c r="K24" s="3">
        <f t="shared" si="4"/>
        <v>58.428050000000006</v>
      </c>
      <c r="M24" s="2">
        <f t="shared" si="5"/>
        <v>91.716269841269835</v>
      </c>
      <c r="N24" s="2">
        <f t="shared" si="6"/>
        <v>92.742936507936506</v>
      </c>
      <c r="P24" s="3">
        <f t="shared" si="7"/>
        <v>5.21875</v>
      </c>
      <c r="Q24" s="3">
        <f t="shared" si="8"/>
        <v>4.571949999999994</v>
      </c>
      <c r="R24" s="3">
        <f t="shared" si="9"/>
        <v>0.64680000000000604</v>
      </c>
    </row>
    <row r="25" spans="1:18" x14ac:dyDescent="0.25">
      <c r="A25" s="1">
        <f t="shared" si="0"/>
        <v>72</v>
      </c>
      <c r="B25">
        <v>18</v>
      </c>
      <c r="C25">
        <v>4</v>
      </c>
      <c r="D25">
        <v>11.52</v>
      </c>
      <c r="E25">
        <v>11.58</v>
      </c>
      <c r="F25">
        <v>2</v>
      </c>
      <c r="G25" s="3">
        <f t="shared" si="1"/>
        <v>5.76</v>
      </c>
      <c r="H25" s="3">
        <f t="shared" si="2"/>
        <v>5.79</v>
      </c>
      <c r="J25" s="3">
        <f t="shared" si="3"/>
        <v>66.355199999999996</v>
      </c>
      <c r="K25" s="3">
        <f t="shared" si="4"/>
        <v>67.048199999999994</v>
      </c>
      <c r="M25" s="2">
        <f t="shared" si="5"/>
        <v>92.16</v>
      </c>
      <c r="N25" s="2">
        <f t="shared" si="6"/>
        <v>93.122500000000002</v>
      </c>
      <c r="P25" s="3">
        <f t="shared" si="7"/>
        <v>5.6448000000000036</v>
      </c>
      <c r="Q25" s="3">
        <f t="shared" si="8"/>
        <v>4.9518000000000058</v>
      </c>
      <c r="R25" s="3">
        <f t="shared" si="9"/>
        <v>0.69299999999999784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</dc:creator>
  <cp:lastModifiedBy>Hartmut</cp:lastModifiedBy>
  <dcterms:created xsi:type="dcterms:W3CDTF">2018-03-20T07:46:03Z</dcterms:created>
  <dcterms:modified xsi:type="dcterms:W3CDTF">2018-03-24T15:20:38Z</dcterms:modified>
</cp:coreProperties>
</file>