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buki\Dropbox\it-chiba\データマイニング入門\datamining\"/>
    </mc:Choice>
  </mc:AlternateContent>
  <xr:revisionPtr revIDLastSave="0" documentId="13_ncr:1_{F9B368B8-7A15-4DA1-88CB-27F8F05FFCDE}" xr6:coauthVersionLast="41" xr6:coauthVersionMax="41" xr10:uidLastSave="{00000000-0000-0000-0000-000000000000}"/>
  <bookViews>
    <workbookView xWindow="10020" yWindow="924" windowWidth="26976" windowHeight="20748" xr2:uid="{00000000-000D-0000-FFFF-FFFF00000000}"/>
  </bookViews>
  <sheets>
    <sheet name="穴埋め" sheetId="2" r:id="rId1"/>
    <sheet name="解答" sheetId="3" r:id="rId2"/>
  </sheets>
  <definedNames>
    <definedName name="solver_adj" localSheetId="1" hidden="1">解答!$J$12:$J$16</definedName>
    <definedName name="solver_adj" localSheetId="0" hidden="1">穴埋め!$J$12:$J$16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解答!$J$18</definedName>
    <definedName name="solver_lhs1" localSheetId="0" hidden="1">穴埋め!$J$18</definedName>
    <definedName name="solver_lhs2" localSheetId="1" hidden="1">解答!$J$21</definedName>
    <definedName name="solver_lhs2" localSheetId="0" hidden="1">穴埋め!$J$21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解答!$K$19</definedName>
    <definedName name="solver_opt" localSheetId="0" hidden="1">穴埋め!$K$19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el2" localSheetId="1" hidden="1">2</definedName>
    <definedName name="solver_rel2" localSheetId="0" hidden="1">2</definedName>
    <definedName name="solver_rhs1" localSheetId="1" hidden="1">1</definedName>
    <definedName name="solver_rhs1" localSheetId="0" hidden="1">1</definedName>
    <definedName name="solver_rhs2" localSheetId="1" hidden="1">0</definedName>
    <definedName name="solver_rhs2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3" l="1"/>
  <c r="I23" i="3"/>
  <c r="J21" i="3"/>
  <c r="K17" i="3"/>
  <c r="K16" i="3"/>
  <c r="I17" i="3"/>
  <c r="J18" i="3"/>
  <c r="H18" i="3"/>
  <c r="K15" i="3"/>
  <c r="K14" i="3"/>
  <c r="K13" i="3"/>
  <c r="K12" i="3"/>
  <c r="I16" i="3"/>
  <c r="I15" i="3"/>
  <c r="I14" i="3"/>
  <c r="I13" i="3"/>
  <c r="I12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0" i="3"/>
  <c r="F9" i="3"/>
  <c r="E9" i="3"/>
  <c r="D9" i="3"/>
  <c r="C9" i="3"/>
  <c r="F8" i="3"/>
  <c r="E8" i="3"/>
  <c r="D8" i="3"/>
  <c r="C8" i="3"/>
  <c r="B9" i="3"/>
  <c r="B8" i="3"/>
  <c r="K19" i="3" l="1"/>
  <c r="I19" i="3"/>
</calcChain>
</file>

<file path=xl/sharedStrings.xml><?xml version="1.0" encoding="utf-8"?>
<sst xmlns="http://schemas.openxmlformats.org/spreadsheetml/2006/main" count="102" uniqueCount="36">
  <si>
    <t>language</t>
  </si>
  <si>
    <t>english</t>
  </si>
  <si>
    <t>math</t>
  </si>
  <si>
    <t>science</t>
  </si>
  <si>
    <t>society</t>
  </si>
  <si>
    <t>平均</t>
    <rPh sb="0" eb="2">
      <t>ヘイキン</t>
    </rPh>
    <phoneticPr fontId="1"/>
  </si>
  <si>
    <t>分散</t>
    <rPh sb="0" eb="2">
      <t>ブンサン</t>
    </rPh>
    <phoneticPr fontId="1"/>
  </si>
  <si>
    <t>←0になることを確認する．</t>
    <rPh sb="8" eb="10">
      <t>カクニン</t>
    </rPh>
    <phoneticPr fontId="1"/>
  </si>
  <si>
    <t>←素点から科目ごとの平均を引く．</t>
    <rPh sb="1" eb="3">
      <t>ソテン</t>
    </rPh>
    <rPh sb="5" eb="7">
      <t>カモク</t>
    </rPh>
    <rPh sb="10" eb="12">
      <t>ヘイキン</t>
    </rPh>
    <rPh sb="13" eb="14">
      <t>ヒ</t>
    </rPh>
    <phoneticPr fontId="1"/>
  </si>
  <si>
    <t>第1主成分係数</t>
    <rPh sb="0" eb="1">
      <t>ダイ</t>
    </rPh>
    <rPh sb="2" eb="5">
      <t>シュセイブン</t>
    </rPh>
    <rPh sb="5" eb="7">
      <t>ケイスウ</t>
    </rPh>
    <phoneticPr fontId="1"/>
  </si>
  <si>
    <t>第1主成分スコア</t>
    <rPh sb="0" eb="1">
      <t>ダイ</t>
    </rPh>
    <rPh sb="2" eb="5">
      <t>シュセイブン</t>
    </rPh>
    <phoneticPr fontId="1"/>
  </si>
  <si>
    <t>第2主成分係数</t>
    <rPh sb="0" eb="1">
      <t>ダイ</t>
    </rPh>
    <rPh sb="2" eb="5">
      <t>シュセイブン</t>
    </rPh>
    <rPh sb="5" eb="7">
      <t>ケイスウ</t>
    </rPh>
    <phoneticPr fontId="1"/>
  </si>
  <si>
    <t>第2主成分スコア</t>
    <rPh sb="0" eb="1">
      <t>ダイ</t>
    </rPh>
    <rPh sb="2" eb="5">
      <t>シュセイブン</t>
    </rPh>
    <phoneticPr fontId="1"/>
  </si>
  <si>
    <t>↑適当に決める（全部1とか）．</t>
    <rPh sb="1" eb="3">
      <t>テキトウ</t>
    </rPh>
    <rPh sb="4" eb="5">
      <t>キ</t>
    </rPh>
    <rPh sb="8" eb="10">
      <t>ゼンブ</t>
    </rPh>
    <phoneticPr fontId="1"/>
  </si>
  <si>
    <t>↑係数を掛けて足し合わせる．</t>
    <rPh sb="1" eb="3">
      <t>ケイスウ</t>
    </rPh>
    <rPh sb="4" eb="5">
      <t>カ</t>
    </rPh>
    <rPh sb="7" eb="8">
      <t>タ</t>
    </rPh>
    <rPh sb="9" eb="10">
      <t>ア</t>
    </rPh>
    <phoneticPr fontId="1"/>
  </si>
  <si>
    <t>↑係数を2乗して足し合わせる．</t>
    <rPh sb="1" eb="3">
      <t>ケイスウ</t>
    </rPh>
    <rPh sb="5" eb="6">
      <t>ジョウ</t>
    </rPh>
    <rPh sb="8" eb="9">
      <t>タ</t>
    </rPh>
    <rPh sb="10" eb="11">
      <t>ア</t>
    </rPh>
    <phoneticPr fontId="1"/>
  </si>
  <si>
    <t>↑条件（H18=1）</t>
    <rPh sb="1" eb="3">
      <t>ジョウケン</t>
    </rPh>
    <phoneticPr fontId="1"/>
  </si>
  <si>
    <t>↑寄与率</t>
    <rPh sb="1" eb="4">
      <t>キヨリツ</t>
    </rPh>
    <phoneticPr fontId="1"/>
  </si>
  <si>
    <t>↑ソルバーで最大化する．（負もOK）</t>
    <rPh sb="6" eb="9">
      <t>サイダイカ</t>
    </rPh>
    <rPh sb="13" eb="14">
      <t>フ</t>
    </rPh>
    <phoneticPr fontId="1"/>
  </si>
  <si>
    <t>←科目ごとの分散（VAR.P）</t>
    <rPh sb="1" eb="3">
      <t>カモク</t>
    </rPh>
    <rPh sb="6" eb="8">
      <t>ブンサン</t>
    </rPh>
    <phoneticPr fontId="1"/>
  </si>
  <si>
    <t>↑第1主成分スコアの分散</t>
    <rPh sb="1" eb="2">
      <t>ダイ</t>
    </rPh>
    <rPh sb="3" eb="6">
      <t>シュセイブン</t>
    </rPh>
    <rPh sb="10" eb="12">
      <t>ブンサン</t>
    </rPh>
    <phoneticPr fontId="1"/>
  </si>
  <si>
    <t>↑第2主成分スコアの分散</t>
    <rPh sb="1" eb="2">
      <t>ダイ</t>
    </rPh>
    <rPh sb="3" eb="6">
      <t>シュセイブン</t>
    </rPh>
    <rPh sb="10" eb="12">
      <t>ブンサン</t>
    </rPh>
    <phoneticPr fontId="1"/>
  </si>
  <si>
    <t>A</t>
  </si>
  <si>
    <t>B</t>
  </si>
  <si>
    <t>C</t>
  </si>
  <si>
    <t>D</t>
  </si>
  <si>
    <t>E</t>
  </si>
  <si>
    <t>F</t>
  </si>
  <si>
    <t>←科目ごとの平均（AVERAGE）</t>
    <rPh sb="1" eb="3">
      <t>カモク</t>
    </rPh>
    <rPh sb="6" eb="8">
      <t>ヘイキン</t>
    </rPh>
    <phoneticPr fontId="1"/>
  </si>
  <si>
    <t>←分散の合計（SUM）</t>
    <rPh sb="1" eb="3">
      <t>ブンサン</t>
    </rPh>
    <rPh sb="4" eb="6">
      <t>ゴウケイ</t>
    </rPh>
    <phoneticPr fontId="1"/>
  </si>
  <si>
    <t>↑係数を2乗して足し合わせる．
（SUMPRODUCT）</t>
    <rPh sb="1" eb="3">
      <t>ケイスウ</t>
    </rPh>
    <rPh sb="5" eb="6">
      <t>ジョウ</t>
    </rPh>
    <rPh sb="8" eb="9">
      <t>タ</t>
    </rPh>
    <rPh sb="10" eb="11">
      <t>ア</t>
    </rPh>
    <phoneticPr fontId="1"/>
  </si>
  <si>
    <t>↑係数を掛けて足し合わせる．
（MMULT）</t>
    <rPh sb="1" eb="3">
      <t>ケイスウ</t>
    </rPh>
    <rPh sb="4" eb="5">
      <t>カ</t>
    </rPh>
    <rPh sb="7" eb="8">
      <t>タ</t>
    </rPh>
    <rPh sb="9" eb="10">
      <t>ア</t>
    </rPh>
    <phoneticPr fontId="1"/>
  </si>
  <si>
    <t>↑条件（J18=1かつJ21=0）</t>
    <rPh sb="1" eb="3">
      <t>ジョウケン</t>
    </rPh>
    <phoneticPr fontId="1"/>
  </si>
  <si>
    <t>入力するところ</t>
    <rPh sb="0" eb="2">
      <t>ニュウリョク</t>
    </rPh>
    <phoneticPr fontId="1"/>
  </si>
  <si>
    <t>コピーするところ</t>
    <phoneticPr fontId="1"/>
  </si>
  <si>
    <t>↑第1主成分係数と第2主成分係数を
かけて足し合わせる．（SUMPRODUCT）</t>
    <rPh sb="1" eb="2">
      <t>ダイ</t>
    </rPh>
    <rPh sb="3" eb="6">
      <t>シュセイブン</t>
    </rPh>
    <rPh sb="6" eb="8">
      <t>ケイスウ</t>
    </rPh>
    <rPh sb="9" eb="10">
      <t>ダイ</t>
    </rPh>
    <rPh sb="11" eb="16">
      <t>シュセイブンケイスウ</t>
    </rPh>
    <rPh sb="21" eb="22">
      <t>タ</t>
    </rPh>
    <rPh sb="23" eb="24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</si>
</sst>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35170</xdr:colOff>
      <xdr:row>24</xdr:row>
      <xdr:rowOff>76200</xdr:rowOff>
    </xdr:from>
    <xdr:to>
      <xdr:col>9</xdr:col>
      <xdr:colOff>242382</xdr:colOff>
      <xdr:row>52</xdr:row>
      <xdr:rowOff>180162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CA50324-BDBD-4712-98AB-6FC30190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16" y="7162800"/>
          <a:ext cx="6971428" cy="65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509953</xdr:colOff>
      <xdr:row>24</xdr:row>
      <xdr:rowOff>82061</xdr:rowOff>
    </xdr:from>
    <xdr:to>
      <xdr:col>17</xdr:col>
      <xdr:colOff>570628</xdr:colOff>
      <xdr:row>52</xdr:row>
      <xdr:rowOff>186023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60F71FE-F562-4C5E-94B0-6F2A49E5C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2415" y="7168661"/>
          <a:ext cx="6971428" cy="6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Normal="100" workbookViewId="0"/>
  </sheetViews>
  <sheetFormatPr defaultRowHeight="18" x14ac:dyDescent="0.45"/>
  <cols>
    <col min="1" max="1" width="4.296875" style="3" customWidth="1"/>
    <col min="2" max="2" width="8.19921875" style="3" customWidth="1"/>
    <col min="3" max="3" width="4.69921875" style="3" customWidth="1"/>
    <col min="4" max="4" width="4.59765625" style="3" customWidth="1"/>
    <col min="5" max="5" width="4.8984375" style="3" customWidth="1"/>
    <col min="6" max="6" width="6.69921875" style="3" customWidth="1"/>
    <col min="7" max="7" width="26.59765625" style="3" customWidth="1"/>
    <col min="8" max="8" width="15.796875" style="3" customWidth="1"/>
    <col min="9" max="9" width="14.796875" style="3" customWidth="1"/>
    <col min="10" max="10" width="20.09765625" style="3" customWidth="1"/>
    <col min="11" max="11" width="18.5" style="3" customWidth="1"/>
    <col min="12" max="16384" width="8.796875" style="3"/>
  </cols>
  <sheetData>
    <row r="1" spans="1:11" x14ac:dyDescent="0.4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 t="s">
        <v>33</v>
      </c>
    </row>
    <row r="2" spans="1:11" x14ac:dyDescent="0.45">
      <c r="A2" s="3" t="s">
        <v>22</v>
      </c>
      <c r="B2" s="3">
        <v>0</v>
      </c>
      <c r="C2" s="3">
        <v>0</v>
      </c>
      <c r="D2" s="3">
        <v>100</v>
      </c>
      <c r="E2" s="3">
        <v>0</v>
      </c>
      <c r="F2" s="3">
        <v>0</v>
      </c>
      <c r="H2" s="4" t="s">
        <v>34</v>
      </c>
    </row>
    <row r="3" spans="1:11" x14ac:dyDescent="0.45">
      <c r="A3" s="3" t="s">
        <v>23</v>
      </c>
      <c r="B3" s="3">
        <v>20</v>
      </c>
      <c r="C3" s="3">
        <v>20</v>
      </c>
      <c r="D3" s="3">
        <v>20</v>
      </c>
      <c r="E3" s="3">
        <v>20</v>
      </c>
      <c r="F3" s="3">
        <v>20</v>
      </c>
    </row>
    <row r="4" spans="1:11" x14ac:dyDescent="0.45">
      <c r="A4" s="3" t="s">
        <v>24</v>
      </c>
      <c r="B4" s="3">
        <v>20</v>
      </c>
      <c r="C4" s="3">
        <v>40</v>
      </c>
      <c r="D4" s="3">
        <v>5</v>
      </c>
      <c r="E4" s="3">
        <v>5</v>
      </c>
      <c r="F4" s="3">
        <v>30</v>
      </c>
    </row>
    <row r="5" spans="1:11" x14ac:dyDescent="0.45">
      <c r="A5" s="3" t="s">
        <v>25</v>
      </c>
      <c r="B5" s="3">
        <v>25</v>
      </c>
      <c r="C5" s="3">
        <v>20</v>
      </c>
      <c r="D5" s="3">
        <v>30</v>
      </c>
      <c r="E5" s="3">
        <v>25</v>
      </c>
      <c r="F5" s="3">
        <v>0</v>
      </c>
    </row>
    <row r="6" spans="1:11" x14ac:dyDescent="0.45">
      <c r="A6" s="3" t="s">
        <v>26</v>
      </c>
      <c r="B6" s="3">
        <v>22</v>
      </c>
      <c r="C6" s="3">
        <v>24</v>
      </c>
      <c r="D6" s="3">
        <v>17</v>
      </c>
      <c r="E6" s="3">
        <v>16</v>
      </c>
      <c r="F6" s="3">
        <v>21</v>
      </c>
    </row>
    <row r="7" spans="1:11" x14ac:dyDescent="0.45">
      <c r="A7" s="3" t="s">
        <v>27</v>
      </c>
      <c r="B7" s="3">
        <v>17</v>
      </c>
      <c r="C7" s="3">
        <v>18</v>
      </c>
      <c r="D7" s="3">
        <v>25</v>
      </c>
      <c r="E7" s="3">
        <v>23</v>
      </c>
      <c r="F7" s="3">
        <v>17</v>
      </c>
    </row>
    <row r="8" spans="1:11" x14ac:dyDescent="0.45">
      <c r="A8" s="3" t="s">
        <v>5</v>
      </c>
      <c r="B8" s="1"/>
      <c r="C8" s="4"/>
      <c r="D8" s="4"/>
      <c r="E8" s="4"/>
      <c r="F8" s="4"/>
      <c r="G8" s="3" t="s">
        <v>28</v>
      </c>
    </row>
    <row r="9" spans="1:11" x14ac:dyDescent="0.45">
      <c r="A9" s="3" t="s">
        <v>6</v>
      </c>
      <c r="B9" s="1"/>
      <c r="C9" s="4"/>
      <c r="D9" s="4"/>
      <c r="E9" s="4"/>
      <c r="F9" s="4"/>
      <c r="G9" s="3" t="s">
        <v>19</v>
      </c>
    </row>
    <row r="10" spans="1:11" x14ac:dyDescent="0.45">
      <c r="F10" s="1"/>
      <c r="G10" s="3" t="s">
        <v>29</v>
      </c>
    </row>
    <row r="11" spans="1:11" x14ac:dyDescent="0.45">
      <c r="A11" s="2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H11" s="3" t="s">
        <v>9</v>
      </c>
      <c r="I11" s="3" t="s">
        <v>10</v>
      </c>
      <c r="J11" s="3" t="s">
        <v>11</v>
      </c>
      <c r="K11" s="3" t="s">
        <v>12</v>
      </c>
    </row>
    <row r="12" spans="1:11" x14ac:dyDescent="0.45">
      <c r="A12" s="3" t="s">
        <v>22</v>
      </c>
      <c r="B12" s="1"/>
      <c r="C12" s="4"/>
      <c r="D12" s="4"/>
      <c r="E12" s="4"/>
      <c r="F12" s="4"/>
      <c r="G12" s="5" t="s">
        <v>8</v>
      </c>
      <c r="H12" s="1"/>
      <c r="I12" s="1"/>
      <c r="J12" s="1"/>
      <c r="K12" s="4"/>
    </row>
    <row r="13" spans="1:11" x14ac:dyDescent="0.45">
      <c r="A13" s="3" t="s">
        <v>23</v>
      </c>
      <c r="B13" s="4"/>
      <c r="C13" s="4"/>
      <c r="D13" s="4"/>
      <c r="E13" s="4"/>
      <c r="F13" s="4"/>
      <c r="G13" s="5"/>
      <c r="H13" s="1"/>
      <c r="I13" s="4"/>
      <c r="J13" s="1"/>
      <c r="K13" s="4"/>
    </row>
    <row r="14" spans="1:11" x14ac:dyDescent="0.45">
      <c r="A14" s="3" t="s">
        <v>24</v>
      </c>
      <c r="B14" s="4"/>
      <c r="C14" s="4"/>
      <c r="D14" s="4"/>
      <c r="E14" s="4"/>
      <c r="F14" s="4"/>
      <c r="G14" s="5"/>
      <c r="H14" s="1"/>
      <c r="I14" s="4"/>
      <c r="J14" s="1"/>
      <c r="K14" s="4"/>
    </row>
    <row r="15" spans="1:11" x14ac:dyDescent="0.45">
      <c r="A15" s="3" t="s">
        <v>25</v>
      </c>
      <c r="B15" s="4"/>
      <c r="C15" s="4"/>
      <c r="D15" s="4"/>
      <c r="E15" s="4"/>
      <c r="F15" s="4"/>
      <c r="G15" s="5"/>
      <c r="H15" s="1"/>
      <c r="I15" s="4"/>
      <c r="J15" s="1"/>
      <c r="K15" s="4"/>
    </row>
    <row r="16" spans="1:11" x14ac:dyDescent="0.45">
      <c r="A16" s="3" t="s">
        <v>26</v>
      </c>
      <c r="B16" s="4"/>
      <c r="C16" s="4"/>
      <c r="D16" s="4"/>
      <c r="E16" s="4"/>
      <c r="F16" s="4"/>
      <c r="G16" s="5"/>
      <c r="H16" s="1"/>
      <c r="I16" s="4"/>
      <c r="J16" s="1"/>
      <c r="K16" s="4"/>
    </row>
    <row r="17" spans="1:11" x14ac:dyDescent="0.45">
      <c r="A17" s="3" t="s">
        <v>27</v>
      </c>
      <c r="B17" s="4"/>
      <c r="C17" s="4"/>
      <c r="D17" s="4"/>
      <c r="E17" s="4"/>
      <c r="F17" s="4"/>
      <c r="G17" s="5"/>
      <c r="H17" s="3" t="s">
        <v>13</v>
      </c>
      <c r="I17" s="4"/>
      <c r="J17" s="3" t="s">
        <v>13</v>
      </c>
      <c r="K17" s="4"/>
    </row>
    <row r="18" spans="1:11" ht="54" x14ac:dyDescent="0.45">
      <c r="A18" s="3" t="s">
        <v>5</v>
      </c>
      <c r="B18" s="4"/>
      <c r="C18" s="4"/>
      <c r="D18" s="4"/>
      <c r="E18" s="4"/>
      <c r="F18" s="4"/>
      <c r="G18" s="3" t="s">
        <v>7</v>
      </c>
      <c r="H18" s="1"/>
      <c r="I18" s="6" t="s">
        <v>31</v>
      </c>
      <c r="J18" s="4"/>
      <c r="K18" s="3" t="s">
        <v>14</v>
      </c>
    </row>
    <row r="19" spans="1:11" ht="72" x14ac:dyDescent="0.45">
      <c r="H19" s="6" t="s">
        <v>30</v>
      </c>
      <c r="I19" s="1"/>
      <c r="J19" s="6" t="s">
        <v>15</v>
      </c>
      <c r="K19" s="4"/>
    </row>
    <row r="20" spans="1:11" x14ac:dyDescent="0.45">
      <c r="I20" s="3" t="s">
        <v>20</v>
      </c>
      <c r="K20" s="3" t="s">
        <v>21</v>
      </c>
    </row>
    <row r="21" spans="1:11" x14ac:dyDescent="0.45">
      <c r="I21" s="3" t="s">
        <v>18</v>
      </c>
      <c r="J21" s="1"/>
      <c r="K21" s="3" t="s">
        <v>18</v>
      </c>
    </row>
    <row r="22" spans="1:11" ht="72" x14ac:dyDescent="0.45">
      <c r="I22" s="3" t="s">
        <v>16</v>
      </c>
      <c r="J22" s="6" t="s">
        <v>35</v>
      </c>
      <c r="K22" s="3" t="s">
        <v>32</v>
      </c>
    </row>
    <row r="23" spans="1:11" x14ac:dyDescent="0.45">
      <c r="I23" s="1"/>
      <c r="K23" s="4"/>
    </row>
    <row r="24" spans="1:11" x14ac:dyDescent="0.45">
      <c r="I24" s="3" t="s">
        <v>17</v>
      </c>
      <c r="K24" s="3" t="s">
        <v>17</v>
      </c>
    </row>
  </sheetData>
  <mergeCells count="1">
    <mergeCell ref="G12:G1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zoomScaleNormal="100" workbookViewId="0"/>
  </sheetViews>
  <sheetFormatPr defaultRowHeight="18" x14ac:dyDescent="0.45"/>
  <cols>
    <col min="1" max="1" width="4.296875" style="3" customWidth="1"/>
    <col min="2" max="2" width="8.19921875" style="3" customWidth="1"/>
    <col min="3" max="3" width="4.69921875" style="3" customWidth="1"/>
    <col min="4" max="4" width="4.59765625" style="3" customWidth="1"/>
    <col min="5" max="5" width="4.8984375" style="3" customWidth="1"/>
    <col min="6" max="6" width="6.69921875" style="3" customWidth="1"/>
    <col min="7" max="7" width="26.59765625" style="3" customWidth="1"/>
    <col min="8" max="8" width="18.19921875" style="3" customWidth="1"/>
    <col min="9" max="9" width="14.796875" style="3" customWidth="1"/>
    <col min="10" max="10" width="19.5" style="3" customWidth="1"/>
    <col min="11" max="11" width="18.5" style="3" customWidth="1"/>
    <col min="12" max="16384" width="8.796875" style="3"/>
  </cols>
  <sheetData>
    <row r="1" spans="1:11" x14ac:dyDescent="0.4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 t="s">
        <v>33</v>
      </c>
    </row>
    <row r="2" spans="1:11" x14ac:dyDescent="0.45">
      <c r="A2" s="3" t="s">
        <v>22</v>
      </c>
      <c r="B2" s="3">
        <v>0</v>
      </c>
      <c r="C2" s="3">
        <v>0</v>
      </c>
      <c r="D2" s="3">
        <v>100</v>
      </c>
      <c r="E2" s="3">
        <v>0</v>
      </c>
      <c r="F2" s="3">
        <v>0</v>
      </c>
      <c r="H2" s="4" t="s">
        <v>34</v>
      </c>
    </row>
    <row r="3" spans="1:11" x14ac:dyDescent="0.45">
      <c r="A3" s="3" t="s">
        <v>23</v>
      </c>
      <c r="B3" s="3">
        <v>20</v>
      </c>
      <c r="C3" s="3">
        <v>20</v>
      </c>
      <c r="D3" s="3">
        <v>20</v>
      </c>
      <c r="E3" s="3">
        <v>20</v>
      </c>
      <c r="F3" s="3">
        <v>20</v>
      </c>
    </row>
    <row r="4" spans="1:11" x14ac:dyDescent="0.45">
      <c r="A4" s="3" t="s">
        <v>24</v>
      </c>
      <c r="B4" s="3">
        <v>20</v>
      </c>
      <c r="C4" s="3">
        <v>40</v>
      </c>
      <c r="D4" s="3">
        <v>5</v>
      </c>
      <c r="E4" s="3">
        <v>5</v>
      </c>
      <c r="F4" s="3">
        <v>30</v>
      </c>
    </row>
    <row r="5" spans="1:11" x14ac:dyDescent="0.45">
      <c r="A5" s="3" t="s">
        <v>25</v>
      </c>
      <c r="B5" s="3">
        <v>25</v>
      </c>
      <c r="C5" s="3">
        <v>20</v>
      </c>
      <c r="D5" s="3">
        <v>30</v>
      </c>
      <c r="E5" s="3">
        <v>25</v>
      </c>
      <c r="F5" s="3">
        <v>0</v>
      </c>
    </row>
    <row r="6" spans="1:11" x14ac:dyDescent="0.45">
      <c r="A6" s="3" t="s">
        <v>26</v>
      </c>
      <c r="B6" s="3">
        <v>22</v>
      </c>
      <c r="C6" s="3">
        <v>24</v>
      </c>
      <c r="D6" s="3">
        <v>17</v>
      </c>
      <c r="E6" s="3">
        <v>16</v>
      </c>
      <c r="F6" s="3">
        <v>21</v>
      </c>
    </row>
    <row r="7" spans="1:11" x14ac:dyDescent="0.45">
      <c r="A7" s="3" t="s">
        <v>27</v>
      </c>
      <c r="B7" s="3">
        <v>17</v>
      </c>
      <c r="C7" s="3">
        <v>18</v>
      </c>
      <c r="D7" s="3">
        <v>25</v>
      </c>
      <c r="E7" s="3">
        <v>23</v>
      </c>
      <c r="F7" s="3">
        <v>17</v>
      </c>
    </row>
    <row r="8" spans="1:11" x14ac:dyDescent="0.45">
      <c r="A8" s="3" t="s">
        <v>5</v>
      </c>
      <c r="B8" s="1">
        <f>AVERAGE(B2:B7)</f>
        <v>17.333333333333332</v>
      </c>
      <c r="C8" s="4">
        <f t="shared" ref="C8:F8" si="0">AVERAGE(C2:C7)</f>
        <v>20.333333333333332</v>
      </c>
      <c r="D8" s="4">
        <f t="shared" si="0"/>
        <v>32.833333333333336</v>
      </c>
      <c r="E8" s="4">
        <f t="shared" si="0"/>
        <v>14.833333333333334</v>
      </c>
      <c r="F8" s="4">
        <f t="shared" si="0"/>
        <v>14.666666666666666</v>
      </c>
      <c r="G8" s="3" t="s">
        <v>28</v>
      </c>
    </row>
    <row r="9" spans="1:11" x14ac:dyDescent="0.45">
      <c r="A9" s="3" t="s">
        <v>6</v>
      </c>
      <c r="B9" s="1">
        <f>_xlfn.VAR.P(B2:B7)</f>
        <v>65.888888888888886</v>
      </c>
      <c r="C9" s="4">
        <f t="shared" ref="C9:F9" si="1">_xlfn.VAR.P(C2:C7)</f>
        <v>136.55555555555554</v>
      </c>
      <c r="D9" s="4">
        <f t="shared" si="1"/>
        <v>961.80555555555554</v>
      </c>
      <c r="E9" s="4">
        <f t="shared" si="1"/>
        <v>85.805555555555557</v>
      </c>
      <c r="F9" s="4">
        <f t="shared" si="1"/>
        <v>123.22222222222223</v>
      </c>
      <c r="G9" s="3" t="s">
        <v>19</v>
      </c>
    </row>
    <row r="10" spans="1:11" x14ac:dyDescent="0.45">
      <c r="F10" s="1">
        <f>SUM(B9:F9)</f>
        <v>1373.2777777777778</v>
      </c>
      <c r="G10" s="3" t="s">
        <v>29</v>
      </c>
    </row>
    <row r="11" spans="1:11" x14ac:dyDescent="0.45">
      <c r="A11" s="2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H11" s="3" t="s">
        <v>9</v>
      </c>
      <c r="I11" s="3" t="s">
        <v>10</v>
      </c>
      <c r="J11" s="3" t="s">
        <v>11</v>
      </c>
      <c r="K11" s="3" t="s">
        <v>12</v>
      </c>
    </row>
    <row r="12" spans="1:11" x14ac:dyDescent="0.45">
      <c r="A12" s="3" t="s">
        <v>22</v>
      </c>
      <c r="B12" s="1">
        <f>B2-B$8</f>
        <v>-17.333333333333332</v>
      </c>
      <c r="C12" s="4">
        <f t="shared" ref="C12:F12" si="2">C2-C$8</f>
        <v>-20.333333333333332</v>
      </c>
      <c r="D12" s="4">
        <f t="shared" si="2"/>
        <v>67.166666666666657</v>
      </c>
      <c r="E12" s="4">
        <f t="shared" si="2"/>
        <v>-14.833333333333334</v>
      </c>
      <c r="F12" s="4">
        <f t="shared" si="2"/>
        <v>-14.666666666666666</v>
      </c>
      <c r="G12" s="5" t="s">
        <v>8</v>
      </c>
      <c r="H12" s="1">
        <v>-0.20734213717340788</v>
      </c>
      <c r="I12" s="1">
        <f>MMULT($B12:$F12,H$12:H$16)</f>
        <v>74.903084098229613</v>
      </c>
      <c r="J12" s="1">
        <v>0.27972405777237347</v>
      </c>
      <c r="K12" s="4">
        <f t="shared" ref="K12:K16" si="3">MMULT($B12:$F12,J$12:J$16)</f>
        <v>-7.0552551913647097</v>
      </c>
    </row>
    <row r="13" spans="1:11" x14ac:dyDescent="0.45">
      <c r="A13" s="3" t="s">
        <v>23</v>
      </c>
      <c r="B13" s="4">
        <f t="shared" ref="B13:F13" si="4">B3-B$8</f>
        <v>2.6666666666666679</v>
      </c>
      <c r="C13" s="4">
        <f t="shared" si="4"/>
        <v>-0.33333333333333215</v>
      </c>
      <c r="D13" s="4">
        <f t="shared" si="4"/>
        <v>-12.833333333333336</v>
      </c>
      <c r="E13" s="4">
        <f t="shared" si="4"/>
        <v>5.1666666666666661</v>
      </c>
      <c r="F13" s="4">
        <f t="shared" si="4"/>
        <v>5.3333333333333339</v>
      </c>
      <c r="G13" s="5"/>
      <c r="H13" s="1">
        <v>-0.30487332400005174</v>
      </c>
      <c r="I13" s="4">
        <f t="shared" ref="I13:K17" si="5">MMULT($B13:$F13,H$12:H$16)</f>
        <v>-13.814825594206955</v>
      </c>
      <c r="J13" s="1">
        <v>-0.3249309283282194</v>
      </c>
      <c r="K13" s="4">
        <f t="shared" si="3"/>
        <v>2.7620431648129631</v>
      </c>
    </row>
    <row r="14" spans="1:11" x14ac:dyDescent="0.45">
      <c r="A14" s="3" t="s">
        <v>24</v>
      </c>
      <c r="B14" s="4">
        <f t="shared" ref="B14:F14" si="6">B4-B$8</f>
        <v>2.6666666666666679</v>
      </c>
      <c r="C14" s="4">
        <f t="shared" si="6"/>
        <v>19.666666666666668</v>
      </c>
      <c r="D14" s="4">
        <f t="shared" si="6"/>
        <v>-27.833333333333336</v>
      </c>
      <c r="E14" s="4">
        <f t="shared" si="6"/>
        <v>-9.8333333333333339</v>
      </c>
      <c r="F14" s="4">
        <f t="shared" si="6"/>
        <v>15.333333333333334</v>
      </c>
      <c r="G14" s="5"/>
      <c r="H14" s="1">
        <v>0.88719321218376634</v>
      </c>
      <c r="I14" s="4">
        <f t="shared" si="5"/>
        <v>-33.727239241386258</v>
      </c>
      <c r="J14" s="1">
        <v>-9.8132221275018069E-2</v>
      </c>
      <c r="K14" s="4">
        <f t="shared" si="3"/>
        <v>-18.397706419530959</v>
      </c>
    </row>
    <row r="15" spans="1:11" x14ac:dyDescent="0.45">
      <c r="A15" s="3" t="s">
        <v>25</v>
      </c>
      <c r="B15" s="4">
        <f t="shared" ref="B15:F15" si="7">B5-B$8</f>
        <v>7.6666666666666679</v>
      </c>
      <c r="C15" s="4">
        <f t="shared" si="7"/>
        <v>-0.33333333333333215</v>
      </c>
      <c r="D15" s="4">
        <f t="shared" si="7"/>
        <v>-2.8333333333333357</v>
      </c>
      <c r="E15" s="4">
        <f t="shared" si="7"/>
        <v>10.166666666666666</v>
      </c>
      <c r="F15" s="4">
        <f t="shared" si="7"/>
        <v>-14.666666666666666</v>
      </c>
      <c r="G15" s="5"/>
      <c r="H15" s="1">
        <v>-0.12968091050845071</v>
      </c>
      <c r="I15" s="4">
        <f t="shared" si="5"/>
        <v>-1.7234834266815162</v>
      </c>
      <c r="J15" s="1">
        <v>0.70274173478205515</v>
      </c>
      <c r="K15" s="4">
        <f t="shared" si="3"/>
        <v>17.877026545182886</v>
      </c>
    </row>
    <row r="16" spans="1:11" x14ac:dyDescent="0.45">
      <c r="A16" s="3" t="s">
        <v>26</v>
      </c>
      <c r="B16" s="4">
        <f t="shared" ref="B16:F16" si="8">B6-B$8</f>
        <v>4.6666666666666679</v>
      </c>
      <c r="C16" s="4">
        <f t="shared" si="8"/>
        <v>3.6666666666666679</v>
      </c>
      <c r="D16" s="4">
        <f t="shared" si="8"/>
        <v>-15.833333333333336</v>
      </c>
      <c r="E16" s="4">
        <f t="shared" si="8"/>
        <v>1.1666666666666661</v>
      </c>
      <c r="F16" s="4">
        <f t="shared" si="8"/>
        <v>6.3333333333333339</v>
      </c>
      <c r="G16" s="5"/>
      <c r="H16" s="1">
        <v>-0.24522626420485338</v>
      </c>
      <c r="I16" s="4">
        <f t="shared" si="5"/>
        <v>-17.837085423276328</v>
      </c>
      <c r="J16" s="1">
        <v>-0.55919883151739791</v>
      </c>
      <c r="K16" s="4">
        <f t="shared" si="5"/>
        <v>-1.0540015397757316</v>
      </c>
    </row>
    <row r="17" spans="1:11" x14ac:dyDescent="0.45">
      <c r="A17" s="3" t="s">
        <v>27</v>
      </c>
      <c r="B17" s="4">
        <f t="shared" ref="B17:F17" si="9">B7-B$8</f>
        <v>-0.33333333333333215</v>
      </c>
      <c r="C17" s="4">
        <f t="shared" si="9"/>
        <v>-2.3333333333333321</v>
      </c>
      <c r="D17" s="4">
        <f t="shared" si="9"/>
        <v>-7.8333333333333357</v>
      </c>
      <c r="E17" s="4">
        <f t="shared" si="9"/>
        <v>8.1666666666666661</v>
      </c>
      <c r="F17" s="4">
        <f t="shared" si="9"/>
        <v>2.3333333333333339</v>
      </c>
      <c r="G17" s="5"/>
      <c r="H17" s="3" t="s">
        <v>13</v>
      </c>
      <c r="I17" s="4">
        <f t="shared" si="5"/>
        <v>-7.8004504126785879</v>
      </c>
      <c r="J17" s="3" t="s">
        <v>13</v>
      </c>
      <c r="K17" s="4">
        <f t="shared" si="5"/>
        <v>5.8678934406755507</v>
      </c>
    </row>
    <row r="18" spans="1:11" ht="54" x14ac:dyDescent="0.45">
      <c r="A18" s="3" t="s">
        <v>5</v>
      </c>
      <c r="B18" s="4">
        <f t="shared" ref="B18:F18" si="10">AVERAGE(B12:B17)</f>
        <v>1.1842378929335002E-15</v>
      </c>
      <c r="C18" s="4">
        <f t="shared" si="10"/>
        <v>1.1842378929335002E-15</v>
      </c>
      <c r="D18" s="4">
        <f t="shared" si="10"/>
        <v>-3.5527136788005009E-15</v>
      </c>
      <c r="E18" s="4">
        <f t="shared" si="10"/>
        <v>0</v>
      </c>
      <c r="F18" s="4">
        <f t="shared" si="10"/>
        <v>5.9211894646675012E-16</v>
      </c>
      <c r="G18" s="3" t="s">
        <v>7</v>
      </c>
      <c r="H18" s="1">
        <f>SUMPRODUCT(H12:H16,H12:H16)</f>
        <v>1.0000033604855956</v>
      </c>
      <c r="I18" s="6" t="s">
        <v>31</v>
      </c>
      <c r="J18" s="4">
        <f>SUMPRODUCT(J12:J16,J12:J16)</f>
        <v>1.0000048685081651</v>
      </c>
      <c r="K18" s="3" t="s">
        <v>14</v>
      </c>
    </row>
    <row r="19" spans="1:11" ht="54" x14ac:dyDescent="0.45">
      <c r="H19" s="6" t="s">
        <v>30</v>
      </c>
      <c r="I19" s="1">
        <f>_xlfn.VAR.P(I12:I17)</f>
        <v>1220.13785310508</v>
      </c>
      <c r="J19" s="6" t="s">
        <v>15</v>
      </c>
      <c r="K19" s="4">
        <f>_xlfn.VAR.P(K12:K17)</f>
        <v>125.16871342216093</v>
      </c>
    </row>
    <row r="20" spans="1:11" x14ac:dyDescent="0.45">
      <c r="I20" s="3" t="s">
        <v>20</v>
      </c>
      <c r="K20" s="3" t="s">
        <v>21</v>
      </c>
    </row>
    <row r="21" spans="1:11" x14ac:dyDescent="0.45">
      <c r="I21" s="3" t="s">
        <v>18</v>
      </c>
      <c r="J21" s="1">
        <f>SUMPRODUCT(H12:H16,J12:J16)</f>
        <v>2.6992852397711431E-12</v>
      </c>
      <c r="K21" s="3" t="s">
        <v>18</v>
      </c>
    </row>
    <row r="22" spans="1:11" ht="72" x14ac:dyDescent="0.45">
      <c r="I22" s="3" t="s">
        <v>16</v>
      </c>
      <c r="J22" s="6" t="s">
        <v>35</v>
      </c>
      <c r="K22" s="3" t="s">
        <v>32</v>
      </c>
    </row>
    <row r="23" spans="1:11" x14ac:dyDescent="0.45">
      <c r="I23" s="1">
        <f>I19/$F10</f>
        <v>0.88848583502129697</v>
      </c>
      <c r="K23" s="4">
        <f>K19/$F10</f>
        <v>9.1145954189040687E-2</v>
      </c>
    </row>
    <row r="24" spans="1:11" x14ac:dyDescent="0.45">
      <c r="I24" s="3" t="s">
        <v>17</v>
      </c>
      <c r="K24" s="3" t="s">
        <v>17</v>
      </c>
    </row>
  </sheetData>
  <mergeCells count="1">
    <mergeCell ref="G12:G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穴埋め</vt:lpstr>
      <vt:lpstr>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2019-12-23T02:03:29Z</dcterms:created>
  <dcterms:modified xsi:type="dcterms:W3CDTF">2019-12-24T02:46:13Z</dcterms:modified>
</cp:coreProperties>
</file>