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agente_compra\"/>
    </mc:Choice>
  </mc:AlternateContent>
  <xr:revisionPtr revIDLastSave="0" documentId="13_ncr:1_{ED4AAE9C-6743-4562-8205-6582FB3068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D" sheetId="5" r:id="rId1"/>
  </sheets>
  <definedNames>
    <definedName name="_xlnm.Print_Area" localSheetId="0">COD!$C$1:$W$71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5" l="1"/>
  <c r="M28" i="5"/>
  <c r="L29" i="5"/>
  <c r="L28" i="5"/>
  <c r="Q28" i="5"/>
  <c r="K28" i="5"/>
  <c r="S28" i="5"/>
  <c r="K29" i="5"/>
  <c r="T30" i="5"/>
  <c r="F38" i="5" s="1"/>
  <c r="G38" i="5" s="1"/>
  <c r="S29" i="5"/>
  <c r="S30" i="5" l="1"/>
  <c r="L30" i="5"/>
  <c r="F37" i="5" s="1"/>
  <c r="O30" i="5"/>
  <c r="Q29" i="5"/>
  <c r="M30" i="5"/>
  <c r="G37" i="5" s="1"/>
  <c r="G41" i="5" l="1"/>
  <c r="G42" i="5" s="1"/>
  <c r="G39" i="5"/>
  <c r="G43" i="5" s="1"/>
  <c r="F41" i="5"/>
  <c r="F42" i="5" s="1"/>
  <c r="F39" i="5"/>
  <c r="F43" i="5" s="1"/>
  <c r="Q30" i="5"/>
  <c r="F40" i="5" l="1"/>
  <c r="G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Villegas Perez</author>
  </authors>
  <commentList>
    <comment ref="R9" authorId="0" shapeId="0" xr:uid="{27DE1C78-1ADE-134C-8B83-3D0121131AA3}">
      <text>
        <r>
          <rPr>
            <b/>
            <sz val="10"/>
            <color rgb="FF000000"/>
            <rFont val="Tahoma"/>
            <family val="2"/>
          </rPr>
          <t xml:space="preserve">LA FECHA QUE SE DESCARGA EL ARCHIVO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<sst xmlns="http://schemas.openxmlformats.org/spreadsheetml/2006/main" count="84" uniqueCount="71">
  <si>
    <t>CARACTERISTICAS</t>
  </si>
  <si>
    <t>N</t>
  </si>
  <si>
    <t>CBM /
 CAJA</t>
  </si>
  <si>
    <t>CBM 
TOTAL</t>
  </si>
  <si>
    <t>TOTAL</t>
  </si>
  <si>
    <t>USD</t>
  </si>
  <si>
    <t>TOTAL CAJAS</t>
  </si>
  <si>
    <t>TIEMPO PRODUCCION</t>
  </si>
  <si>
    <t xml:space="preserve">Ofic Perú: </t>
  </si>
  <si>
    <t>WHATSAPP:</t>
  </si>
  <si>
    <t>SERVICIO:</t>
  </si>
  <si>
    <t>NOMBRE:</t>
  </si>
  <si>
    <t>CORREO:</t>
  </si>
  <si>
    <t>RAZON SOCIAL:</t>
  </si>
  <si>
    <t>ORDEN DE COMPRA</t>
  </si>
  <si>
    <t>FECHA</t>
  </si>
  <si>
    <t>N° ORDEN</t>
  </si>
  <si>
    <t>Santa Catalina - La Victoria</t>
  </si>
  <si>
    <t xml:space="preserve">Jr. Alberto Bartón 527 </t>
  </si>
  <si>
    <t>RUC:</t>
  </si>
  <si>
    <t>DNI:</t>
  </si>
  <si>
    <t>JUN003</t>
  </si>
  <si>
    <t>CLIENTE:</t>
  </si>
  <si>
    <t xml:space="preserve">Ofic China: </t>
  </si>
  <si>
    <t>浙江省金华市义乌市稠州北路1133号双创大厦1栋1013室</t>
  </si>
  <si>
    <t>PRECIO EXW RMB</t>
  </si>
  <si>
    <t>PRECIO EXW USD</t>
  </si>
  <si>
    <t>IMAGEN DEL PRODUCTO</t>
  </si>
  <si>
    <t>TOTAL RMB</t>
  </si>
  <si>
    <t>TOTAL USD</t>
  </si>
  <si>
    <t>QTY / CAJA</t>
  </si>
  <si>
    <t>ENVIO A YIWU</t>
  </si>
  <si>
    <t>KG TOTAL</t>
  </si>
  <si>
    <t>RMB</t>
  </si>
  <si>
    <t>T.c</t>
  </si>
  <si>
    <t>KG /
CAJA</t>
  </si>
  <si>
    <t>UNIDAD COMERCIAL</t>
  </si>
  <si>
    <t>NOMBRE DEL PRODUCTO</t>
  </si>
  <si>
    <t>PAIS:</t>
  </si>
  <si>
    <t xml:space="preserve">GLOBAL SHOP INTERNATIONAL COMPANY LIMITED	
	</t>
  </si>
  <si>
    <t>TOTAL DE LA COMPRA</t>
  </si>
  <si>
    <t>ENVIO YIWU</t>
  </si>
  <si>
    <t>COMISION DEL SERVICIO 5%</t>
  </si>
  <si>
    <t>PRIMERO PAGO 30%</t>
  </si>
  <si>
    <t>SEGUNDO PAGO 70%</t>
  </si>
  <si>
    <t>TERCER PAGO (COMISION + ENVIO YIWU)</t>
  </si>
  <si>
    <t>NUESTRA CUENTA BANCARIA EN CHINA</t>
  </si>
  <si>
    <t>*DATOS DEL BANCO INTERMEDIARIO:</t>
  </si>
  <si>
    <t>Codigo Swift:</t>
  </si>
  <si>
    <t>BOFAUS3N</t>
  </si>
  <si>
    <t>Nombre del banco:</t>
  </si>
  <si>
    <t>BANK OF AMERICA N.A.NEW YORK BRANCH</t>
  </si>
  <si>
    <t>País:</t>
  </si>
  <si>
    <t>ESTADOS UNIDOS DE AMERICA</t>
  </si>
  <si>
    <t>Estado:</t>
  </si>
  <si>
    <t>NEW YORK</t>
  </si>
  <si>
    <t xml:space="preserve">Ciudad: </t>
  </si>
  <si>
    <t>*DATOS DEL BANCO PAGADOR:</t>
  </si>
  <si>
    <t>CZCBCN2X</t>
  </si>
  <si>
    <t>ZHEJIANG CHOUZHOU COMMERCIAL BANK</t>
  </si>
  <si>
    <t>CHINA</t>
  </si>
  <si>
    <t>ZHEJIANG</t>
  </si>
  <si>
    <t>YIWU</t>
  </si>
  <si>
    <t>*DATOS DEL BENEFICIARIO:</t>
  </si>
  <si>
    <t>Cuenta:</t>
  </si>
  <si>
    <t>NRA15602002010590029396</t>
  </si>
  <si>
    <t>Beneficiario:</t>
  </si>
  <si>
    <t>GLOBAL SHOP INTERNATIONAL COMPANY LIMITED</t>
  </si>
  <si>
    <t>Dirección:</t>
  </si>
  <si>
    <t>Shuangchuang Building 1 Building 10 10th Floor Room 1013 1133 Zhouzhou</t>
  </si>
  <si>
    <t>MOQ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</si>
</sst>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S/&quot;* #,##0.00_-;\-&quot;S/&quot;* #,##0.00_-;_-&quot;S/&quot;* &quot;-&quot;??_-;_-@_-"/>
    <numFmt numFmtId="165" formatCode="[$$-409]#,##0.00"/>
    <numFmt numFmtId="166" formatCode="_-[$$-80A]* #,##0.00_-;\-[$$-80A]* #,##0.00_-;_-[$$-80A]* &quot;-&quot;??_-;_-@_-"/>
    <numFmt numFmtId="167" formatCode="[$$-540A]#,##0.00"/>
    <numFmt numFmtId="168" formatCode="_ [$¥-804]* #,##0.00_ ;_ [$¥-804]* \-#,##0.00_ ;_ [$¥-804]* &quot;-&quot;??_ ;_ @_ "/>
    <numFmt numFmtId="169" formatCode="_-[$$-540A]* #,##0.00_ ;_-[$$-540A]* \-#,##0.00\ ;_-[$$-540A]* &quot;-&quot;??_ ;_-@_ "/>
    <numFmt numFmtId="170" formatCode="_-[$$-409]* #,##0.00_ ;_-[$$-409]* \-#,##0.00\ ;_-[$$-409]* &quot;-&quot;??_ ;_-@_ "/>
  </numFmts>
  <fonts count="3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20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8"/>
      <color indexed="8"/>
      <name val="Calibri"/>
      <family val="2"/>
    </font>
    <font>
      <sz val="24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sz val="24"/>
      <color theme="1"/>
      <name val="Calibri"/>
      <family val="2"/>
      <scheme val="minor"/>
    </font>
    <font>
      <sz val="20"/>
      <name val="Calibri"/>
      <family val="2"/>
    </font>
    <font>
      <sz val="16"/>
      <color indexed="8"/>
      <name val="Calibri"/>
      <family val="2"/>
    </font>
    <font>
      <sz val="16"/>
      <name val="Calibri"/>
      <family val="2"/>
    </font>
    <font>
      <sz val="16"/>
      <color rgb="FF20212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indexed="8"/>
      <name val="Calibri Light"/>
      <family val="2"/>
      <scheme val="major"/>
    </font>
    <font>
      <b/>
      <sz val="20"/>
      <name val="Calibri"/>
      <family val="2"/>
    </font>
    <font>
      <sz val="24"/>
      <color theme="0"/>
      <name val="Calibri"/>
      <family val="2"/>
    </font>
    <font>
      <sz val="18"/>
      <color theme="1"/>
      <name val="Calibri"/>
      <family val="2"/>
      <scheme val="minor"/>
    </font>
    <font>
      <sz val="2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E500B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E500B"/>
        <bgColor indexed="8"/>
      </patternFill>
    </fill>
    <fill>
      <patternFill patternType="solid">
        <fgColor rgb="FFFF61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164" fontId="2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2" fillId="0" borderId="0" xfId="0" applyFont="1"/>
    <xf numFmtId="166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2" xfId="0" applyBorder="1" applyAlignment="1">
      <alignment vertical="center"/>
    </xf>
    <xf numFmtId="168" fontId="0" fillId="0" borderId="12" xfId="0" applyNumberFormat="1" applyBorder="1" applyAlignment="1">
      <alignment vertical="center"/>
    </xf>
    <xf numFmtId="0" fontId="2" fillId="0" borderId="14" xfId="0" applyFont="1" applyBorder="1"/>
    <xf numFmtId="0" fontId="2" fillId="0" borderId="15" xfId="0" applyFont="1" applyBorder="1"/>
    <xf numFmtId="0" fontId="0" fillId="0" borderId="17" xfId="0" applyBorder="1" applyAlignment="1">
      <alignment vertical="center"/>
    </xf>
    <xf numFmtId="168" fontId="0" fillId="0" borderId="17" xfId="0" applyNumberForma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0" fontId="0" fillId="0" borderId="17" xfId="0" applyBorder="1"/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8" fillId="0" borderId="0" xfId="0" applyFont="1"/>
    <xf numFmtId="0" fontId="11" fillId="0" borderId="0" xfId="0" applyFont="1"/>
    <xf numFmtId="0" fontId="6" fillId="5" borderId="0" xfId="0" applyFont="1" applyFill="1" applyAlignment="1">
      <alignment horizontal="left"/>
    </xf>
    <xf numFmtId="0" fontId="12" fillId="0" borderId="0" xfId="0" applyFont="1"/>
    <xf numFmtId="0" fontId="15" fillId="0" borderId="0" xfId="0" applyFont="1"/>
    <xf numFmtId="0" fontId="14" fillId="0" borderId="0" xfId="0" applyFont="1"/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vertical="center"/>
    </xf>
    <xf numFmtId="0" fontId="5" fillId="2" borderId="0" xfId="0" applyFont="1" applyFill="1"/>
    <xf numFmtId="0" fontId="5" fillId="0" borderId="0" xfId="0" applyFont="1"/>
    <xf numFmtId="0" fontId="18" fillId="0" borderId="20" xfId="0" applyFont="1" applyBorder="1" applyAlignment="1">
      <alignment horizontal="center" vertical="center" wrapText="1"/>
    </xf>
    <xf numFmtId="168" fontId="0" fillId="0" borderId="12" xfId="1" applyNumberFormat="1" applyFont="1" applyBorder="1" applyAlignment="1">
      <alignment vertical="center"/>
    </xf>
    <xf numFmtId="168" fontId="0" fillId="0" borderId="0" xfId="1" applyNumberFormat="1" applyFont="1" applyAlignment="1">
      <alignment vertical="center"/>
    </xf>
    <xf numFmtId="168" fontId="0" fillId="0" borderId="0" xfId="1" applyNumberFormat="1" applyFont="1"/>
    <xf numFmtId="168" fontId="0" fillId="0" borderId="17" xfId="1" applyNumberFormat="1" applyFont="1" applyBorder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0" borderId="17" xfId="1" applyNumberFormat="1" applyFont="1" applyBorder="1" applyAlignment="1">
      <alignment vertical="center"/>
    </xf>
    <xf numFmtId="168" fontId="4" fillId="2" borderId="0" xfId="0" applyNumberFormat="1" applyFont="1" applyFill="1" applyAlignment="1">
      <alignment vertical="center"/>
    </xf>
    <xf numFmtId="168" fontId="0" fillId="0" borderId="0" xfId="0" applyNumberFormat="1"/>
    <xf numFmtId="168" fontId="0" fillId="0" borderId="17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6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vertical="center" wrapText="1"/>
    </xf>
    <xf numFmtId="0" fontId="16" fillId="0" borderId="24" xfId="0" applyFont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 wrapText="1"/>
    </xf>
    <xf numFmtId="168" fontId="7" fillId="3" borderId="22" xfId="0" applyNumberFormat="1" applyFont="1" applyFill="1" applyBorder="1" applyAlignment="1">
      <alignment horizontal="center" vertical="center" wrapText="1"/>
    </xf>
    <xf numFmtId="168" fontId="7" fillId="3" borderId="22" xfId="1" applyNumberFormat="1" applyFont="1" applyFill="1" applyBorder="1" applyAlignment="1">
      <alignment horizontal="center" vertical="center" wrapText="1"/>
    </xf>
    <xf numFmtId="2" fontId="7" fillId="3" borderId="22" xfId="0" applyNumberFormat="1" applyFont="1" applyFill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2" fontId="13" fillId="0" borderId="9" xfId="0" applyNumberFormat="1" applyFont="1" applyBorder="1" applyAlignment="1">
      <alignment horizontal="center" vertical="center" wrapText="1"/>
    </xf>
    <xf numFmtId="2" fontId="13" fillId="0" borderId="23" xfId="0" applyNumberFormat="1" applyFont="1" applyBorder="1" applyAlignment="1">
      <alignment horizontal="center" vertical="center" wrapText="1"/>
    </xf>
    <xf numFmtId="168" fontId="5" fillId="0" borderId="23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2" fontId="13" fillId="0" borderId="5" xfId="0" applyNumberFormat="1" applyFont="1" applyBorder="1" applyAlignment="1">
      <alignment horizontal="center" vertical="center" wrapText="1"/>
    </xf>
    <xf numFmtId="2" fontId="13" fillId="0" borderId="20" xfId="0" applyNumberFormat="1" applyFont="1" applyBorder="1" applyAlignment="1">
      <alignment horizontal="center" vertical="center" wrapText="1"/>
    </xf>
    <xf numFmtId="2" fontId="13" fillId="0" borderId="21" xfId="0" applyNumberFormat="1" applyFont="1" applyBorder="1" applyAlignment="1">
      <alignment horizontal="center" vertical="center" wrapText="1"/>
    </xf>
    <xf numFmtId="168" fontId="5" fillId="0" borderId="20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168" fontId="22" fillId="2" borderId="0" xfId="0" applyNumberFormat="1" applyFont="1" applyFill="1" applyAlignment="1">
      <alignment vertical="center"/>
    </xf>
    <xf numFmtId="0" fontId="30" fillId="4" borderId="20" xfId="0" applyFont="1" applyFill="1" applyBorder="1" applyAlignment="1">
      <alignment horizontal="center" vertical="center"/>
    </xf>
    <xf numFmtId="168" fontId="13" fillId="2" borderId="10" xfId="1" applyNumberFormat="1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8" fontId="13" fillId="2" borderId="0" xfId="0" applyNumberFormat="1" applyFont="1" applyFill="1" applyAlignment="1">
      <alignment horizontal="center" vertical="center"/>
    </xf>
    <xf numFmtId="168" fontId="13" fillId="2" borderId="19" xfId="0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167" fontId="13" fillId="8" borderId="20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168" fontId="0" fillId="2" borderId="0" xfId="0" applyNumberFormat="1" applyFill="1" applyAlignment="1">
      <alignment vertical="center"/>
    </xf>
    <xf numFmtId="0" fontId="17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170" fontId="22" fillId="2" borderId="0" xfId="0" applyNumberFormat="1" applyFont="1" applyFill="1" applyAlignment="1">
      <alignment vertical="center"/>
    </xf>
    <xf numFmtId="0" fontId="33" fillId="7" borderId="20" xfId="0" applyFont="1" applyFill="1" applyBorder="1" applyAlignment="1">
      <alignment horizontal="center" vertical="center"/>
    </xf>
    <xf numFmtId="168" fontId="20" fillId="2" borderId="20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68" fontId="22" fillId="2" borderId="0" xfId="0" applyNumberFormat="1" applyFont="1" applyFill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8" fontId="0" fillId="0" borderId="0" xfId="1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15" xfId="0" applyBorder="1" applyAlignment="1">
      <alignment horizontal="left" vertical="center"/>
    </xf>
    <xf numFmtId="168" fontId="20" fillId="2" borderId="20" xfId="0" applyNumberFormat="1" applyFont="1" applyFill="1" applyBorder="1" applyAlignment="1">
      <alignment horizontal="left" vertical="center"/>
    </xf>
    <xf numFmtId="169" fontId="20" fillId="2" borderId="20" xfId="0" applyNumberFormat="1" applyFont="1" applyFill="1" applyBorder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168" fontId="30" fillId="2" borderId="0" xfId="0" applyNumberFormat="1" applyFont="1" applyFill="1" applyAlignment="1">
      <alignment horizontal="left" vertical="center"/>
    </xf>
    <xf numFmtId="0" fontId="20" fillId="2" borderId="31" xfId="0" applyFont="1" applyFill="1" applyBorder="1" applyAlignment="1">
      <alignment vertical="center"/>
    </xf>
    <xf numFmtId="168" fontId="20" fillId="2" borderId="31" xfId="0" applyNumberFormat="1" applyFont="1" applyFill="1" applyBorder="1" applyAlignment="1">
      <alignment vertical="center"/>
    </xf>
    <xf numFmtId="168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168" fontId="13" fillId="2" borderId="32" xfId="1" applyNumberFormat="1" applyFont="1" applyFill="1" applyBorder="1" applyAlignment="1">
      <alignment horizontal="center" vertical="center"/>
    </xf>
    <xf numFmtId="165" fontId="13" fillId="0" borderId="33" xfId="0" applyNumberFormat="1" applyFont="1" applyBorder="1" applyAlignment="1">
      <alignment horizontal="center" vertical="center" wrapText="1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3" fillId="7" borderId="28" xfId="0" applyFont="1" applyFill="1" applyBorder="1" applyAlignment="1">
      <alignment horizontal="left" vertical="center"/>
    </xf>
    <xf numFmtId="0" fontId="33" fillId="7" borderId="29" xfId="0" applyFont="1" applyFill="1" applyBorder="1" applyAlignment="1">
      <alignment horizontal="left" vertical="center"/>
    </xf>
    <xf numFmtId="0" fontId="24" fillId="0" borderId="0" xfId="0" applyFont="1" applyAlignment="1">
      <alignment horizontal="left" wrapText="1"/>
    </xf>
    <xf numFmtId="0" fontId="26" fillId="6" borderId="9" xfId="0" applyFont="1" applyFill="1" applyBorder="1" applyAlignment="1">
      <alignment horizontal="left"/>
    </xf>
    <xf numFmtId="0" fontId="26" fillId="6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left"/>
    </xf>
    <xf numFmtId="0" fontId="26" fillId="6" borderId="4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33" fillId="3" borderId="28" xfId="0" applyFont="1" applyFill="1" applyBorder="1" applyAlignment="1">
      <alignment horizontal="left" vertical="center"/>
    </xf>
    <xf numFmtId="0" fontId="33" fillId="3" borderId="29" xfId="0" applyFont="1" applyFill="1" applyBorder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0" fontId="34" fillId="3" borderId="30" xfId="0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8" fontId="7" fillId="4" borderId="20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2" fontId="7" fillId="4" borderId="20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6" fillId="6" borderId="5" xfId="0" applyFont="1" applyFill="1" applyBorder="1" applyAlignment="1">
      <alignment horizontal="left"/>
    </xf>
    <xf numFmtId="0" fontId="26" fillId="6" borderId="19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168" fontId="7" fillId="4" borderId="1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E500B"/>
      <color rgb="FFFFD0BD"/>
      <color rgb="FF009999"/>
      <color rgb="FF00CC99"/>
      <color rgb="FF15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-1</xdr:colOff>
      <xdr:row>1</xdr:row>
      <xdr:rowOff>56445</xdr:rowOff>
    </xdr:from>
    <xdr:to>
      <xdr:col>4</xdr:col>
      <xdr:colOff>1838677</xdr:colOff>
      <xdr:row>6</xdr:row>
      <xdr:rowOff>382412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2C6CB4E8-53C4-2044-9415-71903804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0888" y="254001"/>
          <a:ext cx="2628900" cy="227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808D-2C3D-434D-A085-77FB8DAE95A6}">
  <sheetPr>
    <pageSetUpPr fitToPage="1"/>
  </sheetPr>
  <dimension ref="C1:AF71"/>
  <sheetViews>
    <sheetView showGridLines="0" tabSelected="1" topLeftCell="A40" zoomScale="55" zoomScaleNormal="55" zoomScalePageLayoutView="50" workbookViewId="0">
      <selection activeCell="K18" sqref="K18"/>
    </sheetView>
  </sheetViews>
  <sheetFormatPr baseColWidth="10" defaultRowHeight="15.75" x14ac:dyDescent="0.25"/>
  <cols>
    <col min="1" max="1" width="2" customWidth="1"/>
    <col min="2" max="2" width="12.125" customWidth="1"/>
    <col min="4" max="4" width="10.375" style="1" customWidth="1"/>
    <col min="5" max="5" width="47" style="1" customWidth="1"/>
    <col min="6" max="6" width="37.875" style="1" customWidth="1"/>
    <col min="7" max="7" width="36.625" style="1" customWidth="1"/>
    <col min="8" max="8" width="20.875" style="1" customWidth="1"/>
    <col min="9" max="9" width="19.125" style="1" bestFit="1" customWidth="1"/>
    <col min="10" max="10" width="22.875" style="6" customWidth="1"/>
    <col min="11" max="11" width="21.125" style="1" customWidth="1"/>
    <col min="12" max="12" width="21.125" style="47" customWidth="1"/>
    <col min="13" max="13" width="19.5" style="1" bestFit="1" customWidth="1"/>
    <col min="14" max="14" width="20.5" style="1" customWidth="1"/>
    <col min="15" max="16" width="16" style="1" customWidth="1"/>
    <col min="17" max="19" width="20.375" style="1" customWidth="1"/>
    <col min="20" max="20" width="21.875" style="6" bestFit="1" customWidth="1"/>
    <col min="21" max="21" width="26" customWidth="1"/>
    <col min="22" max="22" width="13.5" customWidth="1"/>
    <col min="32" max="32" width="20" customWidth="1"/>
  </cols>
  <sheetData>
    <row r="1" spans="3:23" x14ac:dyDescent="0.25">
      <c r="C1" s="7"/>
      <c r="D1" s="13"/>
      <c r="E1" s="21"/>
      <c r="F1" s="13"/>
      <c r="G1" s="13"/>
      <c r="H1" s="13"/>
      <c r="I1" s="13"/>
      <c r="J1" s="14"/>
      <c r="K1" s="13"/>
      <c r="L1" s="46"/>
      <c r="M1" s="13"/>
      <c r="N1" s="13"/>
      <c r="O1" s="13"/>
      <c r="P1" s="13"/>
      <c r="Q1" s="13"/>
      <c r="R1" s="13"/>
      <c r="S1" s="13"/>
      <c r="T1" s="14"/>
      <c r="U1" s="21"/>
      <c r="V1" s="21"/>
      <c r="W1" s="8"/>
    </row>
    <row r="2" spans="3:23" x14ac:dyDescent="0.25">
      <c r="C2" s="9"/>
      <c r="W2" s="10"/>
    </row>
    <row r="3" spans="3:23" x14ac:dyDescent="0.25">
      <c r="C3" s="9"/>
      <c r="W3" s="10"/>
    </row>
    <row r="4" spans="3:23" x14ac:dyDescent="0.25">
      <c r="C4" s="9"/>
      <c r="F4"/>
      <c r="G4"/>
      <c r="H4"/>
      <c r="I4"/>
      <c r="J4"/>
      <c r="K4"/>
      <c r="L4" s="48"/>
      <c r="W4" s="10"/>
    </row>
    <row r="5" spans="3:23" x14ac:dyDescent="0.25">
      <c r="C5" s="9"/>
      <c r="H5"/>
      <c r="I5"/>
      <c r="J5"/>
      <c r="K5"/>
      <c r="L5" s="48"/>
      <c r="W5" s="10"/>
    </row>
    <row r="6" spans="3:23" ht="92.25" x14ac:dyDescent="0.25">
      <c r="C6" s="9"/>
      <c r="D6" s="26"/>
      <c r="E6" s="27"/>
      <c r="F6" s="122" t="s">
        <v>39</v>
      </c>
      <c r="G6" s="122"/>
      <c r="H6" s="122"/>
      <c r="I6" s="122"/>
      <c r="J6"/>
      <c r="K6"/>
      <c r="L6" s="48"/>
      <c r="M6" s="3"/>
      <c r="N6"/>
      <c r="U6" s="28" t="s">
        <v>14</v>
      </c>
      <c r="W6" s="10"/>
    </row>
    <row r="7" spans="3:23" ht="36" x14ac:dyDescent="0.55000000000000004">
      <c r="C7" s="9"/>
      <c r="D7" s="29"/>
      <c r="E7" s="29"/>
      <c r="F7" s="122"/>
      <c r="G7" s="122"/>
      <c r="H7" s="122"/>
      <c r="I7" s="122"/>
      <c r="J7"/>
      <c r="K7"/>
      <c r="L7" s="48"/>
      <c r="M7"/>
      <c r="N7"/>
      <c r="W7" s="10"/>
    </row>
    <row r="8" spans="3:23" ht="36" x14ac:dyDescent="0.55000000000000004">
      <c r="C8" s="9"/>
      <c r="D8" s="34" t="s">
        <v>8</v>
      </c>
      <c r="E8" s="32"/>
      <c r="F8" s="34" t="s">
        <v>23</v>
      </c>
      <c r="G8" s="30"/>
      <c r="H8" s="33"/>
      <c r="I8" s="33"/>
      <c r="J8" s="33"/>
      <c r="K8"/>
      <c r="L8" s="48"/>
      <c r="M8" s="3"/>
      <c r="N8" s="146" t="s">
        <v>16</v>
      </c>
      <c r="O8" s="146"/>
      <c r="P8" s="146"/>
      <c r="Q8" s="146"/>
      <c r="R8" s="146" t="s">
        <v>15</v>
      </c>
      <c r="S8" s="146"/>
      <c r="T8" s="146"/>
      <c r="U8" s="146"/>
      <c r="W8" s="10"/>
    </row>
    <row r="9" spans="3:23" ht="30.95" customHeight="1" x14ac:dyDescent="0.5">
      <c r="C9" s="9"/>
      <c r="D9" s="32" t="s">
        <v>18</v>
      </c>
      <c r="E9" s="32"/>
      <c r="F9" s="125" t="s">
        <v>24</v>
      </c>
      <c r="G9" s="125"/>
      <c r="H9" s="33"/>
      <c r="I9" s="33"/>
      <c r="J9" s="33"/>
      <c r="K9"/>
      <c r="L9" s="48"/>
      <c r="M9" s="3"/>
      <c r="N9" s="147" t="s">
        <v>21</v>
      </c>
      <c r="O9" s="148"/>
      <c r="P9" s="148"/>
      <c r="Q9" s="149"/>
      <c r="R9" s="142">
        <v>45470</v>
      </c>
      <c r="S9" s="142"/>
      <c r="T9" s="142"/>
      <c r="U9" s="143"/>
      <c r="W9" s="10"/>
    </row>
    <row r="10" spans="3:23" ht="36.950000000000003" customHeight="1" x14ac:dyDescent="0.5">
      <c r="C10" s="9"/>
      <c r="D10" s="32" t="s">
        <v>17</v>
      </c>
      <c r="E10" s="32"/>
      <c r="F10" s="125"/>
      <c r="G10" s="125"/>
      <c r="H10" s="33"/>
      <c r="I10" s="33"/>
      <c r="J10" s="33"/>
      <c r="K10"/>
      <c r="L10" s="48"/>
      <c r="M10" s="3"/>
      <c r="N10" s="150"/>
      <c r="O10" s="137"/>
      <c r="P10" s="137"/>
      <c r="Q10" s="151"/>
      <c r="R10" s="144"/>
      <c r="S10" s="144"/>
      <c r="T10" s="144"/>
      <c r="U10" s="145"/>
      <c r="W10" s="10"/>
    </row>
    <row r="11" spans="3:23" ht="36" x14ac:dyDescent="0.55000000000000004">
      <c r="C11" s="9"/>
      <c r="E11" s="30"/>
      <c r="F11" s="30"/>
      <c r="G11" s="30"/>
      <c r="H11"/>
      <c r="I11"/>
      <c r="J11"/>
      <c r="K11"/>
      <c r="L11" s="48"/>
      <c r="M11" s="3"/>
      <c r="N11"/>
      <c r="P11"/>
      <c r="Q11"/>
      <c r="R11"/>
      <c r="S11"/>
      <c r="T11" s="52"/>
      <c r="W11" s="10"/>
    </row>
    <row r="12" spans="3:23" ht="36" x14ac:dyDescent="0.55000000000000004">
      <c r="C12" s="9"/>
      <c r="E12" s="30"/>
      <c r="F12" s="30"/>
      <c r="G12" s="30"/>
      <c r="H12"/>
      <c r="I12"/>
      <c r="J12"/>
      <c r="K12"/>
      <c r="L12" s="48"/>
      <c r="M12" s="3"/>
      <c r="N12"/>
      <c r="O12"/>
      <c r="P12"/>
      <c r="Q12" s="23"/>
      <c r="R12" s="23"/>
      <c r="S12" s="23"/>
      <c r="T12" s="53"/>
      <c r="W12" s="10"/>
    </row>
    <row r="13" spans="3:23" ht="36.950000000000003" customHeight="1" x14ac:dyDescent="0.55000000000000004">
      <c r="C13" s="9"/>
      <c r="D13" s="133" t="s">
        <v>22</v>
      </c>
      <c r="E13" s="134"/>
      <c r="F13" s="30"/>
      <c r="G13" s="30"/>
      <c r="H13"/>
      <c r="I13"/>
      <c r="J13"/>
      <c r="K13"/>
      <c r="L13" s="48"/>
      <c r="M13" s="3"/>
      <c r="N13"/>
      <c r="O13"/>
      <c r="P13"/>
      <c r="Q13" s="23"/>
      <c r="R13" s="23"/>
      <c r="S13" s="23"/>
      <c r="T13" s="53"/>
      <c r="W13" s="10"/>
    </row>
    <row r="14" spans="3:23" x14ac:dyDescent="0.25">
      <c r="C14" s="9"/>
      <c r="E14"/>
      <c r="F14"/>
      <c r="G14"/>
      <c r="H14"/>
      <c r="I14"/>
      <c r="J14"/>
      <c r="K14"/>
      <c r="L14" s="48"/>
      <c r="M14"/>
      <c r="N14"/>
      <c r="O14"/>
      <c r="P14"/>
      <c r="Q14"/>
      <c r="R14"/>
      <c r="S14"/>
      <c r="T14" s="52"/>
      <c r="W14" s="10"/>
    </row>
    <row r="15" spans="3:23" x14ac:dyDescent="0.25">
      <c r="C15" s="9"/>
      <c r="D15"/>
      <c r="E15"/>
      <c r="F15"/>
      <c r="G15"/>
      <c r="H15"/>
      <c r="I15"/>
      <c r="J15"/>
      <c r="K15"/>
      <c r="L15" s="48"/>
      <c r="M15"/>
      <c r="N15"/>
      <c r="O15"/>
      <c r="P15"/>
      <c r="Q15"/>
      <c r="R15"/>
      <c r="S15"/>
      <c r="T15" s="52"/>
      <c r="W15" s="10"/>
    </row>
    <row r="16" spans="3:23" x14ac:dyDescent="0.25">
      <c r="C16" s="9"/>
      <c r="D16"/>
      <c r="E16"/>
      <c r="F16"/>
      <c r="G16"/>
      <c r="H16"/>
      <c r="I16"/>
      <c r="J16"/>
      <c r="K16"/>
      <c r="L16" s="48"/>
      <c r="M16"/>
      <c r="N16"/>
      <c r="O16"/>
      <c r="P16"/>
      <c r="Q16"/>
      <c r="R16"/>
      <c r="S16"/>
      <c r="T16" s="52"/>
      <c r="W16" s="10"/>
    </row>
    <row r="17" spans="3:23" ht="31.5" x14ac:dyDescent="0.5">
      <c r="C17" s="9"/>
      <c r="D17" s="162" t="s">
        <v>11</v>
      </c>
      <c r="E17" s="163"/>
      <c r="F17" s="136"/>
      <c r="G17" s="158"/>
      <c r="H17" s="116"/>
      <c r="I17" s="85"/>
      <c r="J17"/>
      <c r="K17"/>
      <c r="L17" s="48"/>
      <c r="O17" s="162" t="s">
        <v>13</v>
      </c>
      <c r="P17" s="163"/>
      <c r="Q17" s="163"/>
      <c r="R17" s="136"/>
      <c r="S17" s="136"/>
      <c r="T17" s="136"/>
      <c r="U17" s="158"/>
      <c r="W17" s="10"/>
    </row>
    <row r="18" spans="3:23" ht="31.5" x14ac:dyDescent="0.5">
      <c r="C18" s="9"/>
      <c r="D18" s="126" t="s">
        <v>20</v>
      </c>
      <c r="E18" s="127"/>
      <c r="F18" s="166"/>
      <c r="G18" s="159"/>
      <c r="H18" s="116"/>
      <c r="I18" s="85"/>
      <c r="J18"/>
      <c r="K18"/>
      <c r="L18" s="48"/>
      <c r="O18" s="126" t="s">
        <v>19</v>
      </c>
      <c r="P18" s="127"/>
      <c r="Q18" s="127"/>
      <c r="R18" s="135"/>
      <c r="S18" s="135"/>
      <c r="T18" s="135"/>
      <c r="U18" s="159"/>
      <c r="W18" s="10"/>
    </row>
    <row r="19" spans="3:23" ht="31.5" x14ac:dyDescent="0.5">
      <c r="C19" s="9"/>
      <c r="D19" s="126" t="s">
        <v>9</v>
      </c>
      <c r="E19" s="127"/>
      <c r="F19" s="166"/>
      <c r="G19" s="159"/>
      <c r="H19" s="116"/>
      <c r="I19" s="85"/>
      <c r="J19"/>
      <c r="K19"/>
      <c r="L19" s="48"/>
      <c r="O19" s="126" t="s">
        <v>38</v>
      </c>
      <c r="P19" s="127"/>
      <c r="Q19" s="127"/>
      <c r="R19" s="135"/>
      <c r="S19" s="135"/>
      <c r="T19" s="135"/>
      <c r="U19" s="159"/>
      <c r="W19" s="10"/>
    </row>
    <row r="20" spans="3:23" ht="31.5" x14ac:dyDescent="0.5">
      <c r="C20" s="9"/>
      <c r="D20" s="131" t="s">
        <v>12</v>
      </c>
      <c r="E20" s="132"/>
      <c r="F20" s="137"/>
      <c r="G20" s="167"/>
      <c r="H20" s="117"/>
      <c r="I20" s="84"/>
      <c r="K20"/>
      <c r="L20" s="48"/>
      <c r="O20" s="131" t="s">
        <v>10</v>
      </c>
      <c r="P20" s="132"/>
      <c r="Q20" s="132"/>
      <c r="R20" s="160"/>
      <c r="S20" s="160"/>
      <c r="T20" s="160"/>
      <c r="U20" s="161"/>
      <c r="W20" s="10"/>
    </row>
    <row r="21" spans="3:23" ht="21" x14ac:dyDescent="0.35">
      <c r="C21" s="9"/>
      <c r="F21" s="128"/>
      <c r="G21" s="128"/>
      <c r="H21" s="114"/>
      <c r="I21" s="38"/>
      <c r="J21"/>
      <c r="K21"/>
      <c r="L21" s="48"/>
      <c r="W21" s="10"/>
    </row>
    <row r="22" spans="3:23" ht="36" customHeight="1" x14ac:dyDescent="0.35">
      <c r="C22" s="9"/>
      <c r="D22"/>
      <c r="F22" s="44"/>
      <c r="G22" s="44"/>
      <c r="H22" s="44"/>
      <c r="I22" s="44"/>
      <c r="J22"/>
      <c r="K22"/>
      <c r="L22" s="48"/>
      <c r="M22" s="31"/>
      <c r="N22" s="31"/>
      <c r="O22" s="43"/>
      <c r="P22" s="43"/>
      <c r="Q22" s="43"/>
      <c r="R22" s="43"/>
      <c r="S22" s="81" t="s">
        <v>34</v>
      </c>
      <c r="T22" s="96">
        <v>7.1</v>
      </c>
      <c r="W22" s="10"/>
    </row>
    <row r="23" spans="3:23" x14ac:dyDescent="0.25">
      <c r="C23" s="9"/>
      <c r="D23"/>
      <c r="E23"/>
      <c r="F23"/>
      <c r="G23"/>
      <c r="H23"/>
      <c r="I23"/>
      <c r="J23"/>
      <c r="K23"/>
      <c r="L23" s="48"/>
      <c r="M23"/>
      <c r="N23"/>
      <c r="O23"/>
      <c r="P23"/>
      <c r="Q23"/>
      <c r="R23"/>
      <c r="S23"/>
      <c r="T23" s="53"/>
      <c r="W23" s="10"/>
    </row>
    <row r="24" spans="3:23" ht="16.5" thickBot="1" x14ac:dyDescent="0.3">
      <c r="C24" s="9"/>
      <c r="D24" s="19"/>
      <c r="E24" s="20"/>
      <c r="F24" s="20"/>
      <c r="G24" s="20"/>
      <c r="H24" s="20"/>
      <c r="I24" s="20"/>
      <c r="J24" s="20"/>
      <c r="K24" s="20"/>
      <c r="L24" s="49"/>
      <c r="M24" s="20"/>
      <c r="N24" s="20"/>
      <c r="O24" s="20"/>
      <c r="P24" s="20"/>
      <c r="Q24" s="20"/>
      <c r="R24" s="20"/>
      <c r="S24" s="20"/>
      <c r="T24" s="54"/>
      <c r="U24" s="22"/>
      <c r="W24" s="10"/>
    </row>
    <row r="25" spans="3:23" x14ac:dyDescent="0.25">
      <c r="C25" s="9"/>
      <c r="D25" s="24"/>
      <c r="E25" s="2"/>
      <c r="F25" s="2"/>
      <c r="G25" s="2"/>
      <c r="H25" s="115"/>
      <c r="I25" s="2"/>
      <c r="J25" s="2"/>
      <c r="K25" s="2"/>
      <c r="L25" s="50"/>
      <c r="M25" s="2"/>
      <c r="N25" s="2"/>
      <c r="O25" s="2"/>
      <c r="P25" s="2"/>
      <c r="Q25" s="2"/>
      <c r="R25" s="2"/>
      <c r="S25" s="2"/>
      <c r="T25" s="55"/>
      <c r="W25" s="10"/>
    </row>
    <row r="26" spans="3:23" x14ac:dyDescent="0.25">
      <c r="C26" s="9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W26" s="10"/>
    </row>
    <row r="27" spans="3:23" ht="81.75" customHeight="1" x14ac:dyDescent="0.25">
      <c r="C27" s="9"/>
      <c r="D27" s="62" t="s">
        <v>1</v>
      </c>
      <c r="E27" s="62" t="s">
        <v>27</v>
      </c>
      <c r="F27" s="63" t="s">
        <v>37</v>
      </c>
      <c r="G27" s="62" t="s">
        <v>0</v>
      </c>
      <c r="H27" s="83" t="s">
        <v>70</v>
      </c>
      <c r="I27" s="83" t="s">
        <v>36</v>
      </c>
      <c r="J27" s="64" t="s">
        <v>25</v>
      </c>
      <c r="K27" s="83" t="s">
        <v>26</v>
      </c>
      <c r="L27" s="65" t="s">
        <v>28</v>
      </c>
      <c r="M27" s="63" t="s">
        <v>29</v>
      </c>
      <c r="N27" s="63" t="s">
        <v>30</v>
      </c>
      <c r="O27" s="63" t="s">
        <v>6</v>
      </c>
      <c r="P27" s="63" t="s">
        <v>2</v>
      </c>
      <c r="Q27" s="66" t="s">
        <v>3</v>
      </c>
      <c r="R27" s="66" t="s">
        <v>35</v>
      </c>
      <c r="S27" s="66" t="s">
        <v>32</v>
      </c>
      <c r="T27" s="64" t="s">
        <v>31</v>
      </c>
      <c r="U27" s="66" t="s">
        <v>7</v>
      </c>
      <c r="W27" s="10"/>
    </row>
    <row r="28" spans="3:23" ht="210" customHeight="1" x14ac:dyDescent="0.25">
      <c r="C28" s="9"/>
      <c r="D28" s="39">
        <v>1</v>
      </c>
      <c r="E28" s="58"/>
      <c r="F28" s="59"/>
      <c r="G28" s="60"/>
      <c r="H28" s="88"/>
      <c r="I28" s="88"/>
      <c r="J28" s="86"/>
      <c r="K28" s="89">
        <f>J28/$T$22</f>
        <v>0</v>
      </c>
      <c r="L28" s="118">
        <f>H28*J28</f>
        <v>0</v>
      </c>
      <c r="M28" s="119">
        <f>T22*K28</f>
        <v>0</v>
      </c>
      <c r="N28" s="61"/>
      <c r="O28" s="61"/>
      <c r="P28" s="61"/>
      <c r="Q28" s="68">
        <f>O28*P28</f>
        <v>0</v>
      </c>
      <c r="R28" s="69"/>
      <c r="S28" s="69">
        <f>R28*O28</f>
        <v>0</v>
      </c>
      <c r="T28" s="70">
        <v>0</v>
      </c>
      <c r="U28" s="71"/>
      <c r="W28" s="10"/>
    </row>
    <row r="29" spans="3:23" ht="210.75" customHeight="1" x14ac:dyDescent="0.25">
      <c r="C29" s="9"/>
      <c r="D29" s="40">
        <v>2</v>
      </c>
      <c r="E29" s="41"/>
      <c r="F29" s="45"/>
      <c r="G29" s="42"/>
      <c r="H29" s="88"/>
      <c r="I29" s="88"/>
      <c r="J29" s="87"/>
      <c r="K29" s="89">
        <f>J29/$T$22</f>
        <v>0</v>
      </c>
      <c r="L29" s="82">
        <f>H29*J29</f>
        <v>0</v>
      </c>
      <c r="M29" s="67">
        <f>T23*K29</f>
        <v>0</v>
      </c>
      <c r="N29" s="35"/>
      <c r="O29" s="35"/>
      <c r="P29" s="35"/>
      <c r="Q29" s="72">
        <f>O29*P29</f>
        <v>0</v>
      </c>
      <c r="R29" s="73"/>
      <c r="S29" s="74">
        <f>R29*O29</f>
        <v>0</v>
      </c>
      <c r="T29" s="75">
        <v>0</v>
      </c>
      <c r="U29" s="76"/>
      <c r="W29" s="10"/>
    </row>
    <row r="30" spans="3:23" s="4" customFormat="1" ht="26.25" x14ac:dyDescent="0.4">
      <c r="C30" s="15"/>
      <c r="D30" s="129" t="s">
        <v>4</v>
      </c>
      <c r="E30" s="130"/>
      <c r="F30" s="130"/>
      <c r="G30" s="130"/>
      <c r="H30" s="130"/>
      <c r="I30" s="130"/>
      <c r="J30" s="129"/>
      <c r="K30" s="130"/>
      <c r="L30" s="165">
        <f>SUM(L28:L29)</f>
        <v>0</v>
      </c>
      <c r="M30" s="154">
        <f>SUM(M28:M29)</f>
        <v>0</v>
      </c>
      <c r="N30" s="36"/>
      <c r="O30" s="155">
        <f>SUM(O28:O29)</f>
        <v>0</v>
      </c>
      <c r="P30" s="36"/>
      <c r="Q30" s="157">
        <f>SUM(Q28:Q29)</f>
        <v>0</v>
      </c>
      <c r="R30" s="56"/>
      <c r="S30" s="157">
        <f>SUM(S28:S29)</f>
        <v>0</v>
      </c>
      <c r="T30" s="153">
        <f>SUM(T28:T29)</f>
        <v>0</v>
      </c>
      <c r="U30" s="37"/>
      <c r="W30" s="16"/>
    </row>
    <row r="31" spans="3:23" s="4" customFormat="1" ht="26.25" x14ac:dyDescent="0.4">
      <c r="C31" s="15"/>
      <c r="D31" s="129"/>
      <c r="E31" s="129"/>
      <c r="F31" s="129"/>
      <c r="G31" s="129"/>
      <c r="H31" s="129"/>
      <c r="I31" s="129"/>
      <c r="J31" s="129"/>
      <c r="K31" s="129"/>
      <c r="L31" s="165"/>
      <c r="M31" s="154"/>
      <c r="N31" s="36"/>
      <c r="O31" s="156"/>
      <c r="P31" s="36"/>
      <c r="Q31" s="157"/>
      <c r="R31" s="56"/>
      <c r="S31" s="157"/>
      <c r="T31" s="153"/>
      <c r="U31" s="37"/>
      <c r="W31" s="16"/>
    </row>
    <row r="32" spans="3:23" x14ac:dyDescent="0.25">
      <c r="C32" s="9"/>
      <c r="M32" s="5"/>
      <c r="R32" s="57"/>
      <c r="W32" s="10"/>
    </row>
    <row r="33" spans="3:32" x14ac:dyDescent="0.25">
      <c r="C33" s="9"/>
      <c r="M33" s="5"/>
      <c r="W33" s="10"/>
    </row>
    <row r="34" spans="3:32" ht="23.25" x14ac:dyDescent="0.25">
      <c r="C34" s="9"/>
      <c r="D34" s="77"/>
      <c r="E34" s="77"/>
      <c r="F34" s="78"/>
      <c r="G34" s="78"/>
      <c r="H34" s="79"/>
      <c r="I34" s="79"/>
      <c r="W34" s="10"/>
    </row>
    <row r="35" spans="3:32" ht="20.25" customHeight="1" x14ac:dyDescent="0.25">
      <c r="C35" s="9"/>
      <c r="D35" s="93"/>
      <c r="E35" s="93"/>
      <c r="F35" s="80"/>
      <c r="G35" s="94"/>
      <c r="H35" s="80"/>
      <c r="I35" s="80"/>
      <c r="Q35" s="3"/>
      <c r="R35" s="3"/>
      <c r="S35" s="3"/>
      <c r="W35" s="10"/>
    </row>
    <row r="36" spans="3:32" s="101" customFormat="1" ht="39.950000000000003" customHeight="1" x14ac:dyDescent="0.25">
      <c r="C36" s="97"/>
      <c r="D36" s="98"/>
      <c r="E36" s="98"/>
      <c r="F36" s="95" t="s">
        <v>33</v>
      </c>
      <c r="G36" s="95" t="s">
        <v>5</v>
      </c>
      <c r="H36" s="99"/>
      <c r="I36" s="99"/>
      <c r="J36" s="100"/>
      <c r="L36" s="102"/>
      <c r="Q36" s="103"/>
      <c r="R36" s="103"/>
      <c r="S36" s="103"/>
      <c r="T36" s="100"/>
      <c r="W36" s="104"/>
    </row>
    <row r="37" spans="3:32" s="101" customFormat="1" ht="39.950000000000003" customHeight="1" x14ac:dyDescent="0.25">
      <c r="C37" s="97"/>
      <c r="D37" s="123" t="s">
        <v>40</v>
      </c>
      <c r="E37" s="124"/>
      <c r="F37" s="105">
        <f>+L30</f>
        <v>0</v>
      </c>
      <c r="G37" s="106">
        <f>+M30</f>
        <v>0</v>
      </c>
      <c r="H37" s="99"/>
      <c r="I37" s="99"/>
      <c r="J37" s="100"/>
      <c r="L37" s="102"/>
      <c r="T37" s="100"/>
      <c r="U37" s="107"/>
      <c r="W37" s="104"/>
      <c r="AE37" s="108"/>
      <c r="AF37" s="108"/>
    </row>
    <row r="38" spans="3:32" s="101" customFormat="1" ht="39.950000000000003" customHeight="1" x14ac:dyDescent="0.25">
      <c r="C38" s="97"/>
      <c r="D38" s="123" t="s">
        <v>41</v>
      </c>
      <c r="E38" s="124"/>
      <c r="F38" s="105">
        <f>+T30</f>
        <v>0</v>
      </c>
      <c r="G38" s="106">
        <f>F38/T22</f>
        <v>0</v>
      </c>
      <c r="H38" s="99"/>
      <c r="I38" s="99"/>
      <c r="J38" s="100"/>
      <c r="L38" s="102"/>
      <c r="P38" s="152"/>
      <c r="Q38" s="152"/>
      <c r="R38" s="152"/>
      <c r="S38" s="152"/>
      <c r="T38" s="152"/>
      <c r="U38" s="152"/>
      <c r="W38" s="104"/>
      <c r="AE38" s="108"/>
      <c r="AF38" s="108"/>
    </row>
    <row r="39" spans="3:32" s="101" customFormat="1" ht="39.950000000000003" customHeight="1" x14ac:dyDescent="0.25">
      <c r="C39" s="97"/>
      <c r="D39" s="123" t="s">
        <v>42</v>
      </c>
      <c r="E39" s="124"/>
      <c r="F39" s="105">
        <f>F37*5%</f>
        <v>0</v>
      </c>
      <c r="G39" s="106">
        <f>G37*5%</f>
        <v>0</v>
      </c>
      <c r="H39" s="99"/>
      <c r="I39" s="99"/>
      <c r="J39" s="100"/>
      <c r="L39" s="102"/>
      <c r="T39" s="100"/>
      <c r="W39" s="104"/>
    </row>
    <row r="40" spans="3:32" s="101" customFormat="1" ht="39.950000000000003" customHeight="1" x14ac:dyDescent="0.25">
      <c r="C40" s="97"/>
      <c r="D40" s="123" t="s">
        <v>4</v>
      </c>
      <c r="E40" s="124"/>
      <c r="F40" s="105">
        <f>SUM(F37:F39)</f>
        <v>0</v>
      </c>
      <c r="G40" s="106">
        <f>SUM(G37:G39)</f>
        <v>0</v>
      </c>
      <c r="H40" s="99"/>
      <c r="I40" s="99"/>
      <c r="J40" s="100"/>
      <c r="L40" s="102"/>
      <c r="T40" s="100"/>
      <c r="W40" s="104"/>
    </row>
    <row r="41" spans="3:32" s="101" customFormat="1" ht="39.950000000000003" customHeight="1" x14ac:dyDescent="0.25">
      <c r="C41" s="97"/>
      <c r="D41" s="138" t="s">
        <v>43</v>
      </c>
      <c r="E41" s="139"/>
      <c r="F41" s="105">
        <f>F37*30%</f>
        <v>0</v>
      </c>
      <c r="G41" s="106">
        <f>G37*30%</f>
        <v>0</v>
      </c>
      <c r="H41" s="109"/>
      <c r="I41" s="109"/>
      <c r="J41" s="100"/>
      <c r="L41" s="102"/>
      <c r="T41" s="100"/>
      <c r="W41" s="104"/>
    </row>
    <row r="42" spans="3:32" s="101" customFormat="1" ht="39.950000000000003" customHeight="1" x14ac:dyDescent="0.25">
      <c r="C42" s="97"/>
      <c r="D42" s="138" t="s">
        <v>44</v>
      </c>
      <c r="E42" s="139"/>
      <c r="F42" s="105">
        <f>F37-F41</f>
        <v>0</v>
      </c>
      <c r="G42" s="106">
        <f>G37-G41</f>
        <v>0</v>
      </c>
      <c r="H42" s="109"/>
      <c r="I42" s="109"/>
      <c r="J42" s="100"/>
      <c r="L42" s="102"/>
      <c r="T42" s="100"/>
      <c r="W42" s="104"/>
    </row>
    <row r="43" spans="3:32" s="101" customFormat="1" ht="39.950000000000003" customHeight="1" x14ac:dyDescent="0.25">
      <c r="C43" s="97"/>
      <c r="D43" s="138" t="s">
        <v>45</v>
      </c>
      <c r="E43" s="139"/>
      <c r="F43" s="105">
        <f>F38+F39</f>
        <v>0</v>
      </c>
      <c r="G43" s="106">
        <f>G38+G39</f>
        <v>0</v>
      </c>
      <c r="H43" s="98"/>
      <c r="I43" s="98"/>
      <c r="J43" s="100"/>
      <c r="L43" s="102"/>
      <c r="T43" s="100"/>
      <c r="W43" s="104"/>
    </row>
    <row r="44" spans="3:32" x14ac:dyDescent="0.25">
      <c r="C44" s="9"/>
      <c r="D44" s="57"/>
      <c r="E44" s="57"/>
      <c r="F44" s="57"/>
      <c r="G44" s="57"/>
      <c r="U44" s="1"/>
      <c r="V44" s="1"/>
      <c r="W44" s="10"/>
    </row>
    <row r="45" spans="3:32" x14ac:dyDescent="0.25">
      <c r="C45" s="9"/>
      <c r="U45" s="1"/>
      <c r="V45" s="1"/>
      <c r="W45" s="10"/>
    </row>
    <row r="46" spans="3:32" x14ac:dyDescent="0.25">
      <c r="C46" s="9"/>
      <c r="U46" s="1"/>
      <c r="V46" s="1"/>
      <c r="W46" s="10"/>
    </row>
    <row r="47" spans="3:32" x14ac:dyDescent="0.25">
      <c r="C47" s="9"/>
      <c r="D47" s="140" t="s">
        <v>46</v>
      </c>
      <c r="E47" s="140"/>
      <c r="F47" s="140"/>
      <c r="G47" s="140"/>
      <c r="U47" s="1"/>
      <c r="V47" s="1"/>
      <c r="W47" s="10"/>
    </row>
    <row r="48" spans="3:32" x14ac:dyDescent="0.25">
      <c r="C48" s="9"/>
      <c r="D48" s="141"/>
      <c r="E48" s="141"/>
      <c r="F48" s="141"/>
      <c r="G48" s="141"/>
      <c r="U48" s="1"/>
      <c r="V48" s="1"/>
      <c r="W48" s="10"/>
    </row>
    <row r="49" spans="3:23" ht="21" x14ac:dyDescent="0.25">
      <c r="C49" s="9"/>
      <c r="D49" s="110" t="s">
        <v>47</v>
      </c>
      <c r="E49" s="110"/>
      <c r="F49" s="110"/>
      <c r="G49" s="111"/>
      <c r="U49" s="1"/>
      <c r="V49" s="1"/>
      <c r="W49" s="10"/>
    </row>
    <row r="50" spans="3:23" ht="21" x14ac:dyDescent="0.35">
      <c r="C50" s="9"/>
      <c r="D50" s="121" t="s">
        <v>48</v>
      </c>
      <c r="E50" s="121"/>
      <c r="F50" s="44" t="s">
        <v>49</v>
      </c>
      <c r="G50" s="112"/>
      <c r="U50" s="1"/>
      <c r="V50" s="1"/>
      <c r="W50" s="10"/>
    </row>
    <row r="51" spans="3:23" ht="21" x14ac:dyDescent="0.35">
      <c r="C51" s="9"/>
      <c r="D51" s="121" t="s">
        <v>50</v>
      </c>
      <c r="E51" s="121"/>
      <c r="F51" s="44" t="s">
        <v>51</v>
      </c>
      <c r="G51" s="112"/>
      <c r="U51" s="1"/>
      <c r="V51" s="1"/>
      <c r="W51" s="10"/>
    </row>
    <row r="52" spans="3:23" ht="21" x14ac:dyDescent="0.35">
      <c r="C52" s="9"/>
      <c r="D52" s="120" t="s">
        <v>52</v>
      </c>
      <c r="E52" s="120"/>
      <c r="F52" s="44" t="s">
        <v>53</v>
      </c>
      <c r="G52" s="112"/>
      <c r="U52" s="1"/>
      <c r="V52" s="1"/>
      <c r="W52" s="10"/>
    </row>
    <row r="53" spans="3:23" ht="21" x14ac:dyDescent="0.35">
      <c r="C53" s="9"/>
      <c r="D53" s="121" t="s">
        <v>54</v>
      </c>
      <c r="E53" s="121"/>
      <c r="F53" s="44" t="s">
        <v>55</v>
      </c>
      <c r="G53" s="112"/>
      <c r="U53" s="1"/>
      <c r="V53" s="1"/>
      <c r="W53" s="10"/>
    </row>
    <row r="54" spans="3:23" ht="21" x14ac:dyDescent="0.35">
      <c r="C54" s="9"/>
      <c r="D54" s="121" t="s">
        <v>56</v>
      </c>
      <c r="E54" s="121"/>
      <c r="F54" s="44" t="s">
        <v>55</v>
      </c>
      <c r="G54" s="112"/>
      <c r="U54" s="1"/>
      <c r="V54" s="1"/>
      <c r="W54" s="10"/>
    </row>
    <row r="55" spans="3:23" ht="21" x14ac:dyDescent="0.25">
      <c r="C55" s="9"/>
      <c r="D55" s="110" t="s">
        <v>57</v>
      </c>
      <c r="E55" s="110"/>
      <c r="F55" s="110"/>
      <c r="G55" s="111"/>
      <c r="U55" s="1"/>
      <c r="V55" s="1"/>
      <c r="W55" s="10"/>
    </row>
    <row r="56" spans="3:23" ht="21" x14ac:dyDescent="0.35">
      <c r="C56" s="9"/>
      <c r="D56" s="121" t="s">
        <v>48</v>
      </c>
      <c r="E56" s="121"/>
      <c r="F56" s="113" t="s">
        <v>58</v>
      </c>
      <c r="G56" s="112"/>
      <c r="U56" s="1"/>
      <c r="V56" s="1"/>
      <c r="W56" s="10"/>
    </row>
    <row r="57" spans="3:23" ht="21" x14ac:dyDescent="0.35">
      <c r="C57" s="9"/>
      <c r="D57" s="121" t="s">
        <v>50</v>
      </c>
      <c r="E57" s="121"/>
      <c r="F57" s="113" t="s">
        <v>59</v>
      </c>
      <c r="G57" s="112"/>
      <c r="U57" s="1"/>
      <c r="V57" s="1"/>
      <c r="W57" s="10"/>
    </row>
    <row r="58" spans="3:23" ht="21" x14ac:dyDescent="0.35">
      <c r="C58" s="9"/>
      <c r="D58" s="120" t="s">
        <v>52</v>
      </c>
      <c r="E58" s="120"/>
      <c r="F58" s="44" t="s">
        <v>60</v>
      </c>
      <c r="G58" s="112"/>
      <c r="U58" s="1"/>
      <c r="V58" s="1"/>
      <c r="W58" s="10"/>
    </row>
    <row r="59" spans="3:23" ht="21" x14ac:dyDescent="0.35">
      <c r="C59" s="9"/>
      <c r="D59" s="121" t="s">
        <v>54</v>
      </c>
      <c r="E59" s="121"/>
      <c r="F59" s="44" t="s">
        <v>61</v>
      </c>
      <c r="G59" s="112"/>
      <c r="U59" s="1"/>
      <c r="V59" s="1"/>
      <c r="W59" s="10"/>
    </row>
    <row r="60" spans="3:23" ht="21" x14ac:dyDescent="0.35">
      <c r="C60" s="9"/>
      <c r="D60" s="121" t="s">
        <v>56</v>
      </c>
      <c r="E60" s="121"/>
      <c r="F60" s="44" t="s">
        <v>62</v>
      </c>
      <c r="G60" s="112"/>
      <c r="U60" s="1"/>
      <c r="V60" s="1"/>
      <c r="W60" s="10"/>
    </row>
    <row r="61" spans="3:23" ht="21" x14ac:dyDescent="0.25">
      <c r="C61" s="9"/>
      <c r="D61" s="110" t="s">
        <v>63</v>
      </c>
      <c r="E61" s="110"/>
      <c r="F61" s="110"/>
      <c r="G61" s="111"/>
      <c r="U61" s="1"/>
      <c r="V61" s="1"/>
      <c r="W61" s="10"/>
    </row>
    <row r="62" spans="3:23" ht="21" x14ac:dyDescent="0.35">
      <c r="C62" s="9"/>
      <c r="D62" s="120" t="s">
        <v>64</v>
      </c>
      <c r="E62" s="120"/>
      <c r="F62" s="113" t="s">
        <v>65</v>
      </c>
      <c r="G62" s="112"/>
      <c r="U62" s="1"/>
      <c r="V62" s="1"/>
      <c r="W62" s="10"/>
    </row>
    <row r="63" spans="3:23" ht="21" x14ac:dyDescent="0.35">
      <c r="C63" s="9"/>
      <c r="D63" s="120" t="s">
        <v>66</v>
      </c>
      <c r="E63" s="120"/>
      <c r="F63" s="44" t="s">
        <v>67</v>
      </c>
      <c r="G63" s="112"/>
      <c r="U63" s="1"/>
      <c r="V63" s="1"/>
      <c r="W63" s="10"/>
    </row>
    <row r="64" spans="3:23" ht="21" x14ac:dyDescent="0.35">
      <c r="C64" s="9"/>
      <c r="D64" s="120" t="s">
        <v>68</v>
      </c>
      <c r="E64" s="120"/>
      <c r="F64" s="44" t="s">
        <v>69</v>
      </c>
      <c r="G64" s="112"/>
      <c r="U64" s="1"/>
      <c r="V64" s="1"/>
      <c r="W64" s="10"/>
    </row>
    <row r="65" spans="3:23" ht="21" x14ac:dyDescent="0.35">
      <c r="C65" s="9"/>
      <c r="D65" s="120" t="s">
        <v>52</v>
      </c>
      <c r="E65" s="120"/>
      <c r="F65" s="44" t="s">
        <v>60</v>
      </c>
      <c r="G65" s="112"/>
      <c r="U65" s="1"/>
      <c r="V65" s="1"/>
      <c r="W65" s="10"/>
    </row>
    <row r="66" spans="3:23" ht="31.5" customHeight="1" x14ac:dyDescent="0.35">
      <c r="C66" s="9"/>
      <c r="D66" s="121" t="s">
        <v>54</v>
      </c>
      <c r="E66" s="121"/>
      <c r="F66" s="44" t="s">
        <v>61</v>
      </c>
      <c r="G66" s="112"/>
      <c r="H66" s="90"/>
      <c r="I66" s="90"/>
      <c r="J66" s="90"/>
      <c r="U66" s="1"/>
      <c r="V66" s="1"/>
      <c r="W66" s="10"/>
    </row>
    <row r="67" spans="3:23" ht="21" x14ac:dyDescent="0.35">
      <c r="C67" s="9"/>
      <c r="D67" s="121" t="s">
        <v>56</v>
      </c>
      <c r="E67" s="121"/>
      <c r="F67" s="44" t="s">
        <v>62</v>
      </c>
      <c r="G67" s="112"/>
      <c r="H67" s="57"/>
      <c r="I67" s="57"/>
      <c r="J67" s="91"/>
      <c r="U67" s="1"/>
      <c r="V67" s="1"/>
      <c r="W67" s="10"/>
    </row>
    <row r="68" spans="3:23" ht="21" x14ac:dyDescent="0.25">
      <c r="C68" s="9"/>
      <c r="D68" s="92"/>
      <c r="E68" s="92"/>
      <c r="F68" s="92"/>
      <c r="G68" s="92"/>
      <c r="H68" s="92"/>
      <c r="I68" s="92"/>
      <c r="J68" s="92"/>
      <c r="U68" s="1"/>
      <c r="V68" s="1"/>
      <c r="W68" s="25"/>
    </row>
    <row r="69" spans="3:23" x14ac:dyDescent="0.25">
      <c r="C69" s="9"/>
      <c r="U69" s="1"/>
      <c r="V69" s="1"/>
      <c r="W69" s="10"/>
    </row>
    <row r="70" spans="3:23" x14ac:dyDescent="0.25">
      <c r="C70" s="9"/>
      <c r="W70" s="10"/>
    </row>
    <row r="71" spans="3:23" ht="16.5" thickBot="1" x14ac:dyDescent="0.3">
      <c r="C71" s="11"/>
      <c r="D71" s="17"/>
      <c r="E71" s="17"/>
      <c r="F71" s="17"/>
      <c r="G71" s="17"/>
      <c r="H71" s="17"/>
      <c r="I71" s="17"/>
      <c r="J71" s="18"/>
      <c r="K71" s="17"/>
      <c r="L71" s="51"/>
      <c r="M71" s="17"/>
      <c r="N71" s="17"/>
      <c r="O71" s="17"/>
      <c r="P71" s="17"/>
      <c r="Q71" s="17"/>
      <c r="R71" s="17"/>
      <c r="S71" s="17"/>
      <c r="T71" s="18"/>
      <c r="U71" s="22"/>
      <c r="V71" s="22"/>
      <c r="W71" s="12"/>
    </row>
  </sheetData>
  <mergeCells count="57">
    <mergeCell ref="M30:M31"/>
    <mergeCell ref="O30:O31"/>
    <mergeCell ref="Q30:Q31"/>
    <mergeCell ref="R17:U17"/>
    <mergeCell ref="R18:U18"/>
    <mergeCell ref="R19:U19"/>
    <mergeCell ref="R20:U20"/>
    <mergeCell ref="O20:Q20"/>
    <mergeCell ref="O19:Q19"/>
    <mergeCell ref="O18:Q18"/>
    <mergeCell ref="O17:Q17"/>
    <mergeCell ref="D26:T26"/>
    <mergeCell ref="D18:E18"/>
    <mergeCell ref="D17:E17"/>
    <mergeCell ref="L30:L31"/>
    <mergeCell ref="S30:S31"/>
    <mergeCell ref="R9:U10"/>
    <mergeCell ref="R8:U8"/>
    <mergeCell ref="N8:Q8"/>
    <mergeCell ref="N9:Q10"/>
    <mergeCell ref="P38:U38"/>
    <mergeCell ref="T30:T31"/>
    <mergeCell ref="D50:E50"/>
    <mergeCell ref="D52:E52"/>
    <mergeCell ref="D41:E41"/>
    <mergeCell ref="D42:E42"/>
    <mergeCell ref="D43:E43"/>
    <mergeCell ref="D47:G48"/>
    <mergeCell ref="D51:E51"/>
    <mergeCell ref="F6:I7"/>
    <mergeCell ref="D37:E37"/>
    <mergeCell ref="D38:E38"/>
    <mergeCell ref="D39:E39"/>
    <mergeCell ref="D40:E40"/>
    <mergeCell ref="F9:G10"/>
    <mergeCell ref="D19:E19"/>
    <mergeCell ref="F21:G21"/>
    <mergeCell ref="D30:K31"/>
    <mergeCell ref="D20:E20"/>
    <mergeCell ref="D13:E13"/>
    <mergeCell ref="F19:G19"/>
    <mergeCell ref="F17:G17"/>
    <mergeCell ref="F18:G18"/>
    <mergeCell ref="F20:G20"/>
    <mergeCell ref="D53:E53"/>
    <mergeCell ref="D54:E54"/>
    <mergeCell ref="D56:E56"/>
    <mergeCell ref="D57:E57"/>
    <mergeCell ref="D58:E58"/>
    <mergeCell ref="D65:E65"/>
    <mergeCell ref="D66:E66"/>
    <mergeCell ref="D67:E67"/>
    <mergeCell ref="D59:E59"/>
    <mergeCell ref="D60:E60"/>
    <mergeCell ref="D62:E62"/>
    <mergeCell ref="D63:E63"/>
    <mergeCell ref="D64:E64"/>
  </mergeCells>
  <pageMargins left="0.39" right="0.49" top="0.75" bottom="0.75" header="0.3" footer="0.3"/>
  <pageSetup paperSize="9" scale="2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COD</vt:lpstr>
      <vt:lpstr>COD!Área_de_impresión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Villegas Perez</dc:creator>
  <cp:lastModifiedBy>USUARIO</cp:lastModifiedBy>
  <cp:lastPrinted>2024-02-08T18:25:34Z</cp:lastPrinted>
  <dcterms:created xsi:type="dcterms:W3CDTF">2023-05-19T16:02:15Z</dcterms:created>
  <dcterms:modified xsi:type="dcterms:W3CDTF">2024-07-09T06:31:25Z</dcterms:modified>
</cp:coreProperties>
</file>