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40"/>
  </bookViews>
  <sheets>
    <sheet name="1・12" sheetId="1" r:id="rId1"/>
    <sheet name="13・24" sheetId="2" r:id="rId2"/>
    <sheet name="25・36" sheetId="3" r:id="rId3"/>
    <sheet name="37・48" sheetId="4" r:id="rId4"/>
    <sheet name="49・60" sheetId="5" r:id="rId5"/>
    <sheet name="61・72" sheetId="6" r:id="rId6"/>
    <sheet name="集計表" sheetId="7" r:id="rId7"/>
  </sheets>
  <definedNames>
    <definedName name="e" localSheetId="0">'1・12'!$A$1:$AV$46</definedName>
    <definedName name="f" localSheetId="1">'13・24'!$A$1:$AV$46</definedName>
    <definedName name="g" localSheetId="2">'25・36'!$A$1:$AV$46</definedName>
    <definedName name="h" localSheetId="3">'37・48'!$A$1:$AV$46</definedName>
    <definedName name="i" localSheetId="4">'49・60'!$A$1:$AV$46</definedName>
    <definedName name="j" localSheetId="5">'61・72'!$A$1:$AV$46</definedName>
    <definedName name="k" localSheetId="6">集計表!$A$1:$AU$39</definedName>
    <definedName name="_xlnm.Print_Area" localSheetId="0">'1・12'!$A$1:$AV$46</definedName>
    <definedName name="_xlnm.Print_Area" localSheetId="1">'13・24'!$A$1:$AV$46</definedName>
    <definedName name="_xlnm.Print_Area" localSheetId="2">'25・36'!$A$1:$AV$46</definedName>
    <definedName name="_xlnm.Print_Area" localSheetId="3">'37・48'!$A$1:$AV$46</definedName>
    <definedName name="_xlnm.Print_Area" localSheetId="4">'49・60'!$A$1:$AV$46</definedName>
    <definedName name="_xlnm.Print_Area" localSheetId="5">'61・72'!$A$1:$AV$46</definedName>
    <definedName name="_xlnm.Print_Area" localSheetId="6">集計表!$A$1:$AU$39</definedName>
  </definedNames>
  <calcPr calcId="144525"/>
</workbook>
</file>

<file path=xl/sharedStrings.xml><?xml version="1.0" encoding="utf-8"?>
<sst xmlns="http://schemas.openxmlformats.org/spreadsheetml/2006/main" count="1295" uniqueCount="67">
  <si>
    <t>様式１：休日取得計画書</t>
  </si>
  <si>
    <t>№</t>
  </si>
  <si>
    <t>月</t>
  </si>
  <si>
    <t>□</t>
  </si>
  <si>
    <t>工事名</t>
  </si>
  <si>
    <t>：</t>
  </si>
  <si>
    <t>市道○○号線舗装改修工事</t>
  </si>
  <si>
    <t>工期</t>
  </si>
  <si>
    <r>
      <rPr>
        <sz val="11"/>
        <color indexed="8"/>
        <rFont val="ＭＳ Ｐゴシック"/>
        <charset val="128"/>
      </rPr>
      <t>令和○.○.○</t>
    </r>
    <r>
      <rPr>
        <sz val="11"/>
        <color rgb="FF000000"/>
        <rFont val="ＭＳ ゴシック"/>
        <charset val="128"/>
      </rPr>
      <t>～令和</t>
    </r>
    <r>
      <rPr>
        <sz val="11"/>
        <color indexed="8"/>
        <rFont val="ＭＳ Ｐゴシック"/>
        <charset val="128"/>
      </rPr>
      <t>○.○.○</t>
    </r>
  </si>
  <si>
    <t>受注者</t>
  </si>
  <si>
    <t>（株）○○建設</t>
  </si>
  <si>
    <t>北本市</t>
  </si>
  <si>
    <t>様式２：休日取得実績書</t>
  </si>
  <si>
    <t>火</t>
  </si>
  <si>
    <t>■</t>
  </si>
  <si>
    <t>工事場所</t>
  </si>
  <si>
    <t>北本市本町○○丁目地内</t>
  </si>
  <si>
    <t>凡例　：　閉所日（□：通常　■：振替等） 、 振替作業日（●）：　、　祝日・夏休・年末年始休・工場製作のみ期間等（－）</t>
  </si>
  <si>
    <t>水</t>
  </si>
  <si>
    <t>●</t>
  </si>
  <si>
    <t>　月→</t>
  </si>
  <si>
    <t>木</t>
  </si>
  <si>
    <t>－</t>
  </si>
  <si>
    <t>第</t>
  </si>
  <si>
    <t>週</t>
  </si>
  <si>
    <t>～</t>
  </si>
  <si>
    <t>金</t>
  </si>
  <si>
    <t>曜日　</t>
  </si>
  <si>
    <t>＜確認事項＞</t>
  </si>
  <si>
    <t>土</t>
  </si>
  <si>
    <t>日付　</t>
  </si>
  <si>
    <t>日</t>
  </si>
  <si>
    <t>休日の計画及び実績</t>
  </si>
  <si>
    <t>現場閉所日</t>
  </si>
  <si>
    <t>計画</t>
  </si>
  <si>
    <t xml:space="preserve"> 休日取得計画</t>
  </si>
  <si>
    <t>実績</t>
  </si>
  <si>
    <t>通常閉所日□</t>
  </si>
  <si>
    <t>特記事項</t>
  </si>
  <si>
    <t>振替閉所日■</t>
  </si>
  <si>
    <t>閉所日数計</t>
  </si>
  <si>
    <t>閉所率</t>
  </si>
  <si>
    <t>期間日数計</t>
  </si>
  <si>
    <t>％</t>
  </si>
  <si>
    <t xml:space="preserve"> 休日取得実績</t>
  </si>
  <si>
    <t>＜閉所率の評価＞</t>
  </si>
  <si>
    <r>
      <rPr>
        <sz val="11"/>
        <color indexed="8"/>
        <rFont val="DejaVu Sans"/>
        <charset val="134"/>
      </rPr>
      <t xml:space="preserve">　・閉所率 </t>
    </r>
    <r>
      <rPr>
        <sz val="11"/>
        <color indexed="8"/>
        <rFont val="ＭＳ Ｐゴシック"/>
        <charset val="128"/>
      </rPr>
      <t>28.5</t>
    </r>
    <r>
      <rPr>
        <sz val="11"/>
        <color indexed="8"/>
        <rFont val="DejaVu Sans"/>
        <charset val="134"/>
      </rPr>
      <t>％以上</t>
    </r>
  </si>
  <si>
    <r>
      <rPr>
        <sz val="11"/>
        <color indexed="8"/>
        <rFont val="DejaVu Sans"/>
        <charset val="134"/>
      </rPr>
      <t>　 　→</t>
    </r>
    <r>
      <rPr>
        <sz val="11"/>
        <color indexed="8"/>
        <rFont val="ＭＳ Ｐゴシック"/>
        <charset val="128"/>
      </rPr>
      <t>4</t>
    </r>
    <r>
      <rPr>
        <sz val="11"/>
        <color indexed="8"/>
        <rFont val="DejaVu Sans"/>
        <charset val="134"/>
      </rPr>
      <t>週</t>
    </r>
    <r>
      <rPr>
        <sz val="11"/>
        <color indexed="8"/>
        <rFont val="ＭＳ Ｐゴシック"/>
        <charset val="128"/>
      </rPr>
      <t>8</t>
    </r>
    <r>
      <rPr>
        <sz val="11"/>
        <color indexed="8"/>
        <rFont val="DejaVu Sans"/>
        <charset val="134"/>
      </rPr>
      <t>休以上</t>
    </r>
  </si>
  <si>
    <r>
      <rPr>
        <sz val="11"/>
        <color indexed="8"/>
        <rFont val="DejaVu Sans"/>
        <charset val="134"/>
      </rPr>
      <t xml:space="preserve">　・閉所率 </t>
    </r>
    <r>
      <rPr>
        <sz val="11"/>
        <color indexed="8"/>
        <rFont val="ＭＳ Ｐゴシック"/>
        <charset val="128"/>
      </rPr>
      <t>25.0</t>
    </r>
    <r>
      <rPr>
        <sz val="11"/>
        <color indexed="8"/>
        <rFont val="DejaVu Sans"/>
        <charset val="134"/>
      </rPr>
      <t>％以上</t>
    </r>
    <r>
      <rPr>
        <sz val="11"/>
        <color indexed="8"/>
        <rFont val="ＭＳ Ｐゴシック"/>
        <charset val="128"/>
      </rPr>
      <t>28.5%</t>
    </r>
    <r>
      <rPr>
        <sz val="11"/>
        <color indexed="8"/>
        <rFont val="DejaVu Sans"/>
        <charset val="134"/>
      </rPr>
      <t>未満</t>
    </r>
  </si>
  <si>
    <r>
      <rPr>
        <sz val="11"/>
        <color indexed="8"/>
        <rFont val="DejaVu Sans"/>
        <charset val="134"/>
      </rPr>
      <t>　　 →</t>
    </r>
    <r>
      <rPr>
        <sz val="11"/>
        <color indexed="8"/>
        <rFont val="ＭＳ Ｐゴシック"/>
        <charset val="128"/>
      </rPr>
      <t>4</t>
    </r>
    <r>
      <rPr>
        <sz val="11"/>
        <color indexed="8"/>
        <rFont val="DejaVu Sans"/>
        <charset val="134"/>
      </rPr>
      <t>週</t>
    </r>
    <r>
      <rPr>
        <sz val="11"/>
        <color indexed="8"/>
        <rFont val="ＭＳ Ｐゴシック"/>
        <charset val="128"/>
      </rPr>
      <t>7</t>
    </r>
    <r>
      <rPr>
        <sz val="11"/>
        <color indexed="8"/>
        <rFont val="DejaVu Sans"/>
        <charset val="134"/>
      </rPr>
      <t>休以上</t>
    </r>
    <r>
      <rPr>
        <sz val="11"/>
        <color indexed="8"/>
        <rFont val="ＭＳ Ｐゴシック"/>
        <charset val="128"/>
      </rPr>
      <t>4</t>
    </r>
    <r>
      <rPr>
        <sz val="11"/>
        <color indexed="8"/>
        <rFont val="DejaVu Sans"/>
        <charset val="134"/>
      </rPr>
      <t>週</t>
    </r>
    <r>
      <rPr>
        <sz val="11"/>
        <color indexed="8"/>
        <rFont val="ＭＳ Ｐゴシック"/>
        <charset val="128"/>
      </rPr>
      <t>8</t>
    </r>
    <r>
      <rPr>
        <sz val="11"/>
        <color indexed="8"/>
        <rFont val="DejaVu Sans"/>
        <charset val="134"/>
      </rPr>
      <t>休未満</t>
    </r>
  </si>
  <si>
    <r>
      <rPr>
        <sz val="11"/>
        <color indexed="8"/>
        <rFont val="DejaVu Sans"/>
        <charset val="134"/>
      </rPr>
      <t xml:space="preserve">　・閉所率 </t>
    </r>
    <r>
      <rPr>
        <sz val="11"/>
        <color indexed="8"/>
        <rFont val="ＭＳ Ｐゴシック"/>
        <charset val="128"/>
      </rPr>
      <t>21.4</t>
    </r>
    <r>
      <rPr>
        <sz val="11"/>
        <color indexed="8"/>
        <rFont val="DejaVu Sans"/>
        <charset val="134"/>
      </rPr>
      <t>％以上</t>
    </r>
    <r>
      <rPr>
        <sz val="11"/>
        <color indexed="8"/>
        <rFont val="ＭＳ Ｐゴシック"/>
        <charset val="128"/>
      </rPr>
      <t>25.0%</t>
    </r>
    <r>
      <rPr>
        <sz val="11"/>
        <color indexed="8"/>
        <rFont val="DejaVu Sans"/>
        <charset val="134"/>
      </rPr>
      <t>未満</t>
    </r>
  </si>
  <si>
    <r>
      <rPr>
        <sz val="11"/>
        <color indexed="8"/>
        <rFont val="DejaVu Sans"/>
        <charset val="134"/>
      </rPr>
      <t>　 　→</t>
    </r>
    <r>
      <rPr>
        <sz val="11"/>
        <color indexed="8"/>
        <rFont val="ＭＳ Ｐゴシック"/>
        <charset val="128"/>
      </rPr>
      <t>4</t>
    </r>
    <r>
      <rPr>
        <sz val="11"/>
        <color indexed="8"/>
        <rFont val="DejaVu Sans"/>
        <charset val="134"/>
      </rPr>
      <t>週</t>
    </r>
    <r>
      <rPr>
        <sz val="11"/>
        <color indexed="8"/>
        <rFont val="ＭＳ Ｐゴシック"/>
        <charset val="128"/>
      </rPr>
      <t>6</t>
    </r>
    <r>
      <rPr>
        <sz val="11"/>
        <color indexed="8"/>
        <rFont val="DejaVu Sans"/>
        <charset val="134"/>
      </rPr>
      <t>休以上</t>
    </r>
    <r>
      <rPr>
        <sz val="11"/>
        <color indexed="8"/>
        <rFont val="ＭＳ Ｐゴシック"/>
        <charset val="128"/>
      </rPr>
      <t>4</t>
    </r>
    <r>
      <rPr>
        <sz val="11"/>
        <color indexed="8"/>
        <rFont val="DejaVu Sans"/>
        <charset val="134"/>
      </rPr>
      <t>週</t>
    </r>
    <r>
      <rPr>
        <sz val="11"/>
        <color indexed="8"/>
        <rFont val="ＭＳ Ｐゴシック"/>
        <charset val="128"/>
      </rPr>
      <t>7</t>
    </r>
    <r>
      <rPr>
        <sz val="11"/>
        <color indexed="8"/>
        <rFont val="DejaVu Sans"/>
        <charset val="134"/>
      </rPr>
      <t>休未満</t>
    </r>
  </si>
  <si>
    <t>※現場閉所日は現場代理人、監理技術者等の休日と連動するものとする</t>
  </si>
  <si>
    <t>様式２－２：休日取得実績書【集計表】</t>
  </si>
  <si>
    <t>発注者</t>
  </si>
  <si>
    <t>◎対象期間全体</t>
  </si>
  <si>
    <t>閉所日　□</t>
  </si>
  <si>
    <t>閉所日　■</t>
  </si>
  <si>
    <t>【発注者指定型】</t>
  </si>
  <si>
    <t>　・閉所率</t>
  </si>
  <si>
    <r>
      <rPr>
        <sz val="11"/>
        <color indexed="8"/>
        <rFont val="ＭＳ Ｐゴシック"/>
        <charset val="128"/>
      </rPr>
      <t>28.5</t>
    </r>
    <r>
      <rPr>
        <sz val="11"/>
        <color indexed="8"/>
        <rFont val="DejaVu Sans"/>
        <charset val="134"/>
      </rPr>
      <t>％以上</t>
    </r>
  </si>
  <si>
    <r>
      <rPr>
        <sz val="11"/>
        <color indexed="8"/>
        <rFont val="DejaVu Sans"/>
        <charset val="134"/>
      </rPr>
      <t>　　　→</t>
    </r>
    <r>
      <rPr>
        <sz val="11"/>
        <color indexed="8"/>
        <rFont val="ＭＳ Ｐゴシック"/>
        <charset val="128"/>
      </rPr>
      <t>4</t>
    </r>
    <r>
      <rPr>
        <sz val="11"/>
        <color indexed="8"/>
        <rFont val="DejaVu Sans"/>
        <charset val="134"/>
      </rPr>
      <t>週</t>
    </r>
    <r>
      <rPr>
        <sz val="11"/>
        <color indexed="8"/>
        <rFont val="ＭＳ Ｐゴシック"/>
        <charset val="128"/>
      </rPr>
      <t>8</t>
    </r>
    <r>
      <rPr>
        <sz val="11"/>
        <color indexed="8"/>
        <rFont val="DejaVu Sans"/>
        <charset val="134"/>
      </rPr>
      <t>休以上</t>
    </r>
  </si>
  <si>
    <t>【受注者希望型】</t>
  </si>
  <si>
    <r>
      <rPr>
        <sz val="11"/>
        <color indexed="8"/>
        <rFont val="ＭＳ Ｐゴシック"/>
        <charset val="128"/>
      </rPr>
      <t>25.0</t>
    </r>
    <r>
      <rPr>
        <sz val="11"/>
        <color indexed="8"/>
        <rFont val="DejaVu Sans"/>
        <charset val="134"/>
      </rPr>
      <t xml:space="preserve">％以上 </t>
    </r>
    <r>
      <rPr>
        <sz val="11"/>
        <color indexed="8"/>
        <rFont val="ＭＳ Ｐゴシック"/>
        <charset val="128"/>
      </rPr>
      <t>28.5</t>
    </r>
    <r>
      <rPr>
        <sz val="11"/>
        <color indexed="8"/>
        <rFont val="DejaVu Sans"/>
        <charset val="134"/>
      </rPr>
      <t>％未満</t>
    </r>
  </si>
  <si>
    <r>
      <rPr>
        <sz val="11"/>
        <color indexed="8"/>
        <rFont val="DejaVu Sans"/>
        <charset val="134"/>
      </rPr>
      <t>　　　→</t>
    </r>
    <r>
      <rPr>
        <sz val="11"/>
        <color indexed="8"/>
        <rFont val="ＭＳ Ｐゴシック"/>
        <charset val="128"/>
      </rPr>
      <t>4</t>
    </r>
    <r>
      <rPr>
        <sz val="11"/>
        <color indexed="8"/>
        <rFont val="DejaVu Sans"/>
        <charset val="134"/>
      </rPr>
      <t>週</t>
    </r>
    <r>
      <rPr>
        <sz val="11"/>
        <color indexed="8"/>
        <rFont val="ＭＳ Ｐゴシック"/>
        <charset val="128"/>
      </rPr>
      <t>7</t>
    </r>
    <r>
      <rPr>
        <sz val="11"/>
        <color indexed="8"/>
        <rFont val="DejaVu Sans"/>
        <charset val="134"/>
      </rPr>
      <t>休以上</t>
    </r>
    <r>
      <rPr>
        <sz val="11"/>
        <color indexed="8"/>
        <rFont val="ＭＳ Ｐゴシック"/>
        <charset val="128"/>
      </rPr>
      <t>4</t>
    </r>
    <r>
      <rPr>
        <sz val="11"/>
        <color indexed="8"/>
        <rFont val="DejaVu Sans"/>
        <charset val="134"/>
      </rPr>
      <t>週</t>
    </r>
    <r>
      <rPr>
        <sz val="11"/>
        <color indexed="8"/>
        <rFont val="ＭＳ Ｐゴシック"/>
        <charset val="128"/>
      </rPr>
      <t>8</t>
    </r>
    <r>
      <rPr>
        <sz val="11"/>
        <color indexed="8"/>
        <rFont val="DejaVu Sans"/>
        <charset val="134"/>
      </rPr>
      <t>休未満</t>
    </r>
  </si>
  <si>
    <r>
      <rPr>
        <sz val="11"/>
        <color indexed="8"/>
        <rFont val="ＭＳ Ｐゴシック"/>
        <charset val="128"/>
      </rPr>
      <t>21.4</t>
    </r>
    <r>
      <rPr>
        <sz val="11"/>
        <color indexed="8"/>
        <rFont val="DejaVu Sans"/>
        <charset val="134"/>
      </rPr>
      <t xml:space="preserve">％以上 </t>
    </r>
    <r>
      <rPr>
        <sz val="11"/>
        <color indexed="8"/>
        <rFont val="ＭＳ Ｐゴシック"/>
        <charset val="128"/>
      </rPr>
      <t>25.0</t>
    </r>
    <r>
      <rPr>
        <sz val="11"/>
        <color indexed="8"/>
        <rFont val="DejaVu Sans"/>
        <charset val="134"/>
      </rPr>
      <t xml:space="preserve">％未満 </t>
    </r>
  </si>
  <si>
    <r>
      <rPr>
        <sz val="11"/>
        <color indexed="8"/>
        <rFont val="DejaVu Sans"/>
        <charset val="134"/>
      </rPr>
      <t>　　　→</t>
    </r>
    <r>
      <rPr>
        <sz val="11"/>
        <color indexed="8"/>
        <rFont val="ＭＳ Ｐゴシック"/>
        <charset val="128"/>
      </rPr>
      <t>4</t>
    </r>
    <r>
      <rPr>
        <sz val="11"/>
        <color indexed="8"/>
        <rFont val="DejaVu Sans"/>
        <charset val="134"/>
      </rPr>
      <t>週</t>
    </r>
    <r>
      <rPr>
        <sz val="11"/>
        <color indexed="8"/>
        <rFont val="ＭＳ Ｐゴシック"/>
        <charset val="128"/>
      </rPr>
      <t>6</t>
    </r>
    <r>
      <rPr>
        <sz val="11"/>
        <color indexed="8"/>
        <rFont val="DejaVu Sans"/>
        <charset val="134"/>
      </rPr>
      <t>休以上</t>
    </r>
    <r>
      <rPr>
        <sz val="11"/>
        <color indexed="8"/>
        <rFont val="ＭＳ Ｐゴシック"/>
        <charset val="128"/>
      </rPr>
      <t>4</t>
    </r>
    <r>
      <rPr>
        <sz val="11"/>
        <color indexed="8"/>
        <rFont val="DejaVu Sans"/>
        <charset val="134"/>
      </rPr>
      <t>週</t>
    </r>
    <r>
      <rPr>
        <sz val="11"/>
        <color indexed="8"/>
        <rFont val="ＭＳ Ｐゴシック"/>
        <charset val="128"/>
      </rPr>
      <t>7</t>
    </r>
    <r>
      <rPr>
        <sz val="11"/>
        <color indexed="8"/>
        <rFont val="DejaVu Sans"/>
        <charset val="134"/>
      </rPr>
      <t>休未満</t>
    </r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</si>
</sst>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_ * #,##0_ ;_ * \-#,##0_ ;_ * &quot;-&quot;??_ ;_ @_ "/>
    <numFmt numFmtId="177" formatCode="aaa"/>
    <numFmt numFmtId="178" formatCode="#,##0.0;[Red]\-#,##0.0"/>
    <numFmt numFmtId="179" formatCode="_-&quot;\&quot;* #,##0.00_-\ ;\-&quot;\&quot;* #,##0.00_-\ ;_-&quot;\&quot;* &quot;-&quot;??_-\ ;_-@_-"/>
    <numFmt numFmtId="180" formatCode="#,##0_);[Red]\(#,##0\)"/>
    <numFmt numFmtId="181" formatCode="_-&quot;\&quot;* #,##0_-\ ;\-&quot;\&quot;* #,##0_-\ ;_-&quot;\&quot;* &quot;-&quot;??_-\ ;_-@_-"/>
  </numFmts>
  <fonts count="39">
    <font>
      <sz val="11"/>
      <color indexed="8"/>
      <name val="ＭＳ Ｐゴシック"/>
      <charset val="128"/>
    </font>
    <font>
      <sz val="18"/>
      <color indexed="8"/>
      <name val="DejaVu Sans"/>
      <charset val="134"/>
    </font>
    <font>
      <sz val="16"/>
      <color indexed="8"/>
      <name val="ＭＳ Ｐゴシック"/>
      <charset val="128"/>
    </font>
    <font>
      <sz val="11"/>
      <color indexed="8"/>
      <name val="DejaVu Sans"/>
      <charset val="134"/>
    </font>
    <font>
      <sz val="10"/>
      <color indexed="8"/>
      <name val="DejaVu Sans"/>
      <charset val="134"/>
    </font>
    <font>
      <sz val="11"/>
      <color indexed="10"/>
      <name val="DejaVu Sans"/>
      <charset val="134"/>
    </font>
    <font>
      <sz val="11"/>
      <color indexed="10"/>
      <name val="ＭＳ Ｐゴシック"/>
      <charset val="128"/>
    </font>
    <font>
      <b/>
      <sz val="11"/>
      <color indexed="10"/>
      <name val="DejaVu Sans"/>
      <charset val="134"/>
    </font>
    <font>
      <b/>
      <sz val="11"/>
      <color indexed="10"/>
      <name val="ＭＳ Ｐゴシック"/>
      <charset val="128"/>
    </font>
    <font>
      <b/>
      <sz val="18"/>
      <color indexed="8"/>
      <name val="ＭＳ Ｐゴシック"/>
      <charset val="128"/>
    </font>
    <font>
      <sz val="20"/>
      <color indexed="8"/>
      <name val="DejaVu Sans"/>
      <charset val="134"/>
    </font>
    <font>
      <sz val="10"/>
      <color indexed="8"/>
      <name val="ＭＳ Ｐゴシック"/>
      <charset val="128"/>
    </font>
    <font>
      <b/>
      <sz val="14"/>
      <color indexed="8"/>
      <name val="DejaVu Sans"/>
      <charset val="134"/>
    </font>
    <font>
      <sz val="11"/>
      <color indexed="30"/>
      <name val="DejaVu Sans"/>
      <charset val="134"/>
    </font>
    <font>
      <sz val="11"/>
      <color indexed="30"/>
      <name val="ＭＳ Ｐゴシック"/>
      <charset val="128"/>
    </font>
    <font>
      <b/>
      <sz val="11"/>
      <color indexed="30"/>
      <name val="DejaVu Sans"/>
      <charset val="134"/>
    </font>
    <font>
      <b/>
      <sz val="11"/>
      <color indexed="30"/>
      <name val="ＭＳ Ｐゴシック"/>
      <charset val="128"/>
    </font>
    <font>
      <sz val="11"/>
      <color rgb="FF000000"/>
      <name val="DejaVu Sans"/>
      <charset val="128"/>
    </font>
    <font>
      <sz val="11"/>
      <color theme="0"/>
      <name val="游ゴシック"/>
      <charset val="0"/>
      <scheme val="minor"/>
    </font>
    <font>
      <sz val="11"/>
      <color theme="1"/>
      <name val="游ゴシック"/>
      <charset val="0"/>
      <scheme val="minor"/>
    </font>
    <font>
      <b/>
      <sz val="15"/>
      <color theme="3"/>
      <name val="游ゴシック"/>
      <charset val="134"/>
      <scheme val="minor"/>
    </font>
    <font>
      <b/>
      <sz val="11"/>
      <color rgb="FF3F3F3F"/>
      <name val="游ゴシック"/>
      <charset val="0"/>
      <scheme val="minor"/>
    </font>
    <font>
      <sz val="11"/>
      <color theme="1"/>
      <name val="游ゴシック"/>
      <charset val="134"/>
      <scheme val="minor"/>
    </font>
    <font>
      <b/>
      <sz val="11"/>
      <color theme="3"/>
      <name val="游ゴシック"/>
      <charset val="134"/>
      <scheme val="minor"/>
    </font>
    <font>
      <i/>
      <sz val="11"/>
      <color rgb="FF7F7F7F"/>
      <name val="游ゴシック"/>
      <charset val="0"/>
      <scheme val="minor"/>
    </font>
    <font>
      <u/>
      <sz val="11"/>
      <color rgb="FF800080"/>
      <name val="游ゴシック"/>
      <charset val="0"/>
      <scheme val="minor"/>
    </font>
    <font>
      <sz val="11"/>
      <color rgb="FF9C6500"/>
      <name val="游ゴシック"/>
      <charset val="0"/>
      <scheme val="minor"/>
    </font>
    <font>
      <b/>
      <sz val="18"/>
      <color theme="3"/>
      <name val="游ゴシック"/>
      <charset val="134"/>
      <scheme val="minor"/>
    </font>
    <font>
      <sz val="11"/>
      <color rgb="FFFA7D00"/>
      <name val="游ゴシック"/>
      <charset val="0"/>
      <scheme val="minor"/>
    </font>
    <font>
      <u/>
      <sz val="11"/>
      <color rgb="FF0000FF"/>
      <name val="游ゴシック"/>
      <charset val="0"/>
      <scheme val="minor"/>
    </font>
    <font>
      <b/>
      <sz val="11"/>
      <color rgb="FFFA7D00"/>
      <name val="游ゴシック"/>
      <charset val="0"/>
      <scheme val="minor"/>
    </font>
    <font>
      <b/>
      <sz val="13"/>
      <color theme="3"/>
      <name val="游ゴシック"/>
      <charset val="134"/>
      <scheme val="minor"/>
    </font>
    <font>
      <sz val="11"/>
      <color rgb="FFFF0000"/>
      <name val="游ゴシック"/>
      <charset val="0"/>
      <scheme val="minor"/>
    </font>
    <font>
      <sz val="11"/>
      <color rgb="FF006100"/>
      <name val="游ゴシック"/>
      <charset val="0"/>
      <scheme val="minor"/>
    </font>
    <font>
      <sz val="11"/>
      <color rgb="FF3F3F76"/>
      <name val="游ゴシック"/>
      <charset val="0"/>
      <scheme val="minor"/>
    </font>
    <font>
      <sz val="11"/>
      <color rgb="FF9C0006"/>
      <name val="游ゴシック"/>
      <charset val="0"/>
      <scheme val="minor"/>
    </font>
    <font>
      <b/>
      <sz val="11"/>
      <color rgb="FFFFFFFF"/>
      <name val="游ゴシック"/>
      <charset val="0"/>
      <scheme val="minor"/>
    </font>
    <font>
      <b/>
      <sz val="11"/>
      <color theme="1"/>
      <name val="游ゴシック"/>
      <charset val="0"/>
      <scheme val="minor"/>
    </font>
    <font>
      <sz val="11"/>
      <color rgb="FF000000"/>
      <name val="ＭＳ 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5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/>
      <top style="dotted">
        <color indexed="8"/>
      </top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/>
      <diagonal/>
    </border>
    <border>
      <left/>
      <right style="thin">
        <color indexed="8"/>
      </right>
      <top style="thick">
        <color indexed="8"/>
      </top>
      <bottom/>
      <diagonal/>
    </border>
    <border>
      <left/>
      <right style="thin">
        <color indexed="8"/>
      </right>
      <top style="dotted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10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 style="thick">
        <color indexed="10"/>
      </right>
      <top style="dotted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10"/>
      </right>
      <top style="thin">
        <color indexed="8"/>
      </top>
      <bottom style="thick">
        <color indexed="8"/>
      </bottom>
      <diagonal/>
    </border>
    <border>
      <left/>
      <right/>
      <top style="dotted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2" fillId="0" borderId="0" applyFont="0" applyFill="0" applyBorder="0" applyAlignment="0" applyProtection="0">
      <alignment vertical="center"/>
    </xf>
    <xf numFmtId="0" fontId="34" fillId="25" borderId="48" applyNumberFormat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181" fontId="22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10" borderId="45" applyNumberFormat="0" applyFont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4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8" borderId="44" applyNumberFormat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0" fontId="31" fillId="0" borderId="43" applyNumberFormat="0" applyFill="0" applyAlignment="0" applyProtection="0">
      <alignment vertical="center"/>
    </xf>
    <xf numFmtId="0" fontId="30" fillId="8" borderId="48" applyNumberFormat="0" applyAlignment="0" applyProtection="0">
      <alignment vertical="center"/>
    </xf>
    <xf numFmtId="0" fontId="23" fillId="0" borderId="4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6" fillId="29" borderId="49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7" fillId="0" borderId="50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0" fontId="0" fillId="0" borderId="0" applyBorder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distributed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shrinkToFit="1"/>
    </xf>
    <xf numFmtId="0" fontId="4" fillId="0" borderId="0" xfId="0" applyFont="1" applyAlignment="1">
      <alignment horizontal="distributed" vertical="center"/>
    </xf>
    <xf numFmtId="0" fontId="3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5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0" fillId="0" borderId="15" xfId="0" applyBorder="1">
      <alignment vertical="center"/>
    </xf>
    <xf numFmtId="0" fontId="0" fillId="2" borderId="16" xfId="0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178" fontId="8" fillId="3" borderId="18" xfId="39" applyNumberFormat="1" applyFont="1" applyFill="1" applyBorder="1" applyAlignment="1" applyProtection="1">
      <alignment horizontal="right" vertical="center"/>
    </xf>
    <xf numFmtId="0" fontId="7" fillId="3" borderId="19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2" borderId="16" xfId="0" applyFill="1" applyBorder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0" fontId="0" fillId="2" borderId="0" xfId="0" applyFill="1">
      <alignment vertical="center"/>
    </xf>
    <xf numFmtId="178" fontId="8" fillId="0" borderId="0" xfId="39" applyNumberFormat="1" applyFont="1" applyBorder="1" applyProtection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78" fontId="8" fillId="0" borderId="0" xfId="39" applyNumberFormat="1" applyFont="1" applyBorder="1" applyAlignment="1" applyProtection="1">
      <alignment horizontal="right" vertical="center"/>
    </xf>
    <xf numFmtId="0" fontId="10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distributed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  <xf numFmtId="0" fontId="3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right" vertical="center"/>
    </xf>
    <xf numFmtId="0" fontId="3" fillId="0" borderId="25" xfId="0" applyFont="1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2" borderId="1" xfId="0" applyFill="1" applyBorder="1">
      <alignment vertical="center"/>
    </xf>
    <xf numFmtId="0" fontId="3" fillId="2" borderId="2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177" fontId="0" fillId="0" borderId="26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6" fillId="0" borderId="20" xfId="0" applyFont="1" applyBorder="1" applyAlignment="1">
      <alignment horizontal="center" vertical="top" wrapText="1"/>
    </xf>
    <xf numFmtId="0" fontId="0" fillId="2" borderId="2" xfId="0" applyFill="1" applyBorder="1">
      <alignment vertical="center"/>
    </xf>
    <xf numFmtId="177" fontId="0" fillId="0" borderId="2" xfId="0" applyNumberForma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top" wrapText="1"/>
    </xf>
    <xf numFmtId="0" fontId="14" fillId="0" borderId="14" xfId="0" applyFont="1" applyBorder="1" applyAlignment="1">
      <alignment horizontal="center" vertical="top" wrapText="1"/>
    </xf>
    <xf numFmtId="0" fontId="14" fillId="0" borderId="33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0" xfId="0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3" fillId="0" borderId="35" xfId="0" applyFont="1" applyBorder="1">
      <alignment vertical="center"/>
    </xf>
    <xf numFmtId="0" fontId="6" fillId="0" borderId="36" xfId="0" applyFont="1" applyBorder="1" applyAlignment="1">
      <alignment horizontal="center" vertical="center"/>
    </xf>
    <xf numFmtId="0" fontId="0" fillId="0" borderId="35" xfId="0" applyBorder="1">
      <alignment vertical="center"/>
    </xf>
    <xf numFmtId="0" fontId="13" fillId="0" borderId="1" xfId="0" applyFont="1" applyBorder="1">
      <alignment vertical="center"/>
    </xf>
    <xf numFmtId="0" fontId="14" fillId="0" borderId="2" xfId="0" applyFont="1" applyBorder="1">
      <alignment vertical="center"/>
    </xf>
    <xf numFmtId="0" fontId="0" fillId="0" borderId="37" xfId="0" applyBorder="1" applyAlignment="1">
      <alignment horizontal="center" vertical="top" wrapText="1"/>
    </xf>
    <xf numFmtId="0" fontId="13" fillId="0" borderId="4" xfId="0" applyFont="1" applyBorder="1">
      <alignment vertical="center"/>
    </xf>
    <xf numFmtId="0" fontId="14" fillId="0" borderId="5" xfId="0" applyFont="1" applyBorder="1">
      <alignment vertical="center"/>
    </xf>
    <xf numFmtId="0" fontId="5" fillId="0" borderId="35" xfId="0" applyFont="1" applyBorder="1">
      <alignment vertical="center"/>
    </xf>
    <xf numFmtId="0" fontId="0" fillId="0" borderId="38" xfId="0" applyBorder="1" applyAlignment="1">
      <alignment horizontal="center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shrinkToFi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14" fillId="0" borderId="3" xfId="0" applyFont="1" applyBorder="1">
      <alignment vertical="center"/>
    </xf>
    <xf numFmtId="0" fontId="14" fillId="0" borderId="6" xfId="0" applyFont="1" applyBorder="1">
      <alignment vertical="center"/>
    </xf>
    <xf numFmtId="0" fontId="15" fillId="4" borderId="17" xfId="0" applyFont="1" applyFill="1" applyBorder="1" applyAlignment="1">
      <alignment horizontal="center" vertical="center"/>
    </xf>
    <xf numFmtId="178" fontId="16" fillId="4" borderId="18" xfId="39" applyNumberFormat="1" applyFont="1" applyFill="1" applyBorder="1" applyAlignment="1" applyProtection="1">
      <alignment horizontal="right" vertical="center"/>
    </xf>
    <xf numFmtId="0" fontId="15" fillId="4" borderId="19" xfId="0" applyFont="1" applyFill="1" applyBorder="1" applyAlignment="1">
      <alignment horizontal="left" vertical="center"/>
    </xf>
    <xf numFmtId="177" fontId="3" fillId="0" borderId="0" xfId="0" applyNumberFormat="1" applyFont="1">
      <alignment vertical="center"/>
    </xf>
    <xf numFmtId="0" fontId="8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top" wrapText="1"/>
    </xf>
    <xf numFmtId="0" fontId="0" fillId="0" borderId="26" xfId="0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13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0" fillId="5" borderId="0" xfId="0" applyFill="1" applyAlignment="1">
      <alignment horizontal="left" vertical="center" shrinkToFit="1"/>
    </xf>
    <xf numFmtId="0" fontId="17" fillId="5" borderId="0" xfId="0" applyFont="1" applyFill="1" applyAlignment="1">
      <alignment horizontal="right" vertical="center" shrinkToFit="1"/>
    </xf>
    <xf numFmtId="0" fontId="3" fillId="5" borderId="0" xfId="0" applyFont="1" applyFill="1" applyAlignment="1">
      <alignment horizontal="right" vertical="center" shrinkToFit="1"/>
    </xf>
  </cellXfs>
  <cellStyles count="50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Excel Built-in Comma [0]" xfId="39"/>
    <cellStyle name="アクセント 3" xfId="40" builtinId="37"/>
    <cellStyle name="20% - アクセント 3" xfId="41" builtinId="38"/>
    <cellStyle name="40% - アクセント 3" xfId="42" builtinId="39"/>
    <cellStyle name="60% - アクセント 3" xfId="43" builtinId="40"/>
    <cellStyle name="アクセント 4" xfId="44" builtinId="41"/>
    <cellStyle name="40% - アクセント 4" xfId="45" builtinId="43"/>
    <cellStyle name="60% - アクセント 4" xfId="46" builtinId="44"/>
    <cellStyle name="アクセント 5" xfId="47" builtinId="45"/>
    <cellStyle name="40% - アクセント 6" xfId="48" builtinId="51"/>
    <cellStyle name="60% - アクセント 6" xfId="49" builtinId="52"/>
  </cellStyles>
  <dxfs count="1">
    <dxf>
      <font>
        <b val="0"/>
        <color indexed="8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36</xdr:col>
      <xdr:colOff>0</xdr:colOff>
      <xdr:row>24</xdr:row>
      <xdr:rowOff>66675</xdr:rowOff>
    </xdr:from>
    <xdr:to>
      <xdr:col>46</xdr:col>
      <xdr:colOff>95250</xdr:colOff>
      <xdr:row>33</xdr:row>
      <xdr:rowOff>123825</xdr:rowOff>
    </xdr:to>
    <xdr:sp>
      <xdr:nvSpPr>
        <xdr:cNvPr id="7169" name="CustomShape 1"/>
        <xdr:cNvSpPr/>
      </xdr:nvSpPr>
      <xdr:spPr>
        <a:xfrm>
          <a:off x="7886700" y="4591050"/>
          <a:ext cx="2286000" cy="1666875"/>
        </a:xfrm>
        <a:custGeom>
          <a:avLst/>
          <a:gdLst>
            <a:gd name="G0" fmla="*/ 4658 -1164 1"/>
            <a:gd name="G1" fmla="*/ G0 1 34464"/>
            <a:gd name="G2" fmla="*/ 7454 -33947 1"/>
            <a:gd name="G3" fmla="*/ G2 1 34464"/>
            <a:gd name="G4" fmla="*/ 4658 -2777 1"/>
            <a:gd name="G5" fmla="*/ G4 1 34464"/>
            <a:gd name="G6" fmla="*/ 7454 1644 1"/>
            <a:gd name="G7" fmla="*/ G6 1 34464"/>
            <a:gd name="G8" fmla="*/ 4658 -137 1"/>
            <a:gd name="G9" fmla="*/ G8 1 34464"/>
            <a:gd name="G10" fmla="*/ 7454 1603 1"/>
            <a:gd name="G11" fmla="*/ G10 1 34464"/>
            <a:gd name="G12" fmla="+- 7454 0 0"/>
            <a:gd name="G13" fmla="*/ 4658 1 2"/>
            <a:gd name="G14" fmla="*/ 7454 1 2"/>
            <a:gd name="G15" fmla="+- 4658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7454" y="0"/>
              </a:lnTo>
              <a:lnTo>
                <a:pt x="7454" y="4658"/>
              </a:lnTo>
              <a:lnTo>
                <a:pt x="0" y="4658"/>
              </a:lnTo>
              <a:close/>
            </a:path>
            <a:path>
              <a:moveTo>
                <a:pt x="-7342" y="-157"/>
              </a:moveTo>
              <a:lnTo>
                <a:pt x="356" y="-375"/>
              </a:lnTo>
              <a:lnTo>
                <a:pt x="347" y="-19"/>
              </a:lnTo>
            </a:path>
          </a:pathLst>
        </a:custGeom>
        <a:solidFill>
          <a:srgbClr val="FFFF99"/>
        </a:solidFill>
        <a:ln w="12600" cap="flat">
          <a:solidFill>
            <a:srgbClr val="000000"/>
          </a:solidFill>
          <a:miter lim="800000"/>
          <a:headEnd type="triangle" w="lg" len="med"/>
        </a:ln>
        <a:effec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DejaVu Sans"/>
            </a:rPr>
            <a:t>・４週８休の履行実績の評価は、現場施工期間全体における４週８休の達成状況で判断する。</a:t>
          </a:r>
          <a:endParaRPr lang="ja-JP" altLang="en-US" sz="900" b="0" i="0" u="none" strike="noStrike" baseline="0">
            <a:solidFill>
              <a:srgbClr val="000000"/>
            </a:solidFill>
            <a:latin typeface="DejaVu Sans"/>
          </a:endParaRPr>
        </a:p>
        <a:p>
          <a:pPr algn="l" rtl="0"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DejaVu Sans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DejaVu Sans"/>
            </a:rPr>
            <a:t>・なお、休日の取得に当たっては、労働基準法の規定（使用者は毎週少なくとも１回の休日を与えなければならない等）に留意すること。</a:t>
          </a:r>
          <a:endParaRPr lang="ja-JP" altLang="en-US" sz="900" b="0" i="0" u="none" strike="noStrike" baseline="0">
            <a:solidFill>
              <a:srgbClr val="000000"/>
            </a:solidFill>
            <a:latin typeface="DejaVu Sans"/>
          </a:endParaRPr>
        </a:p>
      </xdr:txBody>
    </xdr:sp>
    <xdr:clientData/>
  </xdr:twoCellAnchor>
  <xdr:twoCellAnchor>
    <xdr:from>
      <xdr:col>34</xdr:col>
      <xdr:colOff>161925</xdr:colOff>
      <xdr:row>3</xdr:row>
      <xdr:rowOff>104775</xdr:rowOff>
    </xdr:from>
    <xdr:to>
      <xdr:col>45</xdr:col>
      <xdr:colOff>76200</xdr:colOff>
      <xdr:row>9</xdr:row>
      <xdr:rowOff>76200</xdr:rowOff>
    </xdr:to>
    <xdr:sp>
      <xdr:nvSpPr>
        <xdr:cNvPr id="7172" name="CustomShape 1"/>
        <xdr:cNvSpPr>
          <a:spLocks noChangeArrowheads="1"/>
        </xdr:cNvSpPr>
      </xdr:nvSpPr>
      <xdr:spPr>
        <a:xfrm>
          <a:off x="7610475" y="914400"/>
          <a:ext cx="2324100" cy="1028700"/>
        </a:xfrm>
        <a:prstGeom prst="rect">
          <a:avLst/>
        </a:prstGeom>
        <a:noFill/>
        <a:ln w="38160">
          <a:solidFill>
            <a:srgbClr val="FF0000"/>
          </a:solidFill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0"/>
    <pageSetUpPr fitToPage="1"/>
  </sheetPr>
  <dimension ref="A1:BH46"/>
  <sheetViews>
    <sheetView tabSelected="1" workbookViewId="0">
      <selection activeCell="A1" sqref="A1:L1"/>
    </sheetView>
  </sheetViews>
  <sheetFormatPr defaultColWidth="8.625" defaultRowHeight="13.5"/>
  <cols>
    <col min="1" max="49" width="3.25" customWidth="1"/>
    <col min="50" max="51" width="2.875" customWidth="1"/>
  </cols>
  <sheetData>
    <row r="1" ht="26.25" customHeight="1" spans="1:5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Y1" s="41"/>
      <c r="Z1" s="41"/>
      <c r="AA1" s="41"/>
      <c r="AB1" s="41"/>
      <c r="AT1" s="85"/>
      <c r="AU1" s="98" t="s">
        <v>1</v>
      </c>
      <c r="AV1" s="99">
        <v>1</v>
      </c>
      <c r="AX1" s="4" t="s">
        <v>0</v>
      </c>
      <c r="BB1" s="108" t="s">
        <v>2</v>
      </c>
      <c r="BC1" t="s">
        <v>3</v>
      </c>
    </row>
    <row r="2" ht="15.95" customHeight="1" spans="1:55">
      <c r="A2" s="2"/>
      <c r="B2" s="34" t="s">
        <v>4</v>
      </c>
      <c r="C2" s="34"/>
      <c r="D2" s="34"/>
      <c r="E2" s="34" t="s">
        <v>5</v>
      </c>
      <c r="F2" s="118" t="s">
        <v>6</v>
      </c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34" t="s">
        <v>7</v>
      </c>
      <c r="V2" s="34"/>
      <c r="W2" s="34" t="s">
        <v>5</v>
      </c>
      <c r="X2" s="118" t="s">
        <v>8</v>
      </c>
      <c r="Y2" s="118"/>
      <c r="Z2" s="118"/>
      <c r="AA2" s="118"/>
      <c r="AB2" s="118"/>
      <c r="AC2" s="118"/>
      <c r="AD2" s="118"/>
      <c r="AE2" s="34" t="s">
        <v>9</v>
      </c>
      <c r="AF2" s="34"/>
      <c r="AG2" s="34"/>
      <c r="AH2" s="34" t="s">
        <v>5</v>
      </c>
      <c r="AI2" s="118" t="s">
        <v>10</v>
      </c>
      <c r="AJ2" s="118"/>
      <c r="AK2" s="118"/>
      <c r="AL2" s="118"/>
      <c r="AM2" s="118"/>
      <c r="AN2" s="118"/>
      <c r="AO2" s="118"/>
      <c r="AP2" s="118"/>
      <c r="AQ2" s="119" t="s">
        <v>11</v>
      </c>
      <c r="AR2" s="120"/>
      <c r="AS2" s="120"/>
      <c r="AT2" s="120"/>
      <c r="AU2" s="120"/>
      <c r="AV2" s="120"/>
      <c r="AX2" s="4" t="s">
        <v>12</v>
      </c>
      <c r="BB2" s="108" t="s">
        <v>13</v>
      </c>
      <c r="BC2" t="s">
        <v>14</v>
      </c>
    </row>
    <row r="3" ht="15.95" customHeight="1" spans="2:55">
      <c r="B3" s="34" t="s">
        <v>15</v>
      </c>
      <c r="C3" s="34"/>
      <c r="D3" s="34"/>
      <c r="E3" s="34" t="s">
        <v>5</v>
      </c>
      <c r="F3" s="118" t="s">
        <v>16</v>
      </c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AU3" s="85"/>
      <c r="AV3" s="35" t="s">
        <v>17</v>
      </c>
      <c r="AW3" s="85"/>
      <c r="AX3" s="85"/>
      <c r="BB3" s="108" t="s">
        <v>18</v>
      </c>
      <c r="BC3" t="s">
        <v>19</v>
      </c>
    </row>
    <row r="4" ht="15.95" customHeight="1" spans="2:55">
      <c r="B4" s="48"/>
      <c r="J4" s="58" t="s">
        <v>20</v>
      </c>
      <c r="K4" s="59"/>
      <c r="L4" s="60"/>
      <c r="M4" s="59"/>
      <c r="N4" s="59"/>
      <c r="AT4" s="85"/>
      <c r="AU4" s="85"/>
      <c r="AW4" s="85"/>
      <c r="AX4" s="85"/>
      <c r="BB4" s="108" t="s">
        <v>21</v>
      </c>
      <c r="BC4" s="4" t="s">
        <v>22</v>
      </c>
    </row>
    <row r="5" ht="15.95" customHeight="1" spans="1:54">
      <c r="A5" s="113"/>
      <c r="B5" s="113"/>
      <c r="C5" s="113"/>
      <c r="D5" s="113"/>
      <c r="E5" s="113"/>
      <c r="F5" s="113"/>
      <c r="G5" s="113"/>
      <c r="H5" s="113"/>
      <c r="I5" s="113"/>
      <c r="J5" s="75"/>
      <c r="K5" s="62" t="s">
        <v>23</v>
      </c>
      <c r="L5" s="63">
        <v>1</v>
      </c>
      <c r="M5" s="63"/>
      <c r="N5" s="63"/>
      <c r="O5" s="62" t="s">
        <v>24</v>
      </c>
      <c r="P5" s="75"/>
      <c r="Q5" s="61"/>
      <c r="R5" s="62" t="s">
        <v>23</v>
      </c>
      <c r="S5" s="63">
        <f>L5+1</f>
        <v>2</v>
      </c>
      <c r="T5" s="63"/>
      <c r="U5" s="63"/>
      <c r="V5" s="62" t="s">
        <v>24</v>
      </c>
      <c r="W5" s="64"/>
      <c r="X5" s="75"/>
      <c r="Y5" s="62" t="s">
        <v>23</v>
      </c>
      <c r="Z5" s="63">
        <f>L5+2</f>
        <v>3</v>
      </c>
      <c r="AA5" s="63"/>
      <c r="AB5" s="63"/>
      <c r="AC5" s="62" t="s">
        <v>24</v>
      </c>
      <c r="AD5" s="75"/>
      <c r="AE5" s="61"/>
      <c r="AF5" s="62" t="s">
        <v>23</v>
      </c>
      <c r="AG5" s="63">
        <f>L5+3</f>
        <v>4</v>
      </c>
      <c r="AH5" s="63"/>
      <c r="AI5" s="63"/>
      <c r="AJ5" s="62" t="s">
        <v>24</v>
      </c>
      <c r="AK5" s="64"/>
      <c r="AL5" s="85"/>
      <c r="AM5" s="7" t="s">
        <v>23</v>
      </c>
      <c r="AN5" s="8">
        <f>L5</f>
        <v>1</v>
      </c>
      <c r="AO5" s="8"/>
      <c r="AP5" s="86" t="s">
        <v>24</v>
      </c>
      <c r="AQ5" s="101" t="s">
        <v>25</v>
      </c>
      <c r="AR5" s="7" t="s">
        <v>23</v>
      </c>
      <c r="AS5" s="8">
        <f>AG5</f>
        <v>4</v>
      </c>
      <c r="AT5" s="8"/>
      <c r="AU5" s="102" t="s">
        <v>24</v>
      </c>
      <c r="AV5" s="102"/>
      <c r="AW5" s="36"/>
      <c r="AX5" s="36"/>
      <c r="BB5" s="108" t="s">
        <v>26</v>
      </c>
    </row>
    <row r="6" ht="15.95" customHeight="1" spans="1:54">
      <c r="A6" s="114" t="s">
        <v>27</v>
      </c>
      <c r="B6" s="114"/>
      <c r="C6" s="114"/>
      <c r="D6" s="114"/>
      <c r="E6" s="114"/>
      <c r="F6" s="114"/>
      <c r="G6" s="114"/>
      <c r="H6" s="114"/>
      <c r="I6" s="114"/>
      <c r="J6" s="66"/>
      <c r="K6" s="66" t="b">
        <f t="shared" ref="K6:AK6" si="0">IF(J6="月","火",IF(J6="火","水",IF(J6="水","木",IF(J6="木","金",IF(J6="金","土",IF(J6="土","日",IF(J6="日","月")))))))</f>
        <v>0</v>
      </c>
      <c r="L6" s="66" t="b">
        <f t="shared" si="0"/>
        <v>0</v>
      </c>
      <c r="M6" s="66" t="b">
        <f t="shared" si="0"/>
        <v>0</v>
      </c>
      <c r="N6" s="66" t="b">
        <f t="shared" si="0"/>
        <v>0</v>
      </c>
      <c r="O6" s="66" t="b">
        <f t="shared" si="0"/>
        <v>0</v>
      </c>
      <c r="P6" s="76" t="b">
        <f t="shared" si="0"/>
        <v>0</v>
      </c>
      <c r="Q6" s="65" t="b">
        <f t="shared" si="0"/>
        <v>0</v>
      </c>
      <c r="R6" s="66" t="b">
        <f t="shared" si="0"/>
        <v>0</v>
      </c>
      <c r="S6" s="66" t="b">
        <f t="shared" si="0"/>
        <v>0</v>
      </c>
      <c r="T6" s="66" t="b">
        <f t="shared" si="0"/>
        <v>0</v>
      </c>
      <c r="U6" s="66" t="b">
        <f t="shared" si="0"/>
        <v>0</v>
      </c>
      <c r="V6" s="66" t="b">
        <f t="shared" si="0"/>
        <v>0</v>
      </c>
      <c r="W6" s="66" t="b">
        <f t="shared" si="0"/>
        <v>0</v>
      </c>
      <c r="X6" s="66" t="b">
        <f t="shared" si="0"/>
        <v>0</v>
      </c>
      <c r="Y6" s="66" t="b">
        <f t="shared" si="0"/>
        <v>0</v>
      </c>
      <c r="Z6" s="66" t="b">
        <f t="shared" si="0"/>
        <v>0</v>
      </c>
      <c r="AA6" s="66" t="b">
        <f t="shared" si="0"/>
        <v>0</v>
      </c>
      <c r="AB6" s="66" t="b">
        <f t="shared" si="0"/>
        <v>0</v>
      </c>
      <c r="AC6" s="66" t="b">
        <f t="shared" si="0"/>
        <v>0</v>
      </c>
      <c r="AD6" s="76" t="b">
        <f t="shared" si="0"/>
        <v>0</v>
      </c>
      <c r="AE6" s="65" t="b">
        <f t="shared" si="0"/>
        <v>0</v>
      </c>
      <c r="AF6" s="66" t="b">
        <f t="shared" si="0"/>
        <v>0</v>
      </c>
      <c r="AG6" s="66" t="b">
        <f t="shared" si="0"/>
        <v>0</v>
      </c>
      <c r="AH6" s="66" t="b">
        <f t="shared" si="0"/>
        <v>0</v>
      </c>
      <c r="AI6" s="66" t="b">
        <f t="shared" si="0"/>
        <v>0</v>
      </c>
      <c r="AJ6" s="66" t="b">
        <f t="shared" si="0"/>
        <v>0</v>
      </c>
      <c r="AK6" s="66" t="b">
        <f t="shared" si="0"/>
        <v>0</v>
      </c>
      <c r="AL6" s="85"/>
      <c r="AM6" s="86" t="s">
        <v>28</v>
      </c>
      <c r="AN6" s="86"/>
      <c r="AO6" s="86"/>
      <c r="AP6" s="86"/>
      <c r="AQ6" s="86"/>
      <c r="AR6" s="86"/>
      <c r="AS6" s="86"/>
      <c r="AT6" s="86"/>
      <c r="AU6" s="86"/>
      <c r="AV6" s="86"/>
      <c r="AW6" s="36"/>
      <c r="AX6" s="102"/>
      <c r="BB6" s="108" t="s">
        <v>29</v>
      </c>
    </row>
    <row r="7" ht="15.95" customHeight="1" spans="1:54">
      <c r="A7" s="51" t="s">
        <v>30</v>
      </c>
      <c r="B7" s="51"/>
      <c r="C7" s="51"/>
      <c r="D7" s="51"/>
      <c r="E7" s="51"/>
      <c r="F7" s="51"/>
      <c r="G7" s="51"/>
      <c r="H7" s="51"/>
      <c r="I7" s="51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BB7" s="108" t="s">
        <v>31</v>
      </c>
    </row>
    <row r="8" ht="15.95" customHeight="1" spans="1:54">
      <c r="A8" s="52" t="s">
        <v>32</v>
      </c>
      <c r="B8" s="53" t="s">
        <v>33</v>
      </c>
      <c r="C8" s="53"/>
      <c r="D8" s="53"/>
      <c r="E8" s="53"/>
      <c r="F8" s="53"/>
      <c r="G8" s="53"/>
      <c r="H8" s="115" t="s">
        <v>34</v>
      </c>
      <c r="I8" s="115"/>
      <c r="J8" s="110"/>
      <c r="K8" s="69"/>
      <c r="L8" s="69"/>
      <c r="M8" s="69"/>
      <c r="N8" s="69"/>
      <c r="O8" s="69"/>
      <c r="P8" s="68"/>
      <c r="Q8" s="69"/>
      <c r="R8" s="69"/>
      <c r="S8" s="69"/>
      <c r="T8" s="69"/>
      <c r="U8" s="69"/>
      <c r="V8" s="69"/>
      <c r="W8" s="69"/>
      <c r="X8" s="110"/>
      <c r="Y8" s="69"/>
      <c r="Z8" s="69"/>
      <c r="AA8" s="69"/>
      <c r="AB8" s="69"/>
      <c r="AC8" s="69"/>
      <c r="AD8" s="68"/>
      <c r="AE8" s="69"/>
      <c r="AF8" s="69"/>
      <c r="AG8" s="69"/>
      <c r="AH8" s="69"/>
      <c r="AI8" s="69"/>
      <c r="AJ8" s="69"/>
      <c r="AK8" s="87"/>
      <c r="AL8" s="88" t="s">
        <v>35</v>
      </c>
      <c r="AX8" s="36"/>
      <c r="BB8" s="108"/>
    </row>
    <row r="9" ht="15.95" customHeight="1" spans="1:60">
      <c r="A9" s="52"/>
      <c r="B9" s="53"/>
      <c r="C9" s="53"/>
      <c r="D9" s="53"/>
      <c r="E9" s="53"/>
      <c r="F9" s="53"/>
      <c r="G9" s="53"/>
      <c r="H9" s="116" t="s">
        <v>36</v>
      </c>
      <c r="I9" s="116"/>
      <c r="J9" s="111"/>
      <c r="K9" s="71"/>
      <c r="L9" s="71"/>
      <c r="M9" s="71"/>
      <c r="N9" s="71"/>
      <c r="O9" s="71"/>
      <c r="P9" s="70"/>
      <c r="Q9" s="71"/>
      <c r="R9" s="71"/>
      <c r="S9" s="71"/>
      <c r="T9" s="71"/>
      <c r="U9" s="71"/>
      <c r="V9" s="71"/>
      <c r="W9" s="71"/>
      <c r="X9" s="111"/>
      <c r="Y9" s="71"/>
      <c r="Z9" s="71"/>
      <c r="AA9" s="71"/>
      <c r="AB9" s="71"/>
      <c r="AC9" s="71"/>
      <c r="AD9" s="70"/>
      <c r="AE9" s="71"/>
      <c r="AF9" s="71"/>
      <c r="AG9" s="71"/>
      <c r="AH9" s="71"/>
      <c r="AI9" s="71"/>
      <c r="AJ9" s="71"/>
      <c r="AK9" s="89"/>
      <c r="AL9" s="90"/>
      <c r="AM9" s="91" t="s">
        <v>37</v>
      </c>
      <c r="AN9" s="92"/>
      <c r="AO9" s="92"/>
      <c r="AP9" s="103"/>
      <c r="AQ9" s="12">
        <f>COUNTIF(J8:AK8,"□")</f>
        <v>0</v>
      </c>
      <c r="AR9" s="12"/>
      <c r="AS9" s="13" t="s">
        <v>31</v>
      </c>
      <c r="AX9" s="36"/>
      <c r="BG9" s="36"/>
      <c r="BH9" s="36"/>
    </row>
    <row r="10" ht="15.95" customHeight="1" spans="1:60">
      <c r="A10" s="52"/>
      <c r="B10" s="117" t="s">
        <v>38</v>
      </c>
      <c r="C10" s="117"/>
      <c r="D10" s="117"/>
      <c r="E10" s="117"/>
      <c r="F10" s="117"/>
      <c r="G10" s="117"/>
      <c r="H10" s="117"/>
      <c r="I10" s="117"/>
      <c r="J10" s="79"/>
      <c r="K10" s="72"/>
      <c r="L10" s="72"/>
      <c r="M10" s="72"/>
      <c r="N10" s="72"/>
      <c r="O10" s="72"/>
      <c r="P10" s="80"/>
      <c r="Q10" s="72"/>
      <c r="R10" s="72"/>
      <c r="S10" s="72"/>
      <c r="T10" s="72"/>
      <c r="U10" s="72"/>
      <c r="V10" s="72"/>
      <c r="W10" s="72"/>
      <c r="X10" s="112"/>
      <c r="Y10" s="72"/>
      <c r="Z10" s="73"/>
      <c r="AA10" s="73"/>
      <c r="AB10" s="73"/>
      <c r="AC10" s="73"/>
      <c r="AD10" s="83"/>
      <c r="AE10" s="73"/>
      <c r="AF10" s="67"/>
      <c r="AG10" s="73"/>
      <c r="AH10" s="73"/>
      <c r="AI10" s="73"/>
      <c r="AJ10" s="74"/>
      <c r="AK10" s="93"/>
      <c r="AL10" s="90"/>
      <c r="AM10" s="94" t="s">
        <v>39</v>
      </c>
      <c r="AN10" s="95"/>
      <c r="AO10" s="95"/>
      <c r="AP10" s="104"/>
      <c r="AQ10" s="27">
        <f>COUNTIF(J8:AK8,"■")</f>
        <v>0</v>
      </c>
      <c r="AR10" s="27"/>
      <c r="AS10" s="18" t="s">
        <v>31</v>
      </c>
      <c r="BE10" s="36"/>
      <c r="BF10" s="36"/>
      <c r="BG10" s="36"/>
      <c r="BH10" s="36"/>
    </row>
    <row r="11" ht="15.95" customHeight="1" spans="1:57">
      <c r="A11" s="52"/>
      <c r="B11" s="117"/>
      <c r="C11" s="117"/>
      <c r="D11" s="117"/>
      <c r="E11" s="117"/>
      <c r="F11" s="117"/>
      <c r="G11" s="117"/>
      <c r="H11" s="117"/>
      <c r="I11" s="117"/>
      <c r="J11" s="79"/>
      <c r="K11" s="72"/>
      <c r="L11" s="72"/>
      <c r="M11" s="72"/>
      <c r="N11" s="72"/>
      <c r="O11" s="72"/>
      <c r="P11" s="80"/>
      <c r="Q11" s="72"/>
      <c r="R11" s="72"/>
      <c r="S11" s="72"/>
      <c r="T11" s="72"/>
      <c r="U11" s="72"/>
      <c r="V11" s="72"/>
      <c r="W11" s="72"/>
      <c r="X11" s="112"/>
      <c r="Y11" s="72"/>
      <c r="Z11" s="73"/>
      <c r="AA11" s="73"/>
      <c r="AB11" s="73"/>
      <c r="AC11" s="73"/>
      <c r="AD11" s="83"/>
      <c r="AE11" s="73"/>
      <c r="AF11" s="67"/>
      <c r="AG11" s="73"/>
      <c r="AH11" s="73"/>
      <c r="AI11" s="73"/>
      <c r="AJ11" s="74"/>
      <c r="AK11" s="93"/>
      <c r="AL11" s="90"/>
      <c r="AM11" s="19" t="s">
        <v>40</v>
      </c>
      <c r="AN11" s="20"/>
      <c r="AO11" s="20"/>
      <c r="AP11" s="21"/>
      <c r="AQ11" s="22">
        <f>SUM(AQ9:AR10)</f>
        <v>0</v>
      </c>
      <c r="AR11" s="22"/>
      <c r="AS11" s="23" t="s">
        <v>31</v>
      </c>
      <c r="AT11" s="105" t="s">
        <v>41</v>
      </c>
      <c r="AU11" s="105"/>
      <c r="AV11" s="105"/>
      <c r="BC11" s="36"/>
      <c r="BD11" s="36"/>
      <c r="BE11" s="36"/>
    </row>
    <row r="12" ht="15.95" customHeight="1" spans="1:48">
      <c r="A12" s="52"/>
      <c r="B12" s="117"/>
      <c r="C12" s="117"/>
      <c r="D12" s="117"/>
      <c r="E12" s="117"/>
      <c r="F12" s="117"/>
      <c r="G12" s="117"/>
      <c r="H12" s="117"/>
      <c r="I12" s="117"/>
      <c r="J12" s="79"/>
      <c r="K12" s="72"/>
      <c r="L12" s="72"/>
      <c r="M12" s="72"/>
      <c r="N12" s="72"/>
      <c r="O12" s="72"/>
      <c r="P12" s="80"/>
      <c r="Q12" s="72"/>
      <c r="R12" s="72"/>
      <c r="S12" s="72"/>
      <c r="T12" s="72"/>
      <c r="U12" s="72"/>
      <c r="V12" s="72"/>
      <c r="W12" s="72"/>
      <c r="X12" s="112"/>
      <c r="Y12" s="72"/>
      <c r="Z12" s="73"/>
      <c r="AA12" s="73"/>
      <c r="AB12" s="73"/>
      <c r="AC12" s="73"/>
      <c r="AD12" s="83"/>
      <c r="AE12" s="73"/>
      <c r="AF12" s="67"/>
      <c r="AG12" s="73"/>
      <c r="AH12" s="73"/>
      <c r="AI12" s="73"/>
      <c r="AJ12" s="74"/>
      <c r="AK12" s="93"/>
      <c r="AL12" s="90"/>
      <c r="AM12" s="24" t="s">
        <v>42</v>
      </c>
      <c r="AN12" s="25"/>
      <c r="AO12" s="25"/>
      <c r="AP12" s="26"/>
      <c r="AQ12" s="27">
        <f>COUNT(J7:AK7)</f>
        <v>0</v>
      </c>
      <c r="AR12" s="27"/>
      <c r="AS12" s="28" t="s">
        <v>31</v>
      </c>
      <c r="AT12" s="106" t="e">
        <f>(AQ11/AQ12)*100</f>
        <v>#DIV/0!</v>
      </c>
      <c r="AU12" s="106"/>
      <c r="AV12" s="107" t="s">
        <v>43</v>
      </c>
    </row>
    <row r="13" ht="15.95" customHeight="1" spans="1:57">
      <c r="A13" s="52"/>
      <c r="B13" s="117"/>
      <c r="C13" s="117"/>
      <c r="D13" s="117"/>
      <c r="E13" s="117"/>
      <c r="F13" s="117"/>
      <c r="G13" s="117"/>
      <c r="H13" s="117"/>
      <c r="I13" s="117"/>
      <c r="J13" s="79"/>
      <c r="K13" s="72"/>
      <c r="L13" s="72"/>
      <c r="M13" s="72"/>
      <c r="N13" s="72"/>
      <c r="O13" s="72"/>
      <c r="P13" s="80"/>
      <c r="Q13" s="72"/>
      <c r="R13" s="72"/>
      <c r="S13" s="72"/>
      <c r="T13" s="72"/>
      <c r="U13" s="72"/>
      <c r="V13" s="72"/>
      <c r="W13" s="72"/>
      <c r="X13" s="112"/>
      <c r="Y13" s="72"/>
      <c r="Z13" s="73"/>
      <c r="AA13" s="73"/>
      <c r="AB13" s="73"/>
      <c r="AC13" s="73"/>
      <c r="AD13" s="83"/>
      <c r="AE13" s="73"/>
      <c r="AF13" s="67"/>
      <c r="AG13" s="73"/>
      <c r="AH13" s="73"/>
      <c r="AI13" s="73"/>
      <c r="AJ13" s="74"/>
      <c r="AK13" s="93"/>
      <c r="AL13" s="96" t="s">
        <v>44</v>
      </c>
      <c r="BE13" s="36"/>
    </row>
    <row r="14" ht="15.95" customHeight="1" spans="1:60">
      <c r="A14" s="52"/>
      <c r="B14" s="117"/>
      <c r="C14" s="117"/>
      <c r="D14" s="117"/>
      <c r="E14" s="117"/>
      <c r="F14" s="117"/>
      <c r="G14" s="117"/>
      <c r="H14" s="117"/>
      <c r="I14" s="117"/>
      <c r="J14" s="79"/>
      <c r="K14" s="72"/>
      <c r="L14" s="72"/>
      <c r="M14" s="72"/>
      <c r="N14" s="72"/>
      <c r="O14" s="72"/>
      <c r="P14" s="80"/>
      <c r="Q14" s="72"/>
      <c r="R14" s="72"/>
      <c r="S14" s="72"/>
      <c r="T14" s="72"/>
      <c r="U14" s="72"/>
      <c r="V14" s="72"/>
      <c r="W14" s="72"/>
      <c r="X14" s="112"/>
      <c r="Y14" s="72"/>
      <c r="Z14" s="73"/>
      <c r="AA14" s="73"/>
      <c r="AB14" s="73"/>
      <c r="AC14" s="73"/>
      <c r="AD14" s="83"/>
      <c r="AE14" s="73"/>
      <c r="AF14" s="67"/>
      <c r="AG14" s="73"/>
      <c r="AH14" s="73"/>
      <c r="AI14" s="73"/>
      <c r="AJ14" s="74"/>
      <c r="AK14" s="93"/>
      <c r="AL14" s="90"/>
      <c r="AM14" s="9" t="s">
        <v>37</v>
      </c>
      <c r="AN14" s="10"/>
      <c r="AO14" s="10"/>
      <c r="AP14" s="11"/>
      <c r="AQ14" s="12">
        <f>COUNTIF(J9:AK9,"□")</f>
        <v>0</v>
      </c>
      <c r="AR14" s="12"/>
      <c r="AS14" s="13" t="s">
        <v>31</v>
      </c>
      <c r="BE14" s="36"/>
      <c r="BF14" s="109"/>
      <c r="BG14" s="109"/>
      <c r="BH14" s="109"/>
    </row>
    <row r="15" ht="15.95" customHeight="1" spans="1:60">
      <c r="A15" s="52"/>
      <c r="B15" s="117"/>
      <c r="C15" s="117"/>
      <c r="D15" s="117"/>
      <c r="E15" s="117"/>
      <c r="F15" s="117"/>
      <c r="G15" s="117"/>
      <c r="H15" s="117"/>
      <c r="I15" s="117"/>
      <c r="J15" s="79"/>
      <c r="K15" s="72"/>
      <c r="L15" s="72"/>
      <c r="M15" s="72"/>
      <c r="N15" s="72"/>
      <c r="O15" s="72"/>
      <c r="P15" s="80"/>
      <c r="Q15" s="72"/>
      <c r="R15" s="72"/>
      <c r="S15" s="72"/>
      <c r="T15" s="72"/>
      <c r="U15" s="72"/>
      <c r="V15" s="72"/>
      <c r="W15" s="72"/>
      <c r="X15" s="112"/>
      <c r="Y15" s="72"/>
      <c r="Z15" s="73"/>
      <c r="AA15" s="73"/>
      <c r="AB15" s="73"/>
      <c r="AC15" s="73"/>
      <c r="AD15" s="83"/>
      <c r="AE15" s="73"/>
      <c r="AF15" s="67"/>
      <c r="AG15" s="73"/>
      <c r="AH15" s="73"/>
      <c r="AI15" s="73"/>
      <c r="AJ15" s="74"/>
      <c r="AK15" s="93"/>
      <c r="AL15" s="90"/>
      <c r="AM15" s="14" t="s">
        <v>39</v>
      </c>
      <c r="AN15" s="15"/>
      <c r="AO15" s="15"/>
      <c r="AP15" s="16"/>
      <c r="AQ15" s="27">
        <f>COUNTIF(J9:AK9,"■")</f>
        <v>0</v>
      </c>
      <c r="AR15" s="27"/>
      <c r="AS15" s="18" t="s">
        <v>31</v>
      </c>
      <c r="BE15" s="36"/>
      <c r="BF15" s="109"/>
      <c r="BG15" s="109"/>
      <c r="BH15" s="109"/>
    </row>
    <row r="16" ht="15.95" customHeight="1" spans="1:48">
      <c r="A16" s="52"/>
      <c r="B16" s="117"/>
      <c r="C16" s="117"/>
      <c r="D16" s="117"/>
      <c r="E16" s="117"/>
      <c r="F16" s="117"/>
      <c r="G16" s="117"/>
      <c r="H16" s="117"/>
      <c r="I16" s="117"/>
      <c r="J16" s="79"/>
      <c r="K16" s="72"/>
      <c r="L16" s="72"/>
      <c r="M16" s="72"/>
      <c r="N16" s="72"/>
      <c r="O16" s="72"/>
      <c r="P16" s="80"/>
      <c r="Q16" s="72"/>
      <c r="R16" s="72"/>
      <c r="S16" s="72"/>
      <c r="T16" s="72"/>
      <c r="U16" s="72"/>
      <c r="V16" s="72"/>
      <c r="W16" s="72"/>
      <c r="X16" s="112"/>
      <c r="Y16" s="72"/>
      <c r="Z16" s="73"/>
      <c r="AA16" s="73"/>
      <c r="AB16" s="73"/>
      <c r="AC16" s="73"/>
      <c r="AD16" s="83"/>
      <c r="AE16" s="73"/>
      <c r="AF16" s="67"/>
      <c r="AG16" s="73"/>
      <c r="AH16" s="73"/>
      <c r="AI16" s="73"/>
      <c r="AJ16" s="74"/>
      <c r="AK16" s="93"/>
      <c r="AL16" s="90"/>
      <c r="AM16" s="19" t="s">
        <v>40</v>
      </c>
      <c r="AN16" s="20"/>
      <c r="AO16" s="20"/>
      <c r="AP16" s="21"/>
      <c r="AQ16" s="22">
        <f>SUM(AQ14:AR15)</f>
        <v>0</v>
      </c>
      <c r="AR16" s="22"/>
      <c r="AS16" s="23" t="s">
        <v>31</v>
      </c>
      <c r="AT16" s="31" t="s">
        <v>41</v>
      </c>
      <c r="AU16" s="31"/>
      <c r="AV16" s="31"/>
    </row>
    <row r="17" ht="15.95" customHeight="1" spans="1:48">
      <c r="A17" s="52"/>
      <c r="B17" s="117"/>
      <c r="C17" s="117"/>
      <c r="D17" s="117"/>
      <c r="E17" s="117"/>
      <c r="F17" s="117"/>
      <c r="G17" s="117"/>
      <c r="H17" s="117"/>
      <c r="I17" s="117"/>
      <c r="J17" s="79"/>
      <c r="K17" s="72"/>
      <c r="L17" s="72"/>
      <c r="M17" s="72"/>
      <c r="N17" s="72"/>
      <c r="O17" s="72"/>
      <c r="P17" s="80"/>
      <c r="Q17" s="72"/>
      <c r="R17" s="72"/>
      <c r="S17" s="72"/>
      <c r="T17" s="72"/>
      <c r="U17" s="72"/>
      <c r="V17" s="72"/>
      <c r="W17" s="72"/>
      <c r="X17" s="112"/>
      <c r="Y17" s="72"/>
      <c r="Z17" s="73"/>
      <c r="AA17" s="73"/>
      <c r="AB17" s="73"/>
      <c r="AC17" s="73"/>
      <c r="AD17" s="83"/>
      <c r="AE17" s="73"/>
      <c r="AF17" s="67"/>
      <c r="AG17" s="73"/>
      <c r="AH17" s="73"/>
      <c r="AI17" s="73"/>
      <c r="AJ17" s="74"/>
      <c r="AK17" s="93"/>
      <c r="AL17" s="90"/>
      <c r="AM17" s="24" t="s">
        <v>42</v>
      </c>
      <c r="AN17" s="25"/>
      <c r="AO17" s="25"/>
      <c r="AP17" s="26"/>
      <c r="AQ17" s="27">
        <f>COUNT(J7:AK7)</f>
        <v>0</v>
      </c>
      <c r="AR17" s="27"/>
      <c r="AS17" s="28" t="s">
        <v>31</v>
      </c>
      <c r="AT17" s="32" t="e">
        <f>(AQ16/AQ17)*100</f>
        <v>#DIV/0!</v>
      </c>
      <c r="AU17" s="32"/>
      <c r="AV17" s="33" t="s">
        <v>43</v>
      </c>
    </row>
    <row r="18" ht="15.95" customHeight="1" spans="1:37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58" t="s">
        <v>20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ht="15.95" customHeight="1" spans="1:49">
      <c r="A19" s="113"/>
      <c r="B19" s="113"/>
      <c r="C19" s="113"/>
      <c r="D19" s="113"/>
      <c r="E19" s="113"/>
      <c r="F19" s="113"/>
      <c r="G19" s="113"/>
      <c r="H19" s="113"/>
      <c r="I19" s="113"/>
      <c r="J19" s="75"/>
      <c r="K19" s="62" t="s">
        <v>23</v>
      </c>
      <c r="L19" s="63">
        <f>L5+4</f>
        <v>5</v>
      </c>
      <c r="M19" s="63"/>
      <c r="N19" s="63"/>
      <c r="O19" s="62" t="s">
        <v>24</v>
      </c>
      <c r="P19" s="75"/>
      <c r="Q19" s="61"/>
      <c r="R19" s="62" t="s">
        <v>23</v>
      </c>
      <c r="S19" s="63">
        <f>L5+5</f>
        <v>6</v>
      </c>
      <c r="T19" s="63"/>
      <c r="U19" s="63"/>
      <c r="V19" s="62" t="s">
        <v>24</v>
      </c>
      <c r="W19" s="64"/>
      <c r="X19" s="75"/>
      <c r="Y19" s="62" t="s">
        <v>23</v>
      </c>
      <c r="Z19" s="63">
        <f>L5+6</f>
        <v>7</v>
      </c>
      <c r="AA19" s="63"/>
      <c r="AB19" s="63"/>
      <c r="AC19" s="62" t="s">
        <v>24</v>
      </c>
      <c r="AD19" s="75"/>
      <c r="AE19" s="61"/>
      <c r="AF19" s="62" t="s">
        <v>23</v>
      </c>
      <c r="AG19" s="63">
        <f>L5+7</f>
        <v>8</v>
      </c>
      <c r="AH19" s="63"/>
      <c r="AI19" s="63"/>
      <c r="AJ19" s="62" t="s">
        <v>24</v>
      </c>
      <c r="AK19" s="64"/>
      <c r="AL19" s="85"/>
      <c r="AM19" s="7" t="s">
        <v>23</v>
      </c>
      <c r="AN19" s="8">
        <f>L19</f>
        <v>5</v>
      </c>
      <c r="AO19" s="8"/>
      <c r="AP19" s="86" t="s">
        <v>24</v>
      </c>
      <c r="AQ19" s="101" t="s">
        <v>25</v>
      </c>
      <c r="AR19" s="7" t="s">
        <v>23</v>
      </c>
      <c r="AS19" s="8">
        <f>AG19</f>
        <v>8</v>
      </c>
      <c r="AT19" s="8"/>
      <c r="AU19" s="102" t="s">
        <v>24</v>
      </c>
      <c r="AV19" s="102"/>
      <c r="AW19" s="36"/>
    </row>
    <row r="20" ht="15.95" customHeight="1" spans="1:49">
      <c r="A20" s="114" t="s">
        <v>27</v>
      </c>
      <c r="B20" s="114"/>
      <c r="C20" s="114"/>
      <c r="D20" s="114"/>
      <c r="E20" s="114"/>
      <c r="F20" s="114"/>
      <c r="G20" s="114"/>
      <c r="H20" s="114"/>
      <c r="I20" s="114"/>
      <c r="J20" s="66" t="b">
        <f>IF(AK6="月","火",IF(AK6="火","水",IF(AK6="水","木",IF(AK6="木","金",IF(AK6="金","土",IF(AK6="土","日",IF(AK6="日","月")))))))</f>
        <v>0</v>
      </c>
      <c r="K20" s="66" t="b">
        <f t="shared" ref="K20:AK20" si="1">IF(J20="月","火",IF(J20="火","水",IF(J20="水","木",IF(J20="木","金",IF(J20="金","土",IF(J20="土","日",IF(J20="日","月")))))))</f>
        <v>0</v>
      </c>
      <c r="L20" s="66" t="b">
        <f t="shared" si="1"/>
        <v>0</v>
      </c>
      <c r="M20" s="66" t="b">
        <f t="shared" si="1"/>
        <v>0</v>
      </c>
      <c r="N20" s="66" t="b">
        <f t="shared" si="1"/>
        <v>0</v>
      </c>
      <c r="O20" s="66" t="b">
        <f t="shared" si="1"/>
        <v>0</v>
      </c>
      <c r="P20" s="76" t="b">
        <f t="shared" si="1"/>
        <v>0</v>
      </c>
      <c r="Q20" s="65" t="b">
        <f t="shared" si="1"/>
        <v>0</v>
      </c>
      <c r="R20" s="66" t="b">
        <f t="shared" si="1"/>
        <v>0</v>
      </c>
      <c r="S20" s="66" t="b">
        <f t="shared" si="1"/>
        <v>0</v>
      </c>
      <c r="T20" s="66" t="b">
        <f t="shared" si="1"/>
        <v>0</v>
      </c>
      <c r="U20" s="66" t="b">
        <f t="shared" si="1"/>
        <v>0</v>
      </c>
      <c r="V20" s="66" t="b">
        <f t="shared" si="1"/>
        <v>0</v>
      </c>
      <c r="W20" s="66" t="b">
        <f t="shared" si="1"/>
        <v>0</v>
      </c>
      <c r="X20" s="66" t="b">
        <f t="shared" si="1"/>
        <v>0</v>
      </c>
      <c r="Y20" s="66" t="b">
        <f t="shared" si="1"/>
        <v>0</v>
      </c>
      <c r="Z20" s="66" t="b">
        <f t="shared" si="1"/>
        <v>0</v>
      </c>
      <c r="AA20" s="66" t="b">
        <f t="shared" si="1"/>
        <v>0</v>
      </c>
      <c r="AB20" s="66" t="b">
        <f t="shared" si="1"/>
        <v>0</v>
      </c>
      <c r="AC20" s="66" t="b">
        <f t="shared" si="1"/>
        <v>0</v>
      </c>
      <c r="AD20" s="76" t="b">
        <f t="shared" si="1"/>
        <v>0</v>
      </c>
      <c r="AE20" s="65" t="b">
        <f t="shared" si="1"/>
        <v>0</v>
      </c>
      <c r="AF20" s="66" t="b">
        <f t="shared" si="1"/>
        <v>0</v>
      </c>
      <c r="AG20" s="66" t="b">
        <f t="shared" si="1"/>
        <v>0</v>
      </c>
      <c r="AH20" s="66" t="b">
        <f t="shared" si="1"/>
        <v>0</v>
      </c>
      <c r="AI20" s="66" t="b">
        <f t="shared" si="1"/>
        <v>0</v>
      </c>
      <c r="AJ20" s="66" t="b">
        <f t="shared" si="1"/>
        <v>0</v>
      </c>
      <c r="AK20" s="66" t="b">
        <f t="shared" si="1"/>
        <v>0</v>
      </c>
      <c r="AL20" s="85"/>
      <c r="AM20" s="86" t="s">
        <v>28</v>
      </c>
      <c r="AN20" s="86"/>
      <c r="AO20" s="86"/>
      <c r="AP20" s="86"/>
      <c r="AQ20" s="86"/>
      <c r="AR20" s="86"/>
      <c r="AS20" s="86"/>
      <c r="AT20" s="86"/>
      <c r="AU20" s="86"/>
      <c r="AV20" s="86"/>
      <c r="AW20" s="36"/>
    </row>
    <row r="21" ht="15.95" customHeight="1" spans="1:37">
      <c r="A21" s="51" t="s">
        <v>30</v>
      </c>
      <c r="B21" s="51"/>
      <c r="C21" s="51"/>
      <c r="D21" s="51"/>
      <c r="E21" s="51"/>
      <c r="F21" s="51"/>
      <c r="G21" s="51"/>
      <c r="H21" s="51"/>
      <c r="I21" s="51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</row>
    <row r="22" ht="15.95" customHeight="1" spans="1:38">
      <c r="A22" s="52" t="s">
        <v>32</v>
      </c>
      <c r="B22" s="53" t="s">
        <v>33</v>
      </c>
      <c r="C22" s="53"/>
      <c r="D22" s="53"/>
      <c r="E22" s="53"/>
      <c r="F22" s="53"/>
      <c r="G22" s="53"/>
      <c r="H22" s="115" t="s">
        <v>34</v>
      </c>
      <c r="I22" s="115"/>
      <c r="J22" s="110"/>
      <c r="K22" s="69"/>
      <c r="L22" s="69"/>
      <c r="M22" s="69"/>
      <c r="N22" s="69"/>
      <c r="O22" s="69"/>
      <c r="P22" s="68"/>
      <c r="Q22" s="69"/>
      <c r="R22" s="69"/>
      <c r="S22" s="69"/>
      <c r="T22" s="69"/>
      <c r="U22" s="69"/>
      <c r="V22" s="69"/>
      <c r="W22" s="69"/>
      <c r="X22" s="110"/>
      <c r="Y22" s="69"/>
      <c r="Z22" s="69"/>
      <c r="AA22" s="69"/>
      <c r="AB22" s="69"/>
      <c r="AC22" s="69"/>
      <c r="AD22" s="68"/>
      <c r="AE22" s="69"/>
      <c r="AF22" s="69"/>
      <c r="AG22" s="69"/>
      <c r="AH22" s="69"/>
      <c r="AI22" s="69"/>
      <c r="AJ22" s="69"/>
      <c r="AK22" s="87"/>
      <c r="AL22" s="88" t="s">
        <v>35</v>
      </c>
    </row>
    <row r="23" ht="15.95" customHeight="1" spans="1:45">
      <c r="A23" s="52"/>
      <c r="B23" s="53"/>
      <c r="C23" s="53"/>
      <c r="D23" s="53"/>
      <c r="E23" s="53"/>
      <c r="F23" s="53"/>
      <c r="G23" s="53"/>
      <c r="H23" s="116" t="s">
        <v>36</v>
      </c>
      <c r="I23" s="116"/>
      <c r="J23" s="111"/>
      <c r="K23" s="71"/>
      <c r="L23" s="71"/>
      <c r="M23" s="71"/>
      <c r="N23" s="71"/>
      <c r="O23" s="71"/>
      <c r="P23" s="70"/>
      <c r="Q23" s="71"/>
      <c r="R23" s="71"/>
      <c r="S23" s="71"/>
      <c r="T23" s="71"/>
      <c r="U23" s="71"/>
      <c r="V23" s="71"/>
      <c r="W23" s="71"/>
      <c r="X23" s="111"/>
      <c r="Y23" s="71"/>
      <c r="Z23" s="71"/>
      <c r="AA23" s="71"/>
      <c r="AB23" s="71"/>
      <c r="AC23" s="71"/>
      <c r="AD23" s="70"/>
      <c r="AE23" s="71"/>
      <c r="AF23" s="71"/>
      <c r="AG23" s="71"/>
      <c r="AH23" s="71"/>
      <c r="AI23" s="71"/>
      <c r="AJ23" s="71"/>
      <c r="AK23" s="89"/>
      <c r="AL23" s="90"/>
      <c r="AM23" s="91" t="s">
        <v>37</v>
      </c>
      <c r="AN23" s="92"/>
      <c r="AO23" s="92"/>
      <c r="AP23" s="103"/>
      <c r="AQ23" s="12">
        <f>COUNTIF(J22:AK22,"□")</f>
        <v>0</v>
      </c>
      <c r="AR23" s="12"/>
      <c r="AS23" s="13" t="s">
        <v>31</v>
      </c>
    </row>
    <row r="24" ht="15.95" customHeight="1" spans="1:45">
      <c r="A24" s="52"/>
      <c r="B24" s="117" t="s">
        <v>38</v>
      </c>
      <c r="C24" s="117"/>
      <c r="D24" s="117"/>
      <c r="E24" s="117"/>
      <c r="F24" s="117"/>
      <c r="G24" s="117"/>
      <c r="H24" s="117"/>
      <c r="I24" s="117"/>
      <c r="J24" s="84"/>
      <c r="K24" s="74"/>
      <c r="L24" s="73"/>
      <c r="M24" s="73"/>
      <c r="N24" s="73"/>
      <c r="O24" s="74"/>
      <c r="P24" s="83"/>
      <c r="Q24" s="74"/>
      <c r="R24" s="74"/>
      <c r="S24" s="73"/>
      <c r="T24" s="73"/>
      <c r="U24" s="73"/>
      <c r="V24" s="73"/>
      <c r="W24" s="73"/>
      <c r="X24" s="82"/>
      <c r="Y24" s="74"/>
      <c r="Z24" s="73"/>
      <c r="AA24" s="74"/>
      <c r="AB24" s="73"/>
      <c r="AC24" s="73"/>
      <c r="AD24" s="83"/>
      <c r="AE24" s="74"/>
      <c r="AF24" s="74"/>
      <c r="AG24" s="74"/>
      <c r="AH24" s="73"/>
      <c r="AI24" s="74"/>
      <c r="AJ24" s="73"/>
      <c r="AK24" s="97"/>
      <c r="AL24" s="90"/>
      <c r="AM24" s="94" t="s">
        <v>39</v>
      </c>
      <c r="AN24" s="95"/>
      <c r="AO24" s="95"/>
      <c r="AP24" s="104"/>
      <c r="AQ24" s="27">
        <f>COUNTIF(J22:AK22,"■")</f>
        <v>0</v>
      </c>
      <c r="AR24" s="27"/>
      <c r="AS24" s="18" t="s">
        <v>31</v>
      </c>
    </row>
    <row r="25" ht="15.95" customHeight="1" spans="1:48">
      <c r="A25" s="52"/>
      <c r="B25" s="117"/>
      <c r="C25" s="117"/>
      <c r="D25" s="117"/>
      <c r="E25" s="117"/>
      <c r="F25" s="117"/>
      <c r="G25" s="117"/>
      <c r="H25" s="117"/>
      <c r="I25" s="117"/>
      <c r="J25" s="84"/>
      <c r="K25" s="74"/>
      <c r="L25" s="73"/>
      <c r="M25" s="73"/>
      <c r="N25" s="73"/>
      <c r="O25" s="74"/>
      <c r="P25" s="83"/>
      <c r="Q25" s="74"/>
      <c r="R25" s="74"/>
      <c r="S25" s="73"/>
      <c r="T25" s="73"/>
      <c r="U25" s="73"/>
      <c r="V25" s="73"/>
      <c r="W25" s="73"/>
      <c r="X25" s="82"/>
      <c r="Y25" s="74"/>
      <c r="Z25" s="73"/>
      <c r="AA25" s="74"/>
      <c r="AB25" s="73"/>
      <c r="AC25" s="73"/>
      <c r="AD25" s="83"/>
      <c r="AE25" s="74"/>
      <c r="AF25" s="74"/>
      <c r="AG25" s="74"/>
      <c r="AH25" s="73"/>
      <c r="AI25" s="74"/>
      <c r="AJ25" s="73"/>
      <c r="AK25" s="97"/>
      <c r="AL25" s="90"/>
      <c r="AM25" s="19" t="s">
        <v>40</v>
      </c>
      <c r="AN25" s="20"/>
      <c r="AO25" s="20"/>
      <c r="AP25" s="21"/>
      <c r="AQ25" s="22">
        <f>SUM(AQ23:AR24)</f>
        <v>0</v>
      </c>
      <c r="AR25" s="22"/>
      <c r="AS25" s="23" t="s">
        <v>31</v>
      </c>
      <c r="AT25" s="105" t="s">
        <v>41</v>
      </c>
      <c r="AU25" s="105"/>
      <c r="AV25" s="105"/>
    </row>
    <row r="26" ht="15.95" customHeight="1" spans="1:48">
      <c r="A26" s="52"/>
      <c r="B26" s="117"/>
      <c r="C26" s="117"/>
      <c r="D26" s="117"/>
      <c r="E26" s="117"/>
      <c r="F26" s="117"/>
      <c r="G26" s="117"/>
      <c r="H26" s="117"/>
      <c r="I26" s="117"/>
      <c r="J26" s="84"/>
      <c r="K26" s="74"/>
      <c r="L26" s="73"/>
      <c r="M26" s="73"/>
      <c r="N26" s="73"/>
      <c r="O26" s="74"/>
      <c r="P26" s="83"/>
      <c r="Q26" s="74"/>
      <c r="R26" s="74"/>
      <c r="S26" s="73"/>
      <c r="T26" s="73"/>
      <c r="U26" s="73"/>
      <c r="V26" s="73"/>
      <c r="W26" s="73"/>
      <c r="X26" s="82"/>
      <c r="Y26" s="74"/>
      <c r="Z26" s="73"/>
      <c r="AA26" s="74"/>
      <c r="AB26" s="73"/>
      <c r="AC26" s="73"/>
      <c r="AD26" s="83"/>
      <c r="AE26" s="74"/>
      <c r="AF26" s="74"/>
      <c r="AG26" s="74"/>
      <c r="AH26" s="73"/>
      <c r="AI26" s="74"/>
      <c r="AJ26" s="73"/>
      <c r="AK26" s="97"/>
      <c r="AL26" s="90"/>
      <c r="AM26" s="24" t="s">
        <v>42</v>
      </c>
      <c r="AN26" s="25"/>
      <c r="AO26" s="25"/>
      <c r="AP26" s="26"/>
      <c r="AQ26" s="27">
        <f>COUNT(J21:AK21)</f>
        <v>0</v>
      </c>
      <c r="AR26" s="27"/>
      <c r="AS26" s="28" t="s">
        <v>31</v>
      </c>
      <c r="AT26" s="106" t="e">
        <f>(AQ25/AQ26)*100</f>
        <v>#DIV/0!</v>
      </c>
      <c r="AU26" s="106"/>
      <c r="AV26" s="107" t="s">
        <v>43</v>
      </c>
    </row>
    <row r="27" ht="18" customHeight="1" spans="1:38">
      <c r="A27" s="52"/>
      <c r="B27" s="117"/>
      <c r="C27" s="117"/>
      <c r="D27" s="117"/>
      <c r="E27" s="117"/>
      <c r="F27" s="117"/>
      <c r="G27" s="117"/>
      <c r="H27" s="117"/>
      <c r="I27" s="117"/>
      <c r="J27" s="84"/>
      <c r="K27" s="74"/>
      <c r="L27" s="73"/>
      <c r="M27" s="73"/>
      <c r="N27" s="73"/>
      <c r="O27" s="74"/>
      <c r="P27" s="83"/>
      <c r="Q27" s="74"/>
      <c r="R27" s="74"/>
      <c r="S27" s="73"/>
      <c r="T27" s="73"/>
      <c r="U27" s="73"/>
      <c r="V27" s="73"/>
      <c r="W27" s="73"/>
      <c r="X27" s="82"/>
      <c r="Y27" s="74"/>
      <c r="Z27" s="73"/>
      <c r="AA27" s="74"/>
      <c r="AB27" s="73"/>
      <c r="AC27" s="73"/>
      <c r="AD27" s="83"/>
      <c r="AE27" s="74"/>
      <c r="AF27" s="74"/>
      <c r="AG27" s="74"/>
      <c r="AH27" s="73"/>
      <c r="AI27" s="74"/>
      <c r="AJ27" s="73"/>
      <c r="AK27" s="97"/>
      <c r="AL27" s="96" t="s">
        <v>44</v>
      </c>
    </row>
    <row r="28" ht="15.95" customHeight="1" spans="1:45">
      <c r="A28" s="52"/>
      <c r="B28" s="117"/>
      <c r="C28" s="117"/>
      <c r="D28" s="117"/>
      <c r="E28" s="117"/>
      <c r="F28" s="117"/>
      <c r="G28" s="117"/>
      <c r="H28" s="117"/>
      <c r="I28" s="117"/>
      <c r="J28" s="84"/>
      <c r="K28" s="74"/>
      <c r="L28" s="73"/>
      <c r="M28" s="73"/>
      <c r="N28" s="73"/>
      <c r="O28" s="74"/>
      <c r="P28" s="83"/>
      <c r="Q28" s="74"/>
      <c r="R28" s="74"/>
      <c r="S28" s="73"/>
      <c r="T28" s="73"/>
      <c r="U28" s="73"/>
      <c r="V28" s="73"/>
      <c r="W28" s="73"/>
      <c r="X28" s="82"/>
      <c r="Y28" s="74"/>
      <c r="Z28" s="73"/>
      <c r="AA28" s="74"/>
      <c r="AB28" s="73"/>
      <c r="AC28" s="73"/>
      <c r="AD28" s="83"/>
      <c r="AE28" s="74"/>
      <c r="AF28" s="74"/>
      <c r="AG28" s="74"/>
      <c r="AH28" s="73"/>
      <c r="AI28" s="74"/>
      <c r="AJ28" s="73"/>
      <c r="AK28" s="97"/>
      <c r="AL28" s="90"/>
      <c r="AM28" s="9" t="s">
        <v>37</v>
      </c>
      <c r="AN28" s="10"/>
      <c r="AO28" s="10"/>
      <c r="AP28" s="11"/>
      <c r="AQ28" s="12">
        <f>COUNTIF(J23:AK23,"□")</f>
        <v>0</v>
      </c>
      <c r="AR28" s="12"/>
      <c r="AS28" s="13" t="s">
        <v>31</v>
      </c>
    </row>
    <row r="29" ht="15.95" customHeight="1" spans="1:45">
      <c r="A29" s="52"/>
      <c r="B29" s="117"/>
      <c r="C29" s="117"/>
      <c r="D29" s="117"/>
      <c r="E29" s="117"/>
      <c r="F29" s="117"/>
      <c r="G29" s="117"/>
      <c r="H29" s="117"/>
      <c r="I29" s="117"/>
      <c r="J29" s="84"/>
      <c r="K29" s="74"/>
      <c r="L29" s="73"/>
      <c r="M29" s="73"/>
      <c r="N29" s="73"/>
      <c r="O29" s="74"/>
      <c r="P29" s="83"/>
      <c r="Q29" s="74"/>
      <c r="R29" s="74"/>
      <c r="S29" s="73"/>
      <c r="T29" s="73"/>
      <c r="U29" s="73"/>
      <c r="V29" s="73"/>
      <c r="W29" s="73"/>
      <c r="X29" s="82"/>
      <c r="Y29" s="74"/>
      <c r="Z29" s="73"/>
      <c r="AA29" s="74"/>
      <c r="AB29" s="73"/>
      <c r="AC29" s="73"/>
      <c r="AD29" s="83"/>
      <c r="AE29" s="74"/>
      <c r="AF29" s="74"/>
      <c r="AG29" s="74"/>
      <c r="AH29" s="73"/>
      <c r="AI29" s="74"/>
      <c r="AJ29" s="73"/>
      <c r="AK29" s="97"/>
      <c r="AL29" s="90"/>
      <c r="AM29" s="14" t="s">
        <v>39</v>
      </c>
      <c r="AN29" s="15"/>
      <c r="AO29" s="15"/>
      <c r="AP29" s="16"/>
      <c r="AQ29" s="27">
        <f>COUNTIF(J23:AK23,"■")</f>
        <v>0</v>
      </c>
      <c r="AR29" s="27"/>
      <c r="AS29" s="18" t="s">
        <v>31</v>
      </c>
    </row>
    <row r="30" ht="15.95" customHeight="1" spans="1:48">
      <c r="A30" s="52"/>
      <c r="B30" s="117"/>
      <c r="C30" s="117"/>
      <c r="D30" s="117"/>
      <c r="E30" s="117"/>
      <c r="F30" s="117"/>
      <c r="G30" s="117"/>
      <c r="H30" s="117"/>
      <c r="I30" s="117"/>
      <c r="J30" s="84"/>
      <c r="K30" s="74"/>
      <c r="L30" s="73"/>
      <c r="M30" s="73"/>
      <c r="N30" s="73"/>
      <c r="O30" s="74"/>
      <c r="P30" s="83"/>
      <c r="Q30" s="74"/>
      <c r="R30" s="74"/>
      <c r="S30" s="73"/>
      <c r="T30" s="73"/>
      <c r="U30" s="73"/>
      <c r="V30" s="73"/>
      <c r="W30" s="73"/>
      <c r="X30" s="82"/>
      <c r="Y30" s="74"/>
      <c r="Z30" s="73"/>
      <c r="AA30" s="74"/>
      <c r="AB30" s="73"/>
      <c r="AC30" s="73"/>
      <c r="AD30" s="83"/>
      <c r="AE30" s="74"/>
      <c r="AF30" s="74"/>
      <c r="AG30" s="74"/>
      <c r="AH30" s="73"/>
      <c r="AI30" s="74"/>
      <c r="AJ30" s="73"/>
      <c r="AK30" s="97"/>
      <c r="AL30" s="90"/>
      <c r="AM30" s="19" t="s">
        <v>40</v>
      </c>
      <c r="AN30" s="20"/>
      <c r="AO30" s="20"/>
      <c r="AP30" s="21"/>
      <c r="AQ30" s="22">
        <f>SUM(AQ28:AR29)</f>
        <v>0</v>
      </c>
      <c r="AR30" s="22"/>
      <c r="AS30" s="23" t="s">
        <v>31</v>
      </c>
      <c r="AT30" s="31" t="s">
        <v>41</v>
      </c>
      <c r="AU30" s="31"/>
      <c r="AV30" s="31"/>
    </row>
    <row r="31" ht="15.95" customHeight="1" spans="1:48">
      <c r="A31" s="52"/>
      <c r="B31" s="117"/>
      <c r="C31" s="117"/>
      <c r="D31" s="117"/>
      <c r="E31" s="117"/>
      <c r="F31" s="117"/>
      <c r="G31" s="117"/>
      <c r="H31" s="117"/>
      <c r="I31" s="117"/>
      <c r="J31" s="84"/>
      <c r="K31" s="74"/>
      <c r="L31" s="73"/>
      <c r="M31" s="73"/>
      <c r="N31" s="73"/>
      <c r="O31" s="74"/>
      <c r="P31" s="83"/>
      <c r="Q31" s="74"/>
      <c r="R31" s="74"/>
      <c r="S31" s="73"/>
      <c r="T31" s="73"/>
      <c r="U31" s="73"/>
      <c r="V31" s="73"/>
      <c r="W31" s="73"/>
      <c r="X31" s="82"/>
      <c r="Y31" s="74"/>
      <c r="Z31" s="73"/>
      <c r="AA31" s="74"/>
      <c r="AB31" s="73"/>
      <c r="AC31" s="73"/>
      <c r="AD31" s="83"/>
      <c r="AE31" s="74"/>
      <c r="AF31" s="74"/>
      <c r="AG31" s="74"/>
      <c r="AH31" s="73"/>
      <c r="AI31" s="74"/>
      <c r="AJ31" s="73"/>
      <c r="AK31" s="97"/>
      <c r="AL31" s="90"/>
      <c r="AM31" s="24" t="s">
        <v>42</v>
      </c>
      <c r="AN31" s="25"/>
      <c r="AO31" s="25"/>
      <c r="AP31" s="26"/>
      <c r="AQ31" s="27">
        <f>COUNT(J21:AK21)</f>
        <v>0</v>
      </c>
      <c r="AR31" s="27"/>
      <c r="AS31" s="28" t="s">
        <v>31</v>
      </c>
      <c r="AT31" s="32" t="e">
        <f>(AQ30/AQ31)*100</f>
        <v>#DIV/0!</v>
      </c>
      <c r="AU31" s="32"/>
      <c r="AV31" s="33" t="s">
        <v>43</v>
      </c>
    </row>
    <row r="32" ht="15.95" customHeight="1" spans="1:3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58" t="s">
        <v>20</v>
      </c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ht="15.95" customHeight="1" spans="1:49">
      <c r="A33" s="113"/>
      <c r="B33" s="113"/>
      <c r="C33" s="113"/>
      <c r="D33" s="113"/>
      <c r="E33" s="113"/>
      <c r="F33" s="113"/>
      <c r="G33" s="113"/>
      <c r="H33" s="113"/>
      <c r="I33" s="113"/>
      <c r="J33" s="75"/>
      <c r="K33" s="62" t="s">
        <v>23</v>
      </c>
      <c r="L33" s="63">
        <f>L5+8</f>
        <v>9</v>
      </c>
      <c r="M33" s="63"/>
      <c r="N33" s="63"/>
      <c r="O33" s="62" t="s">
        <v>24</v>
      </c>
      <c r="P33" s="75"/>
      <c r="Q33" s="61"/>
      <c r="R33" s="62" t="s">
        <v>23</v>
      </c>
      <c r="S33" s="63">
        <f>L5+9</f>
        <v>10</v>
      </c>
      <c r="T33" s="63"/>
      <c r="U33" s="63"/>
      <c r="V33" s="62" t="s">
        <v>24</v>
      </c>
      <c r="W33" s="64"/>
      <c r="X33" s="75"/>
      <c r="Y33" s="62" t="s">
        <v>23</v>
      </c>
      <c r="Z33" s="63">
        <f>L5+10</f>
        <v>11</v>
      </c>
      <c r="AA33" s="63"/>
      <c r="AB33" s="63"/>
      <c r="AC33" s="62" t="s">
        <v>24</v>
      </c>
      <c r="AD33" s="75"/>
      <c r="AE33" s="61"/>
      <c r="AF33" s="62" t="s">
        <v>23</v>
      </c>
      <c r="AG33" s="63">
        <f>L5+11</f>
        <v>12</v>
      </c>
      <c r="AH33" s="63"/>
      <c r="AI33" s="63"/>
      <c r="AJ33" s="62" t="s">
        <v>24</v>
      </c>
      <c r="AK33" s="64"/>
      <c r="AL33" s="85"/>
      <c r="AM33" s="7" t="s">
        <v>23</v>
      </c>
      <c r="AN33" s="8">
        <f>L33</f>
        <v>9</v>
      </c>
      <c r="AO33" s="8"/>
      <c r="AP33" s="86" t="s">
        <v>24</v>
      </c>
      <c r="AQ33" s="101" t="s">
        <v>25</v>
      </c>
      <c r="AR33" s="7" t="s">
        <v>23</v>
      </c>
      <c r="AS33" s="8">
        <f>AG33</f>
        <v>12</v>
      </c>
      <c r="AT33" s="8"/>
      <c r="AU33" s="102" t="s">
        <v>24</v>
      </c>
      <c r="AV33" s="102"/>
      <c r="AW33" s="36"/>
    </row>
    <row r="34" ht="15.95" customHeight="1" spans="1:49">
      <c r="A34" s="114" t="s">
        <v>27</v>
      </c>
      <c r="B34" s="114"/>
      <c r="C34" s="114"/>
      <c r="D34" s="114"/>
      <c r="E34" s="114"/>
      <c r="F34" s="114"/>
      <c r="G34" s="114"/>
      <c r="H34" s="114"/>
      <c r="I34" s="114"/>
      <c r="J34" s="66" t="b">
        <f>IF(AK20="月","火",IF(AK20="火","水",IF(AK20="水","木",IF(AK20="木","金",IF(AK20="金","土",IF(AK20="土","日",IF(AK20="日","月")))))))</f>
        <v>0</v>
      </c>
      <c r="K34" s="66" t="b">
        <f t="shared" ref="K34:AK34" si="2">IF(J34="月","火",IF(J34="火","水",IF(J34="水","木",IF(J34="木","金",IF(J34="金","土",IF(J34="土","日",IF(J34="日","月")))))))</f>
        <v>0</v>
      </c>
      <c r="L34" s="66" t="b">
        <f t="shared" si="2"/>
        <v>0</v>
      </c>
      <c r="M34" s="66" t="b">
        <f t="shared" si="2"/>
        <v>0</v>
      </c>
      <c r="N34" s="66" t="b">
        <f t="shared" si="2"/>
        <v>0</v>
      </c>
      <c r="O34" s="66" t="b">
        <f t="shared" si="2"/>
        <v>0</v>
      </c>
      <c r="P34" s="76" t="b">
        <f t="shared" si="2"/>
        <v>0</v>
      </c>
      <c r="Q34" s="65" t="b">
        <f t="shared" si="2"/>
        <v>0</v>
      </c>
      <c r="R34" s="66" t="b">
        <f t="shared" si="2"/>
        <v>0</v>
      </c>
      <c r="S34" s="66" t="b">
        <f t="shared" si="2"/>
        <v>0</v>
      </c>
      <c r="T34" s="66" t="b">
        <f t="shared" si="2"/>
        <v>0</v>
      </c>
      <c r="U34" s="66" t="b">
        <f t="shared" si="2"/>
        <v>0</v>
      </c>
      <c r="V34" s="66" t="b">
        <f t="shared" si="2"/>
        <v>0</v>
      </c>
      <c r="W34" s="66" t="b">
        <f t="shared" si="2"/>
        <v>0</v>
      </c>
      <c r="X34" s="66" t="b">
        <f t="shared" si="2"/>
        <v>0</v>
      </c>
      <c r="Y34" s="66" t="b">
        <f t="shared" si="2"/>
        <v>0</v>
      </c>
      <c r="Z34" s="66" t="b">
        <f t="shared" si="2"/>
        <v>0</v>
      </c>
      <c r="AA34" s="66" t="b">
        <f t="shared" si="2"/>
        <v>0</v>
      </c>
      <c r="AB34" s="66" t="b">
        <f t="shared" si="2"/>
        <v>0</v>
      </c>
      <c r="AC34" s="66" t="b">
        <f t="shared" si="2"/>
        <v>0</v>
      </c>
      <c r="AD34" s="76" t="b">
        <f t="shared" si="2"/>
        <v>0</v>
      </c>
      <c r="AE34" s="65" t="b">
        <f t="shared" si="2"/>
        <v>0</v>
      </c>
      <c r="AF34" s="66" t="b">
        <f t="shared" si="2"/>
        <v>0</v>
      </c>
      <c r="AG34" s="66" t="b">
        <f t="shared" si="2"/>
        <v>0</v>
      </c>
      <c r="AH34" s="66" t="b">
        <f t="shared" si="2"/>
        <v>0</v>
      </c>
      <c r="AI34" s="66" t="b">
        <f t="shared" si="2"/>
        <v>0</v>
      </c>
      <c r="AJ34" s="66" t="b">
        <f t="shared" si="2"/>
        <v>0</v>
      </c>
      <c r="AK34" s="66" t="b">
        <f t="shared" si="2"/>
        <v>0</v>
      </c>
      <c r="AL34" s="85"/>
      <c r="AM34" s="86" t="s">
        <v>28</v>
      </c>
      <c r="AN34" s="86"/>
      <c r="AO34" s="86"/>
      <c r="AP34" s="86"/>
      <c r="AQ34" s="86"/>
      <c r="AR34" s="86"/>
      <c r="AS34" s="86"/>
      <c r="AT34" s="86"/>
      <c r="AU34" s="86"/>
      <c r="AV34" s="86"/>
      <c r="AW34" s="36"/>
    </row>
    <row r="35" ht="15.95" customHeight="1" spans="1:37">
      <c r="A35" s="51" t="s">
        <v>30</v>
      </c>
      <c r="B35" s="51"/>
      <c r="C35" s="51"/>
      <c r="D35" s="51"/>
      <c r="E35" s="51"/>
      <c r="F35" s="51"/>
      <c r="G35" s="51"/>
      <c r="H35" s="51"/>
      <c r="I35" s="51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</row>
    <row r="36" ht="15.95" customHeight="1" spans="1:38">
      <c r="A36" s="52" t="s">
        <v>32</v>
      </c>
      <c r="B36" s="53" t="s">
        <v>33</v>
      </c>
      <c r="C36" s="53"/>
      <c r="D36" s="53"/>
      <c r="E36" s="53"/>
      <c r="F36" s="53"/>
      <c r="G36" s="53"/>
      <c r="H36" s="115" t="s">
        <v>34</v>
      </c>
      <c r="I36" s="115"/>
      <c r="J36" s="110"/>
      <c r="K36" s="69"/>
      <c r="L36" s="69"/>
      <c r="M36" s="69"/>
      <c r="N36" s="69"/>
      <c r="O36" s="69"/>
      <c r="P36" s="68"/>
      <c r="Q36" s="69"/>
      <c r="R36" s="69"/>
      <c r="S36" s="69"/>
      <c r="T36" s="69"/>
      <c r="U36" s="69"/>
      <c r="V36" s="69"/>
      <c r="W36" s="69"/>
      <c r="X36" s="110"/>
      <c r="Y36" s="69"/>
      <c r="Z36" s="69"/>
      <c r="AA36" s="69"/>
      <c r="AB36" s="69"/>
      <c r="AC36" s="69"/>
      <c r="AD36" s="68"/>
      <c r="AE36" s="69"/>
      <c r="AF36" s="69"/>
      <c r="AG36" s="69"/>
      <c r="AH36" s="69"/>
      <c r="AI36" s="69"/>
      <c r="AJ36" s="69"/>
      <c r="AK36" s="87"/>
      <c r="AL36" s="88" t="s">
        <v>35</v>
      </c>
    </row>
    <row r="37" ht="15.95" customHeight="1" spans="1:45">
      <c r="A37" s="52"/>
      <c r="B37" s="53"/>
      <c r="C37" s="53"/>
      <c r="D37" s="53"/>
      <c r="E37" s="53"/>
      <c r="F37" s="53"/>
      <c r="G37" s="53"/>
      <c r="H37" s="116" t="s">
        <v>36</v>
      </c>
      <c r="I37" s="116"/>
      <c r="J37" s="111"/>
      <c r="K37" s="71"/>
      <c r="L37" s="71"/>
      <c r="M37" s="71"/>
      <c r="N37" s="71"/>
      <c r="O37" s="71"/>
      <c r="P37" s="70"/>
      <c r="Q37" s="71"/>
      <c r="R37" s="71"/>
      <c r="S37" s="71"/>
      <c r="T37" s="71"/>
      <c r="U37" s="71"/>
      <c r="V37" s="71"/>
      <c r="W37" s="71"/>
      <c r="X37" s="111"/>
      <c r="Y37" s="71"/>
      <c r="Z37" s="71"/>
      <c r="AA37" s="71"/>
      <c r="AB37" s="71"/>
      <c r="AC37" s="71"/>
      <c r="AD37" s="70"/>
      <c r="AE37" s="71"/>
      <c r="AF37" s="71"/>
      <c r="AG37" s="71"/>
      <c r="AH37" s="71"/>
      <c r="AI37" s="71"/>
      <c r="AJ37" s="71"/>
      <c r="AK37" s="89"/>
      <c r="AL37" s="90"/>
      <c r="AM37" s="91" t="s">
        <v>37</v>
      </c>
      <c r="AN37" s="92"/>
      <c r="AO37" s="92"/>
      <c r="AP37" s="103"/>
      <c r="AQ37" s="12">
        <f>COUNTIF(J36:W36,"□")</f>
        <v>0</v>
      </c>
      <c r="AR37" s="12"/>
      <c r="AS37" s="13" t="s">
        <v>31</v>
      </c>
    </row>
    <row r="38" ht="15.95" customHeight="1" spans="1:45">
      <c r="A38" s="52"/>
      <c r="B38" s="117" t="s">
        <v>38</v>
      </c>
      <c r="C38" s="117"/>
      <c r="D38" s="117"/>
      <c r="E38" s="117"/>
      <c r="F38" s="117"/>
      <c r="G38" s="117"/>
      <c r="H38" s="117"/>
      <c r="I38" s="117"/>
      <c r="J38" s="84"/>
      <c r="K38" s="67"/>
      <c r="L38" s="73"/>
      <c r="M38" s="73"/>
      <c r="N38" s="73"/>
      <c r="O38" s="73"/>
      <c r="P38" s="83"/>
      <c r="Q38" s="73"/>
      <c r="R38" s="73"/>
      <c r="S38" s="73"/>
      <c r="T38" s="74"/>
      <c r="U38" s="74"/>
      <c r="V38" s="74"/>
      <c r="W38" s="73"/>
      <c r="X38" s="84"/>
      <c r="Y38" s="73"/>
      <c r="Z38" s="73"/>
      <c r="AA38" s="73"/>
      <c r="AB38" s="72"/>
      <c r="AC38" s="80"/>
      <c r="AD38" s="83"/>
      <c r="AE38" s="73"/>
      <c r="AF38" s="67"/>
      <c r="AG38" s="73"/>
      <c r="AH38" s="73"/>
      <c r="AI38" s="73"/>
      <c r="AJ38" s="73"/>
      <c r="AK38" s="73"/>
      <c r="AL38" s="90"/>
      <c r="AM38" s="94" t="s">
        <v>39</v>
      </c>
      <c r="AN38" s="95"/>
      <c r="AO38" s="95"/>
      <c r="AP38" s="104"/>
      <c r="AQ38" s="27">
        <f>COUNTIF(J36:AK36,"■")</f>
        <v>0</v>
      </c>
      <c r="AR38" s="27"/>
      <c r="AS38" s="18" t="s">
        <v>31</v>
      </c>
    </row>
    <row r="39" ht="15.95" customHeight="1" spans="1:50">
      <c r="A39" s="52"/>
      <c r="B39" s="117"/>
      <c r="C39" s="117"/>
      <c r="D39" s="117"/>
      <c r="E39" s="117"/>
      <c r="F39" s="117"/>
      <c r="G39" s="117"/>
      <c r="H39" s="117"/>
      <c r="I39" s="117"/>
      <c r="J39" s="84"/>
      <c r="K39" s="67"/>
      <c r="L39" s="73"/>
      <c r="M39" s="73"/>
      <c r="N39" s="73"/>
      <c r="O39" s="73"/>
      <c r="P39" s="83"/>
      <c r="Q39" s="73"/>
      <c r="R39" s="73"/>
      <c r="S39" s="73"/>
      <c r="T39" s="74"/>
      <c r="U39" s="74"/>
      <c r="V39" s="74"/>
      <c r="W39" s="73"/>
      <c r="X39" s="84"/>
      <c r="Y39" s="73"/>
      <c r="Z39" s="73"/>
      <c r="AA39" s="73"/>
      <c r="AB39" s="72"/>
      <c r="AC39" s="80"/>
      <c r="AD39" s="83"/>
      <c r="AE39" s="73"/>
      <c r="AF39" s="67"/>
      <c r="AG39" s="73"/>
      <c r="AH39" s="73"/>
      <c r="AI39" s="73"/>
      <c r="AJ39" s="73"/>
      <c r="AK39" s="73"/>
      <c r="AL39" s="90"/>
      <c r="AM39" s="19" t="s">
        <v>40</v>
      </c>
      <c r="AN39" s="20"/>
      <c r="AO39" s="20"/>
      <c r="AP39" s="21"/>
      <c r="AQ39" s="22">
        <f>SUM(AQ37:AR38)</f>
        <v>0</v>
      </c>
      <c r="AR39" s="22"/>
      <c r="AS39" s="23" t="s">
        <v>31</v>
      </c>
      <c r="AT39" s="105" t="s">
        <v>41</v>
      </c>
      <c r="AU39" s="105"/>
      <c r="AV39" s="105"/>
      <c r="AX39" s="4" t="s">
        <v>45</v>
      </c>
    </row>
    <row r="40" ht="15.95" customHeight="1" spans="1:50">
      <c r="A40" s="52"/>
      <c r="B40" s="117"/>
      <c r="C40" s="117"/>
      <c r="D40" s="117"/>
      <c r="E40" s="117"/>
      <c r="F40" s="117"/>
      <c r="G40" s="117"/>
      <c r="H40" s="117"/>
      <c r="I40" s="117"/>
      <c r="J40" s="84"/>
      <c r="K40" s="67"/>
      <c r="L40" s="73"/>
      <c r="M40" s="73"/>
      <c r="N40" s="73"/>
      <c r="O40" s="73"/>
      <c r="P40" s="83"/>
      <c r="Q40" s="73"/>
      <c r="R40" s="73"/>
      <c r="S40" s="73"/>
      <c r="T40" s="74"/>
      <c r="U40" s="74"/>
      <c r="V40" s="74"/>
      <c r="W40" s="73"/>
      <c r="X40" s="84"/>
      <c r="Y40" s="73"/>
      <c r="Z40" s="73"/>
      <c r="AA40" s="73"/>
      <c r="AB40" s="72"/>
      <c r="AC40" s="80"/>
      <c r="AD40" s="83"/>
      <c r="AE40" s="73"/>
      <c r="AF40" s="67"/>
      <c r="AG40" s="73"/>
      <c r="AH40" s="73"/>
      <c r="AI40" s="73"/>
      <c r="AJ40" s="73"/>
      <c r="AK40" s="73"/>
      <c r="AL40" s="90"/>
      <c r="AM40" s="24" t="s">
        <v>42</v>
      </c>
      <c r="AN40" s="25"/>
      <c r="AO40" s="25"/>
      <c r="AP40" s="26"/>
      <c r="AQ40" s="27">
        <f>COUNT(J35:AK35)</f>
        <v>0</v>
      </c>
      <c r="AR40" s="27"/>
      <c r="AS40" s="28" t="s">
        <v>31</v>
      </c>
      <c r="AT40" s="106" t="e">
        <f>(AQ39/AQ40)*100</f>
        <v>#DIV/0!</v>
      </c>
      <c r="AU40" s="106"/>
      <c r="AV40" s="107" t="s">
        <v>43</v>
      </c>
      <c r="AX40" s="39" t="s">
        <v>46</v>
      </c>
    </row>
    <row r="41" ht="15.95" customHeight="1" spans="1:50">
      <c r="A41" s="52"/>
      <c r="B41" s="117"/>
      <c r="C41" s="117"/>
      <c r="D41" s="117"/>
      <c r="E41" s="117"/>
      <c r="F41" s="117"/>
      <c r="G41" s="117"/>
      <c r="H41" s="117"/>
      <c r="I41" s="117"/>
      <c r="J41" s="84"/>
      <c r="K41" s="67"/>
      <c r="L41" s="73"/>
      <c r="M41" s="73"/>
      <c r="N41" s="73"/>
      <c r="O41" s="73"/>
      <c r="P41" s="83"/>
      <c r="Q41" s="73"/>
      <c r="R41" s="73"/>
      <c r="S41" s="73"/>
      <c r="T41" s="74"/>
      <c r="U41" s="74"/>
      <c r="V41" s="74"/>
      <c r="W41" s="73"/>
      <c r="X41" s="84"/>
      <c r="Y41" s="73"/>
      <c r="Z41" s="73"/>
      <c r="AA41" s="73"/>
      <c r="AB41" s="72"/>
      <c r="AC41" s="80"/>
      <c r="AD41" s="83"/>
      <c r="AE41" s="73"/>
      <c r="AF41" s="67"/>
      <c r="AG41" s="73"/>
      <c r="AH41" s="73"/>
      <c r="AI41" s="73"/>
      <c r="AJ41" s="73"/>
      <c r="AK41" s="73"/>
      <c r="AL41" s="96" t="s">
        <v>44</v>
      </c>
      <c r="AX41" s="4" t="s">
        <v>47</v>
      </c>
    </row>
    <row r="42" ht="15.95" customHeight="1" spans="1:53">
      <c r="A42" s="52"/>
      <c r="B42" s="117"/>
      <c r="C42" s="117"/>
      <c r="D42" s="117"/>
      <c r="E42" s="117"/>
      <c r="F42" s="117"/>
      <c r="G42" s="117"/>
      <c r="H42" s="117"/>
      <c r="I42" s="117"/>
      <c r="J42" s="84"/>
      <c r="K42" s="67"/>
      <c r="L42" s="73"/>
      <c r="M42" s="73"/>
      <c r="N42" s="73"/>
      <c r="O42" s="73"/>
      <c r="P42" s="83"/>
      <c r="Q42" s="73"/>
      <c r="R42" s="73"/>
      <c r="S42" s="73"/>
      <c r="T42" s="74"/>
      <c r="U42" s="74"/>
      <c r="V42" s="74"/>
      <c r="W42" s="73"/>
      <c r="X42" s="84"/>
      <c r="Y42" s="73"/>
      <c r="Z42" s="73"/>
      <c r="AA42" s="73"/>
      <c r="AB42" s="72"/>
      <c r="AC42" s="80"/>
      <c r="AD42" s="83"/>
      <c r="AE42" s="73"/>
      <c r="AF42" s="67"/>
      <c r="AG42" s="73"/>
      <c r="AH42" s="73"/>
      <c r="AI42" s="73"/>
      <c r="AJ42" s="73"/>
      <c r="AK42" s="73"/>
      <c r="AL42" s="90"/>
      <c r="AM42" s="9" t="s">
        <v>37</v>
      </c>
      <c r="AN42" s="10"/>
      <c r="AO42" s="10"/>
      <c r="AP42" s="11"/>
      <c r="AQ42" s="12">
        <f>COUNTIF(J37:P37,"□")</f>
        <v>0</v>
      </c>
      <c r="AR42" s="12"/>
      <c r="AS42" s="13" t="s">
        <v>31</v>
      </c>
      <c r="AX42" s="4" t="s">
        <v>48</v>
      </c>
      <c r="AY42" s="36"/>
      <c r="AZ42" s="36"/>
      <c r="BA42" s="36"/>
    </row>
    <row r="43" ht="15.95" customHeight="1" spans="1:50">
      <c r="A43" s="52"/>
      <c r="B43" s="117"/>
      <c r="C43" s="117"/>
      <c r="D43" s="117"/>
      <c r="E43" s="117"/>
      <c r="F43" s="117"/>
      <c r="G43" s="117"/>
      <c r="H43" s="117"/>
      <c r="I43" s="117"/>
      <c r="J43" s="84"/>
      <c r="K43" s="67"/>
      <c r="L43" s="73"/>
      <c r="M43" s="73"/>
      <c r="N43" s="73"/>
      <c r="O43" s="73"/>
      <c r="P43" s="83"/>
      <c r="Q43" s="73"/>
      <c r="R43" s="73"/>
      <c r="S43" s="73"/>
      <c r="T43" s="74"/>
      <c r="U43" s="74"/>
      <c r="V43" s="74"/>
      <c r="W43" s="73"/>
      <c r="X43" s="84"/>
      <c r="Y43" s="73"/>
      <c r="Z43" s="73"/>
      <c r="AA43" s="73"/>
      <c r="AB43" s="72"/>
      <c r="AC43" s="80"/>
      <c r="AD43" s="83"/>
      <c r="AE43" s="73"/>
      <c r="AF43" s="67"/>
      <c r="AG43" s="73"/>
      <c r="AH43" s="73"/>
      <c r="AI43" s="73"/>
      <c r="AJ43" s="73"/>
      <c r="AK43" s="73"/>
      <c r="AL43" s="90"/>
      <c r="AM43" s="14" t="s">
        <v>39</v>
      </c>
      <c r="AN43" s="15"/>
      <c r="AO43" s="15"/>
      <c r="AP43" s="16"/>
      <c r="AQ43" s="27">
        <f>COUNTIF(J37:AK37,"■")</f>
        <v>0</v>
      </c>
      <c r="AR43" s="27"/>
      <c r="AS43" s="18" t="s">
        <v>31</v>
      </c>
      <c r="AX43" s="4" t="s">
        <v>49</v>
      </c>
    </row>
    <row r="44" ht="15.95" customHeight="1" spans="1:50">
      <c r="A44" s="52"/>
      <c r="B44" s="117"/>
      <c r="C44" s="117"/>
      <c r="D44" s="117"/>
      <c r="E44" s="117"/>
      <c r="F44" s="117"/>
      <c r="G44" s="117"/>
      <c r="H44" s="117"/>
      <c r="I44" s="117"/>
      <c r="J44" s="84"/>
      <c r="K44" s="67"/>
      <c r="L44" s="73"/>
      <c r="M44" s="73"/>
      <c r="N44" s="73"/>
      <c r="O44" s="73"/>
      <c r="P44" s="83"/>
      <c r="Q44" s="73"/>
      <c r="R44" s="73"/>
      <c r="S44" s="73"/>
      <c r="T44" s="74"/>
      <c r="U44" s="74"/>
      <c r="V44" s="74"/>
      <c r="W44" s="73"/>
      <c r="X44" s="84"/>
      <c r="Y44" s="73"/>
      <c r="Z44" s="73"/>
      <c r="AA44" s="73"/>
      <c r="AB44" s="72"/>
      <c r="AC44" s="80"/>
      <c r="AD44" s="83"/>
      <c r="AE44" s="73"/>
      <c r="AF44" s="67"/>
      <c r="AG44" s="73"/>
      <c r="AH44" s="73"/>
      <c r="AI44" s="73"/>
      <c r="AJ44" s="73"/>
      <c r="AK44" s="73"/>
      <c r="AL44" s="90"/>
      <c r="AM44" s="19" t="s">
        <v>40</v>
      </c>
      <c r="AN44" s="20"/>
      <c r="AO44" s="20"/>
      <c r="AP44" s="21"/>
      <c r="AQ44" s="22">
        <f>SUM(AQ42:AR43)</f>
        <v>0</v>
      </c>
      <c r="AR44" s="22"/>
      <c r="AS44" s="23" t="s">
        <v>31</v>
      </c>
      <c r="AT44" s="31" t="s">
        <v>41</v>
      </c>
      <c r="AU44" s="31"/>
      <c r="AV44" s="31"/>
      <c r="AX44" s="4" t="s">
        <v>50</v>
      </c>
    </row>
    <row r="45" ht="15.95" customHeight="1" spans="1:50">
      <c r="A45" s="52"/>
      <c r="B45" s="117"/>
      <c r="C45" s="117"/>
      <c r="D45" s="117"/>
      <c r="E45" s="117"/>
      <c r="F45" s="117"/>
      <c r="G45" s="117"/>
      <c r="H45" s="117"/>
      <c r="I45" s="117"/>
      <c r="J45" s="84"/>
      <c r="K45" s="67"/>
      <c r="L45" s="73"/>
      <c r="M45" s="73"/>
      <c r="N45" s="73"/>
      <c r="O45" s="73"/>
      <c r="P45" s="83"/>
      <c r="Q45" s="73"/>
      <c r="R45" s="73"/>
      <c r="S45" s="73"/>
      <c r="T45" s="74"/>
      <c r="U45" s="74"/>
      <c r="V45" s="74"/>
      <c r="W45" s="73"/>
      <c r="X45" s="84"/>
      <c r="Y45" s="73"/>
      <c r="Z45" s="73"/>
      <c r="AA45" s="73"/>
      <c r="AB45" s="72"/>
      <c r="AC45" s="80"/>
      <c r="AD45" s="83"/>
      <c r="AE45" s="73"/>
      <c r="AF45" s="67"/>
      <c r="AG45" s="73"/>
      <c r="AH45" s="73"/>
      <c r="AI45" s="73"/>
      <c r="AJ45" s="73"/>
      <c r="AK45" s="73"/>
      <c r="AL45" s="90"/>
      <c r="AM45" s="24" t="s">
        <v>42</v>
      </c>
      <c r="AN45" s="25"/>
      <c r="AO45" s="25"/>
      <c r="AP45" s="26"/>
      <c r="AQ45" s="27">
        <f>COUNT(J35:AK35)</f>
        <v>0</v>
      </c>
      <c r="AR45" s="27"/>
      <c r="AS45" s="28" t="s">
        <v>31</v>
      </c>
      <c r="AT45" s="32" t="e">
        <f>(AQ44/AQ45)*100</f>
        <v>#DIV/0!</v>
      </c>
      <c r="AU45" s="32"/>
      <c r="AV45" s="33" t="s">
        <v>43</v>
      </c>
      <c r="AX45" s="4" t="s">
        <v>51</v>
      </c>
    </row>
    <row r="46" ht="15.95" customHeight="1" spans="1:37">
      <c r="A46" s="57" t="s">
        <v>52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</row>
  </sheetData>
  <sheetProtection selectLockedCells="1" selectUnlockedCells="1"/>
  <mergeCells count="176">
    <mergeCell ref="A1:L1"/>
    <mergeCell ref="B2:D2"/>
    <mergeCell ref="F2:T2"/>
    <mergeCell ref="U2:V2"/>
    <mergeCell ref="X2:AD2"/>
    <mergeCell ref="AE2:AG2"/>
    <mergeCell ref="AI2:AP2"/>
    <mergeCell ref="AQ2:AV2"/>
    <mergeCell ref="B3:D3"/>
    <mergeCell ref="F3:R3"/>
    <mergeCell ref="A5:I5"/>
    <mergeCell ref="L5:N5"/>
    <mergeCell ref="S5:U5"/>
    <mergeCell ref="Z5:AB5"/>
    <mergeCell ref="AG5:AI5"/>
    <mergeCell ref="AN5:AO5"/>
    <mergeCell ref="AS5:AT5"/>
    <mergeCell ref="A6:I6"/>
    <mergeCell ref="AM6:AV6"/>
    <mergeCell ref="A7:I7"/>
    <mergeCell ref="H8:I8"/>
    <mergeCell ref="H9:I9"/>
    <mergeCell ref="AQ9:AR9"/>
    <mergeCell ref="AQ10:AR10"/>
    <mergeCell ref="AQ11:AR11"/>
    <mergeCell ref="AT11:AV11"/>
    <mergeCell ref="AQ12:AR12"/>
    <mergeCell ref="AT12:AU12"/>
    <mergeCell ref="AQ14:AR14"/>
    <mergeCell ref="AQ15:AR15"/>
    <mergeCell ref="AQ16:AR16"/>
    <mergeCell ref="AT16:AV16"/>
    <mergeCell ref="AQ17:AR17"/>
    <mergeCell ref="AT17:AU17"/>
    <mergeCell ref="A19:I19"/>
    <mergeCell ref="L19:N19"/>
    <mergeCell ref="S19:U19"/>
    <mergeCell ref="Z19:AB19"/>
    <mergeCell ref="AG19:AI19"/>
    <mergeCell ref="AN19:AO19"/>
    <mergeCell ref="AS19:AT19"/>
    <mergeCell ref="A20:I20"/>
    <mergeCell ref="AM20:AV20"/>
    <mergeCell ref="A21:I21"/>
    <mergeCell ref="H22:I22"/>
    <mergeCell ref="H23:I23"/>
    <mergeCell ref="AQ23:AR23"/>
    <mergeCell ref="AQ24:AR24"/>
    <mergeCell ref="AQ25:AR25"/>
    <mergeCell ref="AT25:AV25"/>
    <mergeCell ref="AQ26:AR26"/>
    <mergeCell ref="AT26:AU26"/>
    <mergeCell ref="AQ28:AR28"/>
    <mergeCell ref="AQ29:AR29"/>
    <mergeCell ref="AQ30:AR30"/>
    <mergeCell ref="AT30:AV30"/>
    <mergeCell ref="AQ31:AR31"/>
    <mergeCell ref="AT31:AU31"/>
    <mergeCell ref="A33:I33"/>
    <mergeCell ref="L33:N33"/>
    <mergeCell ref="S33:U33"/>
    <mergeCell ref="Z33:AB33"/>
    <mergeCell ref="AG33:AI33"/>
    <mergeCell ref="AN33:AO33"/>
    <mergeCell ref="AS33:AT33"/>
    <mergeCell ref="A34:I34"/>
    <mergeCell ref="AM34:AV34"/>
    <mergeCell ref="A35:I35"/>
    <mergeCell ref="H36:I36"/>
    <mergeCell ref="H37:I37"/>
    <mergeCell ref="AQ37:AR37"/>
    <mergeCell ref="AQ38:AR38"/>
    <mergeCell ref="AQ39:AR39"/>
    <mergeCell ref="AT39:AV39"/>
    <mergeCell ref="AQ40:AR40"/>
    <mergeCell ref="AT40:AU40"/>
    <mergeCell ref="AQ42:AR42"/>
    <mergeCell ref="AQ43:AR43"/>
    <mergeCell ref="AQ44:AR44"/>
    <mergeCell ref="AT44:AV44"/>
    <mergeCell ref="AQ45:AR45"/>
    <mergeCell ref="AT45:AU45"/>
    <mergeCell ref="A46:AK46"/>
    <mergeCell ref="A8:A17"/>
    <mergeCell ref="A22:A31"/>
    <mergeCell ref="A36:A45"/>
    <mergeCell ref="J10:J17"/>
    <mergeCell ref="J24:J31"/>
    <mergeCell ref="J38:J45"/>
    <mergeCell ref="K10:K17"/>
    <mergeCell ref="K24:K31"/>
    <mergeCell ref="K38:K45"/>
    <mergeCell ref="L10:L17"/>
    <mergeCell ref="L24:L31"/>
    <mergeCell ref="L38:L45"/>
    <mergeCell ref="M10:M17"/>
    <mergeCell ref="M24:M31"/>
    <mergeCell ref="M38:M45"/>
    <mergeCell ref="N10:N17"/>
    <mergeCell ref="N24:N31"/>
    <mergeCell ref="N38:N45"/>
    <mergeCell ref="O10:O17"/>
    <mergeCell ref="O24:O31"/>
    <mergeCell ref="O38:O45"/>
    <mergeCell ref="P10:P17"/>
    <mergeCell ref="P24:P31"/>
    <mergeCell ref="P38:P45"/>
    <mergeCell ref="Q10:Q17"/>
    <mergeCell ref="Q24:Q31"/>
    <mergeCell ref="Q38:Q45"/>
    <mergeCell ref="R10:R17"/>
    <mergeCell ref="R24:R31"/>
    <mergeCell ref="R38:R45"/>
    <mergeCell ref="S10:S17"/>
    <mergeCell ref="S24:S31"/>
    <mergeCell ref="S38:S45"/>
    <mergeCell ref="T10:T17"/>
    <mergeCell ref="T24:T31"/>
    <mergeCell ref="T38:T45"/>
    <mergeCell ref="U10:U17"/>
    <mergeCell ref="U24:U31"/>
    <mergeCell ref="U38:U45"/>
    <mergeCell ref="V10:V17"/>
    <mergeCell ref="V24:V31"/>
    <mergeCell ref="V38:V45"/>
    <mergeCell ref="W10:W17"/>
    <mergeCell ref="W24:W31"/>
    <mergeCell ref="W38:W45"/>
    <mergeCell ref="X10:X17"/>
    <mergeCell ref="X24:X31"/>
    <mergeCell ref="X38:X45"/>
    <mergeCell ref="Y10:Y17"/>
    <mergeCell ref="Y24:Y31"/>
    <mergeCell ref="Y38:Y45"/>
    <mergeCell ref="Z10:Z17"/>
    <mergeCell ref="Z24:Z31"/>
    <mergeCell ref="Z38:Z45"/>
    <mergeCell ref="AA10:AA17"/>
    <mergeCell ref="AA24:AA31"/>
    <mergeCell ref="AA38:AA45"/>
    <mergeCell ref="AB10:AB17"/>
    <mergeCell ref="AB24:AB31"/>
    <mergeCell ref="AB38:AB45"/>
    <mergeCell ref="AC10:AC17"/>
    <mergeCell ref="AC24:AC31"/>
    <mergeCell ref="AC38:AC45"/>
    <mergeCell ref="AD10:AD17"/>
    <mergeCell ref="AD24:AD31"/>
    <mergeCell ref="AD38:AD45"/>
    <mergeCell ref="AE10:AE17"/>
    <mergeCell ref="AE24:AE31"/>
    <mergeCell ref="AE38:AE45"/>
    <mergeCell ref="AF10:AF17"/>
    <mergeCell ref="AF24:AF31"/>
    <mergeCell ref="AF38:AF45"/>
    <mergeCell ref="AG10:AG17"/>
    <mergeCell ref="AG24:AG31"/>
    <mergeCell ref="AG38:AG45"/>
    <mergeCell ref="AH10:AH17"/>
    <mergeCell ref="AH24:AH31"/>
    <mergeCell ref="AH38:AH45"/>
    <mergeCell ref="AI10:AI17"/>
    <mergeCell ref="AI24:AI31"/>
    <mergeCell ref="AI38:AI45"/>
    <mergeCell ref="AJ10:AJ17"/>
    <mergeCell ref="AJ24:AJ31"/>
    <mergeCell ref="AJ38:AJ45"/>
    <mergeCell ref="AK10:AK17"/>
    <mergeCell ref="AK24:AK31"/>
    <mergeCell ref="AK38:AK45"/>
    <mergeCell ref="B36:G37"/>
    <mergeCell ref="B38:I45"/>
    <mergeCell ref="B22:G23"/>
    <mergeCell ref="B24:I31"/>
    <mergeCell ref="B8:G9"/>
    <mergeCell ref="B10:I17"/>
  </mergeCells>
  <conditionalFormatting sqref="J6:AK6">
    <cfRule type="expression" dxfId="0" priority="1" stopIfTrue="1">
      <formula>NOT(ISERROR(SEARCH("日",J6)))</formula>
    </cfRule>
    <cfRule type="expression" dxfId="0" priority="2" stopIfTrue="1">
      <formula>NOT(ISERROR(SEARCH("土",J6)))</formula>
    </cfRule>
  </conditionalFormatting>
  <conditionalFormatting sqref="J20:AK20">
    <cfRule type="expression" dxfId="0" priority="3" stopIfTrue="1">
      <formula>NOT(ISERROR(SEARCH("日",J20)))</formula>
    </cfRule>
    <cfRule type="expression" dxfId="0" priority="4" stopIfTrue="1">
      <formula>NOT(ISERROR(SEARCH("土",J20)))</formula>
    </cfRule>
  </conditionalFormatting>
  <conditionalFormatting sqref="J34:AK34">
    <cfRule type="expression" dxfId="0" priority="5" stopIfTrue="1">
      <formula>NOT(ISERROR(SEARCH("日",J34)))</formula>
    </cfRule>
    <cfRule type="expression" dxfId="0" priority="6" stopIfTrue="1">
      <formula>NOT(ISERROR(SEARCH("土",J34)))</formula>
    </cfRule>
  </conditionalFormatting>
  <dataValidations count="3">
    <dataValidation type="list" allowBlank="1" showErrorMessage="1" sqref="A1">
      <formula1>$AX$1:$AX$2</formula1>
    </dataValidation>
    <dataValidation type="list" allowBlank="1" showErrorMessage="1" sqref="J6">
      <formula1>$BB$1:$BB$8</formula1>
    </dataValidation>
    <dataValidation type="list" allowBlank="1" showErrorMessage="1" sqref="J8:AK9 J22:AK23 J36:AK37">
      <formula1>$BC$1:$BC$5</formula1>
    </dataValidation>
  </dataValidations>
  <printOptions horizontalCentered="1" verticalCentered="1"/>
  <pageMargins left="0" right="0" top="0.590277777777778" bottom="0" header="0.511805555555556" footer="0.511805555555556"/>
  <pageSetup paperSize="9" firstPageNumber="0"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0"/>
    <pageSetUpPr fitToPage="1"/>
  </sheetPr>
  <dimension ref="A1:BH46"/>
  <sheetViews>
    <sheetView workbookViewId="0">
      <selection activeCell="A1" sqref="A1:L1"/>
    </sheetView>
  </sheetViews>
  <sheetFormatPr defaultColWidth="8.625" defaultRowHeight="13.5"/>
  <cols>
    <col min="1" max="49" width="3.25" customWidth="1"/>
    <col min="50" max="51" width="2.875" customWidth="1"/>
  </cols>
  <sheetData>
    <row r="1" ht="26.25" customHeight="1" spans="1:5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Y1" s="41"/>
      <c r="Z1" s="41"/>
      <c r="AA1" s="41"/>
      <c r="AB1" s="41"/>
      <c r="AT1" s="85"/>
      <c r="AU1" s="98" t="s">
        <v>1</v>
      </c>
      <c r="AV1" s="99">
        <v>2</v>
      </c>
      <c r="AX1" s="4" t="s">
        <v>0</v>
      </c>
      <c r="BB1" s="108" t="s">
        <v>2</v>
      </c>
      <c r="BC1" t="s">
        <v>3</v>
      </c>
    </row>
    <row r="2" ht="15.95" customHeight="1" spans="1:55">
      <c r="A2" s="2"/>
      <c r="B2" s="34" t="s">
        <v>4</v>
      </c>
      <c r="C2" s="34"/>
      <c r="D2" s="34"/>
      <c r="E2" s="34" t="s">
        <v>5</v>
      </c>
      <c r="F2" s="5" t="str">
        <f>集計表!F2</f>
        <v>市道○○号線舗装改修工事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34" t="s">
        <v>7</v>
      </c>
      <c r="V2" s="34"/>
      <c r="W2" s="34" t="s">
        <v>5</v>
      </c>
      <c r="X2" s="5" t="str">
        <f>集計表!W2</f>
        <v>令和○.○.○～令和○.○.○</v>
      </c>
      <c r="Y2" s="5"/>
      <c r="Z2" s="5"/>
      <c r="AA2" s="5"/>
      <c r="AB2" s="5"/>
      <c r="AC2" s="5"/>
      <c r="AD2" s="5"/>
      <c r="AE2" s="34" t="s">
        <v>9</v>
      </c>
      <c r="AF2" s="34"/>
      <c r="AG2" s="34"/>
      <c r="AH2" s="34" t="s">
        <v>5</v>
      </c>
      <c r="AI2" s="5" t="str">
        <f>集計表!AJ2</f>
        <v>（株）○○建設</v>
      </c>
      <c r="AJ2" s="5"/>
      <c r="AK2" s="5"/>
      <c r="AL2" s="5"/>
      <c r="AM2" s="5"/>
      <c r="AN2" s="5"/>
      <c r="AO2" s="5"/>
      <c r="AP2" s="5"/>
      <c r="AQ2" s="100" t="str">
        <f>集計表!AJ3</f>
        <v>北本市</v>
      </c>
      <c r="AR2" s="100"/>
      <c r="AS2" s="100"/>
      <c r="AT2" s="100"/>
      <c r="AU2" s="100"/>
      <c r="AV2" s="100"/>
      <c r="AX2" s="4" t="s">
        <v>12</v>
      </c>
      <c r="BB2" s="108" t="s">
        <v>13</v>
      </c>
      <c r="BC2" t="s">
        <v>14</v>
      </c>
    </row>
    <row r="3" ht="15.95" customHeight="1" spans="2:55">
      <c r="B3" s="34" t="s">
        <v>15</v>
      </c>
      <c r="C3" s="34"/>
      <c r="D3" s="34"/>
      <c r="E3" s="34" t="s">
        <v>5</v>
      </c>
      <c r="F3" s="5" t="str">
        <f>集計表!F3</f>
        <v>北本市本町○○丁目地内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AU3" s="85"/>
      <c r="AV3" s="35" t="s">
        <v>17</v>
      </c>
      <c r="AW3" s="85"/>
      <c r="AX3" s="85"/>
      <c r="BB3" s="108" t="s">
        <v>18</v>
      </c>
      <c r="BC3" t="s">
        <v>19</v>
      </c>
    </row>
    <row r="4" ht="15.95" customHeight="1" spans="2:55">
      <c r="B4" s="48"/>
      <c r="J4" s="58" t="s">
        <v>20</v>
      </c>
      <c r="K4" s="59"/>
      <c r="L4" s="60"/>
      <c r="M4" s="59"/>
      <c r="N4" s="59"/>
      <c r="AT4" s="85"/>
      <c r="AU4" s="85"/>
      <c r="AW4" s="85"/>
      <c r="AX4" s="85"/>
      <c r="BB4" s="108" t="s">
        <v>21</v>
      </c>
      <c r="BC4" s="4" t="s">
        <v>22</v>
      </c>
    </row>
    <row r="5" ht="15.95" customHeight="1" spans="1:54">
      <c r="A5" s="113"/>
      <c r="B5" s="113"/>
      <c r="C5" s="113"/>
      <c r="D5" s="113"/>
      <c r="E5" s="113"/>
      <c r="F5" s="113"/>
      <c r="G5" s="113"/>
      <c r="H5" s="113"/>
      <c r="I5" s="113"/>
      <c r="J5" s="75"/>
      <c r="K5" s="62" t="s">
        <v>23</v>
      </c>
      <c r="L5" s="63">
        <v>13</v>
      </c>
      <c r="M5" s="63"/>
      <c r="N5" s="63"/>
      <c r="O5" s="62" t="s">
        <v>24</v>
      </c>
      <c r="P5" s="75"/>
      <c r="Q5" s="61"/>
      <c r="R5" s="62" t="s">
        <v>23</v>
      </c>
      <c r="S5" s="63">
        <f>L5+1</f>
        <v>14</v>
      </c>
      <c r="T5" s="63"/>
      <c r="U5" s="63"/>
      <c r="V5" s="62" t="s">
        <v>24</v>
      </c>
      <c r="W5" s="64"/>
      <c r="X5" s="75"/>
      <c r="Y5" s="62" t="s">
        <v>23</v>
      </c>
      <c r="Z5" s="63">
        <f>L5+2</f>
        <v>15</v>
      </c>
      <c r="AA5" s="63"/>
      <c r="AB5" s="63"/>
      <c r="AC5" s="62" t="s">
        <v>24</v>
      </c>
      <c r="AD5" s="75"/>
      <c r="AE5" s="61"/>
      <c r="AF5" s="62" t="s">
        <v>23</v>
      </c>
      <c r="AG5" s="63">
        <f>L5+3</f>
        <v>16</v>
      </c>
      <c r="AH5" s="63"/>
      <c r="AI5" s="63"/>
      <c r="AJ5" s="62" t="s">
        <v>24</v>
      </c>
      <c r="AK5" s="64"/>
      <c r="AL5" s="85"/>
      <c r="AM5" s="7" t="s">
        <v>23</v>
      </c>
      <c r="AN5" s="8">
        <f>L5</f>
        <v>13</v>
      </c>
      <c r="AO5" s="8"/>
      <c r="AP5" s="86" t="s">
        <v>24</v>
      </c>
      <c r="AQ5" s="101" t="s">
        <v>25</v>
      </c>
      <c r="AR5" s="7" t="s">
        <v>23</v>
      </c>
      <c r="AS5" s="8">
        <f>AG5</f>
        <v>16</v>
      </c>
      <c r="AT5" s="8"/>
      <c r="AU5" s="102" t="s">
        <v>24</v>
      </c>
      <c r="AV5" s="102"/>
      <c r="AW5" s="36"/>
      <c r="AX5" s="36"/>
      <c r="BB5" s="108" t="s">
        <v>26</v>
      </c>
    </row>
    <row r="6" ht="15.95" customHeight="1" spans="1:54">
      <c r="A6" s="114" t="s">
        <v>27</v>
      </c>
      <c r="B6" s="114"/>
      <c r="C6" s="114"/>
      <c r="D6" s="114"/>
      <c r="E6" s="114"/>
      <c r="F6" s="114"/>
      <c r="G6" s="114"/>
      <c r="H6" s="114"/>
      <c r="I6" s="114"/>
      <c r="J6" s="66"/>
      <c r="K6" s="66" t="b">
        <f t="shared" ref="K6:AK6" si="0">IF(J6="月","火",IF(J6="火","水",IF(J6="水","木",IF(J6="木","金",IF(J6="金","土",IF(J6="土","日",IF(J6="日","月")))))))</f>
        <v>0</v>
      </c>
      <c r="L6" s="66" t="b">
        <f t="shared" si="0"/>
        <v>0</v>
      </c>
      <c r="M6" s="66" t="b">
        <f t="shared" si="0"/>
        <v>0</v>
      </c>
      <c r="N6" s="66" t="b">
        <f t="shared" si="0"/>
        <v>0</v>
      </c>
      <c r="O6" s="66" t="b">
        <f t="shared" si="0"/>
        <v>0</v>
      </c>
      <c r="P6" s="76" t="b">
        <f t="shared" si="0"/>
        <v>0</v>
      </c>
      <c r="Q6" s="65" t="b">
        <f t="shared" si="0"/>
        <v>0</v>
      </c>
      <c r="R6" s="66" t="b">
        <f t="shared" si="0"/>
        <v>0</v>
      </c>
      <c r="S6" s="66" t="b">
        <f t="shared" si="0"/>
        <v>0</v>
      </c>
      <c r="T6" s="66" t="b">
        <f t="shared" si="0"/>
        <v>0</v>
      </c>
      <c r="U6" s="66" t="b">
        <f t="shared" si="0"/>
        <v>0</v>
      </c>
      <c r="V6" s="66" t="b">
        <f t="shared" si="0"/>
        <v>0</v>
      </c>
      <c r="W6" s="66" t="b">
        <f t="shared" si="0"/>
        <v>0</v>
      </c>
      <c r="X6" s="66" t="b">
        <f t="shared" si="0"/>
        <v>0</v>
      </c>
      <c r="Y6" s="66" t="b">
        <f t="shared" si="0"/>
        <v>0</v>
      </c>
      <c r="Z6" s="66" t="b">
        <f t="shared" si="0"/>
        <v>0</v>
      </c>
      <c r="AA6" s="66" t="b">
        <f t="shared" si="0"/>
        <v>0</v>
      </c>
      <c r="AB6" s="66" t="b">
        <f t="shared" si="0"/>
        <v>0</v>
      </c>
      <c r="AC6" s="66" t="b">
        <f t="shared" si="0"/>
        <v>0</v>
      </c>
      <c r="AD6" s="76" t="b">
        <f t="shared" si="0"/>
        <v>0</v>
      </c>
      <c r="AE6" s="65" t="b">
        <f t="shared" si="0"/>
        <v>0</v>
      </c>
      <c r="AF6" s="66" t="b">
        <f t="shared" si="0"/>
        <v>0</v>
      </c>
      <c r="AG6" s="66" t="b">
        <f t="shared" si="0"/>
        <v>0</v>
      </c>
      <c r="AH6" s="66" t="b">
        <f t="shared" si="0"/>
        <v>0</v>
      </c>
      <c r="AI6" s="66" t="b">
        <f t="shared" si="0"/>
        <v>0</v>
      </c>
      <c r="AJ6" s="66" t="b">
        <f t="shared" si="0"/>
        <v>0</v>
      </c>
      <c r="AK6" s="66" t="b">
        <f t="shared" si="0"/>
        <v>0</v>
      </c>
      <c r="AL6" s="85"/>
      <c r="AM6" s="86" t="s">
        <v>28</v>
      </c>
      <c r="AN6" s="86"/>
      <c r="AO6" s="86"/>
      <c r="AP6" s="86"/>
      <c r="AQ6" s="86"/>
      <c r="AR6" s="86"/>
      <c r="AS6" s="86"/>
      <c r="AT6" s="86"/>
      <c r="AU6" s="86"/>
      <c r="AV6" s="86"/>
      <c r="AW6" s="36"/>
      <c r="AX6" s="102"/>
      <c r="BB6" s="108" t="s">
        <v>29</v>
      </c>
    </row>
    <row r="7" ht="15.95" customHeight="1" spans="1:54">
      <c r="A7" s="51" t="s">
        <v>30</v>
      </c>
      <c r="B7" s="51"/>
      <c r="C7" s="51"/>
      <c r="D7" s="51"/>
      <c r="E7" s="51"/>
      <c r="F7" s="51"/>
      <c r="G7" s="51"/>
      <c r="H7" s="51"/>
      <c r="I7" s="51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BB7" s="108" t="s">
        <v>31</v>
      </c>
    </row>
    <row r="8" ht="15.95" customHeight="1" spans="1:54">
      <c r="A8" s="52" t="s">
        <v>32</v>
      </c>
      <c r="B8" s="53" t="s">
        <v>33</v>
      </c>
      <c r="C8" s="53"/>
      <c r="D8" s="53"/>
      <c r="E8" s="53"/>
      <c r="F8" s="53"/>
      <c r="G8" s="53"/>
      <c r="H8" s="115" t="s">
        <v>34</v>
      </c>
      <c r="I8" s="115"/>
      <c r="J8" s="110"/>
      <c r="K8" s="69"/>
      <c r="L8" s="69"/>
      <c r="M8" s="69"/>
      <c r="N8" s="69"/>
      <c r="O8" s="69"/>
      <c r="P8" s="68"/>
      <c r="Q8" s="69"/>
      <c r="R8" s="69"/>
      <c r="S8" s="69"/>
      <c r="T8" s="69"/>
      <c r="U8" s="69"/>
      <c r="V8" s="69"/>
      <c r="W8" s="69"/>
      <c r="X8" s="110"/>
      <c r="Y8" s="69"/>
      <c r="Z8" s="69"/>
      <c r="AA8" s="69"/>
      <c r="AB8" s="69"/>
      <c r="AC8" s="69"/>
      <c r="AD8" s="68"/>
      <c r="AE8" s="69"/>
      <c r="AF8" s="69"/>
      <c r="AG8" s="69"/>
      <c r="AH8" s="69"/>
      <c r="AI8" s="69"/>
      <c r="AJ8" s="69"/>
      <c r="AK8" s="87"/>
      <c r="AL8" s="88" t="s">
        <v>35</v>
      </c>
      <c r="AX8" s="36"/>
      <c r="BB8" s="108"/>
    </row>
    <row r="9" ht="15.95" customHeight="1" spans="1:60">
      <c r="A9" s="52"/>
      <c r="B9" s="53"/>
      <c r="C9" s="53"/>
      <c r="D9" s="53"/>
      <c r="E9" s="53"/>
      <c r="F9" s="53"/>
      <c r="G9" s="53"/>
      <c r="H9" s="116" t="s">
        <v>36</v>
      </c>
      <c r="I9" s="116"/>
      <c r="J9" s="111"/>
      <c r="K9" s="71"/>
      <c r="L9" s="71"/>
      <c r="M9" s="71"/>
      <c r="N9" s="71"/>
      <c r="O9" s="71"/>
      <c r="P9" s="70"/>
      <c r="Q9" s="71"/>
      <c r="R9" s="71"/>
      <c r="S9" s="71"/>
      <c r="T9" s="71"/>
      <c r="U9" s="71"/>
      <c r="V9" s="71"/>
      <c r="W9" s="71"/>
      <c r="X9" s="111"/>
      <c r="Y9" s="71"/>
      <c r="Z9" s="71"/>
      <c r="AA9" s="71"/>
      <c r="AB9" s="71"/>
      <c r="AC9" s="71"/>
      <c r="AD9" s="70"/>
      <c r="AE9" s="71"/>
      <c r="AF9" s="71"/>
      <c r="AG9" s="71"/>
      <c r="AH9" s="71"/>
      <c r="AI9" s="71"/>
      <c r="AJ9" s="71"/>
      <c r="AK9" s="89"/>
      <c r="AL9" s="90"/>
      <c r="AM9" s="91" t="s">
        <v>37</v>
      </c>
      <c r="AN9" s="92"/>
      <c r="AO9" s="92"/>
      <c r="AP9" s="103"/>
      <c r="AQ9" s="12">
        <f>COUNTIF(J8:AK8,"□")</f>
        <v>0</v>
      </c>
      <c r="AR9" s="12"/>
      <c r="AS9" s="13" t="s">
        <v>31</v>
      </c>
      <c r="AX9" s="36"/>
      <c r="BG9" s="36"/>
      <c r="BH9" s="36"/>
    </row>
    <row r="10" ht="15.95" customHeight="1" spans="1:60">
      <c r="A10" s="52"/>
      <c r="B10" s="117" t="s">
        <v>38</v>
      </c>
      <c r="C10" s="117"/>
      <c r="D10" s="117"/>
      <c r="E10" s="117"/>
      <c r="F10" s="117"/>
      <c r="G10" s="117"/>
      <c r="H10" s="117"/>
      <c r="I10" s="117"/>
      <c r="J10" s="79"/>
      <c r="K10" s="72"/>
      <c r="L10" s="72"/>
      <c r="M10" s="72"/>
      <c r="N10" s="72"/>
      <c r="O10" s="72"/>
      <c r="P10" s="80"/>
      <c r="Q10" s="72"/>
      <c r="R10" s="72"/>
      <c r="S10" s="72"/>
      <c r="T10" s="72"/>
      <c r="U10" s="72"/>
      <c r="V10" s="72"/>
      <c r="W10" s="72"/>
      <c r="X10" s="112"/>
      <c r="Y10" s="72"/>
      <c r="Z10" s="73"/>
      <c r="AA10" s="73"/>
      <c r="AB10" s="73"/>
      <c r="AC10" s="73"/>
      <c r="AD10" s="83"/>
      <c r="AE10" s="73"/>
      <c r="AF10" s="67"/>
      <c r="AG10" s="73"/>
      <c r="AH10" s="73"/>
      <c r="AI10" s="73"/>
      <c r="AJ10" s="74"/>
      <c r="AK10" s="93"/>
      <c r="AL10" s="90"/>
      <c r="AM10" s="94" t="s">
        <v>39</v>
      </c>
      <c r="AN10" s="95"/>
      <c r="AO10" s="95"/>
      <c r="AP10" s="104"/>
      <c r="AQ10" s="27">
        <f>COUNTIF(J8:AK8,"■")</f>
        <v>0</v>
      </c>
      <c r="AR10" s="27"/>
      <c r="AS10" s="18" t="s">
        <v>31</v>
      </c>
      <c r="BE10" s="36"/>
      <c r="BF10" s="36"/>
      <c r="BG10" s="36"/>
      <c r="BH10" s="36"/>
    </row>
    <row r="11" ht="15.95" customHeight="1" spans="1:57">
      <c r="A11" s="52"/>
      <c r="B11" s="117"/>
      <c r="C11" s="117"/>
      <c r="D11" s="117"/>
      <c r="E11" s="117"/>
      <c r="F11" s="117"/>
      <c r="G11" s="117"/>
      <c r="H11" s="117"/>
      <c r="I11" s="117"/>
      <c r="J11" s="79"/>
      <c r="K11" s="72"/>
      <c r="L11" s="72"/>
      <c r="M11" s="72"/>
      <c r="N11" s="72"/>
      <c r="O11" s="72"/>
      <c r="P11" s="80"/>
      <c r="Q11" s="72"/>
      <c r="R11" s="72"/>
      <c r="S11" s="72"/>
      <c r="T11" s="72"/>
      <c r="U11" s="72"/>
      <c r="V11" s="72"/>
      <c r="W11" s="72"/>
      <c r="X11" s="112"/>
      <c r="Y11" s="72"/>
      <c r="Z11" s="73"/>
      <c r="AA11" s="73"/>
      <c r="AB11" s="73"/>
      <c r="AC11" s="73"/>
      <c r="AD11" s="83"/>
      <c r="AE11" s="73"/>
      <c r="AF11" s="67"/>
      <c r="AG11" s="73"/>
      <c r="AH11" s="73"/>
      <c r="AI11" s="73"/>
      <c r="AJ11" s="74"/>
      <c r="AK11" s="93"/>
      <c r="AL11" s="90"/>
      <c r="AM11" s="19" t="s">
        <v>40</v>
      </c>
      <c r="AN11" s="20"/>
      <c r="AO11" s="20"/>
      <c r="AP11" s="21"/>
      <c r="AQ11" s="22">
        <f>SUM(AQ9:AR10)</f>
        <v>0</v>
      </c>
      <c r="AR11" s="22"/>
      <c r="AS11" s="23" t="s">
        <v>31</v>
      </c>
      <c r="AT11" s="105" t="s">
        <v>41</v>
      </c>
      <c r="AU11" s="105"/>
      <c r="AV11" s="105"/>
      <c r="BC11" s="36"/>
      <c r="BD11" s="36"/>
      <c r="BE11" s="36"/>
    </row>
    <row r="12" ht="15.95" customHeight="1" spans="1:48">
      <c r="A12" s="52"/>
      <c r="B12" s="117"/>
      <c r="C12" s="117"/>
      <c r="D12" s="117"/>
      <c r="E12" s="117"/>
      <c r="F12" s="117"/>
      <c r="G12" s="117"/>
      <c r="H12" s="117"/>
      <c r="I12" s="117"/>
      <c r="J12" s="79"/>
      <c r="K12" s="72"/>
      <c r="L12" s="72"/>
      <c r="M12" s="72"/>
      <c r="N12" s="72"/>
      <c r="O12" s="72"/>
      <c r="P12" s="80"/>
      <c r="Q12" s="72"/>
      <c r="R12" s="72"/>
      <c r="S12" s="72"/>
      <c r="T12" s="72"/>
      <c r="U12" s="72"/>
      <c r="V12" s="72"/>
      <c r="W12" s="72"/>
      <c r="X12" s="112"/>
      <c r="Y12" s="72"/>
      <c r="Z12" s="73"/>
      <c r="AA12" s="73"/>
      <c r="AB12" s="73"/>
      <c r="AC12" s="73"/>
      <c r="AD12" s="83"/>
      <c r="AE12" s="73"/>
      <c r="AF12" s="67"/>
      <c r="AG12" s="73"/>
      <c r="AH12" s="73"/>
      <c r="AI12" s="73"/>
      <c r="AJ12" s="74"/>
      <c r="AK12" s="93"/>
      <c r="AL12" s="90"/>
      <c r="AM12" s="24" t="s">
        <v>42</v>
      </c>
      <c r="AN12" s="25"/>
      <c r="AO12" s="25"/>
      <c r="AP12" s="26"/>
      <c r="AQ12" s="27">
        <f>COUNT(J7:AK7)</f>
        <v>0</v>
      </c>
      <c r="AR12" s="27"/>
      <c r="AS12" s="28" t="s">
        <v>31</v>
      </c>
      <c r="AT12" s="106" t="e">
        <f>(AQ11/AQ12)*100</f>
        <v>#DIV/0!</v>
      </c>
      <c r="AU12" s="106"/>
      <c r="AV12" s="107" t="s">
        <v>43</v>
      </c>
    </row>
    <row r="13" ht="15.95" customHeight="1" spans="1:57">
      <c r="A13" s="52"/>
      <c r="B13" s="117"/>
      <c r="C13" s="117"/>
      <c r="D13" s="117"/>
      <c r="E13" s="117"/>
      <c r="F13" s="117"/>
      <c r="G13" s="117"/>
      <c r="H13" s="117"/>
      <c r="I13" s="117"/>
      <c r="J13" s="79"/>
      <c r="K13" s="72"/>
      <c r="L13" s="72"/>
      <c r="M13" s="72"/>
      <c r="N13" s="72"/>
      <c r="O13" s="72"/>
      <c r="P13" s="80"/>
      <c r="Q13" s="72"/>
      <c r="R13" s="72"/>
      <c r="S13" s="72"/>
      <c r="T13" s="72"/>
      <c r="U13" s="72"/>
      <c r="V13" s="72"/>
      <c r="W13" s="72"/>
      <c r="X13" s="112"/>
      <c r="Y13" s="72"/>
      <c r="Z13" s="73"/>
      <c r="AA13" s="73"/>
      <c r="AB13" s="73"/>
      <c r="AC13" s="73"/>
      <c r="AD13" s="83"/>
      <c r="AE13" s="73"/>
      <c r="AF13" s="67"/>
      <c r="AG13" s="73"/>
      <c r="AH13" s="73"/>
      <c r="AI13" s="73"/>
      <c r="AJ13" s="74"/>
      <c r="AK13" s="93"/>
      <c r="AL13" s="96" t="s">
        <v>44</v>
      </c>
      <c r="BE13" s="36"/>
    </row>
    <row r="14" ht="15.95" customHeight="1" spans="1:60">
      <c r="A14" s="52"/>
      <c r="B14" s="117"/>
      <c r="C14" s="117"/>
      <c r="D14" s="117"/>
      <c r="E14" s="117"/>
      <c r="F14" s="117"/>
      <c r="G14" s="117"/>
      <c r="H14" s="117"/>
      <c r="I14" s="117"/>
      <c r="J14" s="79"/>
      <c r="K14" s="72"/>
      <c r="L14" s="72"/>
      <c r="M14" s="72"/>
      <c r="N14" s="72"/>
      <c r="O14" s="72"/>
      <c r="P14" s="80"/>
      <c r="Q14" s="72"/>
      <c r="R14" s="72"/>
      <c r="S14" s="72"/>
      <c r="T14" s="72"/>
      <c r="U14" s="72"/>
      <c r="V14" s="72"/>
      <c r="W14" s="72"/>
      <c r="X14" s="112"/>
      <c r="Y14" s="72"/>
      <c r="Z14" s="73"/>
      <c r="AA14" s="73"/>
      <c r="AB14" s="73"/>
      <c r="AC14" s="73"/>
      <c r="AD14" s="83"/>
      <c r="AE14" s="73"/>
      <c r="AF14" s="67"/>
      <c r="AG14" s="73"/>
      <c r="AH14" s="73"/>
      <c r="AI14" s="73"/>
      <c r="AJ14" s="74"/>
      <c r="AK14" s="93"/>
      <c r="AL14" s="90"/>
      <c r="AM14" s="9" t="s">
        <v>37</v>
      </c>
      <c r="AN14" s="10"/>
      <c r="AO14" s="10"/>
      <c r="AP14" s="11"/>
      <c r="AQ14" s="12">
        <f>COUNTIF(J9:AK9,"□")</f>
        <v>0</v>
      </c>
      <c r="AR14" s="12"/>
      <c r="AS14" s="13" t="s">
        <v>31</v>
      </c>
      <c r="BE14" s="36"/>
      <c r="BF14" s="109"/>
      <c r="BG14" s="109"/>
      <c r="BH14" s="109"/>
    </row>
    <row r="15" ht="15.95" customHeight="1" spans="1:60">
      <c r="A15" s="52"/>
      <c r="B15" s="117"/>
      <c r="C15" s="117"/>
      <c r="D15" s="117"/>
      <c r="E15" s="117"/>
      <c r="F15" s="117"/>
      <c r="G15" s="117"/>
      <c r="H15" s="117"/>
      <c r="I15" s="117"/>
      <c r="J15" s="79"/>
      <c r="K15" s="72"/>
      <c r="L15" s="72"/>
      <c r="M15" s="72"/>
      <c r="N15" s="72"/>
      <c r="O15" s="72"/>
      <c r="P15" s="80"/>
      <c r="Q15" s="72"/>
      <c r="R15" s="72"/>
      <c r="S15" s="72"/>
      <c r="T15" s="72"/>
      <c r="U15" s="72"/>
      <c r="V15" s="72"/>
      <c r="W15" s="72"/>
      <c r="X15" s="112"/>
      <c r="Y15" s="72"/>
      <c r="Z15" s="73"/>
      <c r="AA15" s="73"/>
      <c r="AB15" s="73"/>
      <c r="AC15" s="73"/>
      <c r="AD15" s="83"/>
      <c r="AE15" s="73"/>
      <c r="AF15" s="67"/>
      <c r="AG15" s="73"/>
      <c r="AH15" s="73"/>
      <c r="AI15" s="73"/>
      <c r="AJ15" s="74"/>
      <c r="AK15" s="93"/>
      <c r="AL15" s="90"/>
      <c r="AM15" s="14" t="s">
        <v>39</v>
      </c>
      <c r="AN15" s="15"/>
      <c r="AO15" s="15"/>
      <c r="AP15" s="16"/>
      <c r="AQ15" s="27">
        <f>COUNTIF(J9:AK9,"■")</f>
        <v>0</v>
      </c>
      <c r="AR15" s="27"/>
      <c r="AS15" s="18" t="s">
        <v>31</v>
      </c>
      <c r="BE15" s="36"/>
      <c r="BF15" s="109"/>
      <c r="BG15" s="109"/>
      <c r="BH15" s="109"/>
    </row>
    <row r="16" ht="15.95" customHeight="1" spans="1:48">
      <c r="A16" s="52"/>
      <c r="B16" s="117"/>
      <c r="C16" s="117"/>
      <c r="D16" s="117"/>
      <c r="E16" s="117"/>
      <c r="F16" s="117"/>
      <c r="G16" s="117"/>
      <c r="H16" s="117"/>
      <c r="I16" s="117"/>
      <c r="J16" s="79"/>
      <c r="K16" s="72"/>
      <c r="L16" s="72"/>
      <c r="M16" s="72"/>
      <c r="N16" s="72"/>
      <c r="O16" s="72"/>
      <c r="P16" s="80"/>
      <c r="Q16" s="72"/>
      <c r="R16" s="72"/>
      <c r="S16" s="72"/>
      <c r="T16" s="72"/>
      <c r="U16" s="72"/>
      <c r="V16" s="72"/>
      <c r="W16" s="72"/>
      <c r="X16" s="112"/>
      <c r="Y16" s="72"/>
      <c r="Z16" s="73"/>
      <c r="AA16" s="73"/>
      <c r="AB16" s="73"/>
      <c r="AC16" s="73"/>
      <c r="AD16" s="83"/>
      <c r="AE16" s="73"/>
      <c r="AF16" s="67"/>
      <c r="AG16" s="73"/>
      <c r="AH16" s="73"/>
      <c r="AI16" s="73"/>
      <c r="AJ16" s="74"/>
      <c r="AK16" s="93"/>
      <c r="AL16" s="90"/>
      <c r="AM16" s="19" t="s">
        <v>40</v>
      </c>
      <c r="AN16" s="20"/>
      <c r="AO16" s="20"/>
      <c r="AP16" s="21"/>
      <c r="AQ16" s="22">
        <f>SUM(AQ14:AR15)</f>
        <v>0</v>
      </c>
      <c r="AR16" s="22"/>
      <c r="AS16" s="23" t="s">
        <v>31</v>
      </c>
      <c r="AT16" s="31" t="s">
        <v>41</v>
      </c>
      <c r="AU16" s="31"/>
      <c r="AV16" s="31"/>
    </row>
    <row r="17" ht="15.95" customHeight="1" spans="1:48">
      <c r="A17" s="52"/>
      <c r="B17" s="117"/>
      <c r="C17" s="117"/>
      <c r="D17" s="117"/>
      <c r="E17" s="117"/>
      <c r="F17" s="117"/>
      <c r="G17" s="117"/>
      <c r="H17" s="117"/>
      <c r="I17" s="117"/>
      <c r="J17" s="79"/>
      <c r="K17" s="72"/>
      <c r="L17" s="72"/>
      <c r="M17" s="72"/>
      <c r="N17" s="72"/>
      <c r="O17" s="72"/>
      <c r="P17" s="80"/>
      <c r="Q17" s="72"/>
      <c r="R17" s="72"/>
      <c r="S17" s="72"/>
      <c r="T17" s="72"/>
      <c r="U17" s="72"/>
      <c r="V17" s="72"/>
      <c r="W17" s="72"/>
      <c r="X17" s="112"/>
      <c r="Y17" s="72"/>
      <c r="Z17" s="73"/>
      <c r="AA17" s="73"/>
      <c r="AB17" s="73"/>
      <c r="AC17" s="73"/>
      <c r="AD17" s="83"/>
      <c r="AE17" s="73"/>
      <c r="AF17" s="67"/>
      <c r="AG17" s="73"/>
      <c r="AH17" s="73"/>
      <c r="AI17" s="73"/>
      <c r="AJ17" s="74"/>
      <c r="AK17" s="93"/>
      <c r="AL17" s="90"/>
      <c r="AM17" s="24" t="s">
        <v>42</v>
      </c>
      <c r="AN17" s="25"/>
      <c r="AO17" s="25"/>
      <c r="AP17" s="26"/>
      <c r="AQ17" s="27">
        <f>COUNT(J7:AK7)</f>
        <v>0</v>
      </c>
      <c r="AR17" s="27"/>
      <c r="AS17" s="28" t="s">
        <v>31</v>
      </c>
      <c r="AT17" s="32" t="e">
        <f>(AQ16/AQ17)*100</f>
        <v>#DIV/0!</v>
      </c>
      <c r="AU17" s="32"/>
      <c r="AV17" s="33" t="s">
        <v>43</v>
      </c>
    </row>
    <row r="18" ht="15.95" customHeight="1" spans="1:37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58" t="s">
        <v>20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ht="15.95" customHeight="1" spans="1:49">
      <c r="A19" s="113"/>
      <c r="B19" s="113"/>
      <c r="C19" s="113"/>
      <c r="D19" s="113"/>
      <c r="E19" s="113"/>
      <c r="F19" s="113"/>
      <c r="G19" s="113"/>
      <c r="H19" s="113"/>
      <c r="I19" s="113"/>
      <c r="J19" s="75"/>
      <c r="K19" s="62" t="s">
        <v>23</v>
      </c>
      <c r="L19" s="63">
        <f>L5+4</f>
        <v>17</v>
      </c>
      <c r="M19" s="63"/>
      <c r="N19" s="63"/>
      <c r="O19" s="62" t="s">
        <v>24</v>
      </c>
      <c r="P19" s="75"/>
      <c r="Q19" s="61"/>
      <c r="R19" s="62" t="s">
        <v>23</v>
      </c>
      <c r="S19" s="63">
        <f>L5+5</f>
        <v>18</v>
      </c>
      <c r="T19" s="63"/>
      <c r="U19" s="63"/>
      <c r="V19" s="62" t="s">
        <v>24</v>
      </c>
      <c r="W19" s="64"/>
      <c r="X19" s="75"/>
      <c r="Y19" s="62" t="s">
        <v>23</v>
      </c>
      <c r="Z19" s="63">
        <f>L5+6</f>
        <v>19</v>
      </c>
      <c r="AA19" s="63"/>
      <c r="AB19" s="63"/>
      <c r="AC19" s="62" t="s">
        <v>24</v>
      </c>
      <c r="AD19" s="75"/>
      <c r="AE19" s="61"/>
      <c r="AF19" s="62" t="s">
        <v>23</v>
      </c>
      <c r="AG19" s="63">
        <f>L5+7</f>
        <v>20</v>
      </c>
      <c r="AH19" s="63"/>
      <c r="AI19" s="63"/>
      <c r="AJ19" s="62" t="s">
        <v>24</v>
      </c>
      <c r="AK19" s="64"/>
      <c r="AL19" s="85"/>
      <c r="AM19" s="7" t="s">
        <v>23</v>
      </c>
      <c r="AN19" s="8">
        <f>L19</f>
        <v>17</v>
      </c>
      <c r="AO19" s="8"/>
      <c r="AP19" s="86" t="s">
        <v>24</v>
      </c>
      <c r="AQ19" s="101" t="s">
        <v>25</v>
      </c>
      <c r="AR19" s="7" t="s">
        <v>23</v>
      </c>
      <c r="AS19" s="8">
        <f>AG19</f>
        <v>20</v>
      </c>
      <c r="AT19" s="8"/>
      <c r="AU19" s="102" t="s">
        <v>24</v>
      </c>
      <c r="AV19" s="102"/>
      <c r="AW19" s="36"/>
    </row>
    <row r="20" ht="15.95" customHeight="1" spans="1:49">
      <c r="A20" s="114" t="s">
        <v>27</v>
      </c>
      <c r="B20" s="114"/>
      <c r="C20" s="114"/>
      <c r="D20" s="114"/>
      <c r="E20" s="114"/>
      <c r="F20" s="114"/>
      <c r="G20" s="114"/>
      <c r="H20" s="114"/>
      <c r="I20" s="114"/>
      <c r="J20" s="66" t="b">
        <f>IF(AK6="月","火",IF(AK6="火","水",IF(AK6="水","木",IF(AK6="木","金",IF(AK6="金","土",IF(AK6="土","日",IF(AK6="日","月")))))))</f>
        <v>0</v>
      </c>
      <c r="K20" s="66" t="b">
        <f t="shared" ref="K20:AK20" si="1">IF(J20="月","火",IF(J20="火","水",IF(J20="水","木",IF(J20="木","金",IF(J20="金","土",IF(J20="土","日",IF(J20="日","月")))))))</f>
        <v>0</v>
      </c>
      <c r="L20" s="66" t="b">
        <f t="shared" si="1"/>
        <v>0</v>
      </c>
      <c r="M20" s="66" t="b">
        <f t="shared" si="1"/>
        <v>0</v>
      </c>
      <c r="N20" s="66" t="b">
        <f t="shared" si="1"/>
        <v>0</v>
      </c>
      <c r="O20" s="66" t="b">
        <f t="shared" si="1"/>
        <v>0</v>
      </c>
      <c r="P20" s="76" t="b">
        <f t="shared" si="1"/>
        <v>0</v>
      </c>
      <c r="Q20" s="65" t="b">
        <f t="shared" si="1"/>
        <v>0</v>
      </c>
      <c r="R20" s="66" t="b">
        <f t="shared" si="1"/>
        <v>0</v>
      </c>
      <c r="S20" s="66" t="b">
        <f t="shared" si="1"/>
        <v>0</v>
      </c>
      <c r="T20" s="66" t="b">
        <f t="shared" si="1"/>
        <v>0</v>
      </c>
      <c r="U20" s="66" t="b">
        <f t="shared" si="1"/>
        <v>0</v>
      </c>
      <c r="V20" s="66" t="b">
        <f t="shared" si="1"/>
        <v>0</v>
      </c>
      <c r="W20" s="66" t="b">
        <f t="shared" si="1"/>
        <v>0</v>
      </c>
      <c r="X20" s="66" t="b">
        <f t="shared" si="1"/>
        <v>0</v>
      </c>
      <c r="Y20" s="66" t="b">
        <f t="shared" si="1"/>
        <v>0</v>
      </c>
      <c r="Z20" s="66" t="b">
        <f t="shared" si="1"/>
        <v>0</v>
      </c>
      <c r="AA20" s="66" t="b">
        <f t="shared" si="1"/>
        <v>0</v>
      </c>
      <c r="AB20" s="66" t="b">
        <f t="shared" si="1"/>
        <v>0</v>
      </c>
      <c r="AC20" s="66" t="b">
        <f t="shared" si="1"/>
        <v>0</v>
      </c>
      <c r="AD20" s="76" t="b">
        <f t="shared" si="1"/>
        <v>0</v>
      </c>
      <c r="AE20" s="65" t="b">
        <f t="shared" si="1"/>
        <v>0</v>
      </c>
      <c r="AF20" s="66" t="b">
        <f t="shared" si="1"/>
        <v>0</v>
      </c>
      <c r="AG20" s="66" t="b">
        <f t="shared" si="1"/>
        <v>0</v>
      </c>
      <c r="AH20" s="66" t="b">
        <f t="shared" si="1"/>
        <v>0</v>
      </c>
      <c r="AI20" s="66" t="b">
        <f t="shared" si="1"/>
        <v>0</v>
      </c>
      <c r="AJ20" s="66" t="b">
        <f t="shared" si="1"/>
        <v>0</v>
      </c>
      <c r="AK20" s="66" t="b">
        <f t="shared" si="1"/>
        <v>0</v>
      </c>
      <c r="AL20" s="85"/>
      <c r="AM20" s="86" t="s">
        <v>28</v>
      </c>
      <c r="AN20" s="86"/>
      <c r="AO20" s="86"/>
      <c r="AP20" s="86"/>
      <c r="AQ20" s="86"/>
      <c r="AR20" s="86"/>
      <c r="AS20" s="86"/>
      <c r="AT20" s="86"/>
      <c r="AU20" s="86"/>
      <c r="AV20" s="86"/>
      <c r="AW20" s="36"/>
    </row>
    <row r="21" ht="15.95" customHeight="1" spans="1:37">
      <c r="A21" s="51" t="s">
        <v>30</v>
      </c>
      <c r="B21" s="51"/>
      <c r="C21" s="51"/>
      <c r="D21" s="51"/>
      <c r="E21" s="51"/>
      <c r="F21" s="51"/>
      <c r="G21" s="51"/>
      <c r="H21" s="51"/>
      <c r="I21" s="51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</row>
    <row r="22" ht="15.95" customHeight="1" spans="1:38">
      <c r="A22" s="52" t="s">
        <v>32</v>
      </c>
      <c r="B22" s="53" t="s">
        <v>33</v>
      </c>
      <c r="C22" s="53"/>
      <c r="D22" s="53"/>
      <c r="E22" s="53"/>
      <c r="F22" s="53"/>
      <c r="G22" s="53"/>
      <c r="H22" s="115" t="s">
        <v>34</v>
      </c>
      <c r="I22" s="115"/>
      <c r="J22" s="110"/>
      <c r="K22" s="69"/>
      <c r="L22" s="69"/>
      <c r="M22" s="69"/>
      <c r="N22" s="69"/>
      <c r="O22" s="69"/>
      <c r="P22" s="68"/>
      <c r="Q22" s="69"/>
      <c r="R22" s="69"/>
      <c r="S22" s="69"/>
      <c r="T22" s="69"/>
      <c r="U22" s="69"/>
      <c r="V22" s="69"/>
      <c r="W22" s="69"/>
      <c r="X22" s="110"/>
      <c r="Y22" s="69"/>
      <c r="Z22" s="69"/>
      <c r="AA22" s="69"/>
      <c r="AB22" s="69"/>
      <c r="AC22" s="69"/>
      <c r="AD22" s="68"/>
      <c r="AE22" s="69"/>
      <c r="AF22" s="69"/>
      <c r="AG22" s="69"/>
      <c r="AH22" s="69"/>
      <c r="AI22" s="69"/>
      <c r="AJ22" s="69"/>
      <c r="AK22" s="87"/>
      <c r="AL22" s="88" t="s">
        <v>35</v>
      </c>
    </row>
    <row r="23" ht="15.95" customHeight="1" spans="1:45">
      <c r="A23" s="52"/>
      <c r="B23" s="53"/>
      <c r="C23" s="53"/>
      <c r="D23" s="53"/>
      <c r="E23" s="53"/>
      <c r="F23" s="53"/>
      <c r="G23" s="53"/>
      <c r="H23" s="116" t="s">
        <v>36</v>
      </c>
      <c r="I23" s="116"/>
      <c r="J23" s="111"/>
      <c r="K23" s="71"/>
      <c r="L23" s="71"/>
      <c r="M23" s="71"/>
      <c r="N23" s="71"/>
      <c r="O23" s="71"/>
      <c r="P23" s="70"/>
      <c r="Q23" s="71"/>
      <c r="R23" s="71"/>
      <c r="S23" s="71"/>
      <c r="T23" s="71"/>
      <c r="U23" s="71"/>
      <c r="V23" s="71"/>
      <c r="W23" s="71"/>
      <c r="X23" s="111"/>
      <c r="Y23" s="71"/>
      <c r="Z23" s="71"/>
      <c r="AA23" s="71"/>
      <c r="AB23" s="71"/>
      <c r="AC23" s="71"/>
      <c r="AD23" s="70"/>
      <c r="AE23" s="71"/>
      <c r="AF23" s="71"/>
      <c r="AG23" s="71"/>
      <c r="AH23" s="71"/>
      <c r="AI23" s="71"/>
      <c r="AJ23" s="71"/>
      <c r="AK23" s="89"/>
      <c r="AL23" s="90"/>
      <c r="AM23" s="91" t="s">
        <v>37</v>
      </c>
      <c r="AN23" s="92"/>
      <c r="AO23" s="92"/>
      <c r="AP23" s="103"/>
      <c r="AQ23" s="12">
        <f>COUNTIF(J22:AK22,"□")</f>
        <v>0</v>
      </c>
      <c r="AR23" s="12"/>
      <c r="AS23" s="13" t="s">
        <v>31</v>
      </c>
    </row>
    <row r="24" ht="15.95" customHeight="1" spans="1:45">
      <c r="A24" s="52"/>
      <c r="B24" s="117" t="s">
        <v>38</v>
      </c>
      <c r="C24" s="117"/>
      <c r="D24" s="117"/>
      <c r="E24" s="117"/>
      <c r="F24" s="117"/>
      <c r="G24" s="117"/>
      <c r="H24" s="117"/>
      <c r="I24" s="117"/>
      <c r="J24" s="84"/>
      <c r="K24" s="74"/>
      <c r="L24" s="73"/>
      <c r="M24" s="73"/>
      <c r="N24" s="73"/>
      <c r="O24" s="74"/>
      <c r="P24" s="83"/>
      <c r="Q24" s="74"/>
      <c r="R24" s="74"/>
      <c r="S24" s="73"/>
      <c r="T24" s="73"/>
      <c r="U24" s="73"/>
      <c r="V24" s="73"/>
      <c r="W24" s="73"/>
      <c r="X24" s="82"/>
      <c r="Y24" s="74"/>
      <c r="Z24" s="73"/>
      <c r="AA24" s="74"/>
      <c r="AB24" s="73"/>
      <c r="AC24" s="73"/>
      <c r="AD24" s="83"/>
      <c r="AE24" s="74"/>
      <c r="AF24" s="74"/>
      <c r="AG24" s="74"/>
      <c r="AH24" s="73"/>
      <c r="AI24" s="74"/>
      <c r="AJ24" s="73"/>
      <c r="AK24" s="97"/>
      <c r="AL24" s="90"/>
      <c r="AM24" s="94" t="s">
        <v>39</v>
      </c>
      <c r="AN24" s="95"/>
      <c r="AO24" s="95"/>
      <c r="AP24" s="104"/>
      <c r="AQ24" s="27">
        <f>COUNTIF(J22:AK22,"■")</f>
        <v>0</v>
      </c>
      <c r="AR24" s="27"/>
      <c r="AS24" s="18" t="s">
        <v>31</v>
      </c>
    </row>
    <row r="25" ht="15.95" customHeight="1" spans="1:48">
      <c r="A25" s="52"/>
      <c r="B25" s="117"/>
      <c r="C25" s="117"/>
      <c r="D25" s="117"/>
      <c r="E25" s="117"/>
      <c r="F25" s="117"/>
      <c r="G25" s="117"/>
      <c r="H25" s="117"/>
      <c r="I25" s="117"/>
      <c r="J25" s="84"/>
      <c r="K25" s="74"/>
      <c r="L25" s="73"/>
      <c r="M25" s="73"/>
      <c r="N25" s="73"/>
      <c r="O25" s="74"/>
      <c r="P25" s="83"/>
      <c r="Q25" s="74"/>
      <c r="R25" s="74"/>
      <c r="S25" s="73"/>
      <c r="T25" s="73"/>
      <c r="U25" s="73"/>
      <c r="V25" s="73"/>
      <c r="W25" s="73"/>
      <c r="X25" s="82"/>
      <c r="Y25" s="74"/>
      <c r="Z25" s="73"/>
      <c r="AA25" s="74"/>
      <c r="AB25" s="73"/>
      <c r="AC25" s="73"/>
      <c r="AD25" s="83"/>
      <c r="AE25" s="74"/>
      <c r="AF25" s="74"/>
      <c r="AG25" s="74"/>
      <c r="AH25" s="73"/>
      <c r="AI25" s="74"/>
      <c r="AJ25" s="73"/>
      <c r="AK25" s="97"/>
      <c r="AL25" s="90"/>
      <c r="AM25" s="19" t="s">
        <v>40</v>
      </c>
      <c r="AN25" s="20"/>
      <c r="AO25" s="20"/>
      <c r="AP25" s="21"/>
      <c r="AQ25" s="22">
        <f>SUM(AQ23:AR24)</f>
        <v>0</v>
      </c>
      <c r="AR25" s="22"/>
      <c r="AS25" s="23" t="s">
        <v>31</v>
      </c>
      <c r="AT25" s="105" t="s">
        <v>41</v>
      </c>
      <c r="AU25" s="105"/>
      <c r="AV25" s="105"/>
    </row>
    <row r="26" ht="15.95" customHeight="1" spans="1:48">
      <c r="A26" s="52"/>
      <c r="B26" s="117"/>
      <c r="C26" s="117"/>
      <c r="D26" s="117"/>
      <c r="E26" s="117"/>
      <c r="F26" s="117"/>
      <c r="G26" s="117"/>
      <c r="H26" s="117"/>
      <c r="I26" s="117"/>
      <c r="J26" s="84"/>
      <c r="K26" s="74"/>
      <c r="L26" s="73"/>
      <c r="M26" s="73"/>
      <c r="N26" s="73"/>
      <c r="O26" s="74"/>
      <c r="P26" s="83"/>
      <c r="Q26" s="74"/>
      <c r="R26" s="74"/>
      <c r="S26" s="73"/>
      <c r="T26" s="73"/>
      <c r="U26" s="73"/>
      <c r="V26" s="73"/>
      <c r="W26" s="73"/>
      <c r="X26" s="82"/>
      <c r="Y26" s="74"/>
      <c r="Z26" s="73"/>
      <c r="AA26" s="74"/>
      <c r="AB26" s="73"/>
      <c r="AC26" s="73"/>
      <c r="AD26" s="83"/>
      <c r="AE26" s="74"/>
      <c r="AF26" s="74"/>
      <c r="AG26" s="74"/>
      <c r="AH26" s="73"/>
      <c r="AI26" s="74"/>
      <c r="AJ26" s="73"/>
      <c r="AK26" s="97"/>
      <c r="AL26" s="90"/>
      <c r="AM26" s="24" t="s">
        <v>42</v>
      </c>
      <c r="AN26" s="25"/>
      <c r="AO26" s="25"/>
      <c r="AP26" s="26"/>
      <c r="AQ26" s="27">
        <f>COUNT(J21:AK21)</f>
        <v>0</v>
      </c>
      <c r="AR26" s="27"/>
      <c r="AS26" s="28" t="s">
        <v>31</v>
      </c>
      <c r="AT26" s="106" t="e">
        <f>(AQ25/AQ26)*100</f>
        <v>#DIV/0!</v>
      </c>
      <c r="AU26" s="106"/>
      <c r="AV26" s="107" t="s">
        <v>43</v>
      </c>
    </row>
    <row r="27" ht="18" customHeight="1" spans="1:38">
      <c r="A27" s="52"/>
      <c r="B27" s="117"/>
      <c r="C27" s="117"/>
      <c r="D27" s="117"/>
      <c r="E27" s="117"/>
      <c r="F27" s="117"/>
      <c r="G27" s="117"/>
      <c r="H27" s="117"/>
      <c r="I27" s="117"/>
      <c r="J27" s="84"/>
      <c r="K27" s="74"/>
      <c r="L27" s="73"/>
      <c r="M27" s="73"/>
      <c r="N27" s="73"/>
      <c r="O27" s="74"/>
      <c r="P27" s="83"/>
      <c r="Q27" s="74"/>
      <c r="R27" s="74"/>
      <c r="S27" s="73"/>
      <c r="T27" s="73"/>
      <c r="U27" s="73"/>
      <c r="V27" s="73"/>
      <c r="W27" s="73"/>
      <c r="X27" s="82"/>
      <c r="Y27" s="74"/>
      <c r="Z27" s="73"/>
      <c r="AA27" s="74"/>
      <c r="AB27" s="73"/>
      <c r="AC27" s="73"/>
      <c r="AD27" s="83"/>
      <c r="AE27" s="74"/>
      <c r="AF27" s="74"/>
      <c r="AG27" s="74"/>
      <c r="AH27" s="73"/>
      <c r="AI27" s="74"/>
      <c r="AJ27" s="73"/>
      <c r="AK27" s="97"/>
      <c r="AL27" s="96" t="s">
        <v>44</v>
      </c>
    </row>
    <row r="28" ht="15.95" customHeight="1" spans="1:45">
      <c r="A28" s="52"/>
      <c r="B28" s="117"/>
      <c r="C28" s="117"/>
      <c r="D28" s="117"/>
      <c r="E28" s="117"/>
      <c r="F28" s="117"/>
      <c r="G28" s="117"/>
      <c r="H28" s="117"/>
      <c r="I28" s="117"/>
      <c r="J28" s="84"/>
      <c r="K28" s="74"/>
      <c r="L28" s="73"/>
      <c r="M28" s="73"/>
      <c r="N28" s="73"/>
      <c r="O28" s="74"/>
      <c r="P28" s="83"/>
      <c r="Q28" s="74"/>
      <c r="R28" s="74"/>
      <c r="S28" s="73"/>
      <c r="T28" s="73"/>
      <c r="U28" s="73"/>
      <c r="V28" s="73"/>
      <c r="W28" s="73"/>
      <c r="X28" s="82"/>
      <c r="Y28" s="74"/>
      <c r="Z28" s="73"/>
      <c r="AA28" s="74"/>
      <c r="AB28" s="73"/>
      <c r="AC28" s="73"/>
      <c r="AD28" s="83"/>
      <c r="AE28" s="74"/>
      <c r="AF28" s="74"/>
      <c r="AG28" s="74"/>
      <c r="AH28" s="73"/>
      <c r="AI28" s="74"/>
      <c r="AJ28" s="73"/>
      <c r="AK28" s="97"/>
      <c r="AL28" s="90"/>
      <c r="AM28" s="9" t="s">
        <v>37</v>
      </c>
      <c r="AN28" s="10"/>
      <c r="AO28" s="10"/>
      <c r="AP28" s="11"/>
      <c r="AQ28" s="12">
        <f>COUNTIF(J23:AK23,"□")</f>
        <v>0</v>
      </c>
      <c r="AR28" s="12"/>
      <c r="AS28" s="13" t="s">
        <v>31</v>
      </c>
    </row>
    <row r="29" ht="15.95" customHeight="1" spans="1:45">
      <c r="A29" s="52"/>
      <c r="B29" s="117"/>
      <c r="C29" s="117"/>
      <c r="D29" s="117"/>
      <c r="E29" s="117"/>
      <c r="F29" s="117"/>
      <c r="G29" s="117"/>
      <c r="H29" s="117"/>
      <c r="I29" s="117"/>
      <c r="J29" s="84"/>
      <c r="K29" s="74"/>
      <c r="L29" s="73"/>
      <c r="M29" s="73"/>
      <c r="N29" s="73"/>
      <c r="O29" s="74"/>
      <c r="P29" s="83"/>
      <c r="Q29" s="74"/>
      <c r="R29" s="74"/>
      <c r="S29" s="73"/>
      <c r="T29" s="73"/>
      <c r="U29" s="73"/>
      <c r="V29" s="73"/>
      <c r="W29" s="73"/>
      <c r="X29" s="82"/>
      <c r="Y29" s="74"/>
      <c r="Z29" s="73"/>
      <c r="AA29" s="74"/>
      <c r="AB29" s="73"/>
      <c r="AC29" s="73"/>
      <c r="AD29" s="83"/>
      <c r="AE29" s="74"/>
      <c r="AF29" s="74"/>
      <c r="AG29" s="74"/>
      <c r="AH29" s="73"/>
      <c r="AI29" s="74"/>
      <c r="AJ29" s="73"/>
      <c r="AK29" s="97"/>
      <c r="AL29" s="90"/>
      <c r="AM29" s="14" t="s">
        <v>39</v>
      </c>
      <c r="AN29" s="15"/>
      <c r="AO29" s="15"/>
      <c r="AP29" s="16"/>
      <c r="AQ29" s="27">
        <f>COUNTIF(J23:AK23,"■")</f>
        <v>0</v>
      </c>
      <c r="AR29" s="27"/>
      <c r="AS29" s="18" t="s">
        <v>31</v>
      </c>
    </row>
    <row r="30" ht="15.95" customHeight="1" spans="1:48">
      <c r="A30" s="52"/>
      <c r="B30" s="117"/>
      <c r="C30" s="117"/>
      <c r="D30" s="117"/>
      <c r="E30" s="117"/>
      <c r="F30" s="117"/>
      <c r="G30" s="117"/>
      <c r="H30" s="117"/>
      <c r="I30" s="117"/>
      <c r="J30" s="84"/>
      <c r="K30" s="74"/>
      <c r="L30" s="73"/>
      <c r="M30" s="73"/>
      <c r="N30" s="73"/>
      <c r="O30" s="74"/>
      <c r="P30" s="83"/>
      <c r="Q30" s="74"/>
      <c r="R30" s="74"/>
      <c r="S30" s="73"/>
      <c r="T30" s="73"/>
      <c r="U30" s="73"/>
      <c r="V30" s="73"/>
      <c r="W30" s="73"/>
      <c r="X30" s="82"/>
      <c r="Y30" s="74"/>
      <c r="Z30" s="73"/>
      <c r="AA30" s="74"/>
      <c r="AB30" s="73"/>
      <c r="AC30" s="73"/>
      <c r="AD30" s="83"/>
      <c r="AE30" s="74"/>
      <c r="AF30" s="74"/>
      <c r="AG30" s="74"/>
      <c r="AH30" s="73"/>
      <c r="AI30" s="74"/>
      <c r="AJ30" s="73"/>
      <c r="AK30" s="97"/>
      <c r="AL30" s="90"/>
      <c r="AM30" s="19" t="s">
        <v>40</v>
      </c>
      <c r="AN30" s="20"/>
      <c r="AO30" s="20"/>
      <c r="AP30" s="21"/>
      <c r="AQ30" s="22">
        <f>SUM(AQ28:AR29)</f>
        <v>0</v>
      </c>
      <c r="AR30" s="22"/>
      <c r="AS30" s="23" t="s">
        <v>31</v>
      </c>
      <c r="AT30" s="31" t="s">
        <v>41</v>
      </c>
      <c r="AU30" s="31"/>
      <c r="AV30" s="31"/>
    </row>
    <row r="31" ht="15.95" customHeight="1" spans="1:48">
      <c r="A31" s="52"/>
      <c r="B31" s="117"/>
      <c r="C31" s="117"/>
      <c r="D31" s="117"/>
      <c r="E31" s="117"/>
      <c r="F31" s="117"/>
      <c r="G31" s="117"/>
      <c r="H31" s="117"/>
      <c r="I31" s="117"/>
      <c r="J31" s="84"/>
      <c r="K31" s="74"/>
      <c r="L31" s="73"/>
      <c r="M31" s="73"/>
      <c r="N31" s="73"/>
      <c r="O31" s="74"/>
      <c r="P31" s="83"/>
      <c r="Q31" s="74"/>
      <c r="R31" s="74"/>
      <c r="S31" s="73"/>
      <c r="T31" s="73"/>
      <c r="U31" s="73"/>
      <c r="V31" s="73"/>
      <c r="W31" s="73"/>
      <c r="X31" s="82"/>
      <c r="Y31" s="74"/>
      <c r="Z31" s="73"/>
      <c r="AA31" s="74"/>
      <c r="AB31" s="73"/>
      <c r="AC31" s="73"/>
      <c r="AD31" s="83"/>
      <c r="AE31" s="74"/>
      <c r="AF31" s="74"/>
      <c r="AG31" s="74"/>
      <c r="AH31" s="73"/>
      <c r="AI31" s="74"/>
      <c r="AJ31" s="73"/>
      <c r="AK31" s="97"/>
      <c r="AL31" s="90"/>
      <c r="AM31" s="24" t="s">
        <v>42</v>
      </c>
      <c r="AN31" s="25"/>
      <c r="AO31" s="25"/>
      <c r="AP31" s="26"/>
      <c r="AQ31" s="27">
        <f>COUNT(J21:AK21)</f>
        <v>0</v>
      </c>
      <c r="AR31" s="27"/>
      <c r="AS31" s="28" t="s">
        <v>31</v>
      </c>
      <c r="AT31" s="32" t="e">
        <f>(AQ30/AQ31)*100</f>
        <v>#DIV/0!</v>
      </c>
      <c r="AU31" s="32"/>
      <c r="AV31" s="33" t="s">
        <v>43</v>
      </c>
    </row>
    <row r="32" ht="15.95" customHeight="1" spans="1:3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58" t="s">
        <v>20</v>
      </c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ht="15.95" customHeight="1" spans="1:49">
      <c r="A33" s="113"/>
      <c r="B33" s="113"/>
      <c r="C33" s="113"/>
      <c r="D33" s="113"/>
      <c r="E33" s="113"/>
      <c r="F33" s="113"/>
      <c r="G33" s="113"/>
      <c r="H33" s="113"/>
      <c r="I33" s="113"/>
      <c r="J33" s="75"/>
      <c r="K33" s="62" t="s">
        <v>23</v>
      </c>
      <c r="L33" s="63">
        <f>L5+8</f>
        <v>21</v>
      </c>
      <c r="M33" s="63"/>
      <c r="N33" s="63"/>
      <c r="O33" s="62" t="s">
        <v>24</v>
      </c>
      <c r="P33" s="75"/>
      <c r="Q33" s="61"/>
      <c r="R33" s="62" t="s">
        <v>23</v>
      </c>
      <c r="S33" s="63">
        <f>L5+9</f>
        <v>22</v>
      </c>
      <c r="T33" s="63"/>
      <c r="U33" s="63"/>
      <c r="V33" s="62" t="s">
        <v>24</v>
      </c>
      <c r="W33" s="64"/>
      <c r="X33" s="75"/>
      <c r="Y33" s="62" t="s">
        <v>23</v>
      </c>
      <c r="Z33" s="63">
        <f>L5+10</f>
        <v>23</v>
      </c>
      <c r="AA33" s="63"/>
      <c r="AB33" s="63"/>
      <c r="AC33" s="62" t="s">
        <v>24</v>
      </c>
      <c r="AD33" s="75"/>
      <c r="AE33" s="61"/>
      <c r="AF33" s="62" t="s">
        <v>23</v>
      </c>
      <c r="AG33" s="63">
        <f>L5+11</f>
        <v>24</v>
      </c>
      <c r="AH33" s="63"/>
      <c r="AI33" s="63"/>
      <c r="AJ33" s="62" t="s">
        <v>24</v>
      </c>
      <c r="AK33" s="64"/>
      <c r="AL33" s="85"/>
      <c r="AM33" s="7" t="s">
        <v>23</v>
      </c>
      <c r="AN33" s="8">
        <f>L33</f>
        <v>21</v>
      </c>
      <c r="AO33" s="8"/>
      <c r="AP33" s="86" t="s">
        <v>24</v>
      </c>
      <c r="AQ33" s="101" t="s">
        <v>25</v>
      </c>
      <c r="AR33" s="7" t="s">
        <v>23</v>
      </c>
      <c r="AS33" s="8">
        <f>AG33</f>
        <v>24</v>
      </c>
      <c r="AT33" s="8"/>
      <c r="AU33" s="102" t="s">
        <v>24</v>
      </c>
      <c r="AV33" s="102"/>
      <c r="AW33" s="36"/>
    </row>
    <row r="34" ht="15.95" customHeight="1" spans="1:49">
      <c r="A34" s="114" t="s">
        <v>27</v>
      </c>
      <c r="B34" s="114"/>
      <c r="C34" s="114"/>
      <c r="D34" s="114"/>
      <c r="E34" s="114"/>
      <c r="F34" s="114"/>
      <c r="G34" s="114"/>
      <c r="H34" s="114"/>
      <c r="I34" s="114"/>
      <c r="J34" s="66" t="b">
        <f>IF(AK20="月","火",IF(AK20="火","水",IF(AK20="水","木",IF(AK20="木","金",IF(AK20="金","土",IF(AK20="土","日",IF(AK20="日","月")))))))</f>
        <v>0</v>
      </c>
      <c r="K34" s="66" t="b">
        <f t="shared" ref="K34:AK34" si="2">IF(J34="月","火",IF(J34="火","水",IF(J34="水","木",IF(J34="木","金",IF(J34="金","土",IF(J34="土","日",IF(J34="日","月")))))))</f>
        <v>0</v>
      </c>
      <c r="L34" s="66" t="b">
        <f t="shared" si="2"/>
        <v>0</v>
      </c>
      <c r="M34" s="66" t="b">
        <f t="shared" si="2"/>
        <v>0</v>
      </c>
      <c r="N34" s="66" t="b">
        <f t="shared" si="2"/>
        <v>0</v>
      </c>
      <c r="O34" s="66" t="b">
        <f t="shared" si="2"/>
        <v>0</v>
      </c>
      <c r="P34" s="76" t="b">
        <f t="shared" si="2"/>
        <v>0</v>
      </c>
      <c r="Q34" s="65" t="b">
        <f t="shared" si="2"/>
        <v>0</v>
      </c>
      <c r="R34" s="66" t="b">
        <f t="shared" si="2"/>
        <v>0</v>
      </c>
      <c r="S34" s="66" t="b">
        <f t="shared" si="2"/>
        <v>0</v>
      </c>
      <c r="T34" s="66" t="b">
        <f t="shared" si="2"/>
        <v>0</v>
      </c>
      <c r="U34" s="66" t="b">
        <f t="shared" si="2"/>
        <v>0</v>
      </c>
      <c r="V34" s="66" t="b">
        <f t="shared" si="2"/>
        <v>0</v>
      </c>
      <c r="W34" s="66" t="b">
        <f t="shared" si="2"/>
        <v>0</v>
      </c>
      <c r="X34" s="66" t="b">
        <f t="shared" si="2"/>
        <v>0</v>
      </c>
      <c r="Y34" s="66" t="b">
        <f t="shared" si="2"/>
        <v>0</v>
      </c>
      <c r="Z34" s="66" t="b">
        <f t="shared" si="2"/>
        <v>0</v>
      </c>
      <c r="AA34" s="66" t="b">
        <f t="shared" si="2"/>
        <v>0</v>
      </c>
      <c r="AB34" s="66" t="b">
        <f t="shared" si="2"/>
        <v>0</v>
      </c>
      <c r="AC34" s="66" t="b">
        <f t="shared" si="2"/>
        <v>0</v>
      </c>
      <c r="AD34" s="76" t="b">
        <f t="shared" si="2"/>
        <v>0</v>
      </c>
      <c r="AE34" s="65" t="b">
        <f t="shared" si="2"/>
        <v>0</v>
      </c>
      <c r="AF34" s="66" t="b">
        <f t="shared" si="2"/>
        <v>0</v>
      </c>
      <c r="AG34" s="66" t="b">
        <f t="shared" si="2"/>
        <v>0</v>
      </c>
      <c r="AH34" s="66" t="b">
        <f t="shared" si="2"/>
        <v>0</v>
      </c>
      <c r="AI34" s="66" t="b">
        <f t="shared" si="2"/>
        <v>0</v>
      </c>
      <c r="AJ34" s="66" t="b">
        <f t="shared" si="2"/>
        <v>0</v>
      </c>
      <c r="AK34" s="66" t="b">
        <f t="shared" si="2"/>
        <v>0</v>
      </c>
      <c r="AL34" s="85"/>
      <c r="AM34" s="86" t="s">
        <v>28</v>
      </c>
      <c r="AN34" s="86"/>
      <c r="AO34" s="86"/>
      <c r="AP34" s="86"/>
      <c r="AQ34" s="86"/>
      <c r="AR34" s="86"/>
      <c r="AS34" s="86"/>
      <c r="AT34" s="86"/>
      <c r="AU34" s="86"/>
      <c r="AV34" s="86"/>
      <c r="AW34" s="36"/>
    </row>
    <row r="35" ht="15.95" customHeight="1" spans="1:37">
      <c r="A35" s="51" t="s">
        <v>30</v>
      </c>
      <c r="B35" s="51"/>
      <c r="C35" s="51"/>
      <c r="D35" s="51"/>
      <c r="E35" s="51"/>
      <c r="F35" s="51"/>
      <c r="G35" s="51"/>
      <c r="H35" s="51"/>
      <c r="I35" s="51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</row>
    <row r="36" ht="15.95" customHeight="1" spans="1:38">
      <c r="A36" s="52" t="s">
        <v>32</v>
      </c>
      <c r="B36" s="53" t="s">
        <v>33</v>
      </c>
      <c r="C36" s="53"/>
      <c r="D36" s="53"/>
      <c r="E36" s="53"/>
      <c r="F36" s="53"/>
      <c r="G36" s="53"/>
      <c r="H36" s="115" t="s">
        <v>34</v>
      </c>
      <c r="I36" s="115"/>
      <c r="J36" s="110"/>
      <c r="K36" s="69"/>
      <c r="L36" s="69"/>
      <c r="M36" s="69"/>
      <c r="N36" s="69"/>
      <c r="O36" s="69"/>
      <c r="P36" s="68"/>
      <c r="Q36" s="69"/>
      <c r="R36" s="69"/>
      <c r="S36" s="69"/>
      <c r="T36" s="69"/>
      <c r="U36" s="69"/>
      <c r="V36" s="69"/>
      <c r="W36" s="69"/>
      <c r="X36" s="110"/>
      <c r="Y36" s="69"/>
      <c r="Z36" s="69"/>
      <c r="AA36" s="69"/>
      <c r="AB36" s="69"/>
      <c r="AC36" s="69"/>
      <c r="AD36" s="68"/>
      <c r="AE36" s="69"/>
      <c r="AF36" s="69"/>
      <c r="AG36" s="69"/>
      <c r="AH36" s="69"/>
      <c r="AI36" s="69"/>
      <c r="AJ36" s="69"/>
      <c r="AK36" s="87"/>
      <c r="AL36" s="88" t="s">
        <v>35</v>
      </c>
    </row>
    <row r="37" ht="15.95" customHeight="1" spans="1:45">
      <c r="A37" s="52"/>
      <c r="B37" s="53"/>
      <c r="C37" s="53"/>
      <c r="D37" s="53"/>
      <c r="E37" s="53"/>
      <c r="F37" s="53"/>
      <c r="G37" s="53"/>
      <c r="H37" s="116" t="s">
        <v>36</v>
      </c>
      <c r="I37" s="116"/>
      <c r="J37" s="111"/>
      <c r="K37" s="71"/>
      <c r="L37" s="71"/>
      <c r="M37" s="71"/>
      <c r="N37" s="71"/>
      <c r="O37" s="71"/>
      <c r="P37" s="70"/>
      <c r="Q37" s="71"/>
      <c r="R37" s="71"/>
      <c r="S37" s="71"/>
      <c r="T37" s="71"/>
      <c r="U37" s="71"/>
      <c r="V37" s="71"/>
      <c r="W37" s="71"/>
      <c r="X37" s="111"/>
      <c r="Y37" s="71"/>
      <c r="Z37" s="71"/>
      <c r="AA37" s="71"/>
      <c r="AB37" s="71"/>
      <c r="AC37" s="71"/>
      <c r="AD37" s="70"/>
      <c r="AE37" s="71"/>
      <c r="AF37" s="71"/>
      <c r="AG37" s="71"/>
      <c r="AH37" s="71"/>
      <c r="AI37" s="71"/>
      <c r="AJ37" s="71"/>
      <c r="AK37" s="89"/>
      <c r="AL37" s="90"/>
      <c r="AM37" s="91" t="s">
        <v>37</v>
      </c>
      <c r="AN37" s="92"/>
      <c r="AO37" s="92"/>
      <c r="AP37" s="103"/>
      <c r="AQ37" s="12">
        <f>COUNTIF(J36:W36,"□")</f>
        <v>0</v>
      </c>
      <c r="AR37" s="12"/>
      <c r="AS37" s="13" t="s">
        <v>31</v>
      </c>
    </row>
    <row r="38" ht="15.95" customHeight="1" spans="1:45">
      <c r="A38" s="52"/>
      <c r="B38" s="117" t="s">
        <v>38</v>
      </c>
      <c r="C38" s="117"/>
      <c r="D38" s="117"/>
      <c r="E38" s="117"/>
      <c r="F38" s="117"/>
      <c r="G38" s="117"/>
      <c r="H38" s="117"/>
      <c r="I38" s="117"/>
      <c r="J38" s="84"/>
      <c r="K38" s="67"/>
      <c r="L38" s="73"/>
      <c r="M38" s="73"/>
      <c r="N38" s="73"/>
      <c r="O38" s="73"/>
      <c r="P38" s="83"/>
      <c r="Q38" s="73"/>
      <c r="R38" s="73"/>
      <c r="S38" s="73"/>
      <c r="T38" s="74"/>
      <c r="U38" s="74"/>
      <c r="V38" s="74"/>
      <c r="W38" s="73"/>
      <c r="X38" s="84"/>
      <c r="Y38" s="73"/>
      <c r="Z38" s="73"/>
      <c r="AA38" s="73"/>
      <c r="AB38" s="72"/>
      <c r="AC38" s="80"/>
      <c r="AD38" s="83"/>
      <c r="AE38" s="73"/>
      <c r="AF38" s="67"/>
      <c r="AG38" s="73"/>
      <c r="AH38" s="73"/>
      <c r="AI38" s="73"/>
      <c r="AJ38" s="73"/>
      <c r="AK38" s="73"/>
      <c r="AL38" s="90"/>
      <c r="AM38" s="94" t="s">
        <v>39</v>
      </c>
      <c r="AN38" s="95"/>
      <c r="AO38" s="95"/>
      <c r="AP38" s="104"/>
      <c r="AQ38" s="27">
        <f>COUNTIF(J36:AK36,"■")</f>
        <v>0</v>
      </c>
      <c r="AR38" s="27"/>
      <c r="AS38" s="18" t="s">
        <v>31</v>
      </c>
    </row>
    <row r="39" ht="15.95" customHeight="1" spans="1:50">
      <c r="A39" s="52"/>
      <c r="B39" s="117"/>
      <c r="C39" s="117"/>
      <c r="D39" s="117"/>
      <c r="E39" s="117"/>
      <c r="F39" s="117"/>
      <c r="G39" s="117"/>
      <c r="H39" s="117"/>
      <c r="I39" s="117"/>
      <c r="J39" s="84"/>
      <c r="K39" s="67"/>
      <c r="L39" s="73"/>
      <c r="M39" s="73"/>
      <c r="N39" s="73"/>
      <c r="O39" s="73"/>
      <c r="P39" s="83"/>
      <c r="Q39" s="73"/>
      <c r="R39" s="73"/>
      <c r="S39" s="73"/>
      <c r="T39" s="74"/>
      <c r="U39" s="74"/>
      <c r="V39" s="74"/>
      <c r="W39" s="73"/>
      <c r="X39" s="84"/>
      <c r="Y39" s="73"/>
      <c r="Z39" s="73"/>
      <c r="AA39" s="73"/>
      <c r="AB39" s="72"/>
      <c r="AC39" s="80"/>
      <c r="AD39" s="83"/>
      <c r="AE39" s="73"/>
      <c r="AF39" s="67"/>
      <c r="AG39" s="73"/>
      <c r="AH39" s="73"/>
      <c r="AI39" s="73"/>
      <c r="AJ39" s="73"/>
      <c r="AK39" s="73"/>
      <c r="AL39" s="90"/>
      <c r="AM39" s="19" t="s">
        <v>40</v>
      </c>
      <c r="AN39" s="20"/>
      <c r="AO39" s="20"/>
      <c r="AP39" s="21"/>
      <c r="AQ39" s="22">
        <f>SUM(AQ37:AR38)</f>
        <v>0</v>
      </c>
      <c r="AR39" s="22"/>
      <c r="AS39" s="23" t="s">
        <v>31</v>
      </c>
      <c r="AT39" s="105" t="s">
        <v>41</v>
      </c>
      <c r="AU39" s="105"/>
      <c r="AV39" s="105"/>
      <c r="AX39" s="4" t="s">
        <v>45</v>
      </c>
    </row>
    <row r="40" ht="15.95" customHeight="1" spans="1:50">
      <c r="A40" s="52"/>
      <c r="B40" s="117"/>
      <c r="C40" s="117"/>
      <c r="D40" s="117"/>
      <c r="E40" s="117"/>
      <c r="F40" s="117"/>
      <c r="G40" s="117"/>
      <c r="H40" s="117"/>
      <c r="I40" s="117"/>
      <c r="J40" s="84"/>
      <c r="K40" s="67"/>
      <c r="L40" s="73"/>
      <c r="M40" s="73"/>
      <c r="N40" s="73"/>
      <c r="O40" s="73"/>
      <c r="P40" s="83"/>
      <c r="Q40" s="73"/>
      <c r="R40" s="73"/>
      <c r="S40" s="73"/>
      <c r="T40" s="74"/>
      <c r="U40" s="74"/>
      <c r="V40" s="74"/>
      <c r="W40" s="73"/>
      <c r="X40" s="84"/>
      <c r="Y40" s="73"/>
      <c r="Z40" s="73"/>
      <c r="AA40" s="73"/>
      <c r="AB40" s="72"/>
      <c r="AC40" s="80"/>
      <c r="AD40" s="83"/>
      <c r="AE40" s="73"/>
      <c r="AF40" s="67"/>
      <c r="AG40" s="73"/>
      <c r="AH40" s="73"/>
      <c r="AI40" s="73"/>
      <c r="AJ40" s="73"/>
      <c r="AK40" s="73"/>
      <c r="AL40" s="90"/>
      <c r="AM40" s="24" t="s">
        <v>42</v>
      </c>
      <c r="AN40" s="25"/>
      <c r="AO40" s="25"/>
      <c r="AP40" s="26"/>
      <c r="AQ40" s="27">
        <f>COUNT(J35:AK35)</f>
        <v>0</v>
      </c>
      <c r="AR40" s="27"/>
      <c r="AS40" s="28" t="s">
        <v>31</v>
      </c>
      <c r="AT40" s="106" t="e">
        <f>(AQ39/AQ40)*100</f>
        <v>#DIV/0!</v>
      </c>
      <c r="AU40" s="106"/>
      <c r="AV40" s="107" t="s">
        <v>43</v>
      </c>
      <c r="AX40" s="39" t="s">
        <v>46</v>
      </c>
    </row>
    <row r="41" ht="15.95" customHeight="1" spans="1:50">
      <c r="A41" s="52"/>
      <c r="B41" s="117"/>
      <c r="C41" s="117"/>
      <c r="D41" s="117"/>
      <c r="E41" s="117"/>
      <c r="F41" s="117"/>
      <c r="G41" s="117"/>
      <c r="H41" s="117"/>
      <c r="I41" s="117"/>
      <c r="J41" s="84"/>
      <c r="K41" s="67"/>
      <c r="L41" s="73"/>
      <c r="M41" s="73"/>
      <c r="N41" s="73"/>
      <c r="O41" s="73"/>
      <c r="P41" s="83"/>
      <c r="Q41" s="73"/>
      <c r="R41" s="73"/>
      <c r="S41" s="73"/>
      <c r="T41" s="74"/>
      <c r="U41" s="74"/>
      <c r="V41" s="74"/>
      <c r="W41" s="73"/>
      <c r="X41" s="84"/>
      <c r="Y41" s="73"/>
      <c r="Z41" s="73"/>
      <c r="AA41" s="73"/>
      <c r="AB41" s="72"/>
      <c r="AC41" s="80"/>
      <c r="AD41" s="83"/>
      <c r="AE41" s="73"/>
      <c r="AF41" s="67"/>
      <c r="AG41" s="73"/>
      <c r="AH41" s="73"/>
      <c r="AI41" s="73"/>
      <c r="AJ41" s="73"/>
      <c r="AK41" s="73"/>
      <c r="AL41" s="96" t="s">
        <v>44</v>
      </c>
      <c r="AX41" s="4" t="s">
        <v>47</v>
      </c>
    </row>
    <row r="42" ht="15.95" customHeight="1" spans="1:53">
      <c r="A42" s="52"/>
      <c r="B42" s="117"/>
      <c r="C42" s="117"/>
      <c r="D42" s="117"/>
      <c r="E42" s="117"/>
      <c r="F42" s="117"/>
      <c r="G42" s="117"/>
      <c r="H42" s="117"/>
      <c r="I42" s="117"/>
      <c r="J42" s="84"/>
      <c r="K42" s="67"/>
      <c r="L42" s="73"/>
      <c r="M42" s="73"/>
      <c r="N42" s="73"/>
      <c r="O42" s="73"/>
      <c r="P42" s="83"/>
      <c r="Q42" s="73"/>
      <c r="R42" s="73"/>
      <c r="S42" s="73"/>
      <c r="T42" s="74"/>
      <c r="U42" s="74"/>
      <c r="V42" s="74"/>
      <c r="W42" s="73"/>
      <c r="X42" s="84"/>
      <c r="Y42" s="73"/>
      <c r="Z42" s="73"/>
      <c r="AA42" s="73"/>
      <c r="AB42" s="72"/>
      <c r="AC42" s="80"/>
      <c r="AD42" s="83"/>
      <c r="AE42" s="73"/>
      <c r="AF42" s="67"/>
      <c r="AG42" s="73"/>
      <c r="AH42" s="73"/>
      <c r="AI42" s="73"/>
      <c r="AJ42" s="73"/>
      <c r="AK42" s="73"/>
      <c r="AL42" s="90"/>
      <c r="AM42" s="9" t="s">
        <v>37</v>
      </c>
      <c r="AN42" s="10"/>
      <c r="AO42" s="10"/>
      <c r="AP42" s="11"/>
      <c r="AQ42" s="12">
        <f>COUNTIF(J37:P37,"□")</f>
        <v>0</v>
      </c>
      <c r="AR42" s="12"/>
      <c r="AS42" s="13" t="s">
        <v>31</v>
      </c>
      <c r="AX42" s="4" t="s">
        <v>48</v>
      </c>
      <c r="AY42" s="36"/>
      <c r="AZ42" s="36"/>
      <c r="BA42" s="36"/>
    </row>
    <row r="43" ht="15.95" customHeight="1" spans="1:50">
      <c r="A43" s="52"/>
      <c r="B43" s="117"/>
      <c r="C43" s="117"/>
      <c r="D43" s="117"/>
      <c r="E43" s="117"/>
      <c r="F43" s="117"/>
      <c r="G43" s="117"/>
      <c r="H43" s="117"/>
      <c r="I43" s="117"/>
      <c r="J43" s="84"/>
      <c r="K43" s="67"/>
      <c r="L43" s="73"/>
      <c r="M43" s="73"/>
      <c r="N43" s="73"/>
      <c r="O43" s="73"/>
      <c r="P43" s="83"/>
      <c r="Q43" s="73"/>
      <c r="R43" s="73"/>
      <c r="S43" s="73"/>
      <c r="T43" s="74"/>
      <c r="U43" s="74"/>
      <c r="V43" s="74"/>
      <c r="W43" s="73"/>
      <c r="X43" s="84"/>
      <c r="Y43" s="73"/>
      <c r="Z43" s="73"/>
      <c r="AA43" s="73"/>
      <c r="AB43" s="72"/>
      <c r="AC43" s="80"/>
      <c r="AD43" s="83"/>
      <c r="AE43" s="73"/>
      <c r="AF43" s="67"/>
      <c r="AG43" s="73"/>
      <c r="AH43" s="73"/>
      <c r="AI43" s="73"/>
      <c r="AJ43" s="73"/>
      <c r="AK43" s="73"/>
      <c r="AL43" s="90"/>
      <c r="AM43" s="14" t="s">
        <v>39</v>
      </c>
      <c r="AN43" s="15"/>
      <c r="AO43" s="15"/>
      <c r="AP43" s="16"/>
      <c r="AQ43" s="27">
        <f>COUNTIF(J37:AK37,"■")</f>
        <v>0</v>
      </c>
      <c r="AR43" s="27"/>
      <c r="AS43" s="18" t="s">
        <v>31</v>
      </c>
      <c r="AX43" s="4" t="s">
        <v>49</v>
      </c>
    </row>
    <row r="44" ht="15.95" customHeight="1" spans="1:50">
      <c r="A44" s="52"/>
      <c r="B44" s="117"/>
      <c r="C44" s="117"/>
      <c r="D44" s="117"/>
      <c r="E44" s="117"/>
      <c r="F44" s="117"/>
      <c r="G44" s="117"/>
      <c r="H44" s="117"/>
      <c r="I44" s="117"/>
      <c r="J44" s="84"/>
      <c r="K44" s="67"/>
      <c r="L44" s="73"/>
      <c r="M44" s="73"/>
      <c r="N44" s="73"/>
      <c r="O44" s="73"/>
      <c r="P44" s="83"/>
      <c r="Q44" s="73"/>
      <c r="R44" s="73"/>
      <c r="S44" s="73"/>
      <c r="T44" s="74"/>
      <c r="U44" s="74"/>
      <c r="V44" s="74"/>
      <c r="W44" s="73"/>
      <c r="X44" s="84"/>
      <c r="Y44" s="73"/>
      <c r="Z44" s="73"/>
      <c r="AA44" s="73"/>
      <c r="AB44" s="72"/>
      <c r="AC44" s="80"/>
      <c r="AD44" s="83"/>
      <c r="AE44" s="73"/>
      <c r="AF44" s="67"/>
      <c r="AG44" s="73"/>
      <c r="AH44" s="73"/>
      <c r="AI44" s="73"/>
      <c r="AJ44" s="73"/>
      <c r="AK44" s="73"/>
      <c r="AL44" s="90"/>
      <c r="AM44" s="19" t="s">
        <v>40</v>
      </c>
      <c r="AN44" s="20"/>
      <c r="AO44" s="20"/>
      <c r="AP44" s="21"/>
      <c r="AQ44" s="22">
        <f>SUM(AQ42:AR43)</f>
        <v>0</v>
      </c>
      <c r="AR44" s="22"/>
      <c r="AS44" s="23" t="s">
        <v>31</v>
      </c>
      <c r="AT44" s="31" t="s">
        <v>41</v>
      </c>
      <c r="AU44" s="31"/>
      <c r="AV44" s="31"/>
      <c r="AX44" s="4" t="s">
        <v>50</v>
      </c>
    </row>
    <row r="45" ht="15.95" customHeight="1" spans="1:50">
      <c r="A45" s="52"/>
      <c r="B45" s="117"/>
      <c r="C45" s="117"/>
      <c r="D45" s="117"/>
      <c r="E45" s="117"/>
      <c r="F45" s="117"/>
      <c r="G45" s="117"/>
      <c r="H45" s="117"/>
      <c r="I45" s="117"/>
      <c r="J45" s="84"/>
      <c r="K45" s="67"/>
      <c r="L45" s="73"/>
      <c r="M45" s="73"/>
      <c r="N45" s="73"/>
      <c r="O45" s="73"/>
      <c r="P45" s="83"/>
      <c r="Q45" s="73"/>
      <c r="R45" s="73"/>
      <c r="S45" s="73"/>
      <c r="T45" s="74"/>
      <c r="U45" s="74"/>
      <c r="V45" s="74"/>
      <c r="W45" s="73"/>
      <c r="X45" s="84"/>
      <c r="Y45" s="73"/>
      <c r="Z45" s="73"/>
      <c r="AA45" s="73"/>
      <c r="AB45" s="72"/>
      <c r="AC45" s="80"/>
      <c r="AD45" s="83"/>
      <c r="AE45" s="73"/>
      <c r="AF45" s="67"/>
      <c r="AG45" s="73"/>
      <c r="AH45" s="73"/>
      <c r="AI45" s="73"/>
      <c r="AJ45" s="73"/>
      <c r="AK45" s="73"/>
      <c r="AL45" s="90"/>
      <c r="AM45" s="24" t="s">
        <v>42</v>
      </c>
      <c r="AN45" s="25"/>
      <c r="AO45" s="25"/>
      <c r="AP45" s="26"/>
      <c r="AQ45" s="27">
        <f>COUNT(J35:AK35)</f>
        <v>0</v>
      </c>
      <c r="AR45" s="27"/>
      <c r="AS45" s="28" t="s">
        <v>31</v>
      </c>
      <c r="AT45" s="32" t="e">
        <f>(AQ44/AQ45)*100</f>
        <v>#DIV/0!</v>
      </c>
      <c r="AU45" s="32"/>
      <c r="AV45" s="33" t="s">
        <v>43</v>
      </c>
      <c r="AX45" s="4" t="s">
        <v>51</v>
      </c>
    </row>
    <row r="46" ht="15.95" customHeight="1" spans="1:37">
      <c r="A46" s="57" t="s">
        <v>52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</row>
  </sheetData>
  <sheetProtection selectLockedCells="1" selectUnlockedCells="1"/>
  <mergeCells count="176">
    <mergeCell ref="A1:L1"/>
    <mergeCell ref="B2:D2"/>
    <mergeCell ref="F2:T2"/>
    <mergeCell ref="U2:V2"/>
    <mergeCell ref="X2:AD2"/>
    <mergeCell ref="AE2:AG2"/>
    <mergeCell ref="AI2:AP2"/>
    <mergeCell ref="AQ2:AV2"/>
    <mergeCell ref="B3:D3"/>
    <mergeCell ref="F3:R3"/>
    <mergeCell ref="A5:I5"/>
    <mergeCell ref="L5:N5"/>
    <mergeCell ref="S5:U5"/>
    <mergeCell ref="Z5:AB5"/>
    <mergeCell ref="AG5:AI5"/>
    <mergeCell ref="AN5:AO5"/>
    <mergeCell ref="AS5:AT5"/>
    <mergeCell ref="A6:I6"/>
    <mergeCell ref="AM6:AV6"/>
    <mergeCell ref="A7:I7"/>
    <mergeCell ref="H8:I8"/>
    <mergeCell ref="H9:I9"/>
    <mergeCell ref="AQ9:AR9"/>
    <mergeCell ref="AQ10:AR10"/>
    <mergeCell ref="AQ11:AR11"/>
    <mergeCell ref="AT11:AV11"/>
    <mergeCell ref="AQ12:AR12"/>
    <mergeCell ref="AT12:AU12"/>
    <mergeCell ref="AQ14:AR14"/>
    <mergeCell ref="AQ15:AR15"/>
    <mergeCell ref="AQ16:AR16"/>
    <mergeCell ref="AT16:AV16"/>
    <mergeCell ref="AQ17:AR17"/>
    <mergeCell ref="AT17:AU17"/>
    <mergeCell ref="A19:I19"/>
    <mergeCell ref="L19:N19"/>
    <mergeCell ref="S19:U19"/>
    <mergeCell ref="Z19:AB19"/>
    <mergeCell ref="AG19:AI19"/>
    <mergeCell ref="AN19:AO19"/>
    <mergeCell ref="AS19:AT19"/>
    <mergeCell ref="A20:I20"/>
    <mergeCell ref="AM20:AV20"/>
    <mergeCell ref="A21:I21"/>
    <mergeCell ref="H22:I22"/>
    <mergeCell ref="H23:I23"/>
    <mergeCell ref="AQ23:AR23"/>
    <mergeCell ref="AQ24:AR24"/>
    <mergeCell ref="AQ25:AR25"/>
    <mergeCell ref="AT25:AV25"/>
    <mergeCell ref="AQ26:AR26"/>
    <mergeCell ref="AT26:AU26"/>
    <mergeCell ref="AQ28:AR28"/>
    <mergeCell ref="AQ29:AR29"/>
    <mergeCell ref="AQ30:AR30"/>
    <mergeCell ref="AT30:AV30"/>
    <mergeCell ref="AQ31:AR31"/>
    <mergeCell ref="AT31:AU31"/>
    <mergeCell ref="A33:I33"/>
    <mergeCell ref="L33:N33"/>
    <mergeCell ref="S33:U33"/>
    <mergeCell ref="Z33:AB33"/>
    <mergeCell ref="AG33:AI33"/>
    <mergeCell ref="AN33:AO33"/>
    <mergeCell ref="AS33:AT33"/>
    <mergeCell ref="A34:I34"/>
    <mergeCell ref="AM34:AV34"/>
    <mergeCell ref="A35:I35"/>
    <mergeCell ref="H36:I36"/>
    <mergeCell ref="H37:I37"/>
    <mergeCell ref="AQ37:AR37"/>
    <mergeCell ref="AQ38:AR38"/>
    <mergeCell ref="AQ39:AR39"/>
    <mergeCell ref="AT39:AV39"/>
    <mergeCell ref="AQ40:AR40"/>
    <mergeCell ref="AT40:AU40"/>
    <mergeCell ref="AQ42:AR42"/>
    <mergeCell ref="AQ43:AR43"/>
    <mergeCell ref="AQ44:AR44"/>
    <mergeCell ref="AT44:AV44"/>
    <mergeCell ref="AQ45:AR45"/>
    <mergeCell ref="AT45:AU45"/>
    <mergeCell ref="A46:AK46"/>
    <mergeCell ref="A8:A17"/>
    <mergeCell ref="A22:A31"/>
    <mergeCell ref="A36:A45"/>
    <mergeCell ref="J10:J17"/>
    <mergeCell ref="J24:J31"/>
    <mergeCell ref="J38:J45"/>
    <mergeCell ref="K10:K17"/>
    <mergeCell ref="K24:K31"/>
    <mergeCell ref="K38:K45"/>
    <mergeCell ref="L10:L17"/>
    <mergeCell ref="L24:L31"/>
    <mergeCell ref="L38:L45"/>
    <mergeCell ref="M10:M17"/>
    <mergeCell ref="M24:M31"/>
    <mergeCell ref="M38:M45"/>
    <mergeCell ref="N10:N17"/>
    <mergeCell ref="N24:N31"/>
    <mergeCell ref="N38:N45"/>
    <mergeCell ref="O10:O17"/>
    <mergeCell ref="O24:O31"/>
    <mergeCell ref="O38:O45"/>
    <mergeCell ref="P10:P17"/>
    <mergeCell ref="P24:P31"/>
    <mergeCell ref="P38:P45"/>
    <mergeCell ref="Q10:Q17"/>
    <mergeCell ref="Q24:Q31"/>
    <mergeCell ref="Q38:Q45"/>
    <mergeCell ref="R10:R17"/>
    <mergeCell ref="R24:R31"/>
    <mergeCell ref="R38:R45"/>
    <mergeCell ref="S10:S17"/>
    <mergeCell ref="S24:S31"/>
    <mergeCell ref="S38:S45"/>
    <mergeCell ref="T10:T17"/>
    <mergeCell ref="T24:T31"/>
    <mergeCell ref="T38:T45"/>
    <mergeCell ref="U10:U17"/>
    <mergeCell ref="U24:U31"/>
    <mergeCell ref="U38:U45"/>
    <mergeCell ref="V10:V17"/>
    <mergeCell ref="V24:V31"/>
    <mergeCell ref="V38:V45"/>
    <mergeCell ref="W10:W17"/>
    <mergeCell ref="W24:W31"/>
    <mergeCell ref="W38:W45"/>
    <mergeCell ref="X10:X17"/>
    <mergeCell ref="X24:X31"/>
    <mergeCell ref="X38:X45"/>
    <mergeCell ref="Y10:Y17"/>
    <mergeCell ref="Y24:Y31"/>
    <mergeCell ref="Y38:Y45"/>
    <mergeCell ref="Z10:Z17"/>
    <mergeCell ref="Z24:Z31"/>
    <mergeCell ref="Z38:Z45"/>
    <mergeCell ref="AA10:AA17"/>
    <mergeCell ref="AA24:AA31"/>
    <mergeCell ref="AA38:AA45"/>
    <mergeCell ref="AB10:AB17"/>
    <mergeCell ref="AB24:AB31"/>
    <mergeCell ref="AB38:AB45"/>
    <mergeCell ref="AC10:AC17"/>
    <mergeCell ref="AC24:AC31"/>
    <mergeCell ref="AC38:AC45"/>
    <mergeCell ref="AD10:AD17"/>
    <mergeCell ref="AD24:AD31"/>
    <mergeCell ref="AD38:AD45"/>
    <mergeCell ref="AE10:AE17"/>
    <mergeCell ref="AE24:AE31"/>
    <mergeCell ref="AE38:AE45"/>
    <mergeCell ref="AF10:AF17"/>
    <mergeCell ref="AF24:AF31"/>
    <mergeCell ref="AF38:AF45"/>
    <mergeCell ref="AG10:AG17"/>
    <mergeCell ref="AG24:AG31"/>
    <mergeCell ref="AG38:AG45"/>
    <mergeCell ref="AH10:AH17"/>
    <mergeCell ref="AH24:AH31"/>
    <mergeCell ref="AH38:AH45"/>
    <mergeCell ref="AI10:AI17"/>
    <mergeCell ref="AI24:AI31"/>
    <mergeCell ref="AI38:AI45"/>
    <mergeCell ref="AJ10:AJ17"/>
    <mergeCell ref="AJ24:AJ31"/>
    <mergeCell ref="AJ38:AJ45"/>
    <mergeCell ref="AK10:AK17"/>
    <mergeCell ref="AK24:AK31"/>
    <mergeCell ref="AK38:AK45"/>
    <mergeCell ref="B36:G37"/>
    <mergeCell ref="B38:I45"/>
    <mergeCell ref="B22:G23"/>
    <mergeCell ref="B24:I31"/>
    <mergeCell ref="B8:G9"/>
    <mergeCell ref="B10:I17"/>
  </mergeCells>
  <conditionalFormatting sqref="J6:AK6">
    <cfRule type="expression" dxfId="0" priority="1" stopIfTrue="1">
      <formula>NOT(ISERROR(SEARCH("日",J6)))</formula>
    </cfRule>
    <cfRule type="expression" dxfId="0" priority="2" stopIfTrue="1">
      <formula>NOT(ISERROR(SEARCH("土",J6)))</formula>
    </cfRule>
  </conditionalFormatting>
  <conditionalFormatting sqref="J20:AK20">
    <cfRule type="expression" dxfId="0" priority="3" stopIfTrue="1">
      <formula>NOT(ISERROR(SEARCH("日",J20)))</formula>
    </cfRule>
    <cfRule type="expression" dxfId="0" priority="4" stopIfTrue="1">
      <formula>NOT(ISERROR(SEARCH("土",J20)))</formula>
    </cfRule>
  </conditionalFormatting>
  <conditionalFormatting sqref="J34:AK34">
    <cfRule type="expression" dxfId="0" priority="5" stopIfTrue="1">
      <formula>NOT(ISERROR(SEARCH("日",J34)))</formula>
    </cfRule>
    <cfRule type="expression" dxfId="0" priority="6" stopIfTrue="1">
      <formula>NOT(ISERROR(SEARCH("土",J34)))</formula>
    </cfRule>
  </conditionalFormatting>
  <dataValidations count="3">
    <dataValidation type="list" allowBlank="1" showErrorMessage="1" sqref="A1">
      <formula1>$AX$1:$AX$2</formula1>
    </dataValidation>
    <dataValidation type="list" allowBlank="1" showErrorMessage="1" sqref="J6">
      <formula1>$BB$1:$BB$8</formula1>
    </dataValidation>
    <dataValidation type="list" allowBlank="1" showErrorMessage="1" sqref="J8:AK9 J22:AK23 J36:AK37">
      <formula1>$BC$1:$BC$5</formula1>
    </dataValidation>
  </dataValidations>
  <printOptions horizontalCentered="1" verticalCentered="1"/>
  <pageMargins left="0" right="0" top="0.590277777777778" bottom="0" header="0.511805555555556" footer="0.511805555555556"/>
  <pageSetup paperSize="9" firstPageNumber="0"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0"/>
    <pageSetUpPr fitToPage="1"/>
  </sheetPr>
  <dimension ref="A1:BH46"/>
  <sheetViews>
    <sheetView workbookViewId="0">
      <selection activeCell="A1" sqref="A1:L1"/>
    </sheetView>
  </sheetViews>
  <sheetFormatPr defaultColWidth="8.625" defaultRowHeight="13.5"/>
  <cols>
    <col min="1" max="49" width="3.25" customWidth="1"/>
    <col min="50" max="51" width="2.875" customWidth="1"/>
  </cols>
  <sheetData>
    <row r="1" ht="26.25" customHeight="1" spans="1:5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Y1" s="41"/>
      <c r="Z1" s="41"/>
      <c r="AA1" s="41"/>
      <c r="AB1" s="41"/>
      <c r="AT1" s="85"/>
      <c r="AU1" s="98" t="s">
        <v>1</v>
      </c>
      <c r="AV1" s="99">
        <v>3</v>
      </c>
      <c r="AX1" s="4" t="s">
        <v>0</v>
      </c>
      <c r="BB1" s="108" t="s">
        <v>2</v>
      </c>
      <c r="BC1" t="s">
        <v>3</v>
      </c>
    </row>
    <row r="2" ht="15.95" customHeight="1" spans="1:55">
      <c r="A2" s="2"/>
      <c r="B2" s="34" t="s">
        <v>4</v>
      </c>
      <c r="C2" s="34"/>
      <c r="D2" s="34"/>
      <c r="E2" s="34" t="s">
        <v>5</v>
      </c>
      <c r="F2" s="5" t="str">
        <f>集計表!F2</f>
        <v>市道○○号線舗装改修工事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34" t="s">
        <v>7</v>
      </c>
      <c r="V2" s="34"/>
      <c r="W2" s="34" t="s">
        <v>5</v>
      </c>
      <c r="X2" s="5" t="str">
        <f>集計表!W2</f>
        <v>令和○.○.○～令和○.○.○</v>
      </c>
      <c r="Y2" s="5"/>
      <c r="Z2" s="5"/>
      <c r="AA2" s="5"/>
      <c r="AB2" s="5"/>
      <c r="AC2" s="5"/>
      <c r="AD2" s="5"/>
      <c r="AE2" s="34" t="s">
        <v>9</v>
      </c>
      <c r="AF2" s="34"/>
      <c r="AG2" s="34"/>
      <c r="AH2" s="34" t="s">
        <v>5</v>
      </c>
      <c r="AI2" s="5" t="str">
        <f>集計表!AJ2</f>
        <v>（株）○○建設</v>
      </c>
      <c r="AJ2" s="5"/>
      <c r="AK2" s="5"/>
      <c r="AL2" s="5"/>
      <c r="AM2" s="5"/>
      <c r="AN2" s="5"/>
      <c r="AO2" s="5"/>
      <c r="AP2" s="5"/>
      <c r="AQ2" s="100" t="str">
        <f>集計表!AJ3</f>
        <v>北本市</v>
      </c>
      <c r="AR2" s="100"/>
      <c r="AS2" s="100"/>
      <c r="AT2" s="100"/>
      <c r="AU2" s="100"/>
      <c r="AV2" s="100"/>
      <c r="AX2" s="4" t="s">
        <v>12</v>
      </c>
      <c r="BB2" s="108" t="s">
        <v>13</v>
      </c>
      <c r="BC2" t="s">
        <v>14</v>
      </c>
    </row>
    <row r="3" ht="15.95" customHeight="1" spans="2:55">
      <c r="B3" s="34" t="s">
        <v>15</v>
      </c>
      <c r="C3" s="34"/>
      <c r="D3" s="34"/>
      <c r="E3" s="34" t="s">
        <v>5</v>
      </c>
      <c r="F3" s="5" t="str">
        <f>集計表!F3</f>
        <v>北本市本町○○丁目地内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AU3" s="85"/>
      <c r="AV3" s="35" t="s">
        <v>17</v>
      </c>
      <c r="AW3" s="85"/>
      <c r="AX3" s="85"/>
      <c r="BB3" s="108" t="s">
        <v>18</v>
      </c>
      <c r="BC3" t="s">
        <v>19</v>
      </c>
    </row>
    <row r="4" ht="15.95" customHeight="1" spans="2:55">
      <c r="B4" s="48"/>
      <c r="J4" s="58" t="s">
        <v>20</v>
      </c>
      <c r="K4" s="59"/>
      <c r="L4" s="60"/>
      <c r="M4" s="59"/>
      <c r="N4" s="59"/>
      <c r="AT4" s="85"/>
      <c r="AU4" s="85"/>
      <c r="AW4" s="85"/>
      <c r="AX4" s="85"/>
      <c r="BB4" s="108" t="s">
        <v>21</v>
      </c>
      <c r="BC4" s="4" t="s">
        <v>22</v>
      </c>
    </row>
    <row r="5" ht="15.95" customHeight="1" spans="1:54">
      <c r="A5" s="49"/>
      <c r="B5" s="49"/>
      <c r="C5" s="49"/>
      <c r="D5" s="49"/>
      <c r="E5" s="49"/>
      <c r="F5" s="49"/>
      <c r="G5" s="49"/>
      <c r="H5" s="49"/>
      <c r="I5" s="49"/>
      <c r="J5" s="61"/>
      <c r="K5" s="62" t="s">
        <v>23</v>
      </c>
      <c r="L5" s="63">
        <v>25</v>
      </c>
      <c r="M5" s="63"/>
      <c r="N5" s="63"/>
      <c r="O5" s="62" t="s">
        <v>24</v>
      </c>
      <c r="P5" s="75"/>
      <c r="Q5" s="61"/>
      <c r="R5" s="62" t="s">
        <v>23</v>
      </c>
      <c r="S5" s="63">
        <f>L5+1</f>
        <v>26</v>
      </c>
      <c r="T5" s="63"/>
      <c r="U5" s="63"/>
      <c r="V5" s="62" t="s">
        <v>24</v>
      </c>
      <c r="W5" s="64"/>
      <c r="X5" s="75"/>
      <c r="Y5" s="62" t="s">
        <v>23</v>
      </c>
      <c r="Z5" s="63">
        <f>L5+2</f>
        <v>27</v>
      </c>
      <c r="AA5" s="63"/>
      <c r="AB5" s="63"/>
      <c r="AC5" s="62" t="s">
        <v>24</v>
      </c>
      <c r="AD5" s="75"/>
      <c r="AE5" s="61"/>
      <c r="AF5" s="62" t="s">
        <v>23</v>
      </c>
      <c r="AG5" s="63">
        <f>L5+3</f>
        <v>28</v>
      </c>
      <c r="AH5" s="63"/>
      <c r="AI5" s="63"/>
      <c r="AJ5" s="62" t="s">
        <v>24</v>
      </c>
      <c r="AK5" s="64"/>
      <c r="AL5" s="85"/>
      <c r="AM5" s="7" t="s">
        <v>23</v>
      </c>
      <c r="AN5" s="8">
        <f>L5</f>
        <v>25</v>
      </c>
      <c r="AO5" s="8"/>
      <c r="AP5" s="86" t="s">
        <v>24</v>
      </c>
      <c r="AQ5" s="101" t="s">
        <v>25</v>
      </c>
      <c r="AR5" s="7" t="s">
        <v>23</v>
      </c>
      <c r="AS5" s="8">
        <f>AG5</f>
        <v>28</v>
      </c>
      <c r="AT5" s="8"/>
      <c r="AU5" s="102" t="s">
        <v>24</v>
      </c>
      <c r="AV5" s="102"/>
      <c r="AW5" s="36"/>
      <c r="AX5" s="36"/>
      <c r="BB5" s="108" t="s">
        <v>26</v>
      </c>
    </row>
    <row r="6" ht="15.95" customHeight="1" spans="1:54">
      <c r="A6" s="50" t="s">
        <v>27</v>
      </c>
      <c r="B6" s="50"/>
      <c r="C6" s="50"/>
      <c r="D6" s="50"/>
      <c r="E6" s="50"/>
      <c r="F6" s="50"/>
      <c r="G6" s="50"/>
      <c r="H6" s="50"/>
      <c r="I6" s="50"/>
      <c r="J6" s="65"/>
      <c r="K6" s="66" t="b">
        <f t="shared" ref="K6:AK6" si="0">IF(J6="月","火",IF(J6="火","水",IF(J6="水","木",IF(J6="木","金",IF(J6="金","土",IF(J6="土","日",IF(J6="日","月")))))))</f>
        <v>0</v>
      </c>
      <c r="L6" s="66" t="b">
        <f t="shared" si="0"/>
        <v>0</v>
      </c>
      <c r="M6" s="66" t="b">
        <f t="shared" si="0"/>
        <v>0</v>
      </c>
      <c r="N6" s="66" t="b">
        <f t="shared" si="0"/>
        <v>0</v>
      </c>
      <c r="O6" s="66" t="b">
        <f t="shared" si="0"/>
        <v>0</v>
      </c>
      <c r="P6" s="76" t="b">
        <f t="shared" si="0"/>
        <v>0</v>
      </c>
      <c r="Q6" s="65" t="b">
        <f t="shared" si="0"/>
        <v>0</v>
      </c>
      <c r="R6" s="66" t="b">
        <f t="shared" si="0"/>
        <v>0</v>
      </c>
      <c r="S6" s="66" t="b">
        <f t="shared" si="0"/>
        <v>0</v>
      </c>
      <c r="T6" s="66" t="b">
        <f t="shared" si="0"/>
        <v>0</v>
      </c>
      <c r="U6" s="66" t="b">
        <f t="shared" si="0"/>
        <v>0</v>
      </c>
      <c r="V6" s="66" t="b">
        <f t="shared" si="0"/>
        <v>0</v>
      </c>
      <c r="W6" s="66" t="b">
        <f t="shared" si="0"/>
        <v>0</v>
      </c>
      <c r="X6" s="66" t="b">
        <f t="shared" si="0"/>
        <v>0</v>
      </c>
      <c r="Y6" s="66" t="b">
        <f t="shared" si="0"/>
        <v>0</v>
      </c>
      <c r="Z6" s="66" t="b">
        <f t="shared" si="0"/>
        <v>0</v>
      </c>
      <c r="AA6" s="66" t="b">
        <f t="shared" si="0"/>
        <v>0</v>
      </c>
      <c r="AB6" s="66" t="b">
        <f t="shared" si="0"/>
        <v>0</v>
      </c>
      <c r="AC6" s="66" t="b">
        <f t="shared" si="0"/>
        <v>0</v>
      </c>
      <c r="AD6" s="76" t="b">
        <f t="shared" si="0"/>
        <v>0</v>
      </c>
      <c r="AE6" s="65" t="b">
        <f t="shared" si="0"/>
        <v>0</v>
      </c>
      <c r="AF6" s="66" t="b">
        <f t="shared" si="0"/>
        <v>0</v>
      </c>
      <c r="AG6" s="66" t="b">
        <f t="shared" si="0"/>
        <v>0</v>
      </c>
      <c r="AH6" s="66" t="b">
        <f t="shared" si="0"/>
        <v>0</v>
      </c>
      <c r="AI6" s="66" t="b">
        <f t="shared" si="0"/>
        <v>0</v>
      </c>
      <c r="AJ6" s="66" t="b">
        <f t="shared" si="0"/>
        <v>0</v>
      </c>
      <c r="AK6" s="66" t="b">
        <f t="shared" si="0"/>
        <v>0</v>
      </c>
      <c r="AL6" s="85"/>
      <c r="AM6" s="86" t="s">
        <v>28</v>
      </c>
      <c r="AN6" s="86"/>
      <c r="AO6" s="86"/>
      <c r="AP6" s="86"/>
      <c r="AQ6" s="86"/>
      <c r="AR6" s="86"/>
      <c r="AS6" s="86"/>
      <c r="AT6" s="86"/>
      <c r="AU6" s="86"/>
      <c r="AV6" s="86"/>
      <c r="AW6" s="36"/>
      <c r="AX6" s="102"/>
      <c r="BB6" s="108" t="s">
        <v>29</v>
      </c>
    </row>
    <row r="7" ht="15.95" customHeight="1" spans="1:54">
      <c r="A7" s="51" t="s">
        <v>30</v>
      </c>
      <c r="B7" s="51"/>
      <c r="C7" s="51"/>
      <c r="D7" s="51"/>
      <c r="E7" s="51"/>
      <c r="F7" s="51"/>
      <c r="G7" s="51"/>
      <c r="H7" s="51"/>
      <c r="I7" s="51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BB7" s="108" t="s">
        <v>31</v>
      </c>
    </row>
    <row r="8" ht="15.95" customHeight="1" spans="1:50">
      <c r="A8" s="52" t="s">
        <v>32</v>
      </c>
      <c r="B8" s="53" t="s">
        <v>33</v>
      </c>
      <c r="C8" s="53"/>
      <c r="D8" s="53"/>
      <c r="E8" s="53"/>
      <c r="F8" s="53"/>
      <c r="G8" s="53"/>
      <c r="H8" s="54" t="s">
        <v>34</v>
      </c>
      <c r="I8" s="54"/>
      <c r="J8" s="68"/>
      <c r="K8" s="69"/>
      <c r="L8" s="69"/>
      <c r="M8" s="69"/>
      <c r="N8" s="69"/>
      <c r="O8" s="69"/>
      <c r="P8" s="68"/>
      <c r="Q8" s="69"/>
      <c r="R8" s="69"/>
      <c r="S8" s="69"/>
      <c r="T8" s="69"/>
      <c r="U8" s="69"/>
      <c r="V8" s="69"/>
      <c r="W8" s="69"/>
      <c r="X8" s="110"/>
      <c r="Y8" s="69"/>
      <c r="Z8" s="69"/>
      <c r="AA8" s="69"/>
      <c r="AB8" s="69"/>
      <c r="AC8" s="69"/>
      <c r="AD8" s="68"/>
      <c r="AE8" s="69"/>
      <c r="AF8" s="69"/>
      <c r="AG8" s="69"/>
      <c r="AH8" s="69"/>
      <c r="AI8" s="69"/>
      <c r="AJ8" s="69"/>
      <c r="AK8" s="87"/>
      <c r="AL8" s="88" t="s">
        <v>35</v>
      </c>
      <c r="AX8" s="36"/>
    </row>
    <row r="9" ht="15.95" customHeight="1" spans="1:60">
      <c r="A9" s="52"/>
      <c r="B9" s="53"/>
      <c r="C9" s="53"/>
      <c r="D9" s="53"/>
      <c r="E9" s="53"/>
      <c r="F9" s="53"/>
      <c r="G9" s="53"/>
      <c r="H9" s="55" t="s">
        <v>36</v>
      </c>
      <c r="I9" s="55"/>
      <c r="J9" s="70"/>
      <c r="K9" s="71"/>
      <c r="L9" s="71"/>
      <c r="M9" s="71"/>
      <c r="N9" s="71"/>
      <c r="O9" s="71"/>
      <c r="P9" s="70"/>
      <c r="Q9" s="71"/>
      <c r="R9" s="71"/>
      <c r="S9" s="71"/>
      <c r="T9" s="71"/>
      <c r="U9" s="71"/>
      <c r="V9" s="71"/>
      <c r="W9" s="71"/>
      <c r="X9" s="111"/>
      <c r="Y9" s="71"/>
      <c r="Z9" s="71"/>
      <c r="AA9" s="71"/>
      <c r="AB9" s="71"/>
      <c r="AC9" s="71"/>
      <c r="AD9" s="70"/>
      <c r="AE9" s="71"/>
      <c r="AF9" s="71"/>
      <c r="AG9" s="71"/>
      <c r="AH9" s="71"/>
      <c r="AI9" s="71"/>
      <c r="AJ9" s="71"/>
      <c r="AK9" s="89"/>
      <c r="AL9" s="90"/>
      <c r="AM9" s="91" t="s">
        <v>37</v>
      </c>
      <c r="AN9" s="92"/>
      <c r="AO9" s="92"/>
      <c r="AP9" s="103"/>
      <c r="AQ9" s="12">
        <f>COUNTIF(J8:AK8,"□")</f>
        <v>0</v>
      </c>
      <c r="AR9" s="12"/>
      <c r="AS9" s="13" t="s">
        <v>31</v>
      </c>
      <c r="AX9" s="36"/>
      <c r="BG9" s="36"/>
      <c r="BH9" s="36"/>
    </row>
    <row r="10" ht="15.95" customHeight="1" spans="1:60">
      <c r="A10" s="52"/>
      <c r="B10" s="56" t="s">
        <v>38</v>
      </c>
      <c r="C10" s="56"/>
      <c r="D10" s="56"/>
      <c r="E10" s="56"/>
      <c r="F10" s="56"/>
      <c r="G10" s="56"/>
      <c r="H10" s="56"/>
      <c r="I10" s="56"/>
      <c r="J10" s="72"/>
      <c r="K10" s="72"/>
      <c r="L10" s="72"/>
      <c r="M10" s="72"/>
      <c r="N10" s="72"/>
      <c r="O10" s="72"/>
      <c r="P10" s="80"/>
      <c r="Q10" s="72"/>
      <c r="R10" s="72"/>
      <c r="S10" s="72"/>
      <c r="T10" s="72"/>
      <c r="U10" s="72"/>
      <c r="V10" s="72"/>
      <c r="W10" s="72"/>
      <c r="X10" s="112"/>
      <c r="Y10" s="72"/>
      <c r="Z10" s="73"/>
      <c r="AA10" s="73"/>
      <c r="AB10" s="73"/>
      <c r="AC10" s="73"/>
      <c r="AD10" s="83"/>
      <c r="AE10" s="73"/>
      <c r="AF10" s="67"/>
      <c r="AG10" s="73"/>
      <c r="AH10" s="73"/>
      <c r="AI10" s="73"/>
      <c r="AJ10" s="74"/>
      <c r="AK10" s="93"/>
      <c r="AL10" s="90"/>
      <c r="AM10" s="94" t="s">
        <v>39</v>
      </c>
      <c r="AN10" s="95"/>
      <c r="AO10" s="95"/>
      <c r="AP10" s="104"/>
      <c r="AQ10" s="27">
        <f>COUNTIF(J8:AK8,"■")</f>
        <v>0</v>
      </c>
      <c r="AR10" s="27"/>
      <c r="AS10" s="18" t="s">
        <v>31</v>
      </c>
      <c r="BE10" s="36"/>
      <c r="BF10" s="36"/>
      <c r="BG10" s="36"/>
      <c r="BH10" s="36"/>
    </row>
    <row r="11" ht="15.95" customHeight="1" spans="1:57">
      <c r="A11" s="52"/>
      <c r="B11" s="56"/>
      <c r="C11" s="56"/>
      <c r="D11" s="56"/>
      <c r="E11" s="56"/>
      <c r="F11" s="56"/>
      <c r="G11" s="56"/>
      <c r="H11" s="56"/>
      <c r="I11" s="56"/>
      <c r="J11" s="72"/>
      <c r="K11" s="72"/>
      <c r="L11" s="72"/>
      <c r="M11" s="72"/>
      <c r="N11" s="72"/>
      <c r="O11" s="72"/>
      <c r="P11" s="80"/>
      <c r="Q11" s="72"/>
      <c r="R11" s="72"/>
      <c r="S11" s="72"/>
      <c r="T11" s="72"/>
      <c r="U11" s="72"/>
      <c r="V11" s="72"/>
      <c r="W11" s="72"/>
      <c r="X11" s="112"/>
      <c r="Y11" s="72"/>
      <c r="Z11" s="73"/>
      <c r="AA11" s="73"/>
      <c r="AB11" s="73"/>
      <c r="AC11" s="73"/>
      <c r="AD11" s="83"/>
      <c r="AE11" s="73"/>
      <c r="AF11" s="67"/>
      <c r="AG11" s="73"/>
      <c r="AH11" s="73"/>
      <c r="AI11" s="73"/>
      <c r="AJ11" s="74"/>
      <c r="AK11" s="93"/>
      <c r="AL11" s="90"/>
      <c r="AM11" s="19" t="s">
        <v>40</v>
      </c>
      <c r="AN11" s="20"/>
      <c r="AO11" s="20"/>
      <c r="AP11" s="21"/>
      <c r="AQ11" s="22">
        <f>SUM(AQ9:AR10)</f>
        <v>0</v>
      </c>
      <c r="AR11" s="22"/>
      <c r="AS11" s="23" t="s">
        <v>31</v>
      </c>
      <c r="AT11" s="105" t="s">
        <v>41</v>
      </c>
      <c r="AU11" s="105"/>
      <c r="AV11" s="105"/>
      <c r="BC11" s="36"/>
      <c r="BD11" s="36"/>
      <c r="BE11" s="36"/>
    </row>
    <row r="12" ht="15.95" customHeight="1" spans="1:48">
      <c r="A12" s="52"/>
      <c r="B12" s="56"/>
      <c r="C12" s="56"/>
      <c r="D12" s="56"/>
      <c r="E12" s="56"/>
      <c r="F12" s="56"/>
      <c r="G12" s="56"/>
      <c r="H12" s="56"/>
      <c r="I12" s="56"/>
      <c r="J12" s="72"/>
      <c r="K12" s="72"/>
      <c r="L12" s="72"/>
      <c r="M12" s="72"/>
      <c r="N12" s="72"/>
      <c r="O12" s="72"/>
      <c r="P12" s="80"/>
      <c r="Q12" s="72"/>
      <c r="R12" s="72"/>
      <c r="S12" s="72"/>
      <c r="T12" s="72"/>
      <c r="U12" s="72"/>
      <c r="V12" s="72"/>
      <c r="W12" s="72"/>
      <c r="X12" s="112"/>
      <c r="Y12" s="72"/>
      <c r="Z12" s="73"/>
      <c r="AA12" s="73"/>
      <c r="AB12" s="73"/>
      <c r="AC12" s="73"/>
      <c r="AD12" s="83"/>
      <c r="AE12" s="73"/>
      <c r="AF12" s="67"/>
      <c r="AG12" s="73"/>
      <c r="AH12" s="73"/>
      <c r="AI12" s="73"/>
      <c r="AJ12" s="74"/>
      <c r="AK12" s="93"/>
      <c r="AL12" s="90"/>
      <c r="AM12" s="24" t="s">
        <v>42</v>
      </c>
      <c r="AN12" s="25"/>
      <c r="AO12" s="25"/>
      <c r="AP12" s="26"/>
      <c r="AQ12" s="27">
        <f>COUNT(J7:AK7)</f>
        <v>0</v>
      </c>
      <c r="AR12" s="27"/>
      <c r="AS12" s="28" t="s">
        <v>31</v>
      </c>
      <c r="AT12" s="106" t="e">
        <f>(AQ11/AQ12)*100</f>
        <v>#DIV/0!</v>
      </c>
      <c r="AU12" s="106"/>
      <c r="AV12" s="107" t="s">
        <v>43</v>
      </c>
    </row>
    <row r="13" ht="15.95" customHeight="1" spans="1:57">
      <c r="A13" s="52"/>
      <c r="B13" s="56"/>
      <c r="C13" s="56"/>
      <c r="D13" s="56"/>
      <c r="E13" s="56"/>
      <c r="F13" s="56"/>
      <c r="G13" s="56"/>
      <c r="H13" s="56"/>
      <c r="I13" s="56"/>
      <c r="J13" s="72"/>
      <c r="K13" s="72"/>
      <c r="L13" s="72"/>
      <c r="M13" s="72"/>
      <c r="N13" s="72"/>
      <c r="O13" s="72"/>
      <c r="P13" s="80"/>
      <c r="Q13" s="72"/>
      <c r="R13" s="72"/>
      <c r="S13" s="72"/>
      <c r="T13" s="72"/>
      <c r="U13" s="72"/>
      <c r="V13" s="72"/>
      <c r="W13" s="72"/>
      <c r="X13" s="112"/>
      <c r="Y13" s="72"/>
      <c r="Z13" s="73"/>
      <c r="AA13" s="73"/>
      <c r="AB13" s="73"/>
      <c r="AC13" s="73"/>
      <c r="AD13" s="83"/>
      <c r="AE13" s="73"/>
      <c r="AF13" s="67"/>
      <c r="AG13" s="73"/>
      <c r="AH13" s="73"/>
      <c r="AI13" s="73"/>
      <c r="AJ13" s="74"/>
      <c r="AK13" s="93"/>
      <c r="AL13" s="96" t="s">
        <v>44</v>
      </c>
      <c r="BE13" s="36"/>
    </row>
    <row r="14" ht="15.95" customHeight="1" spans="1:60">
      <c r="A14" s="52"/>
      <c r="B14" s="56"/>
      <c r="C14" s="56"/>
      <c r="D14" s="56"/>
      <c r="E14" s="56"/>
      <c r="F14" s="56"/>
      <c r="G14" s="56"/>
      <c r="H14" s="56"/>
      <c r="I14" s="56"/>
      <c r="J14" s="72"/>
      <c r="K14" s="72"/>
      <c r="L14" s="72"/>
      <c r="M14" s="72"/>
      <c r="N14" s="72"/>
      <c r="O14" s="72"/>
      <c r="P14" s="80"/>
      <c r="Q14" s="72"/>
      <c r="R14" s="72"/>
      <c r="S14" s="72"/>
      <c r="T14" s="72"/>
      <c r="U14" s="72"/>
      <c r="V14" s="72"/>
      <c r="W14" s="72"/>
      <c r="X14" s="112"/>
      <c r="Y14" s="72"/>
      <c r="Z14" s="73"/>
      <c r="AA14" s="73"/>
      <c r="AB14" s="73"/>
      <c r="AC14" s="73"/>
      <c r="AD14" s="83"/>
      <c r="AE14" s="73"/>
      <c r="AF14" s="67"/>
      <c r="AG14" s="73"/>
      <c r="AH14" s="73"/>
      <c r="AI14" s="73"/>
      <c r="AJ14" s="74"/>
      <c r="AK14" s="93"/>
      <c r="AL14" s="90"/>
      <c r="AM14" s="9" t="s">
        <v>37</v>
      </c>
      <c r="AN14" s="10"/>
      <c r="AO14" s="10"/>
      <c r="AP14" s="11"/>
      <c r="AQ14" s="12">
        <f>COUNTIF(J9:AK9,"□")</f>
        <v>0</v>
      </c>
      <c r="AR14" s="12"/>
      <c r="AS14" s="13" t="s">
        <v>31</v>
      </c>
      <c r="BE14" s="36"/>
      <c r="BF14" s="109"/>
      <c r="BG14" s="109"/>
      <c r="BH14" s="109"/>
    </row>
    <row r="15" ht="15.95" customHeight="1" spans="1:60">
      <c r="A15" s="52"/>
      <c r="B15" s="56"/>
      <c r="C15" s="56"/>
      <c r="D15" s="56"/>
      <c r="E15" s="56"/>
      <c r="F15" s="56"/>
      <c r="G15" s="56"/>
      <c r="H15" s="56"/>
      <c r="I15" s="56"/>
      <c r="J15" s="72"/>
      <c r="K15" s="72"/>
      <c r="L15" s="72"/>
      <c r="M15" s="72"/>
      <c r="N15" s="72"/>
      <c r="O15" s="72"/>
      <c r="P15" s="80"/>
      <c r="Q15" s="72"/>
      <c r="R15" s="72"/>
      <c r="S15" s="72"/>
      <c r="T15" s="72"/>
      <c r="U15" s="72"/>
      <c r="V15" s="72"/>
      <c r="W15" s="72"/>
      <c r="X15" s="112"/>
      <c r="Y15" s="72"/>
      <c r="Z15" s="73"/>
      <c r="AA15" s="73"/>
      <c r="AB15" s="73"/>
      <c r="AC15" s="73"/>
      <c r="AD15" s="83"/>
      <c r="AE15" s="73"/>
      <c r="AF15" s="67"/>
      <c r="AG15" s="73"/>
      <c r="AH15" s="73"/>
      <c r="AI15" s="73"/>
      <c r="AJ15" s="74"/>
      <c r="AK15" s="93"/>
      <c r="AL15" s="90"/>
      <c r="AM15" s="14" t="s">
        <v>39</v>
      </c>
      <c r="AN15" s="15"/>
      <c r="AO15" s="15"/>
      <c r="AP15" s="16"/>
      <c r="AQ15" s="27">
        <f>COUNTIF(J9:AK9,"■")</f>
        <v>0</v>
      </c>
      <c r="AR15" s="27"/>
      <c r="AS15" s="18" t="s">
        <v>31</v>
      </c>
      <c r="BE15" s="36"/>
      <c r="BF15" s="109"/>
      <c r="BG15" s="109"/>
      <c r="BH15" s="109"/>
    </row>
    <row r="16" ht="15.95" customHeight="1" spans="1:48">
      <c r="A16" s="52"/>
      <c r="B16" s="56"/>
      <c r="C16" s="56"/>
      <c r="D16" s="56"/>
      <c r="E16" s="56"/>
      <c r="F16" s="56"/>
      <c r="G16" s="56"/>
      <c r="H16" s="56"/>
      <c r="I16" s="56"/>
      <c r="J16" s="72"/>
      <c r="K16" s="72"/>
      <c r="L16" s="72"/>
      <c r="M16" s="72"/>
      <c r="N16" s="72"/>
      <c r="O16" s="72"/>
      <c r="P16" s="80"/>
      <c r="Q16" s="72"/>
      <c r="R16" s="72"/>
      <c r="S16" s="72"/>
      <c r="T16" s="72"/>
      <c r="U16" s="72"/>
      <c r="V16" s="72"/>
      <c r="W16" s="72"/>
      <c r="X16" s="112"/>
      <c r="Y16" s="72"/>
      <c r="Z16" s="73"/>
      <c r="AA16" s="73"/>
      <c r="AB16" s="73"/>
      <c r="AC16" s="73"/>
      <c r="AD16" s="83"/>
      <c r="AE16" s="73"/>
      <c r="AF16" s="67"/>
      <c r="AG16" s="73"/>
      <c r="AH16" s="73"/>
      <c r="AI16" s="73"/>
      <c r="AJ16" s="74"/>
      <c r="AK16" s="93"/>
      <c r="AL16" s="90"/>
      <c r="AM16" s="19" t="s">
        <v>40</v>
      </c>
      <c r="AN16" s="20"/>
      <c r="AO16" s="20"/>
      <c r="AP16" s="21"/>
      <c r="AQ16" s="22">
        <f>SUM(AQ14:AR15)</f>
        <v>0</v>
      </c>
      <c r="AR16" s="22"/>
      <c r="AS16" s="23" t="s">
        <v>31</v>
      </c>
      <c r="AT16" s="31" t="s">
        <v>41</v>
      </c>
      <c r="AU16" s="31"/>
      <c r="AV16" s="31"/>
    </row>
    <row r="17" ht="15.95" customHeight="1" spans="1:48">
      <c r="A17" s="52"/>
      <c r="B17" s="56"/>
      <c r="C17" s="56"/>
      <c r="D17" s="56"/>
      <c r="E17" s="56"/>
      <c r="F17" s="56"/>
      <c r="G17" s="56"/>
      <c r="H17" s="56"/>
      <c r="I17" s="56"/>
      <c r="J17" s="72"/>
      <c r="K17" s="72"/>
      <c r="L17" s="72"/>
      <c r="M17" s="72"/>
      <c r="N17" s="72"/>
      <c r="O17" s="72"/>
      <c r="P17" s="80"/>
      <c r="Q17" s="72"/>
      <c r="R17" s="72"/>
      <c r="S17" s="72"/>
      <c r="T17" s="72"/>
      <c r="U17" s="72"/>
      <c r="V17" s="72"/>
      <c r="W17" s="72"/>
      <c r="X17" s="112"/>
      <c r="Y17" s="72"/>
      <c r="Z17" s="73"/>
      <c r="AA17" s="73"/>
      <c r="AB17" s="73"/>
      <c r="AC17" s="73"/>
      <c r="AD17" s="83"/>
      <c r="AE17" s="73"/>
      <c r="AF17" s="67"/>
      <c r="AG17" s="73"/>
      <c r="AH17" s="73"/>
      <c r="AI17" s="73"/>
      <c r="AJ17" s="74"/>
      <c r="AK17" s="93"/>
      <c r="AL17" s="90"/>
      <c r="AM17" s="24" t="s">
        <v>42</v>
      </c>
      <c r="AN17" s="25"/>
      <c r="AO17" s="25"/>
      <c r="AP17" s="26"/>
      <c r="AQ17" s="27">
        <f>COUNT(J7:AK7)</f>
        <v>0</v>
      </c>
      <c r="AR17" s="27"/>
      <c r="AS17" s="28" t="s">
        <v>31</v>
      </c>
      <c r="AT17" s="32" t="e">
        <f>(AQ16/AQ17)*100</f>
        <v>#DIV/0!</v>
      </c>
      <c r="AU17" s="32"/>
      <c r="AV17" s="33" t="s">
        <v>43</v>
      </c>
    </row>
    <row r="18" ht="15.95" customHeight="1" spans="1:37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58" t="s">
        <v>20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ht="15.95" customHeight="1" spans="1:49">
      <c r="A19" s="49"/>
      <c r="B19" s="49"/>
      <c r="C19" s="49"/>
      <c r="D19" s="49"/>
      <c r="E19" s="49"/>
      <c r="F19" s="49"/>
      <c r="G19" s="49"/>
      <c r="H19" s="49"/>
      <c r="I19" s="49"/>
      <c r="J19" s="61"/>
      <c r="K19" s="62" t="s">
        <v>23</v>
      </c>
      <c r="L19" s="63">
        <f>L5+4</f>
        <v>29</v>
      </c>
      <c r="M19" s="63"/>
      <c r="N19" s="63"/>
      <c r="O19" s="62" t="s">
        <v>24</v>
      </c>
      <c r="P19" s="64"/>
      <c r="Q19" s="75"/>
      <c r="R19" s="62" t="s">
        <v>23</v>
      </c>
      <c r="S19" s="63">
        <f>L5+5</f>
        <v>30</v>
      </c>
      <c r="T19" s="63"/>
      <c r="U19" s="63"/>
      <c r="V19" s="62" t="s">
        <v>24</v>
      </c>
      <c r="W19" s="75"/>
      <c r="X19" s="61"/>
      <c r="Y19" s="62" t="s">
        <v>23</v>
      </c>
      <c r="Z19" s="63">
        <f>L5+6</f>
        <v>31</v>
      </c>
      <c r="AA19" s="63"/>
      <c r="AB19" s="63"/>
      <c r="AC19" s="62" t="s">
        <v>24</v>
      </c>
      <c r="AD19" s="64"/>
      <c r="AE19" s="75"/>
      <c r="AF19" s="62" t="s">
        <v>23</v>
      </c>
      <c r="AG19" s="63">
        <f>L5+7</f>
        <v>32</v>
      </c>
      <c r="AH19" s="63"/>
      <c r="AI19" s="63"/>
      <c r="AJ19" s="62" t="s">
        <v>24</v>
      </c>
      <c r="AK19" s="64"/>
      <c r="AL19" s="85"/>
      <c r="AM19" s="7" t="s">
        <v>23</v>
      </c>
      <c r="AN19" s="8">
        <f>L19</f>
        <v>29</v>
      </c>
      <c r="AO19" s="8"/>
      <c r="AP19" s="86" t="s">
        <v>24</v>
      </c>
      <c r="AQ19" s="101" t="s">
        <v>25</v>
      </c>
      <c r="AR19" s="7" t="s">
        <v>23</v>
      </c>
      <c r="AS19" s="8">
        <f>AG19</f>
        <v>32</v>
      </c>
      <c r="AT19" s="8"/>
      <c r="AU19" s="102" t="s">
        <v>24</v>
      </c>
      <c r="AV19" s="102"/>
      <c r="AW19" s="36"/>
    </row>
    <row r="20" ht="15.95" customHeight="1" spans="1:49">
      <c r="A20" s="50" t="s">
        <v>27</v>
      </c>
      <c r="B20" s="50"/>
      <c r="C20" s="50"/>
      <c r="D20" s="50"/>
      <c r="E20" s="50"/>
      <c r="F20" s="50"/>
      <c r="G20" s="50"/>
      <c r="H20" s="50"/>
      <c r="I20" s="50"/>
      <c r="J20" s="65" t="b">
        <f>IF(AK6="月","火",IF(AK6="火","水",IF(AK6="水","木",IF(AK6="木","金",IF(AK6="金","土",IF(AK6="土","日",IF(AK6="日","月")))))))</f>
        <v>0</v>
      </c>
      <c r="K20" s="66" t="b">
        <f t="shared" ref="K20:AK20" si="1">IF(J20="月","火",IF(J20="火","水",IF(J20="水","木",IF(J20="木","金",IF(J20="金","土",IF(J20="土","日",IF(J20="日","月")))))))</f>
        <v>0</v>
      </c>
      <c r="L20" s="66" t="b">
        <f t="shared" si="1"/>
        <v>0</v>
      </c>
      <c r="M20" s="66" t="b">
        <f t="shared" si="1"/>
        <v>0</v>
      </c>
      <c r="N20" s="66" t="b">
        <f t="shared" si="1"/>
        <v>0</v>
      </c>
      <c r="O20" s="66" t="b">
        <f t="shared" si="1"/>
        <v>0</v>
      </c>
      <c r="P20" s="66" t="b">
        <f t="shared" si="1"/>
        <v>0</v>
      </c>
      <c r="Q20" s="66" t="b">
        <f t="shared" si="1"/>
        <v>0</v>
      </c>
      <c r="R20" s="66" t="b">
        <f t="shared" si="1"/>
        <v>0</v>
      </c>
      <c r="S20" s="66" t="b">
        <f t="shared" si="1"/>
        <v>0</v>
      </c>
      <c r="T20" s="66" t="b">
        <f t="shared" si="1"/>
        <v>0</v>
      </c>
      <c r="U20" s="66" t="b">
        <f t="shared" si="1"/>
        <v>0</v>
      </c>
      <c r="V20" s="66" t="b">
        <f t="shared" si="1"/>
        <v>0</v>
      </c>
      <c r="W20" s="76" t="b">
        <f t="shared" si="1"/>
        <v>0</v>
      </c>
      <c r="X20" s="65" t="b">
        <f t="shared" si="1"/>
        <v>0</v>
      </c>
      <c r="Y20" s="66" t="b">
        <f t="shared" si="1"/>
        <v>0</v>
      </c>
      <c r="Z20" s="66" t="b">
        <f t="shared" si="1"/>
        <v>0</v>
      </c>
      <c r="AA20" s="66" t="b">
        <f t="shared" si="1"/>
        <v>0</v>
      </c>
      <c r="AB20" s="66" t="b">
        <f t="shared" si="1"/>
        <v>0</v>
      </c>
      <c r="AC20" s="66" t="b">
        <f t="shared" si="1"/>
        <v>0</v>
      </c>
      <c r="AD20" s="66" t="b">
        <f t="shared" si="1"/>
        <v>0</v>
      </c>
      <c r="AE20" s="66" t="b">
        <f t="shared" si="1"/>
        <v>0</v>
      </c>
      <c r="AF20" s="66" t="b">
        <f t="shared" si="1"/>
        <v>0</v>
      </c>
      <c r="AG20" s="66" t="b">
        <f t="shared" si="1"/>
        <v>0</v>
      </c>
      <c r="AH20" s="66" t="b">
        <f t="shared" si="1"/>
        <v>0</v>
      </c>
      <c r="AI20" s="66" t="b">
        <f t="shared" si="1"/>
        <v>0</v>
      </c>
      <c r="AJ20" s="66" t="b">
        <f t="shared" si="1"/>
        <v>0</v>
      </c>
      <c r="AK20" s="66" t="b">
        <f t="shared" si="1"/>
        <v>0</v>
      </c>
      <c r="AL20" s="85"/>
      <c r="AM20" s="86" t="s">
        <v>28</v>
      </c>
      <c r="AN20" s="86"/>
      <c r="AO20" s="86"/>
      <c r="AP20" s="86"/>
      <c r="AQ20" s="86"/>
      <c r="AR20" s="86"/>
      <c r="AS20" s="86"/>
      <c r="AT20" s="86"/>
      <c r="AU20" s="86"/>
      <c r="AV20" s="86"/>
      <c r="AW20" s="36"/>
    </row>
    <row r="21" ht="15.95" customHeight="1" spans="1:37">
      <c r="A21" s="51" t="s">
        <v>30</v>
      </c>
      <c r="B21" s="51"/>
      <c r="C21" s="51"/>
      <c r="D21" s="51"/>
      <c r="E21" s="51"/>
      <c r="F21" s="51"/>
      <c r="G21" s="51"/>
      <c r="H21" s="51"/>
      <c r="I21" s="51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</row>
    <row r="22" ht="15.95" customHeight="1" spans="1:38">
      <c r="A22" s="52" t="s">
        <v>32</v>
      </c>
      <c r="B22" s="53" t="s">
        <v>33</v>
      </c>
      <c r="C22" s="53"/>
      <c r="D22" s="53"/>
      <c r="E22" s="53"/>
      <c r="F22" s="53"/>
      <c r="G22" s="53"/>
      <c r="H22" s="54" t="s">
        <v>34</v>
      </c>
      <c r="I22" s="54"/>
      <c r="J22" s="68"/>
      <c r="K22" s="69"/>
      <c r="L22" s="69"/>
      <c r="M22" s="69"/>
      <c r="N22" s="69"/>
      <c r="O22" s="69"/>
      <c r="P22" s="69"/>
      <c r="Q22" s="77"/>
      <c r="R22" s="69"/>
      <c r="S22" s="69"/>
      <c r="T22" s="69"/>
      <c r="U22" s="69"/>
      <c r="V22" s="69"/>
      <c r="W22" s="68"/>
      <c r="X22" s="68"/>
      <c r="Y22" s="69"/>
      <c r="Z22" s="69"/>
      <c r="AA22" s="69"/>
      <c r="AB22" s="69"/>
      <c r="AC22" s="69"/>
      <c r="AD22" s="69"/>
      <c r="AE22" s="77"/>
      <c r="AF22" s="69"/>
      <c r="AG22" s="69"/>
      <c r="AH22" s="69"/>
      <c r="AI22" s="69"/>
      <c r="AJ22" s="69"/>
      <c r="AK22" s="87"/>
      <c r="AL22" s="88" t="s">
        <v>35</v>
      </c>
    </row>
    <row r="23" ht="15.95" customHeight="1" spans="1:45">
      <c r="A23" s="52"/>
      <c r="B23" s="53"/>
      <c r="C23" s="53"/>
      <c r="D23" s="53"/>
      <c r="E23" s="53"/>
      <c r="F23" s="53"/>
      <c r="G23" s="53"/>
      <c r="H23" s="55" t="s">
        <v>36</v>
      </c>
      <c r="I23" s="55"/>
      <c r="J23" s="70"/>
      <c r="K23" s="71"/>
      <c r="L23" s="71"/>
      <c r="M23" s="71"/>
      <c r="N23" s="71"/>
      <c r="O23" s="71"/>
      <c r="P23" s="71"/>
      <c r="Q23" s="78"/>
      <c r="R23" s="71"/>
      <c r="S23" s="71"/>
      <c r="T23" s="71"/>
      <c r="U23" s="71"/>
      <c r="V23" s="71"/>
      <c r="W23" s="70"/>
      <c r="X23" s="70"/>
      <c r="Y23" s="71"/>
      <c r="Z23" s="71"/>
      <c r="AA23" s="71"/>
      <c r="AB23" s="71"/>
      <c r="AC23" s="71"/>
      <c r="AD23" s="71"/>
      <c r="AE23" s="78"/>
      <c r="AF23" s="71"/>
      <c r="AG23" s="71"/>
      <c r="AH23" s="71"/>
      <c r="AI23" s="71"/>
      <c r="AJ23" s="71"/>
      <c r="AK23" s="89"/>
      <c r="AL23" s="90"/>
      <c r="AM23" s="91" t="s">
        <v>37</v>
      </c>
      <c r="AN23" s="92"/>
      <c r="AO23" s="92"/>
      <c r="AP23" s="103"/>
      <c r="AQ23" s="12">
        <f>COUNTIF(J22:AK22,"□")</f>
        <v>0</v>
      </c>
      <c r="AR23" s="12"/>
      <c r="AS23" s="13" t="s">
        <v>31</v>
      </c>
    </row>
    <row r="24" ht="15.95" customHeight="1" spans="1:45">
      <c r="A24" s="52"/>
      <c r="B24" s="56" t="s">
        <v>38</v>
      </c>
      <c r="C24" s="56"/>
      <c r="D24" s="56"/>
      <c r="E24" s="56"/>
      <c r="F24" s="56"/>
      <c r="G24" s="56"/>
      <c r="H24" s="56"/>
      <c r="I24" s="56"/>
      <c r="J24" s="73"/>
      <c r="K24" s="74"/>
      <c r="L24" s="73"/>
      <c r="M24" s="73"/>
      <c r="N24" s="73"/>
      <c r="O24" s="74"/>
      <c r="P24" s="73"/>
      <c r="Q24" s="82"/>
      <c r="R24" s="74"/>
      <c r="S24" s="73"/>
      <c r="T24" s="73"/>
      <c r="U24" s="73"/>
      <c r="V24" s="73"/>
      <c r="W24" s="83"/>
      <c r="X24" s="74"/>
      <c r="Y24" s="74"/>
      <c r="Z24" s="73"/>
      <c r="AA24" s="74"/>
      <c r="AB24" s="73"/>
      <c r="AC24" s="73"/>
      <c r="AD24" s="73"/>
      <c r="AE24" s="82"/>
      <c r="AF24" s="74"/>
      <c r="AG24" s="74"/>
      <c r="AH24" s="73"/>
      <c r="AI24" s="74"/>
      <c r="AJ24" s="73"/>
      <c r="AK24" s="97"/>
      <c r="AL24" s="90"/>
      <c r="AM24" s="94" t="s">
        <v>39</v>
      </c>
      <c r="AN24" s="95"/>
      <c r="AO24" s="95"/>
      <c r="AP24" s="104"/>
      <c r="AQ24" s="27">
        <f>COUNTIF(J22:AK22,"■")</f>
        <v>0</v>
      </c>
      <c r="AR24" s="27"/>
      <c r="AS24" s="18" t="s">
        <v>31</v>
      </c>
    </row>
    <row r="25" ht="15.95" customHeight="1" spans="1:48">
      <c r="A25" s="52"/>
      <c r="B25" s="56"/>
      <c r="C25" s="56"/>
      <c r="D25" s="56"/>
      <c r="E25" s="56"/>
      <c r="F25" s="56"/>
      <c r="G25" s="56"/>
      <c r="H25" s="56"/>
      <c r="I25" s="56"/>
      <c r="J25" s="73"/>
      <c r="K25" s="74"/>
      <c r="L25" s="73"/>
      <c r="M25" s="73"/>
      <c r="N25" s="73"/>
      <c r="O25" s="74"/>
      <c r="P25" s="73"/>
      <c r="Q25" s="82"/>
      <c r="R25" s="74"/>
      <c r="S25" s="73"/>
      <c r="T25" s="73"/>
      <c r="U25" s="73"/>
      <c r="V25" s="73"/>
      <c r="W25" s="83"/>
      <c r="X25" s="74"/>
      <c r="Y25" s="74"/>
      <c r="Z25" s="73"/>
      <c r="AA25" s="74"/>
      <c r="AB25" s="73"/>
      <c r="AC25" s="73"/>
      <c r="AD25" s="73"/>
      <c r="AE25" s="82"/>
      <c r="AF25" s="74"/>
      <c r="AG25" s="74"/>
      <c r="AH25" s="73"/>
      <c r="AI25" s="74"/>
      <c r="AJ25" s="73"/>
      <c r="AK25" s="97"/>
      <c r="AL25" s="90"/>
      <c r="AM25" s="19" t="s">
        <v>40</v>
      </c>
      <c r="AN25" s="20"/>
      <c r="AO25" s="20"/>
      <c r="AP25" s="21"/>
      <c r="AQ25" s="22">
        <f>SUM(AQ23:AR24)</f>
        <v>0</v>
      </c>
      <c r="AR25" s="22"/>
      <c r="AS25" s="23" t="s">
        <v>31</v>
      </c>
      <c r="AT25" s="105" t="s">
        <v>41</v>
      </c>
      <c r="AU25" s="105"/>
      <c r="AV25" s="105"/>
    </row>
    <row r="26" ht="15.95" customHeight="1" spans="1:48">
      <c r="A26" s="52"/>
      <c r="B26" s="56"/>
      <c r="C26" s="56"/>
      <c r="D26" s="56"/>
      <c r="E26" s="56"/>
      <c r="F26" s="56"/>
      <c r="G26" s="56"/>
      <c r="H26" s="56"/>
      <c r="I26" s="56"/>
      <c r="J26" s="73"/>
      <c r="K26" s="74"/>
      <c r="L26" s="73"/>
      <c r="M26" s="73"/>
      <c r="N26" s="73"/>
      <c r="O26" s="74"/>
      <c r="P26" s="73"/>
      <c r="Q26" s="82"/>
      <c r="R26" s="74"/>
      <c r="S26" s="73"/>
      <c r="T26" s="73"/>
      <c r="U26" s="73"/>
      <c r="V26" s="73"/>
      <c r="W26" s="83"/>
      <c r="X26" s="74"/>
      <c r="Y26" s="74"/>
      <c r="Z26" s="73"/>
      <c r="AA26" s="74"/>
      <c r="AB26" s="73"/>
      <c r="AC26" s="73"/>
      <c r="AD26" s="73"/>
      <c r="AE26" s="82"/>
      <c r="AF26" s="74"/>
      <c r="AG26" s="74"/>
      <c r="AH26" s="73"/>
      <c r="AI26" s="74"/>
      <c r="AJ26" s="73"/>
      <c r="AK26" s="97"/>
      <c r="AL26" s="90"/>
      <c r="AM26" s="24" t="s">
        <v>42</v>
      </c>
      <c r="AN26" s="25"/>
      <c r="AO26" s="25"/>
      <c r="AP26" s="26"/>
      <c r="AQ26" s="27">
        <f>COUNT(J21:AK21)</f>
        <v>0</v>
      </c>
      <c r="AR26" s="27"/>
      <c r="AS26" s="28" t="s">
        <v>31</v>
      </c>
      <c r="AT26" s="106" t="e">
        <f>(AQ25/AQ26)*100</f>
        <v>#DIV/0!</v>
      </c>
      <c r="AU26" s="106"/>
      <c r="AV26" s="107" t="s">
        <v>43</v>
      </c>
    </row>
    <row r="27" ht="18" customHeight="1" spans="1:38">
      <c r="A27" s="52"/>
      <c r="B27" s="56"/>
      <c r="C27" s="56"/>
      <c r="D27" s="56"/>
      <c r="E27" s="56"/>
      <c r="F27" s="56"/>
      <c r="G27" s="56"/>
      <c r="H27" s="56"/>
      <c r="I27" s="56"/>
      <c r="J27" s="73"/>
      <c r="K27" s="74"/>
      <c r="L27" s="73"/>
      <c r="M27" s="73"/>
      <c r="N27" s="73"/>
      <c r="O27" s="74"/>
      <c r="P27" s="73"/>
      <c r="Q27" s="82"/>
      <c r="R27" s="74"/>
      <c r="S27" s="73"/>
      <c r="T27" s="73"/>
      <c r="U27" s="73"/>
      <c r="V27" s="73"/>
      <c r="W27" s="83"/>
      <c r="X27" s="74"/>
      <c r="Y27" s="74"/>
      <c r="Z27" s="73"/>
      <c r="AA27" s="74"/>
      <c r="AB27" s="73"/>
      <c r="AC27" s="73"/>
      <c r="AD27" s="73"/>
      <c r="AE27" s="82"/>
      <c r="AF27" s="74"/>
      <c r="AG27" s="74"/>
      <c r="AH27" s="73"/>
      <c r="AI27" s="74"/>
      <c r="AJ27" s="73"/>
      <c r="AK27" s="97"/>
      <c r="AL27" s="96" t="s">
        <v>44</v>
      </c>
    </row>
    <row r="28" ht="15.95" customHeight="1" spans="1:45">
      <c r="A28" s="52"/>
      <c r="B28" s="56"/>
      <c r="C28" s="56"/>
      <c r="D28" s="56"/>
      <c r="E28" s="56"/>
      <c r="F28" s="56"/>
      <c r="G28" s="56"/>
      <c r="H28" s="56"/>
      <c r="I28" s="56"/>
      <c r="J28" s="73"/>
      <c r="K28" s="74"/>
      <c r="L28" s="73"/>
      <c r="M28" s="73"/>
      <c r="N28" s="73"/>
      <c r="O28" s="74"/>
      <c r="P28" s="73"/>
      <c r="Q28" s="82"/>
      <c r="R28" s="74"/>
      <c r="S28" s="73"/>
      <c r="T28" s="73"/>
      <c r="U28" s="73"/>
      <c r="V28" s="73"/>
      <c r="W28" s="83"/>
      <c r="X28" s="74"/>
      <c r="Y28" s="74"/>
      <c r="Z28" s="73"/>
      <c r="AA28" s="74"/>
      <c r="AB28" s="73"/>
      <c r="AC28" s="73"/>
      <c r="AD28" s="73"/>
      <c r="AE28" s="82"/>
      <c r="AF28" s="74"/>
      <c r="AG28" s="74"/>
      <c r="AH28" s="73"/>
      <c r="AI28" s="74"/>
      <c r="AJ28" s="73"/>
      <c r="AK28" s="97"/>
      <c r="AL28" s="90"/>
      <c r="AM28" s="9" t="s">
        <v>37</v>
      </c>
      <c r="AN28" s="10"/>
      <c r="AO28" s="10"/>
      <c r="AP28" s="11"/>
      <c r="AQ28" s="12">
        <f>COUNTIF(J23:AK23,"□")</f>
        <v>0</v>
      </c>
      <c r="AR28" s="12"/>
      <c r="AS28" s="13" t="s">
        <v>31</v>
      </c>
    </row>
    <row r="29" ht="15.95" customHeight="1" spans="1:45">
      <c r="A29" s="52"/>
      <c r="B29" s="56"/>
      <c r="C29" s="56"/>
      <c r="D29" s="56"/>
      <c r="E29" s="56"/>
      <c r="F29" s="56"/>
      <c r="G29" s="56"/>
      <c r="H29" s="56"/>
      <c r="I29" s="56"/>
      <c r="J29" s="73"/>
      <c r="K29" s="74"/>
      <c r="L29" s="73"/>
      <c r="M29" s="73"/>
      <c r="N29" s="73"/>
      <c r="O29" s="74"/>
      <c r="P29" s="73"/>
      <c r="Q29" s="82"/>
      <c r="R29" s="74"/>
      <c r="S29" s="73"/>
      <c r="T29" s="73"/>
      <c r="U29" s="73"/>
      <c r="V29" s="73"/>
      <c r="W29" s="83"/>
      <c r="X29" s="74"/>
      <c r="Y29" s="74"/>
      <c r="Z29" s="73"/>
      <c r="AA29" s="74"/>
      <c r="AB29" s="73"/>
      <c r="AC29" s="73"/>
      <c r="AD29" s="73"/>
      <c r="AE29" s="82"/>
      <c r="AF29" s="74"/>
      <c r="AG29" s="74"/>
      <c r="AH29" s="73"/>
      <c r="AI29" s="74"/>
      <c r="AJ29" s="73"/>
      <c r="AK29" s="97"/>
      <c r="AL29" s="90"/>
      <c r="AM29" s="14" t="s">
        <v>39</v>
      </c>
      <c r="AN29" s="15"/>
      <c r="AO29" s="15"/>
      <c r="AP29" s="16"/>
      <c r="AQ29" s="27">
        <f>COUNTIF(J23:AK23,"■")</f>
        <v>0</v>
      </c>
      <c r="AR29" s="27"/>
      <c r="AS29" s="18" t="s">
        <v>31</v>
      </c>
    </row>
    <row r="30" ht="15.95" customHeight="1" spans="1:48">
      <c r="A30" s="52"/>
      <c r="B30" s="56"/>
      <c r="C30" s="56"/>
      <c r="D30" s="56"/>
      <c r="E30" s="56"/>
      <c r="F30" s="56"/>
      <c r="G30" s="56"/>
      <c r="H30" s="56"/>
      <c r="I30" s="56"/>
      <c r="J30" s="73"/>
      <c r="K30" s="74"/>
      <c r="L30" s="73"/>
      <c r="M30" s="73"/>
      <c r="N30" s="73"/>
      <c r="O30" s="74"/>
      <c r="P30" s="73"/>
      <c r="Q30" s="82"/>
      <c r="R30" s="74"/>
      <c r="S30" s="73"/>
      <c r="T30" s="73"/>
      <c r="U30" s="73"/>
      <c r="V30" s="73"/>
      <c r="W30" s="83"/>
      <c r="X30" s="74"/>
      <c r="Y30" s="74"/>
      <c r="Z30" s="73"/>
      <c r="AA30" s="74"/>
      <c r="AB30" s="73"/>
      <c r="AC30" s="73"/>
      <c r="AD30" s="73"/>
      <c r="AE30" s="82"/>
      <c r="AF30" s="74"/>
      <c r="AG30" s="74"/>
      <c r="AH30" s="73"/>
      <c r="AI30" s="74"/>
      <c r="AJ30" s="73"/>
      <c r="AK30" s="97"/>
      <c r="AL30" s="90"/>
      <c r="AM30" s="19" t="s">
        <v>40</v>
      </c>
      <c r="AN30" s="20"/>
      <c r="AO30" s="20"/>
      <c r="AP30" s="21"/>
      <c r="AQ30" s="22">
        <f>SUM(AQ28:AR29)</f>
        <v>0</v>
      </c>
      <c r="AR30" s="22"/>
      <c r="AS30" s="23" t="s">
        <v>31</v>
      </c>
      <c r="AT30" s="31" t="s">
        <v>41</v>
      </c>
      <c r="AU30" s="31"/>
      <c r="AV30" s="31"/>
    </row>
    <row r="31" ht="15.95" customHeight="1" spans="1:48">
      <c r="A31" s="52"/>
      <c r="B31" s="56"/>
      <c r="C31" s="56"/>
      <c r="D31" s="56"/>
      <c r="E31" s="56"/>
      <c r="F31" s="56"/>
      <c r="G31" s="56"/>
      <c r="H31" s="56"/>
      <c r="I31" s="56"/>
      <c r="J31" s="73"/>
      <c r="K31" s="74"/>
      <c r="L31" s="73"/>
      <c r="M31" s="73"/>
      <c r="N31" s="73"/>
      <c r="O31" s="74"/>
      <c r="P31" s="73"/>
      <c r="Q31" s="82"/>
      <c r="R31" s="74"/>
      <c r="S31" s="73"/>
      <c r="T31" s="73"/>
      <c r="U31" s="73"/>
      <c r="V31" s="73"/>
      <c r="W31" s="83"/>
      <c r="X31" s="74"/>
      <c r="Y31" s="74"/>
      <c r="Z31" s="73"/>
      <c r="AA31" s="74"/>
      <c r="AB31" s="73"/>
      <c r="AC31" s="73"/>
      <c r="AD31" s="73"/>
      <c r="AE31" s="82"/>
      <c r="AF31" s="74"/>
      <c r="AG31" s="74"/>
      <c r="AH31" s="73"/>
      <c r="AI31" s="74"/>
      <c r="AJ31" s="73"/>
      <c r="AK31" s="97"/>
      <c r="AL31" s="90"/>
      <c r="AM31" s="24" t="s">
        <v>42</v>
      </c>
      <c r="AN31" s="25"/>
      <c r="AO31" s="25"/>
      <c r="AP31" s="26"/>
      <c r="AQ31" s="27">
        <f>COUNT(J21:AK21)</f>
        <v>0</v>
      </c>
      <c r="AR31" s="27"/>
      <c r="AS31" s="28" t="s">
        <v>31</v>
      </c>
      <c r="AT31" s="32" t="e">
        <f>(AQ30/AQ31)*100</f>
        <v>#DIV/0!</v>
      </c>
      <c r="AU31" s="32"/>
      <c r="AV31" s="33" t="s">
        <v>43</v>
      </c>
    </row>
    <row r="32" ht="15.95" customHeight="1" spans="1:3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58" t="s">
        <v>20</v>
      </c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ht="15.95" customHeight="1" spans="1:49">
      <c r="A33" s="49"/>
      <c r="B33" s="49"/>
      <c r="C33" s="49"/>
      <c r="D33" s="49"/>
      <c r="E33" s="49"/>
      <c r="F33" s="49"/>
      <c r="G33" s="49"/>
      <c r="H33" s="49"/>
      <c r="I33" s="49"/>
      <c r="J33" s="61"/>
      <c r="K33" s="62" t="s">
        <v>23</v>
      </c>
      <c r="L33" s="63">
        <f>L5+8</f>
        <v>33</v>
      </c>
      <c r="M33" s="63"/>
      <c r="N33" s="63"/>
      <c r="O33" s="62" t="s">
        <v>24</v>
      </c>
      <c r="P33" s="64"/>
      <c r="Q33" s="75"/>
      <c r="R33" s="62" t="s">
        <v>23</v>
      </c>
      <c r="S33" s="63">
        <f>L5+9</f>
        <v>34</v>
      </c>
      <c r="T33" s="63"/>
      <c r="U33" s="63"/>
      <c r="V33" s="62" t="s">
        <v>24</v>
      </c>
      <c r="W33" s="75"/>
      <c r="X33" s="61"/>
      <c r="Y33" s="62" t="s">
        <v>23</v>
      </c>
      <c r="Z33" s="63">
        <f>L5+10</f>
        <v>35</v>
      </c>
      <c r="AA33" s="63"/>
      <c r="AB33" s="63"/>
      <c r="AC33" s="62" t="s">
        <v>24</v>
      </c>
      <c r="AD33" s="64"/>
      <c r="AE33" s="75"/>
      <c r="AF33" s="62" t="s">
        <v>23</v>
      </c>
      <c r="AG33" s="63">
        <f>L5+11</f>
        <v>36</v>
      </c>
      <c r="AH33" s="63"/>
      <c r="AI33" s="63"/>
      <c r="AJ33" s="62" t="s">
        <v>24</v>
      </c>
      <c r="AK33" s="64"/>
      <c r="AL33" s="85"/>
      <c r="AM33" s="7" t="s">
        <v>23</v>
      </c>
      <c r="AN33" s="8">
        <f>L33</f>
        <v>33</v>
      </c>
      <c r="AO33" s="8"/>
      <c r="AP33" s="86" t="s">
        <v>24</v>
      </c>
      <c r="AQ33" s="101" t="s">
        <v>25</v>
      </c>
      <c r="AR33" s="7" t="s">
        <v>23</v>
      </c>
      <c r="AS33" s="8">
        <f>AG33</f>
        <v>36</v>
      </c>
      <c r="AT33" s="8"/>
      <c r="AU33" s="102" t="s">
        <v>24</v>
      </c>
      <c r="AV33" s="102"/>
      <c r="AW33" s="36"/>
    </row>
    <row r="34" ht="15.95" customHeight="1" spans="1:49">
      <c r="A34" s="50" t="s">
        <v>27</v>
      </c>
      <c r="B34" s="50"/>
      <c r="C34" s="50"/>
      <c r="D34" s="50"/>
      <c r="E34" s="50"/>
      <c r="F34" s="50"/>
      <c r="G34" s="50"/>
      <c r="H34" s="50"/>
      <c r="I34" s="50"/>
      <c r="J34" s="65" t="b">
        <f>IF(AK20="月","火",IF(AK20="火","水",IF(AK20="水","木",IF(AK20="木","金",IF(AK20="金","土",IF(AK20="土","日",IF(AK20="日","月")))))))</f>
        <v>0</v>
      </c>
      <c r="K34" s="66" t="b">
        <f t="shared" ref="K34:AK34" si="2">IF(J34="月","火",IF(J34="火","水",IF(J34="水","木",IF(J34="木","金",IF(J34="金","土",IF(J34="土","日",IF(J34="日","月")))))))</f>
        <v>0</v>
      </c>
      <c r="L34" s="66" t="b">
        <f t="shared" si="2"/>
        <v>0</v>
      </c>
      <c r="M34" s="66" t="b">
        <f t="shared" si="2"/>
        <v>0</v>
      </c>
      <c r="N34" s="66" t="b">
        <f t="shared" si="2"/>
        <v>0</v>
      </c>
      <c r="O34" s="66" t="b">
        <f t="shared" si="2"/>
        <v>0</v>
      </c>
      <c r="P34" s="66" t="b">
        <f t="shared" si="2"/>
        <v>0</v>
      </c>
      <c r="Q34" s="66" t="b">
        <f t="shared" si="2"/>
        <v>0</v>
      </c>
      <c r="R34" s="66" t="b">
        <f t="shared" si="2"/>
        <v>0</v>
      </c>
      <c r="S34" s="66" t="b">
        <f t="shared" si="2"/>
        <v>0</v>
      </c>
      <c r="T34" s="66" t="b">
        <f t="shared" si="2"/>
        <v>0</v>
      </c>
      <c r="U34" s="66" t="b">
        <f t="shared" si="2"/>
        <v>0</v>
      </c>
      <c r="V34" s="66" t="b">
        <f t="shared" si="2"/>
        <v>0</v>
      </c>
      <c r="W34" s="76" t="b">
        <f t="shared" si="2"/>
        <v>0</v>
      </c>
      <c r="X34" s="65" t="b">
        <f t="shared" si="2"/>
        <v>0</v>
      </c>
      <c r="Y34" s="66" t="b">
        <f t="shared" si="2"/>
        <v>0</v>
      </c>
      <c r="Z34" s="66" t="b">
        <f t="shared" si="2"/>
        <v>0</v>
      </c>
      <c r="AA34" s="66" t="b">
        <f t="shared" si="2"/>
        <v>0</v>
      </c>
      <c r="AB34" s="66" t="b">
        <f t="shared" si="2"/>
        <v>0</v>
      </c>
      <c r="AC34" s="66" t="b">
        <f t="shared" si="2"/>
        <v>0</v>
      </c>
      <c r="AD34" s="66" t="b">
        <f t="shared" si="2"/>
        <v>0</v>
      </c>
      <c r="AE34" s="66" t="b">
        <f t="shared" si="2"/>
        <v>0</v>
      </c>
      <c r="AF34" s="66" t="b">
        <f t="shared" si="2"/>
        <v>0</v>
      </c>
      <c r="AG34" s="66" t="b">
        <f t="shared" si="2"/>
        <v>0</v>
      </c>
      <c r="AH34" s="66" t="b">
        <f t="shared" si="2"/>
        <v>0</v>
      </c>
      <c r="AI34" s="66" t="b">
        <f t="shared" si="2"/>
        <v>0</v>
      </c>
      <c r="AJ34" s="66" t="b">
        <f t="shared" si="2"/>
        <v>0</v>
      </c>
      <c r="AK34" s="66" t="b">
        <f t="shared" si="2"/>
        <v>0</v>
      </c>
      <c r="AL34" s="85"/>
      <c r="AM34" s="86" t="s">
        <v>28</v>
      </c>
      <c r="AN34" s="86"/>
      <c r="AO34" s="86"/>
      <c r="AP34" s="86"/>
      <c r="AQ34" s="86"/>
      <c r="AR34" s="86"/>
      <c r="AS34" s="86"/>
      <c r="AT34" s="86"/>
      <c r="AU34" s="86"/>
      <c r="AV34" s="86"/>
      <c r="AW34" s="36"/>
    </row>
    <row r="35" ht="15.95" customHeight="1" spans="1:37">
      <c r="A35" s="51" t="s">
        <v>30</v>
      </c>
      <c r="B35" s="51"/>
      <c r="C35" s="51"/>
      <c r="D35" s="51"/>
      <c r="E35" s="51"/>
      <c r="F35" s="51"/>
      <c r="G35" s="51"/>
      <c r="H35" s="51"/>
      <c r="I35" s="51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</row>
    <row r="36" ht="15.95" customHeight="1" spans="1:38">
      <c r="A36" s="52" t="s">
        <v>32</v>
      </c>
      <c r="B36" s="53" t="s">
        <v>33</v>
      </c>
      <c r="C36" s="53"/>
      <c r="D36" s="53"/>
      <c r="E36" s="53"/>
      <c r="F36" s="53"/>
      <c r="G36" s="53"/>
      <c r="H36" s="54" t="s">
        <v>34</v>
      </c>
      <c r="I36" s="54"/>
      <c r="J36" s="68"/>
      <c r="K36" s="69"/>
      <c r="L36" s="69"/>
      <c r="M36" s="69"/>
      <c r="N36" s="69"/>
      <c r="O36" s="69"/>
      <c r="P36" s="69"/>
      <c r="Q36" s="77"/>
      <c r="R36" s="69"/>
      <c r="S36" s="69"/>
      <c r="T36" s="69"/>
      <c r="U36" s="69"/>
      <c r="V36" s="69"/>
      <c r="W36" s="68"/>
      <c r="X36" s="68"/>
      <c r="Y36" s="69"/>
      <c r="Z36" s="69"/>
      <c r="AA36" s="69"/>
      <c r="AB36" s="69"/>
      <c r="AC36" s="69"/>
      <c r="AD36" s="69"/>
      <c r="AE36" s="77"/>
      <c r="AF36" s="69"/>
      <c r="AG36" s="69"/>
      <c r="AH36" s="69"/>
      <c r="AI36" s="69"/>
      <c r="AJ36" s="69"/>
      <c r="AK36" s="87"/>
      <c r="AL36" s="88" t="s">
        <v>35</v>
      </c>
    </row>
    <row r="37" ht="15.95" customHeight="1" spans="1:45">
      <c r="A37" s="52"/>
      <c r="B37" s="53"/>
      <c r="C37" s="53"/>
      <c r="D37" s="53"/>
      <c r="E37" s="53"/>
      <c r="F37" s="53"/>
      <c r="G37" s="53"/>
      <c r="H37" s="55" t="s">
        <v>36</v>
      </c>
      <c r="I37" s="55"/>
      <c r="J37" s="70"/>
      <c r="K37" s="71"/>
      <c r="L37" s="71"/>
      <c r="M37" s="71"/>
      <c r="N37" s="71"/>
      <c r="O37" s="71"/>
      <c r="P37" s="71"/>
      <c r="Q37" s="78"/>
      <c r="R37" s="71"/>
      <c r="S37" s="71"/>
      <c r="T37" s="71"/>
      <c r="U37" s="71"/>
      <c r="V37" s="71"/>
      <c r="W37" s="70"/>
      <c r="X37" s="70"/>
      <c r="Y37" s="71"/>
      <c r="Z37" s="71"/>
      <c r="AA37" s="71"/>
      <c r="AB37" s="71"/>
      <c r="AC37" s="71"/>
      <c r="AD37" s="71"/>
      <c r="AE37" s="78"/>
      <c r="AF37" s="71"/>
      <c r="AG37" s="71"/>
      <c r="AH37" s="71"/>
      <c r="AI37" s="71"/>
      <c r="AJ37" s="71"/>
      <c r="AK37" s="89"/>
      <c r="AL37" s="90"/>
      <c r="AM37" s="91" t="s">
        <v>37</v>
      </c>
      <c r="AN37" s="92"/>
      <c r="AO37" s="92"/>
      <c r="AP37" s="103"/>
      <c r="AQ37" s="12">
        <f>COUNTIF(J36:W36,"□")</f>
        <v>0</v>
      </c>
      <c r="AR37" s="12"/>
      <c r="AS37" s="13" t="s">
        <v>31</v>
      </c>
    </row>
    <row r="38" ht="15.95" customHeight="1" spans="1:45">
      <c r="A38" s="52"/>
      <c r="B38" s="56" t="s">
        <v>38</v>
      </c>
      <c r="C38" s="56"/>
      <c r="D38" s="56"/>
      <c r="E38" s="56"/>
      <c r="F38" s="56"/>
      <c r="G38" s="56"/>
      <c r="H38" s="56"/>
      <c r="I38" s="56"/>
      <c r="J38" s="73"/>
      <c r="K38" s="67"/>
      <c r="L38" s="73"/>
      <c r="M38" s="73"/>
      <c r="N38" s="73"/>
      <c r="O38" s="73"/>
      <c r="P38" s="73"/>
      <c r="Q38" s="84"/>
      <c r="R38" s="73"/>
      <c r="S38" s="73"/>
      <c r="T38" s="74"/>
      <c r="U38" s="74"/>
      <c r="V38" s="74"/>
      <c r="W38" s="83"/>
      <c r="X38" s="73"/>
      <c r="Y38" s="73"/>
      <c r="Z38" s="73"/>
      <c r="AA38" s="73"/>
      <c r="AB38" s="72"/>
      <c r="AC38" s="80"/>
      <c r="AD38" s="73"/>
      <c r="AE38" s="84"/>
      <c r="AF38" s="67"/>
      <c r="AG38" s="73"/>
      <c r="AH38" s="73"/>
      <c r="AI38" s="73"/>
      <c r="AJ38" s="73"/>
      <c r="AK38" s="73"/>
      <c r="AL38" s="90"/>
      <c r="AM38" s="94" t="s">
        <v>39</v>
      </c>
      <c r="AN38" s="95"/>
      <c r="AO38" s="95"/>
      <c r="AP38" s="104"/>
      <c r="AQ38" s="27">
        <f>COUNTIF(J36:AK36,"■")</f>
        <v>0</v>
      </c>
      <c r="AR38" s="27"/>
      <c r="AS38" s="18" t="s">
        <v>31</v>
      </c>
    </row>
    <row r="39" ht="15.95" customHeight="1" spans="1:50">
      <c r="A39" s="52"/>
      <c r="B39" s="56"/>
      <c r="C39" s="56"/>
      <c r="D39" s="56"/>
      <c r="E39" s="56"/>
      <c r="F39" s="56"/>
      <c r="G39" s="56"/>
      <c r="H39" s="56"/>
      <c r="I39" s="56"/>
      <c r="J39" s="73"/>
      <c r="K39" s="67"/>
      <c r="L39" s="73"/>
      <c r="M39" s="73"/>
      <c r="N39" s="73"/>
      <c r="O39" s="73"/>
      <c r="P39" s="73"/>
      <c r="Q39" s="84"/>
      <c r="R39" s="73"/>
      <c r="S39" s="73"/>
      <c r="T39" s="74"/>
      <c r="U39" s="74"/>
      <c r="V39" s="74"/>
      <c r="W39" s="83"/>
      <c r="X39" s="73"/>
      <c r="Y39" s="73"/>
      <c r="Z39" s="73"/>
      <c r="AA39" s="73"/>
      <c r="AB39" s="72"/>
      <c r="AC39" s="80"/>
      <c r="AD39" s="73"/>
      <c r="AE39" s="84"/>
      <c r="AF39" s="67"/>
      <c r="AG39" s="73"/>
      <c r="AH39" s="73"/>
      <c r="AI39" s="73"/>
      <c r="AJ39" s="73"/>
      <c r="AK39" s="73"/>
      <c r="AL39" s="90"/>
      <c r="AM39" s="19" t="s">
        <v>40</v>
      </c>
      <c r="AN39" s="20"/>
      <c r="AO39" s="20"/>
      <c r="AP39" s="21"/>
      <c r="AQ39" s="22">
        <f>SUM(AQ37:AR38)</f>
        <v>0</v>
      </c>
      <c r="AR39" s="22"/>
      <c r="AS39" s="23" t="s">
        <v>31</v>
      </c>
      <c r="AT39" s="105" t="s">
        <v>41</v>
      </c>
      <c r="AU39" s="105"/>
      <c r="AV39" s="105"/>
      <c r="AX39" s="4" t="s">
        <v>45</v>
      </c>
    </row>
    <row r="40" ht="15.95" customHeight="1" spans="1:50">
      <c r="A40" s="52"/>
      <c r="B40" s="56"/>
      <c r="C40" s="56"/>
      <c r="D40" s="56"/>
      <c r="E40" s="56"/>
      <c r="F40" s="56"/>
      <c r="G40" s="56"/>
      <c r="H40" s="56"/>
      <c r="I40" s="56"/>
      <c r="J40" s="73"/>
      <c r="K40" s="67"/>
      <c r="L40" s="73"/>
      <c r="M40" s="73"/>
      <c r="N40" s="73"/>
      <c r="O40" s="73"/>
      <c r="P40" s="73"/>
      <c r="Q40" s="84"/>
      <c r="R40" s="73"/>
      <c r="S40" s="73"/>
      <c r="T40" s="74"/>
      <c r="U40" s="74"/>
      <c r="V40" s="74"/>
      <c r="W40" s="83"/>
      <c r="X40" s="73"/>
      <c r="Y40" s="73"/>
      <c r="Z40" s="73"/>
      <c r="AA40" s="73"/>
      <c r="AB40" s="72"/>
      <c r="AC40" s="80"/>
      <c r="AD40" s="73"/>
      <c r="AE40" s="84"/>
      <c r="AF40" s="67"/>
      <c r="AG40" s="73"/>
      <c r="AH40" s="73"/>
      <c r="AI40" s="73"/>
      <c r="AJ40" s="73"/>
      <c r="AK40" s="73"/>
      <c r="AL40" s="90"/>
      <c r="AM40" s="24" t="s">
        <v>42</v>
      </c>
      <c r="AN40" s="25"/>
      <c r="AO40" s="25"/>
      <c r="AP40" s="26"/>
      <c r="AQ40" s="27">
        <f>COUNT(J35:AK35)</f>
        <v>0</v>
      </c>
      <c r="AR40" s="27"/>
      <c r="AS40" s="28" t="s">
        <v>31</v>
      </c>
      <c r="AT40" s="106" t="e">
        <f>(AQ39/AQ40)*100</f>
        <v>#DIV/0!</v>
      </c>
      <c r="AU40" s="106"/>
      <c r="AV40" s="107" t="s">
        <v>43</v>
      </c>
      <c r="AX40" s="39" t="s">
        <v>46</v>
      </c>
    </row>
    <row r="41" ht="15.95" customHeight="1" spans="1:50">
      <c r="A41" s="52"/>
      <c r="B41" s="56"/>
      <c r="C41" s="56"/>
      <c r="D41" s="56"/>
      <c r="E41" s="56"/>
      <c r="F41" s="56"/>
      <c r="G41" s="56"/>
      <c r="H41" s="56"/>
      <c r="I41" s="56"/>
      <c r="J41" s="73"/>
      <c r="K41" s="67"/>
      <c r="L41" s="73"/>
      <c r="M41" s="73"/>
      <c r="N41" s="73"/>
      <c r="O41" s="73"/>
      <c r="P41" s="73"/>
      <c r="Q41" s="84"/>
      <c r="R41" s="73"/>
      <c r="S41" s="73"/>
      <c r="T41" s="74"/>
      <c r="U41" s="74"/>
      <c r="V41" s="74"/>
      <c r="W41" s="83"/>
      <c r="X41" s="73"/>
      <c r="Y41" s="73"/>
      <c r="Z41" s="73"/>
      <c r="AA41" s="73"/>
      <c r="AB41" s="72"/>
      <c r="AC41" s="80"/>
      <c r="AD41" s="73"/>
      <c r="AE41" s="84"/>
      <c r="AF41" s="67"/>
      <c r="AG41" s="73"/>
      <c r="AH41" s="73"/>
      <c r="AI41" s="73"/>
      <c r="AJ41" s="73"/>
      <c r="AK41" s="73"/>
      <c r="AL41" s="96" t="s">
        <v>44</v>
      </c>
      <c r="AX41" s="4" t="s">
        <v>47</v>
      </c>
    </row>
    <row r="42" ht="15.95" customHeight="1" spans="1:53">
      <c r="A42" s="52"/>
      <c r="B42" s="56"/>
      <c r="C42" s="56"/>
      <c r="D42" s="56"/>
      <c r="E42" s="56"/>
      <c r="F42" s="56"/>
      <c r="G42" s="56"/>
      <c r="H42" s="56"/>
      <c r="I42" s="56"/>
      <c r="J42" s="73"/>
      <c r="K42" s="67"/>
      <c r="L42" s="73"/>
      <c r="M42" s="73"/>
      <c r="N42" s="73"/>
      <c r="O42" s="73"/>
      <c r="P42" s="73"/>
      <c r="Q42" s="84"/>
      <c r="R42" s="73"/>
      <c r="S42" s="73"/>
      <c r="T42" s="74"/>
      <c r="U42" s="74"/>
      <c r="V42" s="74"/>
      <c r="W42" s="83"/>
      <c r="X42" s="73"/>
      <c r="Y42" s="73"/>
      <c r="Z42" s="73"/>
      <c r="AA42" s="73"/>
      <c r="AB42" s="72"/>
      <c r="AC42" s="80"/>
      <c r="AD42" s="73"/>
      <c r="AE42" s="84"/>
      <c r="AF42" s="67"/>
      <c r="AG42" s="73"/>
      <c r="AH42" s="73"/>
      <c r="AI42" s="73"/>
      <c r="AJ42" s="73"/>
      <c r="AK42" s="73"/>
      <c r="AL42" s="90"/>
      <c r="AM42" s="9" t="s">
        <v>37</v>
      </c>
      <c r="AN42" s="10"/>
      <c r="AO42" s="10"/>
      <c r="AP42" s="11"/>
      <c r="AQ42" s="12">
        <f>COUNTIF(J37:P37,"□")</f>
        <v>0</v>
      </c>
      <c r="AR42" s="12"/>
      <c r="AS42" s="13" t="s">
        <v>31</v>
      </c>
      <c r="AX42" s="4" t="s">
        <v>48</v>
      </c>
      <c r="AY42" s="36"/>
      <c r="AZ42" s="36"/>
      <c r="BA42" s="36"/>
    </row>
    <row r="43" ht="15.95" customHeight="1" spans="1:50">
      <c r="A43" s="52"/>
      <c r="B43" s="56"/>
      <c r="C43" s="56"/>
      <c r="D43" s="56"/>
      <c r="E43" s="56"/>
      <c r="F43" s="56"/>
      <c r="G43" s="56"/>
      <c r="H43" s="56"/>
      <c r="I43" s="56"/>
      <c r="J43" s="73"/>
      <c r="K43" s="67"/>
      <c r="L43" s="73"/>
      <c r="M43" s="73"/>
      <c r="N43" s="73"/>
      <c r="O43" s="73"/>
      <c r="P43" s="73"/>
      <c r="Q43" s="84"/>
      <c r="R43" s="73"/>
      <c r="S43" s="73"/>
      <c r="T43" s="74"/>
      <c r="U43" s="74"/>
      <c r="V43" s="74"/>
      <c r="W43" s="83"/>
      <c r="X43" s="73"/>
      <c r="Y43" s="73"/>
      <c r="Z43" s="73"/>
      <c r="AA43" s="73"/>
      <c r="AB43" s="72"/>
      <c r="AC43" s="80"/>
      <c r="AD43" s="73"/>
      <c r="AE43" s="84"/>
      <c r="AF43" s="67"/>
      <c r="AG43" s="73"/>
      <c r="AH43" s="73"/>
      <c r="AI43" s="73"/>
      <c r="AJ43" s="73"/>
      <c r="AK43" s="73"/>
      <c r="AL43" s="90"/>
      <c r="AM43" s="14" t="s">
        <v>39</v>
      </c>
      <c r="AN43" s="15"/>
      <c r="AO43" s="15"/>
      <c r="AP43" s="16"/>
      <c r="AQ43" s="27">
        <f>COUNTIF(J37:AK37,"■")</f>
        <v>0</v>
      </c>
      <c r="AR43" s="27"/>
      <c r="AS43" s="18" t="s">
        <v>31</v>
      </c>
      <c r="AX43" s="4" t="s">
        <v>49</v>
      </c>
    </row>
    <row r="44" ht="15.95" customHeight="1" spans="1:50">
      <c r="A44" s="52"/>
      <c r="B44" s="56"/>
      <c r="C44" s="56"/>
      <c r="D44" s="56"/>
      <c r="E44" s="56"/>
      <c r="F44" s="56"/>
      <c r="G44" s="56"/>
      <c r="H44" s="56"/>
      <c r="I44" s="56"/>
      <c r="J44" s="73"/>
      <c r="K44" s="67"/>
      <c r="L44" s="73"/>
      <c r="M44" s="73"/>
      <c r="N44" s="73"/>
      <c r="O44" s="73"/>
      <c r="P44" s="73"/>
      <c r="Q44" s="84"/>
      <c r="R44" s="73"/>
      <c r="S44" s="73"/>
      <c r="T44" s="74"/>
      <c r="U44" s="74"/>
      <c r="V44" s="74"/>
      <c r="W44" s="83"/>
      <c r="X44" s="73"/>
      <c r="Y44" s="73"/>
      <c r="Z44" s="73"/>
      <c r="AA44" s="73"/>
      <c r="AB44" s="72"/>
      <c r="AC44" s="80"/>
      <c r="AD44" s="73"/>
      <c r="AE44" s="84"/>
      <c r="AF44" s="67"/>
      <c r="AG44" s="73"/>
      <c r="AH44" s="73"/>
      <c r="AI44" s="73"/>
      <c r="AJ44" s="73"/>
      <c r="AK44" s="73"/>
      <c r="AL44" s="90"/>
      <c r="AM44" s="19" t="s">
        <v>40</v>
      </c>
      <c r="AN44" s="20"/>
      <c r="AO44" s="20"/>
      <c r="AP44" s="21"/>
      <c r="AQ44" s="22">
        <f>SUM(AQ42:AR43)</f>
        <v>0</v>
      </c>
      <c r="AR44" s="22"/>
      <c r="AS44" s="23" t="s">
        <v>31</v>
      </c>
      <c r="AT44" s="31" t="s">
        <v>41</v>
      </c>
      <c r="AU44" s="31"/>
      <c r="AV44" s="31"/>
      <c r="AX44" s="4" t="s">
        <v>50</v>
      </c>
    </row>
    <row r="45" ht="15.95" customHeight="1" spans="1:50">
      <c r="A45" s="52"/>
      <c r="B45" s="56"/>
      <c r="C45" s="56"/>
      <c r="D45" s="56"/>
      <c r="E45" s="56"/>
      <c r="F45" s="56"/>
      <c r="G45" s="56"/>
      <c r="H45" s="56"/>
      <c r="I45" s="56"/>
      <c r="J45" s="73"/>
      <c r="K45" s="67"/>
      <c r="L45" s="73"/>
      <c r="M45" s="73"/>
      <c r="N45" s="73"/>
      <c r="O45" s="73"/>
      <c r="P45" s="73"/>
      <c r="Q45" s="84"/>
      <c r="R45" s="73"/>
      <c r="S45" s="73"/>
      <c r="T45" s="74"/>
      <c r="U45" s="74"/>
      <c r="V45" s="74"/>
      <c r="W45" s="83"/>
      <c r="X45" s="73"/>
      <c r="Y45" s="73"/>
      <c r="Z45" s="73"/>
      <c r="AA45" s="73"/>
      <c r="AB45" s="72"/>
      <c r="AC45" s="80"/>
      <c r="AD45" s="73"/>
      <c r="AE45" s="84"/>
      <c r="AF45" s="67"/>
      <c r="AG45" s="73"/>
      <c r="AH45" s="73"/>
      <c r="AI45" s="73"/>
      <c r="AJ45" s="73"/>
      <c r="AK45" s="73"/>
      <c r="AL45" s="90"/>
      <c r="AM45" s="24" t="s">
        <v>42</v>
      </c>
      <c r="AN45" s="25"/>
      <c r="AO45" s="25"/>
      <c r="AP45" s="26"/>
      <c r="AQ45" s="27">
        <f>COUNT(J35:AK35)</f>
        <v>0</v>
      </c>
      <c r="AR45" s="27"/>
      <c r="AS45" s="28" t="s">
        <v>31</v>
      </c>
      <c r="AT45" s="32" t="e">
        <f>(AQ44/AQ45)*100</f>
        <v>#DIV/0!</v>
      </c>
      <c r="AU45" s="32"/>
      <c r="AV45" s="33" t="s">
        <v>43</v>
      </c>
      <c r="AX45" s="4" t="s">
        <v>51</v>
      </c>
    </row>
    <row r="46" ht="15.95" customHeight="1" spans="1:37">
      <c r="A46" s="57" t="s">
        <v>52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</row>
  </sheetData>
  <sheetProtection selectLockedCells="1" selectUnlockedCells="1"/>
  <mergeCells count="176">
    <mergeCell ref="A1:L1"/>
    <mergeCell ref="B2:D2"/>
    <mergeCell ref="F2:T2"/>
    <mergeCell ref="U2:V2"/>
    <mergeCell ref="X2:AD2"/>
    <mergeCell ref="AE2:AG2"/>
    <mergeCell ref="AI2:AP2"/>
    <mergeCell ref="AQ2:AV2"/>
    <mergeCell ref="B3:D3"/>
    <mergeCell ref="F3:R3"/>
    <mergeCell ref="A5:I5"/>
    <mergeCell ref="L5:N5"/>
    <mergeCell ref="S5:U5"/>
    <mergeCell ref="Z5:AB5"/>
    <mergeCell ref="AG5:AI5"/>
    <mergeCell ref="AN5:AO5"/>
    <mergeCell ref="AS5:AT5"/>
    <mergeCell ref="A6:I6"/>
    <mergeCell ref="AM6:AV6"/>
    <mergeCell ref="A7:I7"/>
    <mergeCell ref="H8:I8"/>
    <mergeCell ref="H9:I9"/>
    <mergeCell ref="AQ9:AR9"/>
    <mergeCell ref="AQ10:AR10"/>
    <mergeCell ref="AQ11:AR11"/>
    <mergeCell ref="AT11:AV11"/>
    <mergeCell ref="AQ12:AR12"/>
    <mergeCell ref="AT12:AU12"/>
    <mergeCell ref="AQ14:AR14"/>
    <mergeCell ref="AQ15:AR15"/>
    <mergeCell ref="AQ16:AR16"/>
    <mergeCell ref="AT16:AV16"/>
    <mergeCell ref="AQ17:AR17"/>
    <mergeCell ref="AT17:AU17"/>
    <mergeCell ref="A19:I19"/>
    <mergeCell ref="L19:N19"/>
    <mergeCell ref="S19:U19"/>
    <mergeCell ref="Z19:AB19"/>
    <mergeCell ref="AG19:AI19"/>
    <mergeCell ref="AN19:AO19"/>
    <mergeCell ref="AS19:AT19"/>
    <mergeCell ref="A20:I20"/>
    <mergeCell ref="AM20:AV20"/>
    <mergeCell ref="A21:I21"/>
    <mergeCell ref="H22:I22"/>
    <mergeCell ref="H23:I23"/>
    <mergeCell ref="AQ23:AR23"/>
    <mergeCell ref="AQ24:AR24"/>
    <mergeCell ref="AQ25:AR25"/>
    <mergeCell ref="AT25:AV25"/>
    <mergeCell ref="AQ26:AR26"/>
    <mergeCell ref="AT26:AU26"/>
    <mergeCell ref="AQ28:AR28"/>
    <mergeCell ref="AQ29:AR29"/>
    <mergeCell ref="AQ30:AR30"/>
    <mergeCell ref="AT30:AV30"/>
    <mergeCell ref="AQ31:AR31"/>
    <mergeCell ref="AT31:AU31"/>
    <mergeCell ref="A33:I33"/>
    <mergeCell ref="L33:N33"/>
    <mergeCell ref="S33:U33"/>
    <mergeCell ref="Z33:AB33"/>
    <mergeCell ref="AG33:AI33"/>
    <mergeCell ref="AN33:AO33"/>
    <mergeCell ref="AS33:AT33"/>
    <mergeCell ref="A34:I34"/>
    <mergeCell ref="AM34:AV34"/>
    <mergeCell ref="A35:I35"/>
    <mergeCell ref="H36:I36"/>
    <mergeCell ref="H37:I37"/>
    <mergeCell ref="AQ37:AR37"/>
    <mergeCell ref="AQ38:AR38"/>
    <mergeCell ref="AQ39:AR39"/>
    <mergeCell ref="AT39:AV39"/>
    <mergeCell ref="AQ40:AR40"/>
    <mergeCell ref="AT40:AU40"/>
    <mergeCell ref="AQ42:AR42"/>
    <mergeCell ref="AQ43:AR43"/>
    <mergeCell ref="AQ44:AR44"/>
    <mergeCell ref="AT44:AV44"/>
    <mergeCell ref="AQ45:AR45"/>
    <mergeCell ref="AT45:AU45"/>
    <mergeCell ref="A46:AK46"/>
    <mergeCell ref="A8:A17"/>
    <mergeCell ref="A22:A31"/>
    <mergeCell ref="A36:A45"/>
    <mergeCell ref="J10:J17"/>
    <mergeCell ref="J24:J31"/>
    <mergeCell ref="J38:J45"/>
    <mergeCell ref="K10:K17"/>
    <mergeCell ref="K24:K31"/>
    <mergeCell ref="K38:K45"/>
    <mergeCell ref="L10:L17"/>
    <mergeCell ref="L24:L31"/>
    <mergeCell ref="L38:L45"/>
    <mergeCell ref="M10:M17"/>
    <mergeCell ref="M24:M31"/>
    <mergeCell ref="M38:M45"/>
    <mergeCell ref="N10:N17"/>
    <mergeCell ref="N24:N31"/>
    <mergeCell ref="N38:N45"/>
    <mergeCell ref="O10:O17"/>
    <mergeCell ref="O24:O31"/>
    <mergeCell ref="O38:O45"/>
    <mergeCell ref="P10:P17"/>
    <mergeCell ref="P24:P31"/>
    <mergeCell ref="P38:P45"/>
    <mergeCell ref="Q10:Q17"/>
    <mergeCell ref="Q24:Q31"/>
    <mergeCell ref="Q38:Q45"/>
    <mergeCell ref="R10:R17"/>
    <mergeCell ref="R24:R31"/>
    <mergeCell ref="R38:R45"/>
    <mergeCell ref="S10:S17"/>
    <mergeCell ref="S24:S31"/>
    <mergeCell ref="S38:S45"/>
    <mergeCell ref="T10:T17"/>
    <mergeCell ref="T24:T31"/>
    <mergeCell ref="T38:T45"/>
    <mergeCell ref="U10:U17"/>
    <mergeCell ref="U24:U31"/>
    <mergeCell ref="U38:U45"/>
    <mergeCell ref="V10:V17"/>
    <mergeCell ref="V24:V31"/>
    <mergeCell ref="V38:V45"/>
    <mergeCell ref="W10:W17"/>
    <mergeCell ref="W24:W31"/>
    <mergeCell ref="W38:W45"/>
    <mergeCell ref="X10:X17"/>
    <mergeCell ref="X24:X31"/>
    <mergeCell ref="X38:X45"/>
    <mergeCell ref="Y10:Y17"/>
    <mergeCell ref="Y24:Y31"/>
    <mergeCell ref="Y38:Y45"/>
    <mergeCell ref="Z10:Z17"/>
    <mergeCell ref="Z24:Z31"/>
    <mergeCell ref="Z38:Z45"/>
    <mergeCell ref="AA10:AA17"/>
    <mergeCell ref="AA24:AA31"/>
    <mergeCell ref="AA38:AA45"/>
    <mergeCell ref="AB10:AB17"/>
    <mergeCell ref="AB24:AB31"/>
    <mergeCell ref="AB38:AB45"/>
    <mergeCell ref="AC10:AC17"/>
    <mergeCell ref="AC24:AC31"/>
    <mergeCell ref="AC38:AC45"/>
    <mergeCell ref="AD10:AD17"/>
    <mergeCell ref="AD24:AD31"/>
    <mergeCell ref="AD38:AD45"/>
    <mergeCell ref="AE10:AE17"/>
    <mergeCell ref="AE24:AE31"/>
    <mergeCell ref="AE38:AE45"/>
    <mergeCell ref="AF10:AF17"/>
    <mergeCell ref="AF24:AF31"/>
    <mergeCell ref="AF38:AF45"/>
    <mergeCell ref="AG10:AG17"/>
    <mergeCell ref="AG24:AG31"/>
    <mergeCell ref="AG38:AG45"/>
    <mergeCell ref="AH10:AH17"/>
    <mergeCell ref="AH24:AH31"/>
    <mergeCell ref="AH38:AH45"/>
    <mergeCell ref="AI10:AI17"/>
    <mergeCell ref="AI24:AI31"/>
    <mergeCell ref="AI38:AI45"/>
    <mergeCell ref="AJ10:AJ17"/>
    <mergeCell ref="AJ24:AJ31"/>
    <mergeCell ref="AJ38:AJ45"/>
    <mergeCell ref="AK10:AK17"/>
    <mergeCell ref="AK24:AK31"/>
    <mergeCell ref="AK38:AK45"/>
    <mergeCell ref="B36:G37"/>
    <mergeCell ref="B38:I45"/>
    <mergeCell ref="B22:G23"/>
    <mergeCell ref="B24:I31"/>
    <mergeCell ref="B8:G9"/>
    <mergeCell ref="B10:I17"/>
  </mergeCells>
  <conditionalFormatting sqref="J6:AK6">
    <cfRule type="expression" dxfId="0" priority="1" stopIfTrue="1">
      <formula>NOT(ISERROR(SEARCH("日",J6)))</formula>
    </cfRule>
    <cfRule type="expression" dxfId="0" priority="2" stopIfTrue="1">
      <formula>NOT(ISERROR(SEARCH("土",J6)))</formula>
    </cfRule>
  </conditionalFormatting>
  <conditionalFormatting sqref="J20:AK20">
    <cfRule type="expression" dxfId="0" priority="3" stopIfTrue="1">
      <formula>NOT(ISERROR(SEARCH("日",J20)))</formula>
    </cfRule>
    <cfRule type="expression" dxfId="0" priority="4" stopIfTrue="1">
      <formula>NOT(ISERROR(SEARCH("土",J20)))</formula>
    </cfRule>
  </conditionalFormatting>
  <conditionalFormatting sqref="J34:AK34">
    <cfRule type="expression" dxfId="0" priority="5" stopIfTrue="1">
      <formula>NOT(ISERROR(SEARCH("日",J34)))</formula>
    </cfRule>
    <cfRule type="expression" dxfId="0" priority="6" stopIfTrue="1">
      <formula>NOT(ISERROR(SEARCH("土",J34)))</formula>
    </cfRule>
  </conditionalFormatting>
  <dataValidations count="3">
    <dataValidation type="list" allowBlank="1" showErrorMessage="1" sqref="A1">
      <formula1>$AX$1:$AX$2</formula1>
    </dataValidation>
    <dataValidation type="list" allowBlank="1" showErrorMessage="1" sqref="J6">
      <formula1>$BB$1:$BB$8</formula1>
    </dataValidation>
    <dataValidation type="list" allowBlank="1" showErrorMessage="1" sqref="J8:AK9 J22:AK23 J36:AK37">
      <formula1>$BC$1:$BC$5</formula1>
    </dataValidation>
  </dataValidations>
  <printOptions horizontalCentered="1" verticalCentered="1"/>
  <pageMargins left="0" right="0" top="0.590277777777778" bottom="0" header="0.511805555555556" footer="0.511805555555556"/>
  <pageSetup paperSize="9" firstPageNumber="0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0"/>
    <pageSetUpPr fitToPage="1"/>
  </sheetPr>
  <dimension ref="A1:BH46"/>
  <sheetViews>
    <sheetView workbookViewId="0">
      <selection activeCell="A1" sqref="A1:L1"/>
    </sheetView>
  </sheetViews>
  <sheetFormatPr defaultColWidth="8.625" defaultRowHeight="13.5"/>
  <cols>
    <col min="1" max="49" width="3.25" customWidth="1"/>
    <col min="50" max="51" width="2.875" customWidth="1"/>
  </cols>
  <sheetData>
    <row r="1" ht="26.25" customHeight="1" spans="1:5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Y1" s="41"/>
      <c r="Z1" s="41"/>
      <c r="AA1" s="41"/>
      <c r="AB1" s="41"/>
      <c r="AT1" s="85"/>
      <c r="AU1" s="98" t="s">
        <v>1</v>
      </c>
      <c r="AV1" s="99">
        <v>4</v>
      </c>
      <c r="AX1" s="4" t="s">
        <v>0</v>
      </c>
      <c r="BB1" s="108" t="s">
        <v>2</v>
      </c>
      <c r="BC1" t="s">
        <v>3</v>
      </c>
    </row>
    <row r="2" ht="15.95" customHeight="1" spans="1:55">
      <c r="A2" s="2"/>
      <c r="B2" s="34" t="s">
        <v>4</v>
      </c>
      <c r="C2" s="34"/>
      <c r="D2" s="34"/>
      <c r="E2" s="34" t="s">
        <v>5</v>
      </c>
      <c r="F2" s="5" t="str">
        <f>集計表!F2</f>
        <v>市道○○号線舗装改修工事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34" t="s">
        <v>7</v>
      </c>
      <c r="V2" s="34"/>
      <c r="W2" s="34" t="s">
        <v>5</v>
      </c>
      <c r="X2" s="5" t="str">
        <f>集計表!W2</f>
        <v>令和○.○.○～令和○.○.○</v>
      </c>
      <c r="Y2" s="5"/>
      <c r="Z2" s="5"/>
      <c r="AA2" s="5"/>
      <c r="AB2" s="5"/>
      <c r="AC2" s="5"/>
      <c r="AD2" s="5"/>
      <c r="AE2" s="34" t="s">
        <v>9</v>
      </c>
      <c r="AF2" s="34"/>
      <c r="AG2" s="34"/>
      <c r="AH2" s="34" t="s">
        <v>5</v>
      </c>
      <c r="AI2" s="5" t="str">
        <f>集計表!AJ2</f>
        <v>（株）○○建設</v>
      </c>
      <c r="AJ2" s="5"/>
      <c r="AK2" s="5"/>
      <c r="AL2" s="5"/>
      <c r="AM2" s="5"/>
      <c r="AN2" s="5"/>
      <c r="AO2" s="5"/>
      <c r="AP2" s="5"/>
      <c r="AQ2" s="100" t="str">
        <f>集計表!AJ3</f>
        <v>北本市</v>
      </c>
      <c r="AR2" s="100"/>
      <c r="AS2" s="100"/>
      <c r="AT2" s="100"/>
      <c r="AU2" s="100"/>
      <c r="AV2" s="100"/>
      <c r="AX2" s="4" t="s">
        <v>12</v>
      </c>
      <c r="BB2" s="108" t="s">
        <v>13</v>
      </c>
      <c r="BC2" t="s">
        <v>14</v>
      </c>
    </row>
    <row r="3" ht="15.95" customHeight="1" spans="2:55">
      <c r="B3" s="34" t="s">
        <v>15</v>
      </c>
      <c r="C3" s="34"/>
      <c r="D3" s="34"/>
      <c r="E3" s="34" t="s">
        <v>5</v>
      </c>
      <c r="F3" s="5" t="str">
        <f>集計表!F3</f>
        <v>北本市本町○○丁目地内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AU3" s="85"/>
      <c r="AV3" s="35" t="s">
        <v>17</v>
      </c>
      <c r="AW3" s="85"/>
      <c r="AX3" s="85"/>
      <c r="BB3" s="108" t="s">
        <v>18</v>
      </c>
      <c r="BC3" t="s">
        <v>19</v>
      </c>
    </row>
    <row r="4" ht="15.95" customHeight="1" spans="2:55">
      <c r="B4" s="48"/>
      <c r="J4" s="58" t="s">
        <v>20</v>
      </c>
      <c r="K4" s="59"/>
      <c r="L4" s="60"/>
      <c r="M4" s="59"/>
      <c r="N4" s="59"/>
      <c r="AT4" s="85"/>
      <c r="AU4" s="85"/>
      <c r="AW4" s="85"/>
      <c r="AX4" s="85"/>
      <c r="BB4" s="108" t="s">
        <v>21</v>
      </c>
      <c r="BC4" s="4" t="s">
        <v>22</v>
      </c>
    </row>
    <row r="5" ht="15.95" customHeight="1" spans="1:54">
      <c r="A5" s="49"/>
      <c r="B5" s="49"/>
      <c r="C5" s="49"/>
      <c r="D5" s="49"/>
      <c r="E5" s="49"/>
      <c r="F5" s="49"/>
      <c r="G5" s="49"/>
      <c r="H5" s="49"/>
      <c r="I5" s="49"/>
      <c r="J5" s="61"/>
      <c r="K5" s="62" t="s">
        <v>23</v>
      </c>
      <c r="L5" s="63">
        <v>37</v>
      </c>
      <c r="M5" s="63"/>
      <c r="N5" s="63"/>
      <c r="O5" s="62" t="s">
        <v>24</v>
      </c>
      <c r="P5" s="64"/>
      <c r="Q5" s="75"/>
      <c r="R5" s="62" t="s">
        <v>23</v>
      </c>
      <c r="S5" s="63">
        <f>L5+1</f>
        <v>38</v>
      </c>
      <c r="T5" s="63"/>
      <c r="U5" s="63"/>
      <c r="V5" s="62" t="s">
        <v>24</v>
      </c>
      <c r="W5" s="75"/>
      <c r="X5" s="61"/>
      <c r="Y5" s="62" t="s">
        <v>23</v>
      </c>
      <c r="Z5" s="63">
        <f>L5+2</f>
        <v>39</v>
      </c>
      <c r="AA5" s="63"/>
      <c r="AB5" s="63"/>
      <c r="AC5" s="62" t="s">
        <v>24</v>
      </c>
      <c r="AD5" s="64"/>
      <c r="AE5" s="75"/>
      <c r="AF5" s="62" t="s">
        <v>23</v>
      </c>
      <c r="AG5" s="63">
        <f>L5+3</f>
        <v>40</v>
      </c>
      <c r="AH5" s="63"/>
      <c r="AI5" s="63"/>
      <c r="AJ5" s="62" t="s">
        <v>24</v>
      </c>
      <c r="AK5" s="64"/>
      <c r="AL5" s="85"/>
      <c r="AM5" s="7" t="s">
        <v>23</v>
      </c>
      <c r="AN5" s="8">
        <f>L5</f>
        <v>37</v>
      </c>
      <c r="AO5" s="8"/>
      <c r="AP5" s="86" t="s">
        <v>24</v>
      </c>
      <c r="AQ5" s="101" t="s">
        <v>25</v>
      </c>
      <c r="AR5" s="7" t="s">
        <v>23</v>
      </c>
      <c r="AS5" s="8">
        <f>AG5</f>
        <v>40</v>
      </c>
      <c r="AT5" s="8"/>
      <c r="AU5" s="102" t="s">
        <v>24</v>
      </c>
      <c r="AV5" s="102"/>
      <c r="AW5" s="36"/>
      <c r="AX5" s="36"/>
      <c r="BB5" s="108" t="s">
        <v>26</v>
      </c>
    </row>
    <row r="6" ht="15.95" customHeight="1" spans="1:54">
      <c r="A6" s="50" t="s">
        <v>27</v>
      </c>
      <c r="B6" s="50"/>
      <c r="C6" s="50"/>
      <c r="D6" s="50"/>
      <c r="E6" s="50"/>
      <c r="F6" s="50"/>
      <c r="G6" s="50"/>
      <c r="H6" s="50"/>
      <c r="I6" s="50"/>
      <c r="J6" s="65"/>
      <c r="K6" s="66" t="b">
        <f t="shared" ref="K6:AK6" si="0">IF(J6="月","火",IF(J6="火","水",IF(J6="水","木",IF(J6="木","金",IF(J6="金","土",IF(J6="土","日",IF(J6="日","月")))))))</f>
        <v>0</v>
      </c>
      <c r="L6" s="66" t="b">
        <f t="shared" si="0"/>
        <v>0</v>
      </c>
      <c r="M6" s="66" t="b">
        <f t="shared" si="0"/>
        <v>0</v>
      </c>
      <c r="N6" s="66" t="b">
        <f t="shared" si="0"/>
        <v>0</v>
      </c>
      <c r="O6" s="66" t="b">
        <f t="shared" si="0"/>
        <v>0</v>
      </c>
      <c r="P6" s="66" t="b">
        <f t="shared" si="0"/>
        <v>0</v>
      </c>
      <c r="Q6" s="66" t="b">
        <f t="shared" si="0"/>
        <v>0</v>
      </c>
      <c r="R6" s="66" t="b">
        <f t="shared" si="0"/>
        <v>0</v>
      </c>
      <c r="S6" s="66" t="b">
        <f t="shared" si="0"/>
        <v>0</v>
      </c>
      <c r="T6" s="66" t="b">
        <f t="shared" si="0"/>
        <v>0</v>
      </c>
      <c r="U6" s="66" t="b">
        <f t="shared" si="0"/>
        <v>0</v>
      </c>
      <c r="V6" s="66" t="b">
        <f t="shared" si="0"/>
        <v>0</v>
      </c>
      <c r="W6" s="76" t="b">
        <f t="shared" si="0"/>
        <v>0</v>
      </c>
      <c r="X6" s="65" t="b">
        <f t="shared" si="0"/>
        <v>0</v>
      </c>
      <c r="Y6" s="66" t="b">
        <f t="shared" si="0"/>
        <v>0</v>
      </c>
      <c r="Z6" s="66" t="b">
        <f t="shared" si="0"/>
        <v>0</v>
      </c>
      <c r="AA6" s="66" t="b">
        <f t="shared" si="0"/>
        <v>0</v>
      </c>
      <c r="AB6" s="66" t="b">
        <f t="shared" si="0"/>
        <v>0</v>
      </c>
      <c r="AC6" s="66" t="b">
        <f t="shared" si="0"/>
        <v>0</v>
      </c>
      <c r="AD6" s="66" t="b">
        <f t="shared" si="0"/>
        <v>0</v>
      </c>
      <c r="AE6" s="66" t="b">
        <f t="shared" si="0"/>
        <v>0</v>
      </c>
      <c r="AF6" s="66" t="b">
        <f t="shared" si="0"/>
        <v>0</v>
      </c>
      <c r="AG6" s="66" t="b">
        <f t="shared" si="0"/>
        <v>0</v>
      </c>
      <c r="AH6" s="66" t="b">
        <f t="shared" si="0"/>
        <v>0</v>
      </c>
      <c r="AI6" s="66" t="b">
        <f t="shared" si="0"/>
        <v>0</v>
      </c>
      <c r="AJ6" s="66" t="b">
        <f t="shared" si="0"/>
        <v>0</v>
      </c>
      <c r="AK6" s="66" t="b">
        <f t="shared" si="0"/>
        <v>0</v>
      </c>
      <c r="AL6" s="85"/>
      <c r="AM6" s="86" t="s">
        <v>28</v>
      </c>
      <c r="AN6" s="86"/>
      <c r="AO6" s="86"/>
      <c r="AP6" s="86"/>
      <c r="AQ6" s="86"/>
      <c r="AR6" s="86"/>
      <c r="AS6" s="86"/>
      <c r="AT6" s="86"/>
      <c r="AU6" s="86"/>
      <c r="AV6" s="86"/>
      <c r="AW6" s="36"/>
      <c r="AX6" s="102"/>
      <c r="BB6" s="108" t="s">
        <v>29</v>
      </c>
    </row>
    <row r="7" ht="15.95" customHeight="1" spans="1:54">
      <c r="A7" s="51" t="s">
        <v>30</v>
      </c>
      <c r="B7" s="51"/>
      <c r="C7" s="51"/>
      <c r="D7" s="51"/>
      <c r="E7" s="51"/>
      <c r="F7" s="51"/>
      <c r="G7" s="51"/>
      <c r="H7" s="51"/>
      <c r="I7" s="51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BB7" s="108" t="s">
        <v>31</v>
      </c>
    </row>
    <row r="8" ht="15.95" customHeight="1" spans="1:50">
      <c r="A8" s="52" t="s">
        <v>32</v>
      </c>
      <c r="B8" s="53" t="s">
        <v>33</v>
      </c>
      <c r="C8" s="53"/>
      <c r="D8" s="53"/>
      <c r="E8" s="53"/>
      <c r="F8" s="53"/>
      <c r="G8" s="53"/>
      <c r="H8" s="54" t="s">
        <v>34</v>
      </c>
      <c r="I8" s="54"/>
      <c r="J8" s="68"/>
      <c r="K8" s="69"/>
      <c r="L8" s="69"/>
      <c r="M8" s="69"/>
      <c r="N8" s="69"/>
      <c r="O8" s="69"/>
      <c r="P8" s="69"/>
      <c r="Q8" s="77"/>
      <c r="R8" s="69"/>
      <c r="S8" s="69"/>
      <c r="T8" s="69"/>
      <c r="U8" s="69"/>
      <c r="V8" s="69"/>
      <c r="W8" s="68"/>
      <c r="X8" s="68"/>
      <c r="Y8" s="69"/>
      <c r="Z8" s="69"/>
      <c r="AA8" s="69"/>
      <c r="AB8" s="69"/>
      <c r="AC8" s="69"/>
      <c r="AD8" s="69"/>
      <c r="AE8" s="77"/>
      <c r="AF8" s="69"/>
      <c r="AG8" s="69"/>
      <c r="AH8" s="69"/>
      <c r="AI8" s="69"/>
      <c r="AJ8" s="69"/>
      <c r="AK8" s="87"/>
      <c r="AL8" s="88" t="s">
        <v>35</v>
      </c>
      <c r="AX8" s="36"/>
    </row>
    <row r="9" ht="15.95" customHeight="1" spans="1:60">
      <c r="A9" s="52"/>
      <c r="B9" s="53"/>
      <c r="C9" s="53"/>
      <c r="D9" s="53"/>
      <c r="E9" s="53"/>
      <c r="F9" s="53"/>
      <c r="G9" s="53"/>
      <c r="H9" s="55" t="s">
        <v>36</v>
      </c>
      <c r="I9" s="55"/>
      <c r="J9" s="70"/>
      <c r="K9" s="71"/>
      <c r="L9" s="71"/>
      <c r="M9" s="71"/>
      <c r="N9" s="71"/>
      <c r="O9" s="71"/>
      <c r="P9" s="71"/>
      <c r="Q9" s="78"/>
      <c r="R9" s="71"/>
      <c r="S9" s="71"/>
      <c r="T9" s="71"/>
      <c r="U9" s="71"/>
      <c r="V9" s="71"/>
      <c r="W9" s="70"/>
      <c r="X9" s="70"/>
      <c r="Y9" s="71"/>
      <c r="Z9" s="71"/>
      <c r="AA9" s="71"/>
      <c r="AB9" s="71"/>
      <c r="AC9" s="71"/>
      <c r="AD9" s="71"/>
      <c r="AE9" s="78"/>
      <c r="AF9" s="71"/>
      <c r="AG9" s="71"/>
      <c r="AH9" s="71"/>
      <c r="AI9" s="71"/>
      <c r="AJ9" s="71"/>
      <c r="AK9" s="89"/>
      <c r="AL9" s="90"/>
      <c r="AM9" s="91" t="s">
        <v>37</v>
      </c>
      <c r="AN9" s="92"/>
      <c r="AO9" s="92"/>
      <c r="AP9" s="103"/>
      <c r="AQ9" s="12">
        <f>COUNTIF(J8:AK8,"□")</f>
        <v>0</v>
      </c>
      <c r="AR9" s="12"/>
      <c r="AS9" s="13" t="s">
        <v>31</v>
      </c>
      <c r="AX9" s="36"/>
      <c r="BG9" s="36"/>
      <c r="BH9" s="36"/>
    </row>
    <row r="10" ht="15.95" customHeight="1" spans="1:60">
      <c r="A10" s="52"/>
      <c r="B10" s="56" t="s">
        <v>38</v>
      </c>
      <c r="C10" s="56"/>
      <c r="D10" s="56"/>
      <c r="E10" s="56"/>
      <c r="F10" s="56"/>
      <c r="G10" s="56"/>
      <c r="H10" s="56"/>
      <c r="I10" s="56"/>
      <c r="J10" s="72"/>
      <c r="K10" s="72"/>
      <c r="L10" s="72"/>
      <c r="M10" s="72"/>
      <c r="N10" s="72"/>
      <c r="O10" s="72"/>
      <c r="P10" s="72"/>
      <c r="Q10" s="79"/>
      <c r="R10" s="72"/>
      <c r="S10" s="72"/>
      <c r="T10" s="72"/>
      <c r="U10" s="72"/>
      <c r="V10" s="72"/>
      <c r="W10" s="80"/>
      <c r="X10" s="81"/>
      <c r="Y10" s="72"/>
      <c r="Z10" s="73"/>
      <c r="AA10" s="73"/>
      <c r="AB10" s="73"/>
      <c r="AC10" s="73"/>
      <c r="AD10" s="73"/>
      <c r="AE10" s="84"/>
      <c r="AF10" s="67"/>
      <c r="AG10" s="73"/>
      <c r="AH10" s="73"/>
      <c r="AI10" s="73"/>
      <c r="AJ10" s="74"/>
      <c r="AK10" s="93"/>
      <c r="AL10" s="90"/>
      <c r="AM10" s="94" t="s">
        <v>39</v>
      </c>
      <c r="AN10" s="95"/>
      <c r="AO10" s="95"/>
      <c r="AP10" s="104"/>
      <c r="AQ10" s="27">
        <f>COUNTIF(J8:AK8,"■")</f>
        <v>0</v>
      </c>
      <c r="AR10" s="27"/>
      <c r="AS10" s="18" t="s">
        <v>31</v>
      </c>
      <c r="BE10" s="36"/>
      <c r="BF10" s="36"/>
      <c r="BG10" s="36"/>
      <c r="BH10" s="36"/>
    </row>
    <row r="11" ht="15.95" customHeight="1" spans="1:57">
      <c r="A11" s="52"/>
      <c r="B11" s="56"/>
      <c r="C11" s="56"/>
      <c r="D11" s="56"/>
      <c r="E11" s="56"/>
      <c r="F11" s="56"/>
      <c r="G11" s="56"/>
      <c r="H11" s="56"/>
      <c r="I11" s="56"/>
      <c r="J11" s="72"/>
      <c r="K11" s="72"/>
      <c r="L11" s="72"/>
      <c r="M11" s="72"/>
      <c r="N11" s="72"/>
      <c r="O11" s="72"/>
      <c r="P11" s="72"/>
      <c r="Q11" s="79"/>
      <c r="R11" s="72"/>
      <c r="S11" s="72"/>
      <c r="T11" s="72"/>
      <c r="U11" s="72"/>
      <c r="V11" s="72"/>
      <c r="W11" s="80"/>
      <c r="X11" s="81"/>
      <c r="Y11" s="72"/>
      <c r="Z11" s="73"/>
      <c r="AA11" s="73"/>
      <c r="AB11" s="73"/>
      <c r="AC11" s="73"/>
      <c r="AD11" s="73"/>
      <c r="AE11" s="84"/>
      <c r="AF11" s="67"/>
      <c r="AG11" s="73"/>
      <c r="AH11" s="73"/>
      <c r="AI11" s="73"/>
      <c r="AJ11" s="74"/>
      <c r="AK11" s="93"/>
      <c r="AL11" s="90"/>
      <c r="AM11" s="19" t="s">
        <v>40</v>
      </c>
      <c r="AN11" s="20"/>
      <c r="AO11" s="20"/>
      <c r="AP11" s="21"/>
      <c r="AQ11" s="22">
        <f>SUM(AQ9:AR10)</f>
        <v>0</v>
      </c>
      <c r="AR11" s="22"/>
      <c r="AS11" s="23" t="s">
        <v>31</v>
      </c>
      <c r="AT11" s="105" t="s">
        <v>41</v>
      </c>
      <c r="AU11" s="105"/>
      <c r="AV11" s="105"/>
      <c r="BC11" s="36"/>
      <c r="BD11" s="36"/>
      <c r="BE11" s="36"/>
    </row>
    <row r="12" ht="15.95" customHeight="1" spans="1:48">
      <c r="A12" s="52"/>
      <c r="B12" s="56"/>
      <c r="C12" s="56"/>
      <c r="D12" s="56"/>
      <c r="E12" s="56"/>
      <c r="F12" s="56"/>
      <c r="G12" s="56"/>
      <c r="H12" s="56"/>
      <c r="I12" s="56"/>
      <c r="J12" s="72"/>
      <c r="K12" s="72"/>
      <c r="L12" s="72"/>
      <c r="M12" s="72"/>
      <c r="N12" s="72"/>
      <c r="O12" s="72"/>
      <c r="P12" s="72"/>
      <c r="Q12" s="79"/>
      <c r="R12" s="72"/>
      <c r="S12" s="72"/>
      <c r="T12" s="72"/>
      <c r="U12" s="72"/>
      <c r="V12" s="72"/>
      <c r="W12" s="80"/>
      <c r="X12" s="81"/>
      <c r="Y12" s="72"/>
      <c r="Z12" s="73"/>
      <c r="AA12" s="73"/>
      <c r="AB12" s="73"/>
      <c r="AC12" s="73"/>
      <c r="AD12" s="73"/>
      <c r="AE12" s="84"/>
      <c r="AF12" s="67"/>
      <c r="AG12" s="73"/>
      <c r="AH12" s="73"/>
      <c r="AI12" s="73"/>
      <c r="AJ12" s="74"/>
      <c r="AK12" s="93"/>
      <c r="AL12" s="90"/>
      <c r="AM12" s="24" t="s">
        <v>42</v>
      </c>
      <c r="AN12" s="25"/>
      <c r="AO12" s="25"/>
      <c r="AP12" s="26"/>
      <c r="AQ12" s="27">
        <f>COUNT(J7:AK7)</f>
        <v>0</v>
      </c>
      <c r="AR12" s="27"/>
      <c r="AS12" s="28" t="s">
        <v>31</v>
      </c>
      <c r="AT12" s="106" t="e">
        <f>(AQ11/AQ12)*100</f>
        <v>#DIV/0!</v>
      </c>
      <c r="AU12" s="106"/>
      <c r="AV12" s="107" t="s">
        <v>43</v>
      </c>
    </row>
    <row r="13" ht="15.95" customHeight="1" spans="1:57">
      <c r="A13" s="52"/>
      <c r="B13" s="56"/>
      <c r="C13" s="56"/>
      <c r="D13" s="56"/>
      <c r="E13" s="56"/>
      <c r="F13" s="56"/>
      <c r="G13" s="56"/>
      <c r="H13" s="56"/>
      <c r="I13" s="56"/>
      <c r="J13" s="72"/>
      <c r="K13" s="72"/>
      <c r="L13" s="72"/>
      <c r="M13" s="72"/>
      <c r="N13" s="72"/>
      <c r="O13" s="72"/>
      <c r="P13" s="72"/>
      <c r="Q13" s="79"/>
      <c r="R13" s="72"/>
      <c r="S13" s="72"/>
      <c r="T13" s="72"/>
      <c r="U13" s="72"/>
      <c r="V13" s="72"/>
      <c r="W13" s="80"/>
      <c r="X13" s="81"/>
      <c r="Y13" s="72"/>
      <c r="Z13" s="73"/>
      <c r="AA13" s="73"/>
      <c r="AB13" s="73"/>
      <c r="AC13" s="73"/>
      <c r="AD13" s="73"/>
      <c r="AE13" s="84"/>
      <c r="AF13" s="67"/>
      <c r="AG13" s="73"/>
      <c r="AH13" s="73"/>
      <c r="AI13" s="73"/>
      <c r="AJ13" s="74"/>
      <c r="AK13" s="93"/>
      <c r="AL13" s="96" t="s">
        <v>44</v>
      </c>
      <c r="BE13" s="36"/>
    </row>
    <row r="14" ht="15.95" customHeight="1" spans="1:60">
      <c r="A14" s="52"/>
      <c r="B14" s="56"/>
      <c r="C14" s="56"/>
      <c r="D14" s="56"/>
      <c r="E14" s="56"/>
      <c r="F14" s="56"/>
      <c r="G14" s="56"/>
      <c r="H14" s="56"/>
      <c r="I14" s="56"/>
      <c r="J14" s="72"/>
      <c r="K14" s="72"/>
      <c r="L14" s="72"/>
      <c r="M14" s="72"/>
      <c r="N14" s="72"/>
      <c r="O14" s="72"/>
      <c r="P14" s="72"/>
      <c r="Q14" s="79"/>
      <c r="R14" s="72"/>
      <c r="S14" s="72"/>
      <c r="T14" s="72"/>
      <c r="U14" s="72"/>
      <c r="V14" s="72"/>
      <c r="W14" s="80"/>
      <c r="X14" s="81"/>
      <c r="Y14" s="72"/>
      <c r="Z14" s="73"/>
      <c r="AA14" s="73"/>
      <c r="AB14" s="73"/>
      <c r="AC14" s="73"/>
      <c r="AD14" s="73"/>
      <c r="AE14" s="84"/>
      <c r="AF14" s="67"/>
      <c r="AG14" s="73"/>
      <c r="AH14" s="73"/>
      <c r="AI14" s="73"/>
      <c r="AJ14" s="74"/>
      <c r="AK14" s="93"/>
      <c r="AL14" s="90"/>
      <c r="AM14" s="9" t="s">
        <v>37</v>
      </c>
      <c r="AN14" s="10"/>
      <c r="AO14" s="10"/>
      <c r="AP14" s="11"/>
      <c r="AQ14" s="12">
        <f>COUNTIF(J9:AK9,"□")</f>
        <v>0</v>
      </c>
      <c r="AR14" s="12"/>
      <c r="AS14" s="13" t="s">
        <v>31</v>
      </c>
      <c r="BE14" s="36"/>
      <c r="BF14" s="109"/>
      <c r="BG14" s="109"/>
      <c r="BH14" s="109"/>
    </row>
    <row r="15" ht="15.95" customHeight="1" spans="1:60">
      <c r="A15" s="52"/>
      <c r="B15" s="56"/>
      <c r="C15" s="56"/>
      <c r="D15" s="56"/>
      <c r="E15" s="56"/>
      <c r="F15" s="56"/>
      <c r="G15" s="56"/>
      <c r="H15" s="56"/>
      <c r="I15" s="56"/>
      <c r="J15" s="72"/>
      <c r="K15" s="72"/>
      <c r="L15" s="72"/>
      <c r="M15" s="72"/>
      <c r="N15" s="72"/>
      <c r="O15" s="72"/>
      <c r="P15" s="72"/>
      <c r="Q15" s="79"/>
      <c r="R15" s="72"/>
      <c r="S15" s="72"/>
      <c r="T15" s="72"/>
      <c r="U15" s="72"/>
      <c r="V15" s="72"/>
      <c r="W15" s="80"/>
      <c r="X15" s="81"/>
      <c r="Y15" s="72"/>
      <c r="Z15" s="73"/>
      <c r="AA15" s="73"/>
      <c r="AB15" s="73"/>
      <c r="AC15" s="73"/>
      <c r="AD15" s="73"/>
      <c r="AE15" s="84"/>
      <c r="AF15" s="67"/>
      <c r="AG15" s="73"/>
      <c r="AH15" s="73"/>
      <c r="AI15" s="73"/>
      <c r="AJ15" s="74"/>
      <c r="AK15" s="93"/>
      <c r="AL15" s="90"/>
      <c r="AM15" s="14" t="s">
        <v>39</v>
      </c>
      <c r="AN15" s="15"/>
      <c r="AO15" s="15"/>
      <c r="AP15" s="16"/>
      <c r="AQ15" s="27">
        <f>COUNTIF(J9:AK9,"■")</f>
        <v>0</v>
      </c>
      <c r="AR15" s="27"/>
      <c r="AS15" s="18" t="s">
        <v>31</v>
      </c>
      <c r="BE15" s="36"/>
      <c r="BF15" s="109"/>
      <c r="BG15" s="109"/>
      <c r="BH15" s="109"/>
    </row>
    <row r="16" ht="15.95" customHeight="1" spans="1:48">
      <c r="A16" s="52"/>
      <c r="B16" s="56"/>
      <c r="C16" s="56"/>
      <c r="D16" s="56"/>
      <c r="E16" s="56"/>
      <c r="F16" s="56"/>
      <c r="G16" s="56"/>
      <c r="H16" s="56"/>
      <c r="I16" s="56"/>
      <c r="J16" s="72"/>
      <c r="K16" s="72"/>
      <c r="L16" s="72"/>
      <c r="M16" s="72"/>
      <c r="N16" s="72"/>
      <c r="O16" s="72"/>
      <c r="P16" s="72"/>
      <c r="Q16" s="79"/>
      <c r="R16" s="72"/>
      <c r="S16" s="72"/>
      <c r="T16" s="72"/>
      <c r="U16" s="72"/>
      <c r="V16" s="72"/>
      <c r="W16" s="80"/>
      <c r="X16" s="81"/>
      <c r="Y16" s="72"/>
      <c r="Z16" s="73"/>
      <c r="AA16" s="73"/>
      <c r="AB16" s="73"/>
      <c r="AC16" s="73"/>
      <c r="AD16" s="73"/>
      <c r="AE16" s="84"/>
      <c r="AF16" s="67"/>
      <c r="AG16" s="73"/>
      <c r="AH16" s="73"/>
      <c r="AI16" s="73"/>
      <c r="AJ16" s="74"/>
      <c r="AK16" s="93"/>
      <c r="AL16" s="90"/>
      <c r="AM16" s="19" t="s">
        <v>40</v>
      </c>
      <c r="AN16" s="20"/>
      <c r="AO16" s="20"/>
      <c r="AP16" s="21"/>
      <c r="AQ16" s="22">
        <f>SUM(AQ14:AR15)</f>
        <v>0</v>
      </c>
      <c r="AR16" s="22"/>
      <c r="AS16" s="23" t="s">
        <v>31</v>
      </c>
      <c r="AT16" s="31" t="s">
        <v>41</v>
      </c>
      <c r="AU16" s="31"/>
      <c r="AV16" s="31"/>
    </row>
    <row r="17" ht="15.95" customHeight="1" spans="1:48">
      <c r="A17" s="52"/>
      <c r="B17" s="56"/>
      <c r="C17" s="56"/>
      <c r="D17" s="56"/>
      <c r="E17" s="56"/>
      <c r="F17" s="56"/>
      <c r="G17" s="56"/>
      <c r="H17" s="56"/>
      <c r="I17" s="56"/>
      <c r="J17" s="72"/>
      <c r="K17" s="72"/>
      <c r="L17" s="72"/>
      <c r="M17" s="72"/>
      <c r="N17" s="72"/>
      <c r="O17" s="72"/>
      <c r="P17" s="72"/>
      <c r="Q17" s="79"/>
      <c r="R17" s="72"/>
      <c r="S17" s="72"/>
      <c r="T17" s="72"/>
      <c r="U17" s="72"/>
      <c r="V17" s="72"/>
      <c r="W17" s="80"/>
      <c r="X17" s="81"/>
      <c r="Y17" s="72"/>
      <c r="Z17" s="73"/>
      <c r="AA17" s="73"/>
      <c r="AB17" s="73"/>
      <c r="AC17" s="73"/>
      <c r="AD17" s="73"/>
      <c r="AE17" s="84"/>
      <c r="AF17" s="67"/>
      <c r="AG17" s="73"/>
      <c r="AH17" s="73"/>
      <c r="AI17" s="73"/>
      <c r="AJ17" s="74"/>
      <c r="AK17" s="93"/>
      <c r="AL17" s="90"/>
      <c r="AM17" s="24" t="s">
        <v>42</v>
      </c>
      <c r="AN17" s="25"/>
      <c r="AO17" s="25"/>
      <c r="AP17" s="26"/>
      <c r="AQ17" s="27">
        <f>COUNT(J7:AK7)</f>
        <v>0</v>
      </c>
      <c r="AR17" s="27"/>
      <c r="AS17" s="28" t="s">
        <v>31</v>
      </c>
      <c r="AT17" s="32" t="e">
        <f>(AQ16/AQ17)*100</f>
        <v>#DIV/0!</v>
      </c>
      <c r="AU17" s="32"/>
      <c r="AV17" s="33" t="s">
        <v>43</v>
      </c>
    </row>
    <row r="18" ht="15.95" customHeight="1" spans="1:37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58" t="s">
        <v>20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ht="15.95" customHeight="1" spans="1:49">
      <c r="A19" s="49"/>
      <c r="B19" s="49"/>
      <c r="C19" s="49"/>
      <c r="D19" s="49"/>
      <c r="E19" s="49"/>
      <c r="F19" s="49"/>
      <c r="G19" s="49"/>
      <c r="H19" s="49"/>
      <c r="I19" s="49"/>
      <c r="J19" s="61"/>
      <c r="K19" s="62" t="s">
        <v>23</v>
      </c>
      <c r="L19" s="63">
        <f>L5+4</f>
        <v>41</v>
      </c>
      <c r="M19" s="63"/>
      <c r="N19" s="63"/>
      <c r="O19" s="62" t="s">
        <v>24</v>
      </c>
      <c r="P19" s="64"/>
      <c r="Q19" s="75"/>
      <c r="R19" s="62" t="s">
        <v>23</v>
      </c>
      <c r="S19" s="63">
        <f>L5+5</f>
        <v>42</v>
      </c>
      <c r="T19" s="63"/>
      <c r="U19" s="63"/>
      <c r="V19" s="62" t="s">
        <v>24</v>
      </c>
      <c r="W19" s="75"/>
      <c r="X19" s="61"/>
      <c r="Y19" s="62" t="s">
        <v>23</v>
      </c>
      <c r="Z19" s="63">
        <f>L5+6</f>
        <v>43</v>
      </c>
      <c r="AA19" s="63"/>
      <c r="AB19" s="63"/>
      <c r="AC19" s="62" t="s">
        <v>24</v>
      </c>
      <c r="AD19" s="64"/>
      <c r="AE19" s="75"/>
      <c r="AF19" s="62" t="s">
        <v>23</v>
      </c>
      <c r="AG19" s="63">
        <f>L5+7</f>
        <v>44</v>
      </c>
      <c r="AH19" s="63"/>
      <c r="AI19" s="63"/>
      <c r="AJ19" s="62" t="s">
        <v>24</v>
      </c>
      <c r="AK19" s="64"/>
      <c r="AL19" s="85"/>
      <c r="AM19" s="7" t="s">
        <v>23</v>
      </c>
      <c r="AN19" s="8">
        <f>L19</f>
        <v>41</v>
      </c>
      <c r="AO19" s="8"/>
      <c r="AP19" s="86" t="s">
        <v>24</v>
      </c>
      <c r="AQ19" s="101" t="s">
        <v>25</v>
      </c>
      <c r="AR19" s="7" t="s">
        <v>23</v>
      </c>
      <c r="AS19" s="8">
        <f>AG19</f>
        <v>44</v>
      </c>
      <c r="AT19" s="8"/>
      <c r="AU19" s="102" t="s">
        <v>24</v>
      </c>
      <c r="AV19" s="102"/>
      <c r="AW19" s="36"/>
    </row>
    <row r="20" ht="15.95" customHeight="1" spans="1:49">
      <c r="A20" s="50" t="s">
        <v>27</v>
      </c>
      <c r="B20" s="50"/>
      <c r="C20" s="50"/>
      <c r="D20" s="50"/>
      <c r="E20" s="50"/>
      <c r="F20" s="50"/>
      <c r="G20" s="50"/>
      <c r="H20" s="50"/>
      <c r="I20" s="50"/>
      <c r="J20" s="65" t="b">
        <f>IF(AK6="月","火",IF(AK6="火","水",IF(AK6="水","木",IF(AK6="木","金",IF(AK6="金","土",IF(AK6="土","日",IF(AK6="日","月")))))))</f>
        <v>0</v>
      </c>
      <c r="K20" s="66" t="b">
        <f t="shared" ref="K20:AK20" si="1">IF(J20="月","火",IF(J20="火","水",IF(J20="水","木",IF(J20="木","金",IF(J20="金","土",IF(J20="土","日",IF(J20="日","月")))))))</f>
        <v>0</v>
      </c>
      <c r="L20" s="66" t="b">
        <f t="shared" si="1"/>
        <v>0</v>
      </c>
      <c r="M20" s="66" t="b">
        <f t="shared" si="1"/>
        <v>0</v>
      </c>
      <c r="N20" s="66" t="b">
        <f t="shared" si="1"/>
        <v>0</v>
      </c>
      <c r="O20" s="66" t="b">
        <f t="shared" si="1"/>
        <v>0</v>
      </c>
      <c r="P20" s="66" t="b">
        <f t="shared" si="1"/>
        <v>0</v>
      </c>
      <c r="Q20" s="66" t="b">
        <f t="shared" si="1"/>
        <v>0</v>
      </c>
      <c r="R20" s="66" t="b">
        <f t="shared" si="1"/>
        <v>0</v>
      </c>
      <c r="S20" s="66" t="b">
        <f t="shared" si="1"/>
        <v>0</v>
      </c>
      <c r="T20" s="66" t="b">
        <f t="shared" si="1"/>
        <v>0</v>
      </c>
      <c r="U20" s="66" t="b">
        <f t="shared" si="1"/>
        <v>0</v>
      </c>
      <c r="V20" s="66" t="b">
        <f t="shared" si="1"/>
        <v>0</v>
      </c>
      <c r="W20" s="76" t="b">
        <f t="shared" si="1"/>
        <v>0</v>
      </c>
      <c r="X20" s="65" t="b">
        <f t="shared" si="1"/>
        <v>0</v>
      </c>
      <c r="Y20" s="66" t="b">
        <f t="shared" si="1"/>
        <v>0</v>
      </c>
      <c r="Z20" s="66" t="b">
        <f t="shared" si="1"/>
        <v>0</v>
      </c>
      <c r="AA20" s="66" t="b">
        <f t="shared" si="1"/>
        <v>0</v>
      </c>
      <c r="AB20" s="66" t="b">
        <f t="shared" si="1"/>
        <v>0</v>
      </c>
      <c r="AC20" s="66" t="b">
        <f t="shared" si="1"/>
        <v>0</v>
      </c>
      <c r="AD20" s="66" t="b">
        <f t="shared" si="1"/>
        <v>0</v>
      </c>
      <c r="AE20" s="66" t="b">
        <f t="shared" si="1"/>
        <v>0</v>
      </c>
      <c r="AF20" s="66" t="b">
        <f t="shared" si="1"/>
        <v>0</v>
      </c>
      <c r="AG20" s="66" t="b">
        <f t="shared" si="1"/>
        <v>0</v>
      </c>
      <c r="AH20" s="66" t="b">
        <f t="shared" si="1"/>
        <v>0</v>
      </c>
      <c r="AI20" s="66" t="b">
        <f t="shared" si="1"/>
        <v>0</v>
      </c>
      <c r="AJ20" s="66" t="b">
        <f t="shared" si="1"/>
        <v>0</v>
      </c>
      <c r="AK20" s="66" t="b">
        <f t="shared" si="1"/>
        <v>0</v>
      </c>
      <c r="AL20" s="85"/>
      <c r="AM20" s="86" t="s">
        <v>28</v>
      </c>
      <c r="AN20" s="86"/>
      <c r="AO20" s="86"/>
      <c r="AP20" s="86"/>
      <c r="AQ20" s="86"/>
      <c r="AR20" s="86"/>
      <c r="AS20" s="86"/>
      <c r="AT20" s="86"/>
      <c r="AU20" s="86"/>
      <c r="AV20" s="86"/>
      <c r="AW20" s="36"/>
    </row>
    <row r="21" ht="15.95" customHeight="1" spans="1:37">
      <c r="A21" s="51" t="s">
        <v>30</v>
      </c>
      <c r="B21" s="51"/>
      <c r="C21" s="51"/>
      <c r="D21" s="51"/>
      <c r="E21" s="51"/>
      <c r="F21" s="51"/>
      <c r="G21" s="51"/>
      <c r="H21" s="51"/>
      <c r="I21" s="51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</row>
    <row r="22" ht="15.95" customHeight="1" spans="1:38">
      <c r="A22" s="52" t="s">
        <v>32</v>
      </c>
      <c r="B22" s="53" t="s">
        <v>33</v>
      </c>
      <c r="C22" s="53"/>
      <c r="D22" s="53"/>
      <c r="E22" s="53"/>
      <c r="F22" s="53"/>
      <c r="G22" s="53"/>
      <c r="H22" s="54" t="s">
        <v>34</v>
      </c>
      <c r="I22" s="54"/>
      <c r="J22" s="68"/>
      <c r="K22" s="69"/>
      <c r="L22" s="69"/>
      <c r="M22" s="69"/>
      <c r="N22" s="69"/>
      <c r="O22" s="69"/>
      <c r="P22" s="69"/>
      <c r="Q22" s="77"/>
      <c r="R22" s="69"/>
      <c r="S22" s="69"/>
      <c r="T22" s="69"/>
      <c r="U22" s="69"/>
      <c r="V22" s="69"/>
      <c r="W22" s="68"/>
      <c r="X22" s="68"/>
      <c r="Y22" s="69"/>
      <c r="Z22" s="69"/>
      <c r="AA22" s="69"/>
      <c r="AB22" s="69"/>
      <c r="AC22" s="69"/>
      <c r="AD22" s="69"/>
      <c r="AE22" s="77"/>
      <c r="AF22" s="69"/>
      <c r="AG22" s="69"/>
      <c r="AH22" s="69"/>
      <c r="AI22" s="69"/>
      <c r="AJ22" s="69"/>
      <c r="AK22" s="87"/>
      <c r="AL22" s="88" t="s">
        <v>35</v>
      </c>
    </row>
    <row r="23" ht="15.95" customHeight="1" spans="1:45">
      <c r="A23" s="52"/>
      <c r="B23" s="53"/>
      <c r="C23" s="53"/>
      <c r="D23" s="53"/>
      <c r="E23" s="53"/>
      <c r="F23" s="53"/>
      <c r="G23" s="53"/>
      <c r="H23" s="55" t="s">
        <v>36</v>
      </c>
      <c r="I23" s="55"/>
      <c r="J23" s="70"/>
      <c r="K23" s="71"/>
      <c r="L23" s="71"/>
      <c r="M23" s="71"/>
      <c r="N23" s="71"/>
      <c r="O23" s="71"/>
      <c r="P23" s="71"/>
      <c r="Q23" s="78"/>
      <c r="R23" s="71"/>
      <c r="S23" s="71"/>
      <c r="T23" s="71"/>
      <c r="U23" s="71"/>
      <c r="V23" s="71"/>
      <c r="W23" s="70"/>
      <c r="X23" s="70"/>
      <c r="Y23" s="71"/>
      <c r="Z23" s="71"/>
      <c r="AA23" s="71"/>
      <c r="AB23" s="71"/>
      <c r="AC23" s="71"/>
      <c r="AD23" s="71"/>
      <c r="AE23" s="78"/>
      <c r="AF23" s="71"/>
      <c r="AG23" s="71"/>
      <c r="AH23" s="71"/>
      <c r="AI23" s="71"/>
      <c r="AJ23" s="71"/>
      <c r="AK23" s="89"/>
      <c r="AL23" s="90"/>
      <c r="AM23" s="91" t="s">
        <v>37</v>
      </c>
      <c r="AN23" s="92"/>
      <c r="AO23" s="92"/>
      <c r="AP23" s="103"/>
      <c r="AQ23" s="12">
        <f>COUNTIF(J22:AK22,"□")</f>
        <v>0</v>
      </c>
      <c r="AR23" s="12"/>
      <c r="AS23" s="13" t="s">
        <v>31</v>
      </c>
    </row>
    <row r="24" ht="15.95" customHeight="1" spans="1:45">
      <c r="A24" s="52"/>
      <c r="B24" s="56" t="s">
        <v>38</v>
      </c>
      <c r="C24" s="56"/>
      <c r="D24" s="56"/>
      <c r="E24" s="56"/>
      <c r="F24" s="56"/>
      <c r="G24" s="56"/>
      <c r="H24" s="56"/>
      <c r="I24" s="56"/>
      <c r="J24" s="73"/>
      <c r="K24" s="74"/>
      <c r="L24" s="73"/>
      <c r="M24" s="73"/>
      <c r="N24" s="73"/>
      <c r="O24" s="74"/>
      <c r="P24" s="73"/>
      <c r="Q24" s="82"/>
      <c r="R24" s="74"/>
      <c r="S24" s="73"/>
      <c r="T24" s="73"/>
      <c r="U24" s="73"/>
      <c r="V24" s="73"/>
      <c r="W24" s="83"/>
      <c r="X24" s="74"/>
      <c r="Y24" s="74"/>
      <c r="Z24" s="73"/>
      <c r="AA24" s="74"/>
      <c r="AB24" s="73"/>
      <c r="AC24" s="73"/>
      <c r="AD24" s="73"/>
      <c r="AE24" s="82"/>
      <c r="AF24" s="74"/>
      <c r="AG24" s="74"/>
      <c r="AH24" s="73"/>
      <c r="AI24" s="74"/>
      <c r="AJ24" s="73"/>
      <c r="AK24" s="97"/>
      <c r="AL24" s="90"/>
      <c r="AM24" s="94" t="s">
        <v>39</v>
      </c>
      <c r="AN24" s="95"/>
      <c r="AO24" s="95"/>
      <c r="AP24" s="104"/>
      <c r="AQ24" s="27">
        <f>COUNTIF(J22:AK22,"■")</f>
        <v>0</v>
      </c>
      <c r="AR24" s="27"/>
      <c r="AS24" s="18" t="s">
        <v>31</v>
      </c>
    </row>
    <row r="25" ht="15.95" customHeight="1" spans="1:48">
      <c r="A25" s="52"/>
      <c r="B25" s="56"/>
      <c r="C25" s="56"/>
      <c r="D25" s="56"/>
      <c r="E25" s="56"/>
      <c r="F25" s="56"/>
      <c r="G25" s="56"/>
      <c r="H25" s="56"/>
      <c r="I25" s="56"/>
      <c r="J25" s="73"/>
      <c r="K25" s="74"/>
      <c r="L25" s="73"/>
      <c r="M25" s="73"/>
      <c r="N25" s="73"/>
      <c r="O25" s="74"/>
      <c r="P25" s="73"/>
      <c r="Q25" s="82"/>
      <c r="R25" s="74"/>
      <c r="S25" s="73"/>
      <c r="T25" s="73"/>
      <c r="U25" s="73"/>
      <c r="V25" s="73"/>
      <c r="W25" s="83"/>
      <c r="X25" s="74"/>
      <c r="Y25" s="74"/>
      <c r="Z25" s="73"/>
      <c r="AA25" s="74"/>
      <c r="AB25" s="73"/>
      <c r="AC25" s="73"/>
      <c r="AD25" s="73"/>
      <c r="AE25" s="82"/>
      <c r="AF25" s="74"/>
      <c r="AG25" s="74"/>
      <c r="AH25" s="73"/>
      <c r="AI25" s="74"/>
      <c r="AJ25" s="73"/>
      <c r="AK25" s="97"/>
      <c r="AL25" s="90"/>
      <c r="AM25" s="19" t="s">
        <v>40</v>
      </c>
      <c r="AN25" s="20"/>
      <c r="AO25" s="20"/>
      <c r="AP25" s="21"/>
      <c r="AQ25" s="22">
        <f>SUM(AQ23:AR24)</f>
        <v>0</v>
      </c>
      <c r="AR25" s="22"/>
      <c r="AS25" s="23" t="s">
        <v>31</v>
      </c>
      <c r="AT25" s="105" t="s">
        <v>41</v>
      </c>
      <c r="AU25" s="105"/>
      <c r="AV25" s="105"/>
    </row>
    <row r="26" ht="15.95" customHeight="1" spans="1:48">
      <c r="A26" s="52"/>
      <c r="B26" s="56"/>
      <c r="C26" s="56"/>
      <c r="D26" s="56"/>
      <c r="E26" s="56"/>
      <c r="F26" s="56"/>
      <c r="G26" s="56"/>
      <c r="H26" s="56"/>
      <c r="I26" s="56"/>
      <c r="J26" s="73"/>
      <c r="K26" s="74"/>
      <c r="L26" s="73"/>
      <c r="M26" s="73"/>
      <c r="N26" s="73"/>
      <c r="O26" s="74"/>
      <c r="P26" s="73"/>
      <c r="Q26" s="82"/>
      <c r="R26" s="74"/>
      <c r="S26" s="73"/>
      <c r="T26" s="73"/>
      <c r="U26" s="73"/>
      <c r="V26" s="73"/>
      <c r="W26" s="83"/>
      <c r="X26" s="74"/>
      <c r="Y26" s="74"/>
      <c r="Z26" s="73"/>
      <c r="AA26" s="74"/>
      <c r="AB26" s="73"/>
      <c r="AC26" s="73"/>
      <c r="AD26" s="73"/>
      <c r="AE26" s="82"/>
      <c r="AF26" s="74"/>
      <c r="AG26" s="74"/>
      <c r="AH26" s="73"/>
      <c r="AI26" s="74"/>
      <c r="AJ26" s="73"/>
      <c r="AK26" s="97"/>
      <c r="AL26" s="90"/>
      <c r="AM26" s="24" t="s">
        <v>42</v>
      </c>
      <c r="AN26" s="25"/>
      <c r="AO26" s="25"/>
      <c r="AP26" s="26"/>
      <c r="AQ26" s="27">
        <f>COUNT(J21:AK21)</f>
        <v>0</v>
      </c>
      <c r="AR26" s="27"/>
      <c r="AS26" s="28" t="s">
        <v>31</v>
      </c>
      <c r="AT26" s="106" t="e">
        <f>(AQ25/AQ26)*100</f>
        <v>#DIV/0!</v>
      </c>
      <c r="AU26" s="106"/>
      <c r="AV26" s="107" t="s">
        <v>43</v>
      </c>
    </row>
    <row r="27" ht="18" customHeight="1" spans="1:38">
      <c r="A27" s="52"/>
      <c r="B27" s="56"/>
      <c r="C27" s="56"/>
      <c r="D27" s="56"/>
      <c r="E27" s="56"/>
      <c r="F27" s="56"/>
      <c r="G27" s="56"/>
      <c r="H27" s="56"/>
      <c r="I27" s="56"/>
      <c r="J27" s="73"/>
      <c r="K27" s="74"/>
      <c r="L27" s="73"/>
      <c r="M27" s="73"/>
      <c r="N27" s="73"/>
      <c r="O27" s="74"/>
      <c r="P27" s="73"/>
      <c r="Q27" s="82"/>
      <c r="R27" s="74"/>
      <c r="S27" s="73"/>
      <c r="T27" s="73"/>
      <c r="U27" s="73"/>
      <c r="V27" s="73"/>
      <c r="W27" s="83"/>
      <c r="X27" s="74"/>
      <c r="Y27" s="74"/>
      <c r="Z27" s="73"/>
      <c r="AA27" s="74"/>
      <c r="AB27" s="73"/>
      <c r="AC27" s="73"/>
      <c r="AD27" s="73"/>
      <c r="AE27" s="82"/>
      <c r="AF27" s="74"/>
      <c r="AG27" s="74"/>
      <c r="AH27" s="73"/>
      <c r="AI27" s="74"/>
      <c r="AJ27" s="73"/>
      <c r="AK27" s="97"/>
      <c r="AL27" s="96" t="s">
        <v>44</v>
      </c>
    </row>
    <row r="28" ht="15.95" customHeight="1" spans="1:45">
      <c r="A28" s="52"/>
      <c r="B28" s="56"/>
      <c r="C28" s="56"/>
      <c r="D28" s="56"/>
      <c r="E28" s="56"/>
      <c r="F28" s="56"/>
      <c r="G28" s="56"/>
      <c r="H28" s="56"/>
      <c r="I28" s="56"/>
      <c r="J28" s="73"/>
      <c r="K28" s="74"/>
      <c r="L28" s="73"/>
      <c r="M28" s="73"/>
      <c r="N28" s="73"/>
      <c r="O28" s="74"/>
      <c r="P28" s="73"/>
      <c r="Q28" s="82"/>
      <c r="R28" s="74"/>
      <c r="S28" s="73"/>
      <c r="T28" s="73"/>
      <c r="U28" s="73"/>
      <c r="V28" s="73"/>
      <c r="W28" s="83"/>
      <c r="X28" s="74"/>
      <c r="Y28" s="74"/>
      <c r="Z28" s="73"/>
      <c r="AA28" s="74"/>
      <c r="AB28" s="73"/>
      <c r="AC28" s="73"/>
      <c r="AD28" s="73"/>
      <c r="AE28" s="82"/>
      <c r="AF28" s="74"/>
      <c r="AG28" s="74"/>
      <c r="AH28" s="73"/>
      <c r="AI28" s="74"/>
      <c r="AJ28" s="73"/>
      <c r="AK28" s="97"/>
      <c r="AL28" s="90"/>
      <c r="AM28" s="9" t="s">
        <v>37</v>
      </c>
      <c r="AN28" s="10"/>
      <c r="AO28" s="10"/>
      <c r="AP28" s="11"/>
      <c r="AQ28" s="12">
        <f>COUNTIF(J23:AK23,"□")</f>
        <v>0</v>
      </c>
      <c r="AR28" s="12"/>
      <c r="AS28" s="13" t="s">
        <v>31</v>
      </c>
    </row>
    <row r="29" ht="15.95" customHeight="1" spans="1:45">
      <c r="A29" s="52"/>
      <c r="B29" s="56"/>
      <c r="C29" s="56"/>
      <c r="D29" s="56"/>
      <c r="E29" s="56"/>
      <c r="F29" s="56"/>
      <c r="G29" s="56"/>
      <c r="H29" s="56"/>
      <c r="I29" s="56"/>
      <c r="J29" s="73"/>
      <c r="K29" s="74"/>
      <c r="L29" s="73"/>
      <c r="M29" s="73"/>
      <c r="N29" s="73"/>
      <c r="O29" s="74"/>
      <c r="P29" s="73"/>
      <c r="Q29" s="82"/>
      <c r="R29" s="74"/>
      <c r="S29" s="73"/>
      <c r="T29" s="73"/>
      <c r="U29" s="73"/>
      <c r="V29" s="73"/>
      <c r="W29" s="83"/>
      <c r="X29" s="74"/>
      <c r="Y29" s="74"/>
      <c r="Z29" s="73"/>
      <c r="AA29" s="74"/>
      <c r="AB29" s="73"/>
      <c r="AC29" s="73"/>
      <c r="AD29" s="73"/>
      <c r="AE29" s="82"/>
      <c r="AF29" s="74"/>
      <c r="AG29" s="74"/>
      <c r="AH29" s="73"/>
      <c r="AI29" s="74"/>
      <c r="AJ29" s="73"/>
      <c r="AK29" s="97"/>
      <c r="AL29" s="90"/>
      <c r="AM29" s="14" t="s">
        <v>39</v>
      </c>
      <c r="AN29" s="15"/>
      <c r="AO29" s="15"/>
      <c r="AP29" s="16"/>
      <c r="AQ29" s="27">
        <f>COUNTIF(J23:AK23,"■")</f>
        <v>0</v>
      </c>
      <c r="AR29" s="27"/>
      <c r="AS29" s="18" t="s">
        <v>31</v>
      </c>
    </row>
    <row r="30" ht="15.95" customHeight="1" spans="1:48">
      <c r="A30" s="52"/>
      <c r="B30" s="56"/>
      <c r="C30" s="56"/>
      <c r="D30" s="56"/>
      <c r="E30" s="56"/>
      <c r="F30" s="56"/>
      <c r="G30" s="56"/>
      <c r="H30" s="56"/>
      <c r="I30" s="56"/>
      <c r="J30" s="73"/>
      <c r="K30" s="74"/>
      <c r="L30" s="73"/>
      <c r="M30" s="73"/>
      <c r="N30" s="73"/>
      <c r="O30" s="74"/>
      <c r="P30" s="73"/>
      <c r="Q30" s="82"/>
      <c r="R30" s="74"/>
      <c r="S30" s="73"/>
      <c r="T30" s="73"/>
      <c r="U30" s="73"/>
      <c r="V30" s="73"/>
      <c r="W30" s="83"/>
      <c r="X30" s="74"/>
      <c r="Y30" s="74"/>
      <c r="Z30" s="73"/>
      <c r="AA30" s="74"/>
      <c r="AB30" s="73"/>
      <c r="AC30" s="73"/>
      <c r="AD30" s="73"/>
      <c r="AE30" s="82"/>
      <c r="AF30" s="74"/>
      <c r="AG30" s="74"/>
      <c r="AH30" s="73"/>
      <c r="AI30" s="74"/>
      <c r="AJ30" s="73"/>
      <c r="AK30" s="97"/>
      <c r="AL30" s="90"/>
      <c r="AM30" s="19" t="s">
        <v>40</v>
      </c>
      <c r="AN30" s="20"/>
      <c r="AO30" s="20"/>
      <c r="AP30" s="21"/>
      <c r="AQ30" s="22">
        <f>SUM(AQ28:AR29)</f>
        <v>0</v>
      </c>
      <c r="AR30" s="22"/>
      <c r="AS30" s="23" t="s">
        <v>31</v>
      </c>
      <c r="AT30" s="31" t="s">
        <v>41</v>
      </c>
      <c r="AU30" s="31"/>
      <c r="AV30" s="31"/>
    </row>
    <row r="31" ht="15.95" customHeight="1" spans="1:48">
      <c r="A31" s="52"/>
      <c r="B31" s="56"/>
      <c r="C31" s="56"/>
      <c r="D31" s="56"/>
      <c r="E31" s="56"/>
      <c r="F31" s="56"/>
      <c r="G31" s="56"/>
      <c r="H31" s="56"/>
      <c r="I31" s="56"/>
      <c r="J31" s="73"/>
      <c r="K31" s="74"/>
      <c r="L31" s="73"/>
      <c r="M31" s="73"/>
      <c r="N31" s="73"/>
      <c r="O31" s="74"/>
      <c r="P31" s="73"/>
      <c r="Q31" s="82"/>
      <c r="R31" s="74"/>
      <c r="S31" s="73"/>
      <c r="T31" s="73"/>
      <c r="U31" s="73"/>
      <c r="V31" s="73"/>
      <c r="W31" s="83"/>
      <c r="X31" s="74"/>
      <c r="Y31" s="74"/>
      <c r="Z31" s="73"/>
      <c r="AA31" s="74"/>
      <c r="AB31" s="73"/>
      <c r="AC31" s="73"/>
      <c r="AD31" s="73"/>
      <c r="AE31" s="82"/>
      <c r="AF31" s="74"/>
      <c r="AG31" s="74"/>
      <c r="AH31" s="73"/>
      <c r="AI31" s="74"/>
      <c r="AJ31" s="73"/>
      <c r="AK31" s="97"/>
      <c r="AL31" s="90"/>
      <c r="AM31" s="24" t="s">
        <v>42</v>
      </c>
      <c r="AN31" s="25"/>
      <c r="AO31" s="25"/>
      <c r="AP31" s="26"/>
      <c r="AQ31" s="27">
        <f>COUNT(J21:AK21)</f>
        <v>0</v>
      </c>
      <c r="AR31" s="27"/>
      <c r="AS31" s="28" t="s">
        <v>31</v>
      </c>
      <c r="AT31" s="32" t="e">
        <f>(AQ30/AQ31)*100</f>
        <v>#DIV/0!</v>
      </c>
      <c r="AU31" s="32"/>
      <c r="AV31" s="33" t="s">
        <v>43</v>
      </c>
    </row>
    <row r="32" ht="15.95" customHeight="1" spans="1:3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58" t="s">
        <v>20</v>
      </c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ht="15.95" customHeight="1" spans="1:49">
      <c r="A33" s="49"/>
      <c r="B33" s="49"/>
      <c r="C33" s="49"/>
      <c r="D33" s="49"/>
      <c r="E33" s="49"/>
      <c r="F33" s="49"/>
      <c r="G33" s="49"/>
      <c r="H33" s="49"/>
      <c r="I33" s="49"/>
      <c r="J33" s="61"/>
      <c r="K33" s="62" t="s">
        <v>23</v>
      </c>
      <c r="L33" s="63">
        <f>L5+8</f>
        <v>45</v>
      </c>
      <c r="M33" s="63"/>
      <c r="N33" s="63"/>
      <c r="O33" s="62" t="s">
        <v>24</v>
      </c>
      <c r="P33" s="64"/>
      <c r="Q33" s="75"/>
      <c r="R33" s="62" t="s">
        <v>23</v>
      </c>
      <c r="S33" s="63">
        <f>L5+9</f>
        <v>46</v>
      </c>
      <c r="T33" s="63"/>
      <c r="U33" s="63"/>
      <c r="V33" s="62" t="s">
        <v>24</v>
      </c>
      <c r="W33" s="75"/>
      <c r="X33" s="61"/>
      <c r="Y33" s="62" t="s">
        <v>23</v>
      </c>
      <c r="Z33" s="63">
        <f>L5+10</f>
        <v>47</v>
      </c>
      <c r="AA33" s="63"/>
      <c r="AB33" s="63"/>
      <c r="AC33" s="62" t="s">
        <v>24</v>
      </c>
      <c r="AD33" s="64"/>
      <c r="AE33" s="75"/>
      <c r="AF33" s="62" t="s">
        <v>23</v>
      </c>
      <c r="AG33" s="63">
        <f>L5+11</f>
        <v>48</v>
      </c>
      <c r="AH33" s="63"/>
      <c r="AI33" s="63"/>
      <c r="AJ33" s="62" t="s">
        <v>24</v>
      </c>
      <c r="AK33" s="64"/>
      <c r="AL33" s="85"/>
      <c r="AM33" s="7" t="s">
        <v>23</v>
      </c>
      <c r="AN33" s="8">
        <f>L33</f>
        <v>45</v>
      </c>
      <c r="AO33" s="8"/>
      <c r="AP33" s="86" t="s">
        <v>24</v>
      </c>
      <c r="AQ33" s="101" t="s">
        <v>25</v>
      </c>
      <c r="AR33" s="7" t="s">
        <v>23</v>
      </c>
      <c r="AS33" s="8">
        <f>AG33</f>
        <v>48</v>
      </c>
      <c r="AT33" s="8"/>
      <c r="AU33" s="102" t="s">
        <v>24</v>
      </c>
      <c r="AV33" s="102"/>
      <c r="AW33" s="36"/>
    </row>
    <row r="34" ht="15.95" customHeight="1" spans="1:49">
      <c r="A34" s="50" t="s">
        <v>27</v>
      </c>
      <c r="B34" s="50"/>
      <c r="C34" s="50"/>
      <c r="D34" s="50"/>
      <c r="E34" s="50"/>
      <c r="F34" s="50"/>
      <c r="G34" s="50"/>
      <c r="H34" s="50"/>
      <c r="I34" s="50"/>
      <c r="J34" s="65" t="b">
        <f>IF(AK20="月","火",IF(AK20="火","水",IF(AK20="水","木",IF(AK20="木","金",IF(AK20="金","土",IF(AK20="土","日",IF(AK20="日","月")))))))</f>
        <v>0</v>
      </c>
      <c r="K34" s="66" t="b">
        <f t="shared" ref="K34:AK34" si="2">IF(J34="月","火",IF(J34="火","水",IF(J34="水","木",IF(J34="木","金",IF(J34="金","土",IF(J34="土","日",IF(J34="日","月")))))))</f>
        <v>0</v>
      </c>
      <c r="L34" s="66" t="b">
        <f t="shared" si="2"/>
        <v>0</v>
      </c>
      <c r="M34" s="66" t="b">
        <f t="shared" si="2"/>
        <v>0</v>
      </c>
      <c r="N34" s="66" t="b">
        <f t="shared" si="2"/>
        <v>0</v>
      </c>
      <c r="O34" s="66" t="b">
        <f t="shared" si="2"/>
        <v>0</v>
      </c>
      <c r="P34" s="66" t="b">
        <f t="shared" si="2"/>
        <v>0</v>
      </c>
      <c r="Q34" s="66" t="b">
        <f t="shared" si="2"/>
        <v>0</v>
      </c>
      <c r="R34" s="66" t="b">
        <f t="shared" si="2"/>
        <v>0</v>
      </c>
      <c r="S34" s="66" t="b">
        <f t="shared" si="2"/>
        <v>0</v>
      </c>
      <c r="T34" s="66" t="b">
        <f t="shared" si="2"/>
        <v>0</v>
      </c>
      <c r="U34" s="66" t="b">
        <f t="shared" si="2"/>
        <v>0</v>
      </c>
      <c r="V34" s="66" t="b">
        <f t="shared" si="2"/>
        <v>0</v>
      </c>
      <c r="W34" s="76" t="b">
        <f t="shared" si="2"/>
        <v>0</v>
      </c>
      <c r="X34" s="65" t="b">
        <f t="shared" si="2"/>
        <v>0</v>
      </c>
      <c r="Y34" s="66" t="b">
        <f t="shared" si="2"/>
        <v>0</v>
      </c>
      <c r="Z34" s="66" t="b">
        <f t="shared" si="2"/>
        <v>0</v>
      </c>
      <c r="AA34" s="66" t="b">
        <f t="shared" si="2"/>
        <v>0</v>
      </c>
      <c r="AB34" s="66" t="b">
        <f t="shared" si="2"/>
        <v>0</v>
      </c>
      <c r="AC34" s="66" t="b">
        <f t="shared" si="2"/>
        <v>0</v>
      </c>
      <c r="AD34" s="66" t="b">
        <f t="shared" si="2"/>
        <v>0</v>
      </c>
      <c r="AE34" s="66" t="b">
        <f t="shared" si="2"/>
        <v>0</v>
      </c>
      <c r="AF34" s="66" t="b">
        <f t="shared" si="2"/>
        <v>0</v>
      </c>
      <c r="AG34" s="66" t="b">
        <f t="shared" si="2"/>
        <v>0</v>
      </c>
      <c r="AH34" s="66" t="b">
        <f t="shared" si="2"/>
        <v>0</v>
      </c>
      <c r="AI34" s="66" t="b">
        <f t="shared" si="2"/>
        <v>0</v>
      </c>
      <c r="AJ34" s="66" t="b">
        <f t="shared" si="2"/>
        <v>0</v>
      </c>
      <c r="AK34" s="66" t="b">
        <f t="shared" si="2"/>
        <v>0</v>
      </c>
      <c r="AL34" s="85"/>
      <c r="AM34" s="86" t="s">
        <v>28</v>
      </c>
      <c r="AN34" s="86"/>
      <c r="AO34" s="86"/>
      <c r="AP34" s="86"/>
      <c r="AQ34" s="86"/>
      <c r="AR34" s="86"/>
      <c r="AS34" s="86"/>
      <c r="AT34" s="86"/>
      <c r="AU34" s="86"/>
      <c r="AV34" s="86"/>
      <c r="AW34" s="36"/>
    </row>
    <row r="35" ht="15.95" customHeight="1" spans="1:37">
      <c r="A35" s="51" t="s">
        <v>30</v>
      </c>
      <c r="B35" s="51"/>
      <c r="C35" s="51"/>
      <c r="D35" s="51"/>
      <c r="E35" s="51"/>
      <c r="F35" s="51"/>
      <c r="G35" s="51"/>
      <c r="H35" s="51"/>
      <c r="I35" s="51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</row>
    <row r="36" ht="15.95" customHeight="1" spans="1:38">
      <c r="A36" s="52" t="s">
        <v>32</v>
      </c>
      <c r="B36" s="53" t="s">
        <v>33</v>
      </c>
      <c r="C36" s="53"/>
      <c r="D36" s="53"/>
      <c r="E36" s="53"/>
      <c r="F36" s="53"/>
      <c r="G36" s="53"/>
      <c r="H36" s="54" t="s">
        <v>34</v>
      </c>
      <c r="I36" s="54"/>
      <c r="J36" s="68"/>
      <c r="K36" s="69"/>
      <c r="L36" s="69"/>
      <c r="M36" s="69"/>
      <c r="N36" s="69"/>
      <c r="O36" s="69"/>
      <c r="P36" s="69"/>
      <c r="Q36" s="77"/>
      <c r="R36" s="69"/>
      <c r="S36" s="69"/>
      <c r="T36" s="69"/>
      <c r="U36" s="69"/>
      <c r="V36" s="69"/>
      <c r="W36" s="68"/>
      <c r="X36" s="68"/>
      <c r="Y36" s="69"/>
      <c r="Z36" s="69"/>
      <c r="AA36" s="69"/>
      <c r="AB36" s="69"/>
      <c r="AC36" s="69"/>
      <c r="AD36" s="69"/>
      <c r="AE36" s="77"/>
      <c r="AF36" s="69"/>
      <c r="AG36" s="69"/>
      <c r="AH36" s="69"/>
      <c r="AI36" s="69"/>
      <c r="AJ36" s="69"/>
      <c r="AK36" s="87"/>
      <c r="AL36" s="88" t="s">
        <v>35</v>
      </c>
    </row>
    <row r="37" ht="15.95" customHeight="1" spans="1:45">
      <c r="A37" s="52"/>
      <c r="B37" s="53"/>
      <c r="C37" s="53"/>
      <c r="D37" s="53"/>
      <c r="E37" s="53"/>
      <c r="F37" s="53"/>
      <c r="G37" s="53"/>
      <c r="H37" s="55" t="s">
        <v>36</v>
      </c>
      <c r="I37" s="55"/>
      <c r="J37" s="70"/>
      <c r="K37" s="71"/>
      <c r="L37" s="71"/>
      <c r="M37" s="71"/>
      <c r="N37" s="71"/>
      <c r="O37" s="71"/>
      <c r="P37" s="71"/>
      <c r="Q37" s="78"/>
      <c r="R37" s="71"/>
      <c r="S37" s="71"/>
      <c r="T37" s="71"/>
      <c r="U37" s="71"/>
      <c r="V37" s="71"/>
      <c r="W37" s="70"/>
      <c r="X37" s="70"/>
      <c r="Y37" s="71"/>
      <c r="Z37" s="71"/>
      <c r="AA37" s="71"/>
      <c r="AB37" s="71"/>
      <c r="AC37" s="71"/>
      <c r="AD37" s="71"/>
      <c r="AE37" s="78"/>
      <c r="AF37" s="71"/>
      <c r="AG37" s="71"/>
      <c r="AH37" s="71"/>
      <c r="AI37" s="71"/>
      <c r="AJ37" s="71"/>
      <c r="AK37" s="89"/>
      <c r="AL37" s="90"/>
      <c r="AM37" s="91" t="s">
        <v>37</v>
      </c>
      <c r="AN37" s="92"/>
      <c r="AO37" s="92"/>
      <c r="AP37" s="103"/>
      <c r="AQ37" s="12">
        <f>COUNTIF(J36:W36,"□")</f>
        <v>0</v>
      </c>
      <c r="AR37" s="12"/>
      <c r="AS37" s="13" t="s">
        <v>31</v>
      </c>
    </row>
    <row r="38" ht="15.95" customHeight="1" spans="1:45">
      <c r="A38" s="52"/>
      <c r="B38" s="56" t="s">
        <v>38</v>
      </c>
      <c r="C38" s="56"/>
      <c r="D38" s="56"/>
      <c r="E38" s="56"/>
      <c r="F38" s="56"/>
      <c r="G38" s="56"/>
      <c r="H38" s="56"/>
      <c r="I38" s="56"/>
      <c r="J38" s="73"/>
      <c r="K38" s="67"/>
      <c r="L38" s="73"/>
      <c r="M38" s="73"/>
      <c r="N38" s="73"/>
      <c r="O38" s="73"/>
      <c r="P38" s="73"/>
      <c r="Q38" s="84"/>
      <c r="R38" s="73"/>
      <c r="S38" s="73"/>
      <c r="T38" s="74"/>
      <c r="U38" s="74"/>
      <c r="V38" s="74"/>
      <c r="W38" s="83"/>
      <c r="X38" s="73"/>
      <c r="Y38" s="73"/>
      <c r="Z38" s="73"/>
      <c r="AA38" s="73"/>
      <c r="AB38" s="72"/>
      <c r="AC38" s="80"/>
      <c r="AD38" s="73"/>
      <c r="AE38" s="84"/>
      <c r="AF38" s="67"/>
      <c r="AG38" s="73"/>
      <c r="AH38" s="73"/>
      <c r="AI38" s="73"/>
      <c r="AJ38" s="73"/>
      <c r="AK38" s="73"/>
      <c r="AL38" s="90"/>
      <c r="AM38" s="94" t="s">
        <v>39</v>
      </c>
      <c r="AN38" s="95"/>
      <c r="AO38" s="95"/>
      <c r="AP38" s="104"/>
      <c r="AQ38" s="27">
        <f>COUNTIF(J36:AK36,"■")</f>
        <v>0</v>
      </c>
      <c r="AR38" s="27"/>
      <c r="AS38" s="18" t="s">
        <v>31</v>
      </c>
    </row>
    <row r="39" ht="15.95" customHeight="1" spans="1:50">
      <c r="A39" s="52"/>
      <c r="B39" s="56"/>
      <c r="C39" s="56"/>
      <c r="D39" s="56"/>
      <c r="E39" s="56"/>
      <c r="F39" s="56"/>
      <c r="G39" s="56"/>
      <c r="H39" s="56"/>
      <c r="I39" s="56"/>
      <c r="J39" s="73"/>
      <c r="K39" s="67"/>
      <c r="L39" s="73"/>
      <c r="M39" s="73"/>
      <c r="N39" s="73"/>
      <c r="O39" s="73"/>
      <c r="P39" s="73"/>
      <c r="Q39" s="84"/>
      <c r="R39" s="73"/>
      <c r="S39" s="73"/>
      <c r="T39" s="74"/>
      <c r="U39" s="74"/>
      <c r="V39" s="74"/>
      <c r="W39" s="83"/>
      <c r="X39" s="73"/>
      <c r="Y39" s="73"/>
      <c r="Z39" s="73"/>
      <c r="AA39" s="73"/>
      <c r="AB39" s="72"/>
      <c r="AC39" s="80"/>
      <c r="AD39" s="73"/>
      <c r="AE39" s="84"/>
      <c r="AF39" s="67"/>
      <c r="AG39" s="73"/>
      <c r="AH39" s="73"/>
      <c r="AI39" s="73"/>
      <c r="AJ39" s="73"/>
      <c r="AK39" s="73"/>
      <c r="AL39" s="90"/>
      <c r="AM39" s="19" t="s">
        <v>40</v>
      </c>
      <c r="AN39" s="20"/>
      <c r="AO39" s="20"/>
      <c r="AP39" s="21"/>
      <c r="AQ39" s="22">
        <f>SUM(AQ37:AR38)</f>
        <v>0</v>
      </c>
      <c r="AR39" s="22"/>
      <c r="AS39" s="23" t="s">
        <v>31</v>
      </c>
      <c r="AT39" s="105" t="s">
        <v>41</v>
      </c>
      <c r="AU39" s="105"/>
      <c r="AV39" s="105"/>
      <c r="AX39" s="4" t="s">
        <v>45</v>
      </c>
    </row>
    <row r="40" ht="15.95" customHeight="1" spans="1:50">
      <c r="A40" s="52"/>
      <c r="B40" s="56"/>
      <c r="C40" s="56"/>
      <c r="D40" s="56"/>
      <c r="E40" s="56"/>
      <c r="F40" s="56"/>
      <c r="G40" s="56"/>
      <c r="H40" s="56"/>
      <c r="I40" s="56"/>
      <c r="J40" s="73"/>
      <c r="K40" s="67"/>
      <c r="L40" s="73"/>
      <c r="M40" s="73"/>
      <c r="N40" s="73"/>
      <c r="O40" s="73"/>
      <c r="P40" s="73"/>
      <c r="Q40" s="84"/>
      <c r="R40" s="73"/>
      <c r="S40" s="73"/>
      <c r="T40" s="74"/>
      <c r="U40" s="74"/>
      <c r="V40" s="74"/>
      <c r="W40" s="83"/>
      <c r="X40" s="73"/>
      <c r="Y40" s="73"/>
      <c r="Z40" s="73"/>
      <c r="AA40" s="73"/>
      <c r="AB40" s="72"/>
      <c r="AC40" s="80"/>
      <c r="AD40" s="73"/>
      <c r="AE40" s="84"/>
      <c r="AF40" s="67"/>
      <c r="AG40" s="73"/>
      <c r="AH40" s="73"/>
      <c r="AI40" s="73"/>
      <c r="AJ40" s="73"/>
      <c r="AK40" s="73"/>
      <c r="AL40" s="90"/>
      <c r="AM40" s="24" t="s">
        <v>42</v>
      </c>
      <c r="AN40" s="25"/>
      <c r="AO40" s="25"/>
      <c r="AP40" s="26"/>
      <c r="AQ40" s="27">
        <f>COUNT(J35:AK35)</f>
        <v>0</v>
      </c>
      <c r="AR40" s="27"/>
      <c r="AS40" s="28" t="s">
        <v>31</v>
      </c>
      <c r="AT40" s="106" t="e">
        <f>(AQ39/AQ40)*100</f>
        <v>#DIV/0!</v>
      </c>
      <c r="AU40" s="106"/>
      <c r="AV40" s="107" t="s">
        <v>43</v>
      </c>
      <c r="AX40" s="39" t="s">
        <v>46</v>
      </c>
    </row>
    <row r="41" ht="15.95" customHeight="1" spans="1:50">
      <c r="A41" s="52"/>
      <c r="B41" s="56"/>
      <c r="C41" s="56"/>
      <c r="D41" s="56"/>
      <c r="E41" s="56"/>
      <c r="F41" s="56"/>
      <c r="G41" s="56"/>
      <c r="H41" s="56"/>
      <c r="I41" s="56"/>
      <c r="J41" s="73"/>
      <c r="K41" s="67"/>
      <c r="L41" s="73"/>
      <c r="M41" s="73"/>
      <c r="N41" s="73"/>
      <c r="O41" s="73"/>
      <c r="P41" s="73"/>
      <c r="Q41" s="84"/>
      <c r="R41" s="73"/>
      <c r="S41" s="73"/>
      <c r="T41" s="74"/>
      <c r="U41" s="74"/>
      <c r="V41" s="74"/>
      <c r="W41" s="83"/>
      <c r="X41" s="73"/>
      <c r="Y41" s="73"/>
      <c r="Z41" s="73"/>
      <c r="AA41" s="73"/>
      <c r="AB41" s="72"/>
      <c r="AC41" s="80"/>
      <c r="AD41" s="73"/>
      <c r="AE41" s="84"/>
      <c r="AF41" s="67"/>
      <c r="AG41" s="73"/>
      <c r="AH41" s="73"/>
      <c r="AI41" s="73"/>
      <c r="AJ41" s="73"/>
      <c r="AK41" s="73"/>
      <c r="AL41" s="96" t="s">
        <v>44</v>
      </c>
      <c r="AX41" s="4" t="s">
        <v>47</v>
      </c>
    </row>
    <row r="42" ht="15.95" customHeight="1" spans="1:53">
      <c r="A42" s="52"/>
      <c r="B42" s="56"/>
      <c r="C42" s="56"/>
      <c r="D42" s="56"/>
      <c r="E42" s="56"/>
      <c r="F42" s="56"/>
      <c r="G42" s="56"/>
      <c r="H42" s="56"/>
      <c r="I42" s="56"/>
      <c r="J42" s="73"/>
      <c r="K42" s="67"/>
      <c r="L42" s="73"/>
      <c r="M42" s="73"/>
      <c r="N42" s="73"/>
      <c r="O42" s="73"/>
      <c r="P42" s="73"/>
      <c r="Q42" s="84"/>
      <c r="R42" s="73"/>
      <c r="S42" s="73"/>
      <c r="T42" s="74"/>
      <c r="U42" s="74"/>
      <c r="V42" s="74"/>
      <c r="W42" s="83"/>
      <c r="X42" s="73"/>
      <c r="Y42" s="73"/>
      <c r="Z42" s="73"/>
      <c r="AA42" s="73"/>
      <c r="AB42" s="72"/>
      <c r="AC42" s="80"/>
      <c r="AD42" s="73"/>
      <c r="AE42" s="84"/>
      <c r="AF42" s="67"/>
      <c r="AG42" s="73"/>
      <c r="AH42" s="73"/>
      <c r="AI42" s="73"/>
      <c r="AJ42" s="73"/>
      <c r="AK42" s="73"/>
      <c r="AL42" s="90"/>
      <c r="AM42" s="9" t="s">
        <v>37</v>
      </c>
      <c r="AN42" s="10"/>
      <c r="AO42" s="10"/>
      <c r="AP42" s="11"/>
      <c r="AQ42" s="12">
        <f>COUNTIF(J37:P37,"□")</f>
        <v>0</v>
      </c>
      <c r="AR42" s="12"/>
      <c r="AS42" s="13" t="s">
        <v>31</v>
      </c>
      <c r="AX42" s="4" t="s">
        <v>48</v>
      </c>
      <c r="AY42" s="36"/>
      <c r="AZ42" s="36"/>
      <c r="BA42" s="36"/>
    </row>
    <row r="43" ht="15.95" customHeight="1" spans="1:50">
      <c r="A43" s="52"/>
      <c r="B43" s="56"/>
      <c r="C43" s="56"/>
      <c r="D43" s="56"/>
      <c r="E43" s="56"/>
      <c r="F43" s="56"/>
      <c r="G43" s="56"/>
      <c r="H43" s="56"/>
      <c r="I43" s="56"/>
      <c r="J43" s="73"/>
      <c r="K43" s="67"/>
      <c r="L43" s="73"/>
      <c r="M43" s="73"/>
      <c r="N43" s="73"/>
      <c r="O43" s="73"/>
      <c r="P43" s="73"/>
      <c r="Q43" s="84"/>
      <c r="R43" s="73"/>
      <c r="S43" s="73"/>
      <c r="T43" s="74"/>
      <c r="U43" s="74"/>
      <c r="V43" s="74"/>
      <c r="W43" s="83"/>
      <c r="X43" s="73"/>
      <c r="Y43" s="73"/>
      <c r="Z43" s="73"/>
      <c r="AA43" s="73"/>
      <c r="AB43" s="72"/>
      <c r="AC43" s="80"/>
      <c r="AD43" s="73"/>
      <c r="AE43" s="84"/>
      <c r="AF43" s="67"/>
      <c r="AG43" s="73"/>
      <c r="AH43" s="73"/>
      <c r="AI43" s="73"/>
      <c r="AJ43" s="73"/>
      <c r="AK43" s="73"/>
      <c r="AL43" s="90"/>
      <c r="AM43" s="14" t="s">
        <v>39</v>
      </c>
      <c r="AN43" s="15"/>
      <c r="AO43" s="15"/>
      <c r="AP43" s="16"/>
      <c r="AQ43" s="27">
        <f>COUNTIF(J37:AK37,"■")</f>
        <v>0</v>
      </c>
      <c r="AR43" s="27"/>
      <c r="AS43" s="18" t="s">
        <v>31</v>
      </c>
      <c r="AX43" s="4" t="s">
        <v>49</v>
      </c>
    </row>
    <row r="44" ht="15.95" customHeight="1" spans="1:50">
      <c r="A44" s="52"/>
      <c r="B44" s="56"/>
      <c r="C44" s="56"/>
      <c r="D44" s="56"/>
      <c r="E44" s="56"/>
      <c r="F44" s="56"/>
      <c r="G44" s="56"/>
      <c r="H44" s="56"/>
      <c r="I44" s="56"/>
      <c r="J44" s="73"/>
      <c r="K44" s="67"/>
      <c r="L44" s="73"/>
      <c r="M44" s="73"/>
      <c r="N44" s="73"/>
      <c r="O44" s="73"/>
      <c r="P44" s="73"/>
      <c r="Q44" s="84"/>
      <c r="R44" s="73"/>
      <c r="S44" s="73"/>
      <c r="T44" s="74"/>
      <c r="U44" s="74"/>
      <c r="V44" s="74"/>
      <c r="W44" s="83"/>
      <c r="X44" s="73"/>
      <c r="Y44" s="73"/>
      <c r="Z44" s="73"/>
      <c r="AA44" s="73"/>
      <c r="AB44" s="72"/>
      <c r="AC44" s="80"/>
      <c r="AD44" s="73"/>
      <c r="AE44" s="84"/>
      <c r="AF44" s="67"/>
      <c r="AG44" s="73"/>
      <c r="AH44" s="73"/>
      <c r="AI44" s="73"/>
      <c r="AJ44" s="73"/>
      <c r="AK44" s="73"/>
      <c r="AL44" s="90"/>
      <c r="AM44" s="19" t="s">
        <v>40</v>
      </c>
      <c r="AN44" s="20"/>
      <c r="AO44" s="20"/>
      <c r="AP44" s="21"/>
      <c r="AQ44" s="22">
        <f>SUM(AQ42:AR43)</f>
        <v>0</v>
      </c>
      <c r="AR44" s="22"/>
      <c r="AS44" s="23" t="s">
        <v>31</v>
      </c>
      <c r="AT44" s="31" t="s">
        <v>41</v>
      </c>
      <c r="AU44" s="31"/>
      <c r="AV44" s="31"/>
      <c r="AX44" s="4" t="s">
        <v>50</v>
      </c>
    </row>
    <row r="45" ht="15.95" customHeight="1" spans="1:50">
      <c r="A45" s="52"/>
      <c r="B45" s="56"/>
      <c r="C45" s="56"/>
      <c r="D45" s="56"/>
      <c r="E45" s="56"/>
      <c r="F45" s="56"/>
      <c r="G45" s="56"/>
      <c r="H45" s="56"/>
      <c r="I45" s="56"/>
      <c r="J45" s="73"/>
      <c r="K45" s="67"/>
      <c r="L45" s="73"/>
      <c r="M45" s="73"/>
      <c r="N45" s="73"/>
      <c r="O45" s="73"/>
      <c r="P45" s="73"/>
      <c r="Q45" s="84"/>
      <c r="R45" s="73"/>
      <c r="S45" s="73"/>
      <c r="T45" s="74"/>
      <c r="U45" s="74"/>
      <c r="V45" s="74"/>
      <c r="W45" s="83"/>
      <c r="X45" s="73"/>
      <c r="Y45" s="73"/>
      <c r="Z45" s="73"/>
      <c r="AA45" s="73"/>
      <c r="AB45" s="72"/>
      <c r="AC45" s="80"/>
      <c r="AD45" s="73"/>
      <c r="AE45" s="84"/>
      <c r="AF45" s="67"/>
      <c r="AG45" s="73"/>
      <c r="AH45" s="73"/>
      <c r="AI45" s="73"/>
      <c r="AJ45" s="73"/>
      <c r="AK45" s="73"/>
      <c r="AL45" s="90"/>
      <c r="AM45" s="24" t="s">
        <v>42</v>
      </c>
      <c r="AN45" s="25"/>
      <c r="AO45" s="25"/>
      <c r="AP45" s="26"/>
      <c r="AQ45" s="27">
        <f>COUNT(J35:AK35)</f>
        <v>0</v>
      </c>
      <c r="AR45" s="27"/>
      <c r="AS45" s="28" t="s">
        <v>31</v>
      </c>
      <c r="AT45" s="32" t="e">
        <f>(AQ44/AQ45)*100</f>
        <v>#DIV/0!</v>
      </c>
      <c r="AU45" s="32"/>
      <c r="AV45" s="33" t="s">
        <v>43</v>
      </c>
      <c r="AX45" s="4" t="s">
        <v>51</v>
      </c>
    </row>
    <row r="46" ht="15.95" customHeight="1" spans="1:37">
      <c r="A46" s="57" t="s">
        <v>52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</row>
  </sheetData>
  <sheetProtection selectLockedCells="1" selectUnlockedCells="1"/>
  <mergeCells count="176">
    <mergeCell ref="A1:L1"/>
    <mergeCell ref="B2:D2"/>
    <mergeCell ref="F2:T2"/>
    <mergeCell ref="U2:V2"/>
    <mergeCell ref="X2:AD2"/>
    <mergeCell ref="AE2:AG2"/>
    <mergeCell ref="AI2:AP2"/>
    <mergeCell ref="AQ2:AV2"/>
    <mergeCell ref="B3:D3"/>
    <mergeCell ref="F3:R3"/>
    <mergeCell ref="A5:I5"/>
    <mergeCell ref="L5:N5"/>
    <mergeCell ref="S5:U5"/>
    <mergeCell ref="Z5:AB5"/>
    <mergeCell ref="AG5:AI5"/>
    <mergeCell ref="AN5:AO5"/>
    <mergeCell ref="AS5:AT5"/>
    <mergeCell ref="A6:I6"/>
    <mergeCell ref="AM6:AV6"/>
    <mergeCell ref="A7:I7"/>
    <mergeCell ref="H8:I8"/>
    <mergeCell ref="H9:I9"/>
    <mergeCell ref="AQ9:AR9"/>
    <mergeCell ref="AQ10:AR10"/>
    <mergeCell ref="AQ11:AR11"/>
    <mergeCell ref="AT11:AV11"/>
    <mergeCell ref="AQ12:AR12"/>
    <mergeCell ref="AT12:AU12"/>
    <mergeCell ref="AQ14:AR14"/>
    <mergeCell ref="AQ15:AR15"/>
    <mergeCell ref="AQ16:AR16"/>
    <mergeCell ref="AT16:AV16"/>
    <mergeCell ref="AQ17:AR17"/>
    <mergeCell ref="AT17:AU17"/>
    <mergeCell ref="A19:I19"/>
    <mergeCell ref="L19:N19"/>
    <mergeCell ref="S19:U19"/>
    <mergeCell ref="Z19:AB19"/>
    <mergeCell ref="AG19:AI19"/>
    <mergeCell ref="AN19:AO19"/>
    <mergeCell ref="AS19:AT19"/>
    <mergeCell ref="A20:I20"/>
    <mergeCell ref="AM20:AV20"/>
    <mergeCell ref="A21:I21"/>
    <mergeCell ref="H22:I22"/>
    <mergeCell ref="H23:I23"/>
    <mergeCell ref="AQ23:AR23"/>
    <mergeCell ref="AQ24:AR24"/>
    <mergeCell ref="AQ25:AR25"/>
    <mergeCell ref="AT25:AV25"/>
    <mergeCell ref="AQ26:AR26"/>
    <mergeCell ref="AT26:AU26"/>
    <mergeCell ref="AQ28:AR28"/>
    <mergeCell ref="AQ29:AR29"/>
    <mergeCell ref="AQ30:AR30"/>
    <mergeCell ref="AT30:AV30"/>
    <mergeCell ref="AQ31:AR31"/>
    <mergeCell ref="AT31:AU31"/>
    <mergeCell ref="A33:I33"/>
    <mergeCell ref="L33:N33"/>
    <mergeCell ref="S33:U33"/>
    <mergeCell ref="Z33:AB33"/>
    <mergeCell ref="AG33:AI33"/>
    <mergeCell ref="AN33:AO33"/>
    <mergeCell ref="AS33:AT33"/>
    <mergeCell ref="A34:I34"/>
    <mergeCell ref="AM34:AV34"/>
    <mergeCell ref="A35:I35"/>
    <mergeCell ref="H36:I36"/>
    <mergeCell ref="H37:I37"/>
    <mergeCell ref="AQ37:AR37"/>
    <mergeCell ref="AQ38:AR38"/>
    <mergeCell ref="AQ39:AR39"/>
    <mergeCell ref="AT39:AV39"/>
    <mergeCell ref="AQ40:AR40"/>
    <mergeCell ref="AT40:AU40"/>
    <mergeCell ref="AQ42:AR42"/>
    <mergeCell ref="AQ43:AR43"/>
    <mergeCell ref="AQ44:AR44"/>
    <mergeCell ref="AT44:AV44"/>
    <mergeCell ref="AQ45:AR45"/>
    <mergeCell ref="AT45:AU45"/>
    <mergeCell ref="A46:AK46"/>
    <mergeCell ref="A8:A17"/>
    <mergeCell ref="A22:A31"/>
    <mergeCell ref="A36:A45"/>
    <mergeCell ref="J10:J17"/>
    <mergeCell ref="J24:J31"/>
    <mergeCell ref="J38:J45"/>
    <mergeCell ref="K10:K17"/>
    <mergeCell ref="K24:K31"/>
    <mergeCell ref="K38:K45"/>
    <mergeCell ref="L10:L17"/>
    <mergeCell ref="L24:L31"/>
    <mergeCell ref="L38:L45"/>
    <mergeCell ref="M10:M17"/>
    <mergeCell ref="M24:M31"/>
    <mergeCell ref="M38:M45"/>
    <mergeCell ref="N10:N17"/>
    <mergeCell ref="N24:N31"/>
    <mergeCell ref="N38:N45"/>
    <mergeCell ref="O10:O17"/>
    <mergeCell ref="O24:O31"/>
    <mergeCell ref="O38:O45"/>
    <mergeCell ref="P10:P17"/>
    <mergeCell ref="P24:P31"/>
    <mergeCell ref="P38:P45"/>
    <mergeCell ref="Q10:Q17"/>
    <mergeCell ref="Q24:Q31"/>
    <mergeCell ref="Q38:Q45"/>
    <mergeCell ref="R10:R17"/>
    <mergeCell ref="R24:R31"/>
    <mergeCell ref="R38:R45"/>
    <mergeCell ref="S10:S17"/>
    <mergeCell ref="S24:S31"/>
    <mergeCell ref="S38:S45"/>
    <mergeCell ref="T10:T17"/>
    <mergeCell ref="T24:T31"/>
    <mergeCell ref="T38:T45"/>
    <mergeCell ref="U10:U17"/>
    <mergeCell ref="U24:U31"/>
    <mergeCell ref="U38:U45"/>
    <mergeCell ref="V10:V17"/>
    <mergeCell ref="V24:V31"/>
    <mergeCell ref="V38:V45"/>
    <mergeCell ref="W10:W17"/>
    <mergeCell ref="W24:W31"/>
    <mergeCell ref="W38:W45"/>
    <mergeCell ref="X10:X17"/>
    <mergeCell ref="X24:X31"/>
    <mergeCell ref="X38:X45"/>
    <mergeCell ref="Y10:Y17"/>
    <mergeCell ref="Y24:Y31"/>
    <mergeCell ref="Y38:Y45"/>
    <mergeCell ref="Z10:Z17"/>
    <mergeCell ref="Z24:Z31"/>
    <mergeCell ref="Z38:Z45"/>
    <mergeCell ref="AA10:AA17"/>
    <mergeCell ref="AA24:AA31"/>
    <mergeCell ref="AA38:AA45"/>
    <mergeCell ref="AB10:AB17"/>
    <mergeCell ref="AB24:AB31"/>
    <mergeCell ref="AB38:AB45"/>
    <mergeCell ref="AC10:AC17"/>
    <mergeCell ref="AC24:AC31"/>
    <mergeCell ref="AC38:AC45"/>
    <mergeCell ref="AD10:AD17"/>
    <mergeCell ref="AD24:AD31"/>
    <mergeCell ref="AD38:AD45"/>
    <mergeCell ref="AE10:AE17"/>
    <mergeCell ref="AE24:AE31"/>
    <mergeCell ref="AE38:AE45"/>
    <mergeCell ref="AF10:AF17"/>
    <mergeCell ref="AF24:AF31"/>
    <mergeCell ref="AF38:AF45"/>
    <mergeCell ref="AG10:AG17"/>
    <mergeCell ref="AG24:AG31"/>
    <mergeCell ref="AG38:AG45"/>
    <mergeCell ref="AH10:AH17"/>
    <mergeCell ref="AH24:AH31"/>
    <mergeCell ref="AH38:AH45"/>
    <mergeCell ref="AI10:AI17"/>
    <mergeCell ref="AI24:AI31"/>
    <mergeCell ref="AI38:AI45"/>
    <mergeCell ref="AJ10:AJ17"/>
    <mergeCell ref="AJ24:AJ31"/>
    <mergeCell ref="AJ38:AJ45"/>
    <mergeCell ref="AK10:AK17"/>
    <mergeCell ref="AK24:AK31"/>
    <mergeCell ref="AK38:AK45"/>
    <mergeCell ref="B36:G37"/>
    <mergeCell ref="B38:I45"/>
    <mergeCell ref="B22:G23"/>
    <mergeCell ref="B24:I31"/>
    <mergeCell ref="B8:G9"/>
    <mergeCell ref="B10:I17"/>
  </mergeCells>
  <conditionalFormatting sqref="J6:AK6">
    <cfRule type="expression" dxfId="0" priority="1" stopIfTrue="1">
      <formula>NOT(ISERROR(SEARCH("日",J6)))</formula>
    </cfRule>
    <cfRule type="expression" dxfId="0" priority="2" stopIfTrue="1">
      <formula>NOT(ISERROR(SEARCH("土",J6)))</formula>
    </cfRule>
  </conditionalFormatting>
  <conditionalFormatting sqref="J20:AK20">
    <cfRule type="expression" dxfId="0" priority="3" stopIfTrue="1">
      <formula>NOT(ISERROR(SEARCH("日",J20)))</formula>
    </cfRule>
    <cfRule type="expression" dxfId="0" priority="4" stopIfTrue="1">
      <formula>NOT(ISERROR(SEARCH("土",J20)))</formula>
    </cfRule>
  </conditionalFormatting>
  <conditionalFormatting sqref="J34:AK34">
    <cfRule type="expression" dxfId="0" priority="5" stopIfTrue="1">
      <formula>NOT(ISERROR(SEARCH("日",J34)))</formula>
    </cfRule>
    <cfRule type="expression" dxfId="0" priority="6" stopIfTrue="1">
      <formula>NOT(ISERROR(SEARCH("土",J34)))</formula>
    </cfRule>
  </conditionalFormatting>
  <dataValidations count="3">
    <dataValidation type="list" allowBlank="1" showErrorMessage="1" sqref="A1">
      <formula1>$AX$1:$AX$2</formula1>
    </dataValidation>
    <dataValidation type="list" allowBlank="1" showErrorMessage="1" sqref="J6">
      <formula1>$BB$1:$BB$8</formula1>
    </dataValidation>
    <dataValidation type="list" allowBlank="1" showErrorMessage="1" sqref="J8:AK9 J22:AK23 J36:AK37">
      <formula1>$BC$1:$BC$5</formula1>
    </dataValidation>
  </dataValidations>
  <printOptions horizontalCentered="1" verticalCentered="1"/>
  <pageMargins left="0" right="0" top="0.590277777777778" bottom="0" header="0.511805555555556" footer="0.511805555555556"/>
  <pageSetup paperSize="9" firstPageNumber="0"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0"/>
    <pageSetUpPr fitToPage="1"/>
  </sheetPr>
  <dimension ref="A1:BH46"/>
  <sheetViews>
    <sheetView workbookViewId="0">
      <selection activeCell="A1" sqref="A1:L1"/>
    </sheetView>
  </sheetViews>
  <sheetFormatPr defaultColWidth="8.625" defaultRowHeight="13.5"/>
  <cols>
    <col min="1" max="49" width="3.25" customWidth="1"/>
    <col min="50" max="51" width="2.875" customWidth="1"/>
  </cols>
  <sheetData>
    <row r="1" ht="26.25" customHeight="1" spans="1:5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Y1" s="41"/>
      <c r="Z1" s="41"/>
      <c r="AA1" s="41"/>
      <c r="AB1" s="41"/>
      <c r="AT1" s="85"/>
      <c r="AU1" s="98" t="s">
        <v>1</v>
      </c>
      <c r="AV1" s="99">
        <v>5</v>
      </c>
      <c r="AX1" s="4" t="s">
        <v>0</v>
      </c>
      <c r="BB1" s="108" t="s">
        <v>2</v>
      </c>
      <c r="BC1" t="s">
        <v>3</v>
      </c>
    </row>
    <row r="2" ht="15.95" customHeight="1" spans="1:55">
      <c r="A2" s="2"/>
      <c r="B2" s="34" t="s">
        <v>4</v>
      </c>
      <c r="C2" s="34"/>
      <c r="D2" s="34"/>
      <c r="E2" s="34" t="s">
        <v>5</v>
      </c>
      <c r="F2" s="5" t="str">
        <f>集計表!F2</f>
        <v>市道○○号線舗装改修工事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34" t="s">
        <v>7</v>
      </c>
      <c r="V2" s="34"/>
      <c r="W2" s="34" t="s">
        <v>5</v>
      </c>
      <c r="X2" s="5" t="str">
        <f>集計表!W2</f>
        <v>令和○.○.○～令和○.○.○</v>
      </c>
      <c r="Y2" s="5"/>
      <c r="Z2" s="5"/>
      <c r="AA2" s="5"/>
      <c r="AB2" s="5"/>
      <c r="AC2" s="5"/>
      <c r="AD2" s="5"/>
      <c r="AE2" s="34" t="s">
        <v>9</v>
      </c>
      <c r="AF2" s="34"/>
      <c r="AG2" s="34"/>
      <c r="AH2" s="34" t="s">
        <v>5</v>
      </c>
      <c r="AI2" s="5" t="str">
        <f>集計表!AJ2</f>
        <v>（株）○○建設</v>
      </c>
      <c r="AJ2" s="5"/>
      <c r="AK2" s="5"/>
      <c r="AL2" s="5"/>
      <c r="AM2" s="5"/>
      <c r="AN2" s="5"/>
      <c r="AO2" s="5"/>
      <c r="AP2" s="5"/>
      <c r="AQ2" s="100" t="str">
        <f>集計表!AJ3</f>
        <v>北本市</v>
      </c>
      <c r="AR2" s="100"/>
      <c r="AS2" s="100"/>
      <c r="AT2" s="100"/>
      <c r="AU2" s="100"/>
      <c r="AV2" s="100"/>
      <c r="AX2" s="4" t="s">
        <v>12</v>
      </c>
      <c r="BB2" s="108" t="s">
        <v>13</v>
      </c>
      <c r="BC2" t="s">
        <v>14</v>
      </c>
    </row>
    <row r="3" ht="15.95" customHeight="1" spans="2:55">
      <c r="B3" s="34" t="s">
        <v>15</v>
      </c>
      <c r="C3" s="34"/>
      <c r="D3" s="34"/>
      <c r="E3" s="34" t="s">
        <v>5</v>
      </c>
      <c r="F3" s="5" t="str">
        <f>集計表!F3</f>
        <v>北本市本町○○丁目地内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AU3" s="85"/>
      <c r="AV3" s="35" t="s">
        <v>17</v>
      </c>
      <c r="AW3" s="85"/>
      <c r="AX3" s="85"/>
      <c r="BB3" s="108" t="s">
        <v>18</v>
      </c>
      <c r="BC3" t="s">
        <v>19</v>
      </c>
    </row>
    <row r="4" ht="15.95" customHeight="1" spans="2:55">
      <c r="B4" s="48"/>
      <c r="J4" s="58" t="s">
        <v>20</v>
      </c>
      <c r="K4" s="59"/>
      <c r="L4" s="60"/>
      <c r="M4" s="59"/>
      <c r="N4" s="59"/>
      <c r="AT4" s="85"/>
      <c r="AU4" s="85"/>
      <c r="AW4" s="85"/>
      <c r="AX4" s="85"/>
      <c r="BB4" s="108" t="s">
        <v>21</v>
      </c>
      <c r="BC4" s="4" t="s">
        <v>22</v>
      </c>
    </row>
    <row r="5" ht="15.95" customHeight="1" spans="1:54">
      <c r="A5" s="49"/>
      <c r="B5" s="49"/>
      <c r="C5" s="49"/>
      <c r="D5" s="49"/>
      <c r="E5" s="49"/>
      <c r="F5" s="49"/>
      <c r="G5" s="49"/>
      <c r="H5" s="49"/>
      <c r="I5" s="49"/>
      <c r="J5" s="61"/>
      <c r="K5" s="62" t="s">
        <v>23</v>
      </c>
      <c r="L5" s="63">
        <v>49</v>
      </c>
      <c r="M5" s="63"/>
      <c r="N5" s="63"/>
      <c r="O5" s="62" t="s">
        <v>24</v>
      </c>
      <c r="P5" s="64"/>
      <c r="Q5" s="75"/>
      <c r="R5" s="62" t="s">
        <v>23</v>
      </c>
      <c r="S5" s="63">
        <f>L5+1</f>
        <v>50</v>
      </c>
      <c r="T5" s="63"/>
      <c r="U5" s="63"/>
      <c r="V5" s="62" t="s">
        <v>24</v>
      </c>
      <c r="W5" s="75"/>
      <c r="X5" s="61"/>
      <c r="Y5" s="62" t="s">
        <v>23</v>
      </c>
      <c r="Z5" s="63">
        <f>L5+2</f>
        <v>51</v>
      </c>
      <c r="AA5" s="63"/>
      <c r="AB5" s="63"/>
      <c r="AC5" s="62" t="s">
        <v>24</v>
      </c>
      <c r="AD5" s="64"/>
      <c r="AE5" s="75"/>
      <c r="AF5" s="62" t="s">
        <v>23</v>
      </c>
      <c r="AG5" s="63">
        <f>L5+3</f>
        <v>52</v>
      </c>
      <c r="AH5" s="63"/>
      <c r="AI5" s="63"/>
      <c r="AJ5" s="62" t="s">
        <v>24</v>
      </c>
      <c r="AK5" s="64"/>
      <c r="AL5" s="85"/>
      <c r="AM5" s="7" t="s">
        <v>23</v>
      </c>
      <c r="AN5" s="8">
        <f>L5</f>
        <v>49</v>
      </c>
      <c r="AO5" s="8"/>
      <c r="AP5" s="86" t="s">
        <v>24</v>
      </c>
      <c r="AQ5" s="101" t="s">
        <v>25</v>
      </c>
      <c r="AR5" s="7" t="s">
        <v>23</v>
      </c>
      <c r="AS5" s="8">
        <f>AG5</f>
        <v>52</v>
      </c>
      <c r="AT5" s="8"/>
      <c r="AU5" s="102" t="s">
        <v>24</v>
      </c>
      <c r="AV5" s="102"/>
      <c r="AW5" s="36"/>
      <c r="AX5" s="36"/>
      <c r="BB5" s="108" t="s">
        <v>26</v>
      </c>
    </row>
    <row r="6" ht="15.95" customHeight="1" spans="1:54">
      <c r="A6" s="50" t="s">
        <v>27</v>
      </c>
      <c r="B6" s="50"/>
      <c r="C6" s="50"/>
      <c r="D6" s="50"/>
      <c r="E6" s="50"/>
      <c r="F6" s="50"/>
      <c r="G6" s="50"/>
      <c r="H6" s="50"/>
      <c r="I6" s="50"/>
      <c r="J6" s="65"/>
      <c r="K6" s="66" t="b">
        <f t="shared" ref="K6:AK6" si="0">IF(J6="月","火",IF(J6="火","水",IF(J6="水","木",IF(J6="木","金",IF(J6="金","土",IF(J6="土","日",IF(J6="日","月")))))))</f>
        <v>0</v>
      </c>
      <c r="L6" s="66" t="b">
        <f t="shared" si="0"/>
        <v>0</v>
      </c>
      <c r="M6" s="66" t="b">
        <f t="shared" si="0"/>
        <v>0</v>
      </c>
      <c r="N6" s="66" t="b">
        <f t="shared" si="0"/>
        <v>0</v>
      </c>
      <c r="O6" s="66" t="b">
        <f t="shared" si="0"/>
        <v>0</v>
      </c>
      <c r="P6" s="66" t="b">
        <f t="shared" si="0"/>
        <v>0</v>
      </c>
      <c r="Q6" s="66" t="b">
        <f t="shared" si="0"/>
        <v>0</v>
      </c>
      <c r="R6" s="66" t="b">
        <f t="shared" si="0"/>
        <v>0</v>
      </c>
      <c r="S6" s="66" t="b">
        <f t="shared" si="0"/>
        <v>0</v>
      </c>
      <c r="T6" s="66" t="b">
        <f t="shared" si="0"/>
        <v>0</v>
      </c>
      <c r="U6" s="66" t="b">
        <f t="shared" si="0"/>
        <v>0</v>
      </c>
      <c r="V6" s="66" t="b">
        <f t="shared" si="0"/>
        <v>0</v>
      </c>
      <c r="W6" s="76" t="b">
        <f t="shared" si="0"/>
        <v>0</v>
      </c>
      <c r="X6" s="65" t="b">
        <f t="shared" si="0"/>
        <v>0</v>
      </c>
      <c r="Y6" s="66" t="b">
        <f t="shared" si="0"/>
        <v>0</v>
      </c>
      <c r="Z6" s="66" t="b">
        <f t="shared" si="0"/>
        <v>0</v>
      </c>
      <c r="AA6" s="66" t="b">
        <f t="shared" si="0"/>
        <v>0</v>
      </c>
      <c r="AB6" s="66" t="b">
        <f t="shared" si="0"/>
        <v>0</v>
      </c>
      <c r="AC6" s="66" t="b">
        <f t="shared" si="0"/>
        <v>0</v>
      </c>
      <c r="AD6" s="66" t="b">
        <f t="shared" si="0"/>
        <v>0</v>
      </c>
      <c r="AE6" s="66" t="b">
        <f t="shared" si="0"/>
        <v>0</v>
      </c>
      <c r="AF6" s="66" t="b">
        <f t="shared" si="0"/>
        <v>0</v>
      </c>
      <c r="AG6" s="66" t="b">
        <f t="shared" si="0"/>
        <v>0</v>
      </c>
      <c r="AH6" s="66" t="b">
        <f t="shared" si="0"/>
        <v>0</v>
      </c>
      <c r="AI6" s="66" t="b">
        <f t="shared" si="0"/>
        <v>0</v>
      </c>
      <c r="AJ6" s="66" t="b">
        <f t="shared" si="0"/>
        <v>0</v>
      </c>
      <c r="AK6" s="66" t="b">
        <f t="shared" si="0"/>
        <v>0</v>
      </c>
      <c r="AL6" s="85"/>
      <c r="AM6" s="86" t="s">
        <v>28</v>
      </c>
      <c r="AN6" s="86"/>
      <c r="AO6" s="86"/>
      <c r="AP6" s="86"/>
      <c r="AQ6" s="86"/>
      <c r="AR6" s="86"/>
      <c r="AS6" s="86"/>
      <c r="AT6" s="86"/>
      <c r="AU6" s="86"/>
      <c r="AV6" s="86"/>
      <c r="AW6" s="36"/>
      <c r="AX6" s="102"/>
      <c r="BB6" s="108" t="s">
        <v>29</v>
      </c>
    </row>
    <row r="7" ht="15.95" customHeight="1" spans="1:54">
      <c r="A7" s="51" t="s">
        <v>30</v>
      </c>
      <c r="B7" s="51"/>
      <c r="C7" s="51"/>
      <c r="D7" s="51"/>
      <c r="E7" s="51"/>
      <c r="F7" s="51"/>
      <c r="G7" s="51"/>
      <c r="H7" s="51"/>
      <c r="I7" s="51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BB7" s="108" t="s">
        <v>31</v>
      </c>
    </row>
    <row r="8" ht="15.95" customHeight="1" spans="1:50">
      <c r="A8" s="52" t="s">
        <v>32</v>
      </c>
      <c r="B8" s="53" t="s">
        <v>33</v>
      </c>
      <c r="C8" s="53"/>
      <c r="D8" s="53"/>
      <c r="E8" s="53"/>
      <c r="F8" s="53"/>
      <c r="G8" s="53"/>
      <c r="H8" s="54" t="s">
        <v>34</v>
      </c>
      <c r="I8" s="54"/>
      <c r="J8" s="68"/>
      <c r="K8" s="69"/>
      <c r="L8" s="69"/>
      <c r="M8" s="69"/>
      <c r="N8" s="69"/>
      <c r="O8" s="69"/>
      <c r="P8" s="69"/>
      <c r="Q8" s="77"/>
      <c r="R8" s="69"/>
      <c r="S8" s="69"/>
      <c r="T8" s="69"/>
      <c r="U8" s="69"/>
      <c r="V8" s="69"/>
      <c r="W8" s="68"/>
      <c r="X8" s="68"/>
      <c r="Y8" s="69"/>
      <c r="Z8" s="69"/>
      <c r="AA8" s="69"/>
      <c r="AB8" s="69"/>
      <c r="AC8" s="69"/>
      <c r="AD8" s="69"/>
      <c r="AE8" s="77"/>
      <c r="AF8" s="69"/>
      <c r="AG8" s="69"/>
      <c r="AH8" s="69"/>
      <c r="AI8" s="69"/>
      <c r="AJ8" s="69"/>
      <c r="AK8" s="87"/>
      <c r="AL8" s="88" t="s">
        <v>35</v>
      </c>
      <c r="AX8" s="36"/>
    </row>
    <row r="9" ht="15.95" customHeight="1" spans="1:60">
      <c r="A9" s="52"/>
      <c r="B9" s="53"/>
      <c r="C9" s="53"/>
      <c r="D9" s="53"/>
      <c r="E9" s="53"/>
      <c r="F9" s="53"/>
      <c r="G9" s="53"/>
      <c r="H9" s="55" t="s">
        <v>36</v>
      </c>
      <c r="I9" s="55"/>
      <c r="J9" s="70"/>
      <c r="K9" s="71"/>
      <c r="L9" s="71"/>
      <c r="M9" s="71"/>
      <c r="N9" s="71"/>
      <c r="O9" s="71"/>
      <c r="P9" s="71"/>
      <c r="Q9" s="78"/>
      <c r="R9" s="71"/>
      <c r="S9" s="71"/>
      <c r="T9" s="71"/>
      <c r="U9" s="71"/>
      <c r="V9" s="71"/>
      <c r="W9" s="70"/>
      <c r="X9" s="70"/>
      <c r="Y9" s="71"/>
      <c r="Z9" s="71"/>
      <c r="AA9" s="71"/>
      <c r="AB9" s="71"/>
      <c r="AC9" s="71"/>
      <c r="AD9" s="71"/>
      <c r="AE9" s="78"/>
      <c r="AF9" s="71"/>
      <c r="AG9" s="71"/>
      <c r="AH9" s="71"/>
      <c r="AI9" s="71"/>
      <c r="AJ9" s="71"/>
      <c r="AK9" s="89"/>
      <c r="AL9" s="90"/>
      <c r="AM9" s="91" t="s">
        <v>37</v>
      </c>
      <c r="AN9" s="92"/>
      <c r="AO9" s="92"/>
      <c r="AP9" s="103"/>
      <c r="AQ9" s="12">
        <f>COUNTIF(J8:AK8,"□")</f>
        <v>0</v>
      </c>
      <c r="AR9" s="12"/>
      <c r="AS9" s="13" t="s">
        <v>31</v>
      </c>
      <c r="AX9" s="36"/>
      <c r="BG9" s="36"/>
      <c r="BH9" s="36"/>
    </row>
    <row r="10" ht="15.95" customHeight="1" spans="1:60">
      <c r="A10" s="52"/>
      <c r="B10" s="56" t="s">
        <v>38</v>
      </c>
      <c r="C10" s="56"/>
      <c r="D10" s="56"/>
      <c r="E10" s="56"/>
      <c r="F10" s="56"/>
      <c r="G10" s="56"/>
      <c r="H10" s="56"/>
      <c r="I10" s="56"/>
      <c r="J10" s="72"/>
      <c r="K10" s="72"/>
      <c r="L10" s="72"/>
      <c r="M10" s="72"/>
      <c r="N10" s="72"/>
      <c r="O10" s="72"/>
      <c r="P10" s="72"/>
      <c r="Q10" s="79"/>
      <c r="R10" s="72"/>
      <c r="S10" s="72"/>
      <c r="T10" s="72"/>
      <c r="U10" s="72"/>
      <c r="V10" s="72"/>
      <c r="W10" s="80"/>
      <c r="X10" s="81"/>
      <c r="Y10" s="72"/>
      <c r="Z10" s="73"/>
      <c r="AA10" s="73"/>
      <c r="AB10" s="73"/>
      <c r="AC10" s="73"/>
      <c r="AD10" s="73"/>
      <c r="AE10" s="84"/>
      <c r="AF10" s="67"/>
      <c r="AG10" s="73"/>
      <c r="AH10" s="73"/>
      <c r="AI10" s="73"/>
      <c r="AJ10" s="74"/>
      <c r="AK10" s="93"/>
      <c r="AL10" s="90"/>
      <c r="AM10" s="94" t="s">
        <v>39</v>
      </c>
      <c r="AN10" s="95"/>
      <c r="AO10" s="95"/>
      <c r="AP10" s="104"/>
      <c r="AQ10" s="27">
        <f>COUNTIF(J8:AK8,"■")</f>
        <v>0</v>
      </c>
      <c r="AR10" s="27"/>
      <c r="AS10" s="18" t="s">
        <v>31</v>
      </c>
      <c r="BE10" s="36"/>
      <c r="BF10" s="36"/>
      <c r="BG10" s="36"/>
      <c r="BH10" s="36"/>
    </row>
    <row r="11" ht="15.95" customHeight="1" spans="1:57">
      <c r="A11" s="52"/>
      <c r="B11" s="56"/>
      <c r="C11" s="56"/>
      <c r="D11" s="56"/>
      <c r="E11" s="56"/>
      <c r="F11" s="56"/>
      <c r="G11" s="56"/>
      <c r="H11" s="56"/>
      <c r="I11" s="56"/>
      <c r="J11" s="72"/>
      <c r="K11" s="72"/>
      <c r="L11" s="72"/>
      <c r="M11" s="72"/>
      <c r="N11" s="72"/>
      <c r="O11" s="72"/>
      <c r="P11" s="72"/>
      <c r="Q11" s="79"/>
      <c r="R11" s="72"/>
      <c r="S11" s="72"/>
      <c r="T11" s="72"/>
      <c r="U11" s="72"/>
      <c r="V11" s="72"/>
      <c r="W11" s="80"/>
      <c r="X11" s="81"/>
      <c r="Y11" s="72"/>
      <c r="Z11" s="73"/>
      <c r="AA11" s="73"/>
      <c r="AB11" s="73"/>
      <c r="AC11" s="73"/>
      <c r="AD11" s="73"/>
      <c r="AE11" s="84"/>
      <c r="AF11" s="67"/>
      <c r="AG11" s="73"/>
      <c r="AH11" s="73"/>
      <c r="AI11" s="73"/>
      <c r="AJ11" s="74"/>
      <c r="AK11" s="93"/>
      <c r="AL11" s="90"/>
      <c r="AM11" s="19" t="s">
        <v>40</v>
      </c>
      <c r="AN11" s="20"/>
      <c r="AO11" s="20"/>
      <c r="AP11" s="21"/>
      <c r="AQ11" s="22">
        <f>SUM(AQ9:AR10)</f>
        <v>0</v>
      </c>
      <c r="AR11" s="22"/>
      <c r="AS11" s="23" t="s">
        <v>31</v>
      </c>
      <c r="AT11" s="105" t="s">
        <v>41</v>
      </c>
      <c r="AU11" s="105"/>
      <c r="AV11" s="105"/>
      <c r="BC11" s="36"/>
      <c r="BD11" s="36"/>
      <c r="BE11" s="36"/>
    </row>
    <row r="12" ht="15.95" customHeight="1" spans="1:48">
      <c r="A12" s="52"/>
      <c r="B12" s="56"/>
      <c r="C12" s="56"/>
      <c r="D12" s="56"/>
      <c r="E12" s="56"/>
      <c r="F12" s="56"/>
      <c r="G12" s="56"/>
      <c r="H12" s="56"/>
      <c r="I12" s="56"/>
      <c r="J12" s="72"/>
      <c r="K12" s="72"/>
      <c r="L12" s="72"/>
      <c r="M12" s="72"/>
      <c r="N12" s="72"/>
      <c r="O12" s="72"/>
      <c r="P12" s="72"/>
      <c r="Q12" s="79"/>
      <c r="R12" s="72"/>
      <c r="S12" s="72"/>
      <c r="T12" s="72"/>
      <c r="U12" s="72"/>
      <c r="V12" s="72"/>
      <c r="W12" s="80"/>
      <c r="X12" s="81"/>
      <c r="Y12" s="72"/>
      <c r="Z12" s="73"/>
      <c r="AA12" s="73"/>
      <c r="AB12" s="73"/>
      <c r="AC12" s="73"/>
      <c r="AD12" s="73"/>
      <c r="AE12" s="84"/>
      <c r="AF12" s="67"/>
      <c r="AG12" s="73"/>
      <c r="AH12" s="73"/>
      <c r="AI12" s="73"/>
      <c r="AJ12" s="74"/>
      <c r="AK12" s="93"/>
      <c r="AL12" s="90"/>
      <c r="AM12" s="24" t="s">
        <v>42</v>
      </c>
      <c r="AN12" s="25"/>
      <c r="AO12" s="25"/>
      <c r="AP12" s="26"/>
      <c r="AQ12" s="27">
        <f>COUNT(J7:AK7)</f>
        <v>0</v>
      </c>
      <c r="AR12" s="27"/>
      <c r="AS12" s="28" t="s">
        <v>31</v>
      </c>
      <c r="AT12" s="106" t="e">
        <f>(AQ11/AQ12)*100</f>
        <v>#DIV/0!</v>
      </c>
      <c r="AU12" s="106"/>
      <c r="AV12" s="107" t="s">
        <v>43</v>
      </c>
    </row>
    <row r="13" ht="15.95" customHeight="1" spans="1:57">
      <c r="A13" s="52"/>
      <c r="B13" s="56"/>
      <c r="C13" s="56"/>
      <c r="D13" s="56"/>
      <c r="E13" s="56"/>
      <c r="F13" s="56"/>
      <c r="G13" s="56"/>
      <c r="H13" s="56"/>
      <c r="I13" s="56"/>
      <c r="J13" s="72"/>
      <c r="K13" s="72"/>
      <c r="L13" s="72"/>
      <c r="M13" s="72"/>
      <c r="N13" s="72"/>
      <c r="O13" s="72"/>
      <c r="P13" s="72"/>
      <c r="Q13" s="79"/>
      <c r="R13" s="72"/>
      <c r="S13" s="72"/>
      <c r="T13" s="72"/>
      <c r="U13" s="72"/>
      <c r="V13" s="72"/>
      <c r="W13" s="80"/>
      <c r="X13" s="81"/>
      <c r="Y13" s="72"/>
      <c r="Z13" s="73"/>
      <c r="AA13" s="73"/>
      <c r="AB13" s="73"/>
      <c r="AC13" s="73"/>
      <c r="AD13" s="73"/>
      <c r="AE13" s="84"/>
      <c r="AF13" s="67"/>
      <c r="AG13" s="73"/>
      <c r="AH13" s="73"/>
      <c r="AI13" s="73"/>
      <c r="AJ13" s="74"/>
      <c r="AK13" s="93"/>
      <c r="AL13" s="96" t="s">
        <v>44</v>
      </c>
      <c r="BE13" s="36"/>
    </row>
    <row r="14" ht="15.95" customHeight="1" spans="1:60">
      <c r="A14" s="52"/>
      <c r="B14" s="56"/>
      <c r="C14" s="56"/>
      <c r="D14" s="56"/>
      <c r="E14" s="56"/>
      <c r="F14" s="56"/>
      <c r="G14" s="56"/>
      <c r="H14" s="56"/>
      <c r="I14" s="56"/>
      <c r="J14" s="72"/>
      <c r="K14" s="72"/>
      <c r="L14" s="72"/>
      <c r="M14" s="72"/>
      <c r="N14" s="72"/>
      <c r="O14" s="72"/>
      <c r="P14" s="72"/>
      <c r="Q14" s="79"/>
      <c r="R14" s="72"/>
      <c r="S14" s="72"/>
      <c r="T14" s="72"/>
      <c r="U14" s="72"/>
      <c r="V14" s="72"/>
      <c r="W14" s="80"/>
      <c r="X14" s="81"/>
      <c r="Y14" s="72"/>
      <c r="Z14" s="73"/>
      <c r="AA14" s="73"/>
      <c r="AB14" s="73"/>
      <c r="AC14" s="73"/>
      <c r="AD14" s="73"/>
      <c r="AE14" s="84"/>
      <c r="AF14" s="67"/>
      <c r="AG14" s="73"/>
      <c r="AH14" s="73"/>
      <c r="AI14" s="73"/>
      <c r="AJ14" s="74"/>
      <c r="AK14" s="93"/>
      <c r="AL14" s="90"/>
      <c r="AM14" s="9" t="s">
        <v>37</v>
      </c>
      <c r="AN14" s="10"/>
      <c r="AO14" s="10"/>
      <c r="AP14" s="11"/>
      <c r="AQ14" s="12">
        <f>COUNTIF(J9:AK9,"□")</f>
        <v>0</v>
      </c>
      <c r="AR14" s="12"/>
      <c r="AS14" s="13" t="s">
        <v>31</v>
      </c>
      <c r="BE14" s="36"/>
      <c r="BF14" s="109"/>
      <c r="BG14" s="109"/>
      <c r="BH14" s="109"/>
    </row>
    <row r="15" ht="15.95" customHeight="1" spans="1:60">
      <c r="A15" s="52"/>
      <c r="B15" s="56"/>
      <c r="C15" s="56"/>
      <c r="D15" s="56"/>
      <c r="E15" s="56"/>
      <c r="F15" s="56"/>
      <c r="G15" s="56"/>
      <c r="H15" s="56"/>
      <c r="I15" s="56"/>
      <c r="J15" s="72"/>
      <c r="K15" s="72"/>
      <c r="L15" s="72"/>
      <c r="M15" s="72"/>
      <c r="N15" s="72"/>
      <c r="O15" s="72"/>
      <c r="P15" s="72"/>
      <c r="Q15" s="79"/>
      <c r="R15" s="72"/>
      <c r="S15" s="72"/>
      <c r="T15" s="72"/>
      <c r="U15" s="72"/>
      <c r="V15" s="72"/>
      <c r="W15" s="80"/>
      <c r="X15" s="81"/>
      <c r="Y15" s="72"/>
      <c r="Z15" s="73"/>
      <c r="AA15" s="73"/>
      <c r="AB15" s="73"/>
      <c r="AC15" s="73"/>
      <c r="AD15" s="73"/>
      <c r="AE15" s="84"/>
      <c r="AF15" s="67"/>
      <c r="AG15" s="73"/>
      <c r="AH15" s="73"/>
      <c r="AI15" s="73"/>
      <c r="AJ15" s="74"/>
      <c r="AK15" s="93"/>
      <c r="AL15" s="90"/>
      <c r="AM15" s="14" t="s">
        <v>39</v>
      </c>
      <c r="AN15" s="15"/>
      <c r="AO15" s="15"/>
      <c r="AP15" s="16"/>
      <c r="AQ15" s="27">
        <f>COUNTIF(J9:AK9,"■")</f>
        <v>0</v>
      </c>
      <c r="AR15" s="27"/>
      <c r="AS15" s="18" t="s">
        <v>31</v>
      </c>
      <c r="BE15" s="36"/>
      <c r="BF15" s="109"/>
      <c r="BG15" s="109"/>
      <c r="BH15" s="109"/>
    </row>
    <row r="16" ht="15.95" customHeight="1" spans="1:48">
      <c r="A16" s="52"/>
      <c r="B16" s="56"/>
      <c r="C16" s="56"/>
      <c r="D16" s="56"/>
      <c r="E16" s="56"/>
      <c r="F16" s="56"/>
      <c r="G16" s="56"/>
      <c r="H16" s="56"/>
      <c r="I16" s="56"/>
      <c r="J16" s="72"/>
      <c r="K16" s="72"/>
      <c r="L16" s="72"/>
      <c r="M16" s="72"/>
      <c r="N16" s="72"/>
      <c r="O16" s="72"/>
      <c r="P16" s="72"/>
      <c r="Q16" s="79"/>
      <c r="R16" s="72"/>
      <c r="S16" s="72"/>
      <c r="T16" s="72"/>
      <c r="U16" s="72"/>
      <c r="V16" s="72"/>
      <c r="W16" s="80"/>
      <c r="X16" s="81"/>
      <c r="Y16" s="72"/>
      <c r="Z16" s="73"/>
      <c r="AA16" s="73"/>
      <c r="AB16" s="73"/>
      <c r="AC16" s="73"/>
      <c r="AD16" s="73"/>
      <c r="AE16" s="84"/>
      <c r="AF16" s="67"/>
      <c r="AG16" s="73"/>
      <c r="AH16" s="73"/>
      <c r="AI16" s="73"/>
      <c r="AJ16" s="74"/>
      <c r="AK16" s="93"/>
      <c r="AL16" s="90"/>
      <c r="AM16" s="19" t="s">
        <v>40</v>
      </c>
      <c r="AN16" s="20"/>
      <c r="AO16" s="20"/>
      <c r="AP16" s="21"/>
      <c r="AQ16" s="22">
        <f>SUM(AQ14:AR15)</f>
        <v>0</v>
      </c>
      <c r="AR16" s="22"/>
      <c r="AS16" s="23" t="s">
        <v>31</v>
      </c>
      <c r="AT16" s="31" t="s">
        <v>41</v>
      </c>
      <c r="AU16" s="31"/>
      <c r="AV16" s="31"/>
    </row>
    <row r="17" ht="15.95" customHeight="1" spans="1:48">
      <c r="A17" s="52"/>
      <c r="B17" s="56"/>
      <c r="C17" s="56"/>
      <c r="D17" s="56"/>
      <c r="E17" s="56"/>
      <c r="F17" s="56"/>
      <c r="G17" s="56"/>
      <c r="H17" s="56"/>
      <c r="I17" s="56"/>
      <c r="J17" s="72"/>
      <c r="K17" s="72"/>
      <c r="L17" s="72"/>
      <c r="M17" s="72"/>
      <c r="N17" s="72"/>
      <c r="O17" s="72"/>
      <c r="P17" s="72"/>
      <c r="Q17" s="79"/>
      <c r="R17" s="72"/>
      <c r="S17" s="72"/>
      <c r="T17" s="72"/>
      <c r="U17" s="72"/>
      <c r="V17" s="72"/>
      <c r="W17" s="80"/>
      <c r="X17" s="81"/>
      <c r="Y17" s="72"/>
      <c r="Z17" s="73"/>
      <c r="AA17" s="73"/>
      <c r="AB17" s="73"/>
      <c r="AC17" s="73"/>
      <c r="AD17" s="73"/>
      <c r="AE17" s="84"/>
      <c r="AF17" s="67"/>
      <c r="AG17" s="73"/>
      <c r="AH17" s="73"/>
      <c r="AI17" s="73"/>
      <c r="AJ17" s="74"/>
      <c r="AK17" s="93"/>
      <c r="AL17" s="90"/>
      <c r="AM17" s="24" t="s">
        <v>42</v>
      </c>
      <c r="AN17" s="25"/>
      <c r="AO17" s="25"/>
      <c r="AP17" s="26"/>
      <c r="AQ17" s="27">
        <f>COUNT(J7:AK7)</f>
        <v>0</v>
      </c>
      <c r="AR17" s="27"/>
      <c r="AS17" s="28" t="s">
        <v>31</v>
      </c>
      <c r="AT17" s="32" t="e">
        <f>(AQ16/AQ17)*100</f>
        <v>#DIV/0!</v>
      </c>
      <c r="AU17" s="32"/>
      <c r="AV17" s="33" t="s">
        <v>43</v>
      </c>
    </row>
    <row r="18" ht="15.95" customHeight="1" spans="1:37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58" t="s">
        <v>20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ht="15.95" customHeight="1" spans="1:49">
      <c r="A19" s="49"/>
      <c r="B19" s="49"/>
      <c r="C19" s="49"/>
      <c r="D19" s="49"/>
      <c r="E19" s="49"/>
      <c r="F19" s="49"/>
      <c r="G19" s="49"/>
      <c r="H19" s="49"/>
      <c r="I19" s="49"/>
      <c r="J19" s="61"/>
      <c r="K19" s="62" t="s">
        <v>23</v>
      </c>
      <c r="L19" s="63">
        <f>L5+4</f>
        <v>53</v>
      </c>
      <c r="M19" s="63"/>
      <c r="N19" s="63"/>
      <c r="O19" s="62" t="s">
        <v>24</v>
      </c>
      <c r="P19" s="64"/>
      <c r="Q19" s="75"/>
      <c r="R19" s="62" t="s">
        <v>23</v>
      </c>
      <c r="S19" s="63">
        <f>L5+5</f>
        <v>54</v>
      </c>
      <c r="T19" s="63"/>
      <c r="U19" s="63"/>
      <c r="V19" s="62" t="s">
        <v>24</v>
      </c>
      <c r="W19" s="75"/>
      <c r="X19" s="61"/>
      <c r="Y19" s="62" t="s">
        <v>23</v>
      </c>
      <c r="Z19" s="63">
        <f>L5+6</f>
        <v>55</v>
      </c>
      <c r="AA19" s="63"/>
      <c r="AB19" s="63"/>
      <c r="AC19" s="62" t="s">
        <v>24</v>
      </c>
      <c r="AD19" s="64"/>
      <c r="AE19" s="75"/>
      <c r="AF19" s="62" t="s">
        <v>23</v>
      </c>
      <c r="AG19" s="63">
        <f>L5+7</f>
        <v>56</v>
      </c>
      <c r="AH19" s="63"/>
      <c r="AI19" s="63"/>
      <c r="AJ19" s="62" t="s">
        <v>24</v>
      </c>
      <c r="AK19" s="64"/>
      <c r="AL19" s="85"/>
      <c r="AM19" s="7" t="s">
        <v>23</v>
      </c>
      <c r="AN19" s="8">
        <f>L19</f>
        <v>53</v>
      </c>
      <c r="AO19" s="8"/>
      <c r="AP19" s="86" t="s">
        <v>24</v>
      </c>
      <c r="AQ19" s="101" t="s">
        <v>25</v>
      </c>
      <c r="AR19" s="7" t="s">
        <v>23</v>
      </c>
      <c r="AS19" s="8">
        <f>AG19</f>
        <v>56</v>
      </c>
      <c r="AT19" s="8"/>
      <c r="AU19" s="102" t="s">
        <v>24</v>
      </c>
      <c r="AV19" s="102"/>
      <c r="AW19" s="36"/>
    </row>
    <row r="20" ht="15.95" customHeight="1" spans="1:49">
      <c r="A20" s="50" t="s">
        <v>27</v>
      </c>
      <c r="B20" s="50"/>
      <c r="C20" s="50"/>
      <c r="D20" s="50"/>
      <c r="E20" s="50"/>
      <c r="F20" s="50"/>
      <c r="G20" s="50"/>
      <c r="H20" s="50"/>
      <c r="I20" s="50"/>
      <c r="J20" s="65" t="b">
        <f>IF(AK6="月","火",IF(AK6="火","水",IF(AK6="水","木",IF(AK6="木","金",IF(AK6="金","土",IF(AK6="土","日",IF(AK6="日","月")))))))</f>
        <v>0</v>
      </c>
      <c r="K20" s="66" t="b">
        <f t="shared" ref="K20:AK20" si="1">IF(J20="月","火",IF(J20="火","水",IF(J20="水","木",IF(J20="木","金",IF(J20="金","土",IF(J20="土","日",IF(J20="日","月")))))))</f>
        <v>0</v>
      </c>
      <c r="L20" s="66" t="b">
        <f t="shared" si="1"/>
        <v>0</v>
      </c>
      <c r="M20" s="66" t="b">
        <f t="shared" si="1"/>
        <v>0</v>
      </c>
      <c r="N20" s="66" t="b">
        <f t="shared" si="1"/>
        <v>0</v>
      </c>
      <c r="O20" s="66" t="b">
        <f t="shared" si="1"/>
        <v>0</v>
      </c>
      <c r="P20" s="66" t="b">
        <f t="shared" si="1"/>
        <v>0</v>
      </c>
      <c r="Q20" s="66" t="b">
        <f t="shared" si="1"/>
        <v>0</v>
      </c>
      <c r="R20" s="66" t="b">
        <f t="shared" si="1"/>
        <v>0</v>
      </c>
      <c r="S20" s="66" t="b">
        <f t="shared" si="1"/>
        <v>0</v>
      </c>
      <c r="T20" s="66" t="b">
        <f t="shared" si="1"/>
        <v>0</v>
      </c>
      <c r="U20" s="66" t="b">
        <f t="shared" si="1"/>
        <v>0</v>
      </c>
      <c r="V20" s="66" t="b">
        <f t="shared" si="1"/>
        <v>0</v>
      </c>
      <c r="W20" s="76" t="b">
        <f t="shared" si="1"/>
        <v>0</v>
      </c>
      <c r="X20" s="65" t="b">
        <f t="shared" si="1"/>
        <v>0</v>
      </c>
      <c r="Y20" s="66" t="b">
        <f t="shared" si="1"/>
        <v>0</v>
      </c>
      <c r="Z20" s="66" t="b">
        <f t="shared" si="1"/>
        <v>0</v>
      </c>
      <c r="AA20" s="66" t="b">
        <f t="shared" si="1"/>
        <v>0</v>
      </c>
      <c r="AB20" s="66" t="b">
        <f t="shared" si="1"/>
        <v>0</v>
      </c>
      <c r="AC20" s="66" t="b">
        <f t="shared" si="1"/>
        <v>0</v>
      </c>
      <c r="AD20" s="66" t="b">
        <f t="shared" si="1"/>
        <v>0</v>
      </c>
      <c r="AE20" s="66" t="b">
        <f t="shared" si="1"/>
        <v>0</v>
      </c>
      <c r="AF20" s="66" t="b">
        <f t="shared" si="1"/>
        <v>0</v>
      </c>
      <c r="AG20" s="66" t="b">
        <f t="shared" si="1"/>
        <v>0</v>
      </c>
      <c r="AH20" s="66" t="b">
        <f t="shared" si="1"/>
        <v>0</v>
      </c>
      <c r="AI20" s="66" t="b">
        <f t="shared" si="1"/>
        <v>0</v>
      </c>
      <c r="AJ20" s="66" t="b">
        <f t="shared" si="1"/>
        <v>0</v>
      </c>
      <c r="AK20" s="66" t="b">
        <f t="shared" si="1"/>
        <v>0</v>
      </c>
      <c r="AL20" s="85"/>
      <c r="AM20" s="86" t="s">
        <v>28</v>
      </c>
      <c r="AN20" s="86"/>
      <c r="AO20" s="86"/>
      <c r="AP20" s="86"/>
      <c r="AQ20" s="86"/>
      <c r="AR20" s="86"/>
      <c r="AS20" s="86"/>
      <c r="AT20" s="86"/>
      <c r="AU20" s="86"/>
      <c r="AV20" s="86"/>
      <c r="AW20" s="36"/>
    </row>
    <row r="21" ht="15.95" customHeight="1" spans="1:37">
      <c r="A21" s="51" t="s">
        <v>30</v>
      </c>
      <c r="B21" s="51"/>
      <c r="C21" s="51"/>
      <c r="D21" s="51"/>
      <c r="E21" s="51"/>
      <c r="F21" s="51"/>
      <c r="G21" s="51"/>
      <c r="H21" s="51"/>
      <c r="I21" s="51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</row>
    <row r="22" ht="15.95" customHeight="1" spans="1:38">
      <c r="A22" s="52" t="s">
        <v>32</v>
      </c>
      <c r="B22" s="53" t="s">
        <v>33</v>
      </c>
      <c r="C22" s="53"/>
      <c r="D22" s="53"/>
      <c r="E22" s="53"/>
      <c r="F22" s="53"/>
      <c r="G22" s="53"/>
      <c r="H22" s="54" t="s">
        <v>34</v>
      </c>
      <c r="I22" s="54"/>
      <c r="J22" s="68"/>
      <c r="K22" s="69"/>
      <c r="L22" s="69"/>
      <c r="M22" s="69"/>
      <c r="N22" s="69"/>
      <c r="O22" s="69"/>
      <c r="P22" s="69"/>
      <c r="Q22" s="77"/>
      <c r="R22" s="69"/>
      <c r="S22" s="69"/>
      <c r="T22" s="69"/>
      <c r="U22" s="69"/>
      <c r="V22" s="69"/>
      <c r="W22" s="68"/>
      <c r="X22" s="68"/>
      <c r="Y22" s="69"/>
      <c r="Z22" s="69"/>
      <c r="AA22" s="69"/>
      <c r="AB22" s="69"/>
      <c r="AC22" s="69"/>
      <c r="AD22" s="69"/>
      <c r="AE22" s="77"/>
      <c r="AF22" s="69"/>
      <c r="AG22" s="69"/>
      <c r="AH22" s="69"/>
      <c r="AI22" s="69"/>
      <c r="AJ22" s="69"/>
      <c r="AK22" s="87"/>
      <c r="AL22" s="88" t="s">
        <v>35</v>
      </c>
    </row>
    <row r="23" ht="15.95" customHeight="1" spans="1:45">
      <c r="A23" s="52"/>
      <c r="B23" s="53"/>
      <c r="C23" s="53"/>
      <c r="D23" s="53"/>
      <c r="E23" s="53"/>
      <c r="F23" s="53"/>
      <c r="G23" s="53"/>
      <c r="H23" s="55" t="s">
        <v>36</v>
      </c>
      <c r="I23" s="55"/>
      <c r="J23" s="70"/>
      <c r="K23" s="71"/>
      <c r="L23" s="71"/>
      <c r="M23" s="71"/>
      <c r="N23" s="71"/>
      <c r="O23" s="71"/>
      <c r="P23" s="71"/>
      <c r="Q23" s="78"/>
      <c r="R23" s="71"/>
      <c r="S23" s="71"/>
      <c r="T23" s="71"/>
      <c r="U23" s="71"/>
      <c r="V23" s="71"/>
      <c r="W23" s="70"/>
      <c r="X23" s="70"/>
      <c r="Y23" s="71"/>
      <c r="Z23" s="71"/>
      <c r="AA23" s="71"/>
      <c r="AB23" s="71"/>
      <c r="AC23" s="71"/>
      <c r="AD23" s="71"/>
      <c r="AE23" s="78"/>
      <c r="AF23" s="71"/>
      <c r="AG23" s="71"/>
      <c r="AH23" s="71"/>
      <c r="AI23" s="71"/>
      <c r="AJ23" s="71"/>
      <c r="AK23" s="89"/>
      <c r="AL23" s="90"/>
      <c r="AM23" s="91" t="s">
        <v>37</v>
      </c>
      <c r="AN23" s="92"/>
      <c r="AO23" s="92"/>
      <c r="AP23" s="103"/>
      <c r="AQ23" s="12">
        <f>COUNTIF(J22:AK22,"□")</f>
        <v>0</v>
      </c>
      <c r="AR23" s="12"/>
      <c r="AS23" s="13" t="s">
        <v>31</v>
      </c>
    </row>
    <row r="24" ht="15.95" customHeight="1" spans="1:45">
      <c r="A24" s="52"/>
      <c r="B24" s="56" t="s">
        <v>38</v>
      </c>
      <c r="C24" s="56"/>
      <c r="D24" s="56"/>
      <c r="E24" s="56"/>
      <c r="F24" s="56"/>
      <c r="G24" s="56"/>
      <c r="H24" s="56"/>
      <c r="I24" s="56"/>
      <c r="J24" s="73"/>
      <c r="K24" s="74"/>
      <c r="L24" s="73"/>
      <c r="M24" s="73"/>
      <c r="N24" s="73"/>
      <c r="O24" s="74"/>
      <c r="P24" s="73"/>
      <c r="Q24" s="82"/>
      <c r="R24" s="74"/>
      <c r="S24" s="73"/>
      <c r="T24" s="73"/>
      <c r="U24" s="73"/>
      <c r="V24" s="73"/>
      <c r="W24" s="83"/>
      <c r="X24" s="74"/>
      <c r="Y24" s="74"/>
      <c r="Z24" s="73"/>
      <c r="AA24" s="74"/>
      <c r="AB24" s="73"/>
      <c r="AC24" s="73"/>
      <c r="AD24" s="73"/>
      <c r="AE24" s="82"/>
      <c r="AF24" s="74"/>
      <c r="AG24" s="74"/>
      <c r="AH24" s="73"/>
      <c r="AI24" s="74"/>
      <c r="AJ24" s="73"/>
      <c r="AK24" s="97"/>
      <c r="AL24" s="90"/>
      <c r="AM24" s="94" t="s">
        <v>39</v>
      </c>
      <c r="AN24" s="95"/>
      <c r="AO24" s="95"/>
      <c r="AP24" s="104"/>
      <c r="AQ24" s="27">
        <f>COUNTIF(J22:AK22,"■")</f>
        <v>0</v>
      </c>
      <c r="AR24" s="27"/>
      <c r="AS24" s="18" t="s">
        <v>31</v>
      </c>
    </row>
    <row r="25" ht="15.95" customHeight="1" spans="1:48">
      <c r="A25" s="52"/>
      <c r="B25" s="56"/>
      <c r="C25" s="56"/>
      <c r="D25" s="56"/>
      <c r="E25" s="56"/>
      <c r="F25" s="56"/>
      <c r="G25" s="56"/>
      <c r="H25" s="56"/>
      <c r="I25" s="56"/>
      <c r="J25" s="73"/>
      <c r="K25" s="74"/>
      <c r="L25" s="73"/>
      <c r="M25" s="73"/>
      <c r="N25" s="73"/>
      <c r="O25" s="74"/>
      <c r="P25" s="73"/>
      <c r="Q25" s="82"/>
      <c r="R25" s="74"/>
      <c r="S25" s="73"/>
      <c r="T25" s="73"/>
      <c r="U25" s="73"/>
      <c r="V25" s="73"/>
      <c r="W25" s="83"/>
      <c r="X25" s="74"/>
      <c r="Y25" s="74"/>
      <c r="Z25" s="73"/>
      <c r="AA25" s="74"/>
      <c r="AB25" s="73"/>
      <c r="AC25" s="73"/>
      <c r="AD25" s="73"/>
      <c r="AE25" s="82"/>
      <c r="AF25" s="74"/>
      <c r="AG25" s="74"/>
      <c r="AH25" s="73"/>
      <c r="AI25" s="74"/>
      <c r="AJ25" s="73"/>
      <c r="AK25" s="97"/>
      <c r="AL25" s="90"/>
      <c r="AM25" s="19" t="s">
        <v>40</v>
      </c>
      <c r="AN25" s="20"/>
      <c r="AO25" s="20"/>
      <c r="AP25" s="21"/>
      <c r="AQ25" s="22">
        <f>SUM(AQ23:AR24)</f>
        <v>0</v>
      </c>
      <c r="AR25" s="22"/>
      <c r="AS25" s="23" t="s">
        <v>31</v>
      </c>
      <c r="AT25" s="105" t="s">
        <v>41</v>
      </c>
      <c r="AU25" s="105"/>
      <c r="AV25" s="105"/>
    </row>
    <row r="26" ht="15.95" customHeight="1" spans="1:48">
      <c r="A26" s="52"/>
      <c r="B26" s="56"/>
      <c r="C26" s="56"/>
      <c r="D26" s="56"/>
      <c r="E26" s="56"/>
      <c r="F26" s="56"/>
      <c r="G26" s="56"/>
      <c r="H26" s="56"/>
      <c r="I26" s="56"/>
      <c r="J26" s="73"/>
      <c r="K26" s="74"/>
      <c r="L26" s="73"/>
      <c r="M26" s="73"/>
      <c r="N26" s="73"/>
      <c r="O26" s="74"/>
      <c r="P26" s="73"/>
      <c r="Q26" s="82"/>
      <c r="R26" s="74"/>
      <c r="S26" s="73"/>
      <c r="T26" s="73"/>
      <c r="U26" s="73"/>
      <c r="V26" s="73"/>
      <c r="W26" s="83"/>
      <c r="X26" s="74"/>
      <c r="Y26" s="74"/>
      <c r="Z26" s="73"/>
      <c r="AA26" s="74"/>
      <c r="AB26" s="73"/>
      <c r="AC26" s="73"/>
      <c r="AD26" s="73"/>
      <c r="AE26" s="82"/>
      <c r="AF26" s="74"/>
      <c r="AG26" s="74"/>
      <c r="AH26" s="73"/>
      <c r="AI26" s="74"/>
      <c r="AJ26" s="73"/>
      <c r="AK26" s="97"/>
      <c r="AL26" s="90"/>
      <c r="AM26" s="24" t="s">
        <v>42</v>
      </c>
      <c r="AN26" s="25"/>
      <c r="AO26" s="25"/>
      <c r="AP26" s="26"/>
      <c r="AQ26" s="27">
        <f>COUNT(J21:AK21)</f>
        <v>0</v>
      </c>
      <c r="AR26" s="27"/>
      <c r="AS26" s="28" t="s">
        <v>31</v>
      </c>
      <c r="AT26" s="106" t="e">
        <f>(AQ25/AQ26)*100</f>
        <v>#DIV/0!</v>
      </c>
      <c r="AU26" s="106"/>
      <c r="AV26" s="107" t="s">
        <v>43</v>
      </c>
    </row>
    <row r="27" ht="18" customHeight="1" spans="1:38">
      <c r="A27" s="52"/>
      <c r="B27" s="56"/>
      <c r="C27" s="56"/>
      <c r="D27" s="56"/>
      <c r="E27" s="56"/>
      <c r="F27" s="56"/>
      <c r="G27" s="56"/>
      <c r="H27" s="56"/>
      <c r="I27" s="56"/>
      <c r="J27" s="73"/>
      <c r="K27" s="74"/>
      <c r="L27" s="73"/>
      <c r="M27" s="73"/>
      <c r="N27" s="73"/>
      <c r="O27" s="74"/>
      <c r="P27" s="73"/>
      <c r="Q27" s="82"/>
      <c r="R27" s="74"/>
      <c r="S27" s="73"/>
      <c r="T27" s="73"/>
      <c r="U27" s="73"/>
      <c r="V27" s="73"/>
      <c r="W27" s="83"/>
      <c r="X27" s="74"/>
      <c r="Y27" s="74"/>
      <c r="Z27" s="73"/>
      <c r="AA27" s="74"/>
      <c r="AB27" s="73"/>
      <c r="AC27" s="73"/>
      <c r="AD27" s="73"/>
      <c r="AE27" s="82"/>
      <c r="AF27" s="74"/>
      <c r="AG27" s="74"/>
      <c r="AH27" s="73"/>
      <c r="AI27" s="74"/>
      <c r="AJ27" s="73"/>
      <c r="AK27" s="97"/>
      <c r="AL27" s="96" t="s">
        <v>44</v>
      </c>
    </row>
    <row r="28" ht="15.95" customHeight="1" spans="1:45">
      <c r="A28" s="52"/>
      <c r="B28" s="56"/>
      <c r="C28" s="56"/>
      <c r="D28" s="56"/>
      <c r="E28" s="56"/>
      <c r="F28" s="56"/>
      <c r="G28" s="56"/>
      <c r="H28" s="56"/>
      <c r="I28" s="56"/>
      <c r="J28" s="73"/>
      <c r="K28" s="74"/>
      <c r="L28" s="73"/>
      <c r="M28" s="73"/>
      <c r="N28" s="73"/>
      <c r="O28" s="74"/>
      <c r="P28" s="73"/>
      <c r="Q28" s="82"/>
      <c r="R28" s="74"/>
      <c r="S28" s="73"/>
      <c r="T28" s="73"/>
      <c r="U28" s="73"/>
      <c r="V28" s="73"/>
      <c r="W28" s="83"/>
      <c r="X28" s="74"/>
      <c r="Y28" s="74"/>
      <c r="Z28" s="73"/>
      <c r="AA28" s="74"/>
      <c r="AB28" s="73"/>
      <c r="AC28" s="73"/>
      <c r="AD28" s="73"/>
      <c r="AE28" s="82"/>
      <c r="AF28" s="74"/>
      <c r="AG28" s="74"/>
      <c r="AH28" s="73"/>
      <c r="AI28" s="74"/>
      <c r="AJ28" s="73"/>
      <c r="AK28" s="97"/>
      <c r="AL28" s="90"/>
      <c r="AM28" s="9" t="s">
        <v>37</v>
      </c>
      <c r="AN28" s="10"/>
      <c r="AO28" s="10"/>
      <c r="AP28" s="11"/>
      <c r="AQ28" s="12">
        <f>COUNTIF(J23:AK23,"□")</f>
        <v>0</v>
      </c>
      <c r="AR28" s="12"/>
      <c r="AS28" s="13" t="s">
        <v>31</v>
      </c>
    </row>
    <row r="29" ht="15.95" customHeight="1" spans="1:45">
      <c r="A29" s="52"/>
      <c r="B29" s="56"/>
      <c r="C29" s="56"/>
      <c r="D29" s="56"/>
      <c r="E29" s="56"/>
      <c r="F29" s="56"/>
      <c r="G29" s="56"/>
      <c r="H29" s="56"/>
      <c r="I29" s="56"/>
      <c r="J29" s="73"/>
      <c r="K29" s="74"/>
      <c r="L29" s="73"/>
      <c r="M29" s="73"/>
      <c r="N29" s="73"/>
      <c r="O29" s="74"/>
      <c r="P29" s="73"/>
      <c r="Q29" s="82"/>
      <c r="R29" s="74"/>
      <c r="S29" s="73"/>
      <c r="T29" s="73"/>
      <c r="U29" s="73"/>
      <c r="V29" s="73"/>
      <c r="W29" s="83"/>
      <c r="X29" s="74"/>
      <c r="Y29" s="74"/>
      <c r="Z29" s="73"/>
      <c r="AA29" s="74"/>
      <c r="AB29" s="73"/>
      <c r="AC29" s="73"/>
      <c r="AD29" s="73"/>
      <c r="AE29" s="82"/>
      <c r="AF29" s="74"/>
      <c r="AG29" s="74"/>
      <c r="AH29" s="73"/>
      <c r="AI29" s="74"/>
      <c r="AJ29" s="73"/>
      <c r="AK29" s="97"/>
      <c r="AL29" s="90"/>
      <c r="AM29" s="14" t="s">
        <v>39</v>
      </c>
      <c r="AN29" s="15"/>
      <c r="AO29" s="15"/>
      <c r="AP29" s="16"/>
      <c r="AQ29" s="27">
        <f>COUNTIF(J23:AK23,"■")</f>
        <v>0</v>
      </c>
      <c r="AR29" s="27"/>
      <c r="AS29" s="18" t="s">
        <v>31</v>
      </c>
    </row>
    <row r="30" ht="15.95" customHeight="1" spans="1:48">
      <c r="A30" s="52"/>
      <c r="B30" s="56"/>
      <c r="C30" s="56"/>
      <c r="D30" s="56"/>
      <c r="E30" s="56"/>
      <c r="F30" s="56"/>
      <c r="G30" s="56"/>
      <c r="H30" s="56"/>
      <c r="I30" s="56"/>
      <c r="J30" s="73"/>
      <c r="K30" s="74"/>
      <c r="L30" s="73"/>
      <c r="M30" s="73"/>
      <c r="N30" s="73"/>
      <c r="O30" s="74"/>
      <c r="P30" s="73"/>
      <c r="Q30" s="82"/>
      <c r="R30" s="74"/>
      <c r="S30" s="73"/>
      <c r="T30" s="73"/>
      <c r="U30" s="73"/>
      <c r="V30" s="73"/>
      <c r="W30" s="83"/>
      <c r="X30" s="74"/>
      <c r="Y30" s="74"/>
      <c r="Z30" s="73"/>
      <c r="AA30" s="74"/>
      <c r="AB30" s="73"/>
      <c r="AC30" s="73"/>
      <c r="AD30" s="73"/>
      <c r="AE30" s="82"/>
      <c r="AF30" s="74"/>
      <c r="AG30" s="74"/>
      <c r="AH30" s="73"/>
      <c r="AI30" s="74"/>
      <c r="AJ30" s="73"/>
      <c r="AK30" s="97"/>
      <c r="AL30" s="90"/>
      <c r="AM30" s="19" t="s">
        <v>40</v>
      </c>
      <c r="AN30" s="20"/>
      <c r="AO30" s="20"/>
      <c r="AP30" s="21"/>
      <c r="AQ30" s="22">
        <f>SUM(AQ28:AR29)</f>
        <v>0</v>
      </c>
      <c r="AR30" s="22"/>
      <c r="AS30" s="23" t="s">
        <v>31</v>
      </c>
      <c r="AT30" s="31" t="s">
        <v>41</v>
      </c>
      <c r="AU30" s="31"/>
      <c r="AV30" s="31"/>
    </row>
    <row r="31" ht="15.95" customHeight="1" spans="1:48">
      <c r="A31" s="52"/>
      <c r="B31" s="56"/>
      <c r="C31" s="56"/>
      <c r="D31" s="56"/>
      <c r="E31" s="56"/>
      <c r="F31" s="56"/>
      <c r="G31" s="56"/>
      <c r="H31" s="56"/>
      <c r="I31" s="56"/>
      <c r="J31" s="73"/>
      <c r="K31" s="74"/>
      <c r="L31" s="73"/>
      <c r="M31" s="73"/>
      <c r="N31" s="73"/>
      <c r="O31" s="74"/>
      <c r="P31" s="73"/>
      <c r="Q31" s="82"/>
      <c r="R31" s="74"/>
      <c r="S31" s="73"/>
      <c r="T31" s="73"/>
      <c r="U31" s="73"/>
      <c r="V31" s="73"/>
      <c r="W31" s="83"/>
      <c r="X31" s="74"/>
      <c r="Y31" s="74"/>
      <c r="Z31" s="73"/>
      <c r="AA31" s="74"/>
      <c r="AB31" s="73"/>
      <c r="AC31" s="73"/>
      <c r="AD31" s="73"/>
      <c r="AE31" s="82"/>
      <c r="AF31" s="74"/>
      <c r="AG31" s="74"/>
      <c r="AH31" s="73"/>
      <c r="AI31" s="74"/>
      <c r="AJ31" s="73"/>
      <c r="AK31" s="97"/>
      <c r="AL31" s="90"/>
      <c r="AM31" s="24" t="s">
        <v>42</v>
      </c>
      <c r="AN31" s="25"/>
      <c r="AO31" s="25"/>
      <c r="AP31" s="26"/>
      <c r="AQ31" s="27">
        <f>COUNT(J21:AK21)</f>
        <v>0</v>
      </c>
      <c r="AR31" s="27"/>
      <c r="AS31" s="28" t="s">
        <v>31</v>
      </c>
      <c r="AT31" s="32" t="e">
        <f>(AQ30/AQ31)*100</f>
        <v>#DIV/0!</v>
      </c>
      <c r="AU31" s="32"/>
      <c r="AV31" s="33" t="s">
        <v>43</v>
      </c>
    </row>
    <row r="32" ht="15.95" customHeight="1" spans="1:3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58" t="s">
        <v>20</v>
      </c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ht="15.95" customHeight="1" spans="1:49">
      <c r="A33" s="49"/>
      <c r="B33" s="49"/>
      <c r="C33" s="49"/>
      <c r="D33" s="49"/>
      <c r="E33" s="49"/>
      <c r="F33" s="49"/>
      <c r="G33" s="49"/>
      <c r="H33" s="49"/>
      <c r="I33" s="49"/>
      <c r="J33" s="61"/>
      <c r="K33" s="62" t="s">
        <v>23</v>
      </c>
      <c r="L33" s="63">
        <f>L5+8</f>
        <v>57</v>
      </c>
      <c r="M33" s="63"/>
      <c r="N33" s="63"/>
      <c r="O33" s="62" t="s">
        <v>24</v>
      </c>
      <c r="P33" s="64"/>
      <c r="Q33" s="75"/>
      <c r="R33" s="62" t="s">
        <v>23</v>
      </c>
      <c r="S33" s="63">
        <f>L5+9</f>
        <v>58</v>
      </c>
      <c r="T33" s="63"/>
      <c r="U33" s="63"/>
      <c r="V33" s="62" t="s">
        <v>24</v>
      </c>
      <c r="W33" s="75"/>
      <c r="X33" s="61"/>
      <c r="Y33" s="62" t="s">
        <v>23</v>
      </c>
      <c r="Z33" s="63">
        <f>L5+10</f>
        <v>59</v>
      </c>
      <c r="AA33" s="63"/>
      <c r="AB33" s="63"/>
      <c r="AC33" s="62" t="s">
        <v>24</v>
      </c>
      <c r="AD33" s="64"/>
      <c r="AE33" s="75"/>
      <c r="AF33" s="62" t="s">
        <v>23</v>
      </c>
      <c r="AG33" s="63">
        <f>L5+11</f>
        <v>60</v>
      </c>
      <c r="AH33" s="63"/>
      <c r="AI33" s="63"/>
      <c r="AJ33" s="62" t="s">
        <v>24</v>
      </c>
      <c r="AK33" s="64"/>
      <c r="AL33" s="85"/>
      <c r="AM33" s="7" t="s">
        <v>23</v>
      </c>
      <c r="AN33" s="8">
        <f>L33</f>
        <v>57</v>
      </c>
      <c r="AO33" s="8"/>
      <c r="AP33" s="86" t="s">
        <v>24</v>
      </c>
      <c r="AQ33" s="101" t="s">
        <v>25</v>
      </c>
      <c r="AR33" s="7" t="s">
        <v>23</v>
      </c>
      <c r="AS33" s="8">
        <f>AG33</f>
        <v>60</v>
      </c>
      <c r="AT33" s="8"/>
      <c r="AU33" s="102" t="s">
        <v>24</v>
      </c>
      <c r="AV33" s="102"/>
      <c r="AW33" s="36"/>
    </row>
    <row r="34" ht="15.95" customHeight="1" spans="1:49">
      <c r="A34" s="50" t="s">
        <v>27</v>
      </c>
      <c r="B34" s="50"/>
      <c r="C34" s="50"/>
      <c r="D34" s="50"/>
      <c r="E34" s="50"/>
      <c r="F34" s="50"/>
      <c r="G34" s="50"/>
      <c r="H34" s="50"/>
      <c r="I34" s="50"/>
      <c r="J34" s="65" t="b">
        <f>IF(AK20="月","火",IF(AK20="火","水",IF(AK20="水","木",IF(AK20="木","金",IF(AK20="金","土",IF(AK20="土","日",IF(AK20="日","月")))))))</f>
        <v>0</v>
      </c>
      <c r="K34" s="66" t="b">
        <f t="shared" ref="K34:AK34" si="2">IF(J34="月","火",IF(J34="火","水",IF(J34="水","木",IF(J34="木","金",IF(J34="金","土",IF(J34="土","日",IF(J34="日","月")))))))</f>
        <v>0</v>
      </c>
      <c r="L34" s="66" t="b">
        <f t="shared" si="2"/>
        <v>0</v>
      </c>
      <c r="M34" s="66" t="b">
        <f t="shared" si="2"/>
        <v>0</v>
      </c>
      <c r="N34" s="66" t="b">
        <f t="shared" si="2"/>
        <v>0</v>
      </c>
      <c r="O34" s="66" t="b">
        <f t="shared" si="2"/>
        <v>0</v>
      </c>
      <c r="P34" s="66" t="b">
        <f t="shared" si="2"/>
        <v>0</v>
      </c>
      <c r="Q34" s="66" t="b">
        <f t="shared" si="2"/>
        <v>0</v>
      </c>
      <c r="R34" s="66" t="b">
        <f t="shared" si="2"/>
        <v>0</v>
      </c>
      <c r="S34" s="66" t="b">
        <f t="shared" si="2"/>
        <v>0</v>
      </c>
      <c r="T34" s="66" t="b">
        <f t="shared" si="2"/>
        <v>0</v>
      </c>
      <c r="U34" s="66" t="b">
        <f t="shared" si="2"/>
        <v>0</v>
      </c>
      <c r="V34" s="66" t="b">
        <f t="shared" si="2"/>
        <v>0</v>
      </c>
      <c r="W34" s="76" t="b">
        <f t="shared" si="2"/>
        <v>0</v>
      </c>
      <c r="X34" s="65" t="b">
        <f t="shared" si="2"/>
        <v>0</v>
      </c>
      <c r="Y34" s="66" t="b">
        <f t="shared" si="2"/>
        <v>0</v>
      </c>
      <c r="Z34" s="66" t="b">
        <f t="shared" si="2"/>
        <v>0</v>
      </c>
      <c r="AA34" s="66" t="b">
        <f t="shared" si="2"/>
        <v>0</v>
      </c>
      <c r="AB34" s="66" t="b">
        <f t="shared" si="2"/>
        <v>0</v>
      </c>
      <c r="AC34" s="66" t="b">
        <f t="shared" si="2"/>
        <v>0</v>
      </c>
      <c r="AD34" s="66" t="b">
        <f t="shared" si="2"/>
        <v>0</v>
      </c>
      <c r="AE34" s="66" t="b">
        <f t="shared" si="2"/>
        <v>0</v>
      </c>
      <c r="AF34" s="66" t="b">
        <f t="shared" si="2"/>
        <v>0</v>
      </c>
      <c r="AG34" s="66" t="b">
        <f t="shared" si="2"/>
        <v>0</v>
      </c>
      <c r="AH34" s="66" t="b">
        <f t="shared" si="2"/>
        <v>0</v>
      </c>
      <c r="AI34" s="66" t="b">
        <f t="shared" si="2"/>
        <v>0</v>
      </c>
      <c r="AJ34" s="66" t="b">
        <f t="shared" si="2"/>
        <v>0</v>
      </c>
      <c r="AK34" s="66" t="b">
        <f t="shared" si="2"/>
        <v>0</v>
      </c>
      <c r="AL34" s="85"/>
      <c r="AM34" s="86" t="s">
        <v>28</v>
      </c>
      <c r="AN34" s="86"/>
      <c r="AO34" s="86"/>
      <c r="AP34" s="86"/>
      <c r="AQ34" s="86"/>
      <c r="AR34" s="86"/>
      <c r="AS34" s="86"/>
      <c r="AT34" s="86"/>
      <c r="AU34" s="86"/>
      <c r="AV34" s="86"/>
      <c r="AW34" s="36"/>
    </row>
    <row r="35" ht="15.95" customHeight="1" spans="1:37">
      <c r="A35" s="51" t="s">
        <v>30</v>
      </c>
      <c r="B35" s="51"/>
      <c r="C35" s="51"/>
      <c r="D35" s="51"/>
      <c r="E35" s="51"/>
      <c r="F35" s="51"/>
      <c r="G35" s="51"/>
      <c r="H35" s="51"/>
      <c r="I35" s="51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</row>
    <row r="36" ht="15.95" customHeight="1" spans="1:38">
      <c r="A36" s="52" t="s">
        <v>32</v>
      </c>
      <c r="B36" s="53" t="s">
        <v>33</v>
      </c>
      <c r="C36" s="53"/>
      <c r="D36" s="53"/>
      <c r="E36" s="53"/>
      <c r="F36" s="53"/>
      <c r="G36" s="53"/>
      <c r="H36" s="54" t="s">
        <v>34</v>
      </c>
      <c r="I36" s="54"/>
      <c r="J36" s="68"/>
      <c r="K36" s="69"/>
      <c r="L36" s="69"/>
      <c r="M36" s="69"/>
      <c r="N36" s="69"/>
      <c r="O36" s="69"/>
      <c r="P36" s="69"/>
      <c r="Q36" s="77"/>
      <c r="R36" s="69"/>
      <c r="S36" s="69"/>
      <c r="T36" s="69"/>
      <c r="U36" s="69"/>
      <c r="V36" s="69"/>
      <c r="W36" s="68"/>
      <c r="X36" s="68"/>
      <c r="Y36" s="69"/>
      <c r="Z36" s="69"/>
      <c r="AA36" s="69"/>
      <c r="AB36" s="69"/>
      <c r="AC36" s="69"/>
      <c r="AD36" s="69"/>
      <c r="AE36" s="77"/>
      <c r="AF36" s="69"/>
      <c r="AG36" s="69"/>
      <c r="AH36" s="69"/>
      <c r="AI36" s="69"/>
      <c r="AJ36" s="69"/>
      <c r="AK36" s="87"/>
      <c r="AL36" s="88" t="s">
        <v>35</v>
      </c>
    </row>
    <row r="37" ht="15.95" customHeight="1" spans="1:45">
      <c r="A37" s="52"/>
      <c r="B37" s="53"/>
      <c r="C37" s="53"/>
      <c r="D37" s="53"/>
      <c r="E37" s="53"/>
      <c r="F37" s="53"/>
      <c r="G37" s="53"/>
      <c r="H37" s="55" t="s">
        <v>36</v>
      </c>
      <c r="I37" s="55"/>
      <c r="J37" s="70"/>
      <c r="K37" s="71"/>
      <c r="L37" s="71"/>
      <c r="M37" s="71"/>
      <c r="N37" s="71"/>
      <c r="O37" s="71"/>
      <c r="P37" s="71"/>
      <c r="Q37" s="78"/>
      <c r="R37" s="71"/>
      <c r="S37" s="71"/>
      <c r="T37" s="71"/>
      <c r="U37" s="71"/>
      <c r="V37" s="71"/>
      <c r="W37" s="70"/>
      <c r="X37" s="70"/>
      <c r="Y37" s="71"/>
      <c r="Z37" s="71"/>
      <c r="AA37" s="71"/>
      <c r="AB37" s="71"/>
      <c r="AC37" s="71"/>
      <c r="AD37" s="71"/>
      <c r="AE37" s="78"/>
      <c r="AF37" s="71"/>
      <c r="AG37" s="71"/>
      <c r="AH37" s="71"/>
      <c r="AI37" s="71"/>
      <c r="AJ37" s="71"/>
      <c r="AK37" s="89"/>
      <c r="AL37" s="90"/>
      <c r="AM37" s="91" t="s">
        <v>37</v>
      </c>
      <c r="AN37" s="92"/>
      <c r="AO37" s="92"/>
      <c r="AP37" s="103"/>
      <c r="AQ37" s="12">
        <f>COUNTIF(J36:W36,"□")</f>
        <v>0</v>
      </c>
      <c r="AR37" s="12"/>
      <c r="AS37" s="13" t="s">
        <v>31</v>
      </c>
    </row>
    <row r="38" ht="15.95" customHeight="1" spans="1:45">
      <c r="A38" s="52"/>
      <c r="B38" s="56" t="s">
        <v>38</v>
      </c>
      <c r="C38" s="56"/>
      <c r="D38" s="56"/>
      <c r="E38" s="56"/>
      <c r="F38" s="56"/>
      <c r="G38" s="56"/>
      <c r="H38" s="56"/>
      <c r="I38" s="56"/>
      <c r="J38" s="73"/>
      <c r="K38" s="67"/>
      <c r="L38" s="73"/>
      <c r="M38" s="73"/>
      <c r="N38" s="73"/>
      <c r="O38" s="73"/>
      <c r="P38" s="73"/>
      <c r="Q38" s="84"/>
      <c r="R38" s="73"/>
      <c r="S38" s="73"/>
      <c r="T38" s="74"/>
      <c r="U38" s="74"/>
      <c r="V38" s="74"/>
      <c r="W38" s="83"/>
      <c r="X38" s="73"/>
      <c r="Y38" s="73"/>
      <c r="Z38" s="73"/>
      <c r="AA38" s="73"/>
      <c r="AB38" s="72"/>
      <c r="AC38" s="80"/>
      <c r="AD38" s="73"/>
      <c r="AE38" s="84"/>
      <c r="AF38" s="67"/>
      <c r="AG38" s="73"/>
      <c r="AH38" s="73"/>
      <c r="AI38" s="73"/>
      <c r="AJ38" s="73"/>
      <c r="AK38" s="73"/>
      <c r="AL38" s="90"/>
      <c r="AM38" s="94" t="s">
        <v>39</v>
      </c>
      <c r="AN38" s="95"/>
      <c r="AO38" s="95"/>
      <c r="AP38" s="104"/>
      <c r="AQ38" s="27">
        <f>COUNTIF(J36:AK36,"■")</f>
        <v>0</v>
      </c>
      <c r="AR38" s="27"/>
      <c r="AS38" s="18" t="s">
        <v>31</v>
      </c>
    </row>
    <row r="39" ht="15.95" customHeight="1" spans="1:50">
      <c r="A39" s="52"/>
      <c r="B39" s="56"/>
      <c r="C39" s="56"/>
      <c r="D39" s="56"/>
      <c r="E39" s="56"/>
      <c r="F39" s="56"/>
      <c r="G39" s="56"/>
      <c r="H39" s="56"/>
      <c r="I39" s="56"/>
      <c r="J39" s="73"/>
      <c r="K39" s="67"/>
      <c r="L39" s="73"/>
      <c r="M39" s="73"/>
      <c r="N39" s="73"/>
      <c r="O39" s="73"/>
      <c r="P39" s="73"/>
      <c r="Q39" s="84"/>
      <c r="R39" s="73"/>
      <c r="S39" s="73"/>
      <c r="T39" s="74"/>
      <c r="U39" s="74"/>
      <c r="V39" s="74"/>
      <c r="W39" s="83"/>
      <c r="X39" s="73"/>
      <c r="Y39" s="73"/>
      <c r="Z39" s="73"/>
      <c r="AA39" s="73"/>
      <c r="AB39" s="72"/>
      <c r="AC39" s="80"/>
      <c r="AD39" s="73"/>
      <c r="AE39" s="84"/>
      <c r="AF39" s="67"/>
      <c r="AG39" s="73"/>
      <c r="AH39" s="73"/>
      <c r="AI39" s="73"/>
      <c r="AJ39" s="73"/>
      <c r="AK39" s="73"/>
      <c r="AL39" s="90"/>
      <c r="AM39" s="19" t="s">
        <v>40</v>
      </c>
      <c r="AN39" s="20"/>
      <c r="AO39" s="20"/>
      <c r="AP39" s="21"/>
      <c r="AQ39" s="22">
        <f>SUM(AQ37:AR38)</f>
        <v>0</v>
      </c>
      <c r="AR39" s="22"/>
      <c r="AS39" s="23" t="s">
        <v>31</v>
      </c>
      <c r="AT39" s="105" t="s">
        <v>41</v>
      </c>
      <c r="AU39" s="105"/>
      <c r="AV39" s="105"/>
      <c r="AX39" s="4" t="s">
        <v>45</v>
      </c>
    </row>
    <row r="40" ht="15.95" customHeight="1" spans="1:50">
      <c r="A40" s="52"/>
      <c r="B40" s="56"/>
      <c r="C40" s="56"/>
      <c r="D40" s="56"/>
      <c r="E40" s="56"/>
      <c r="F40" s="56"/>
      <c r="G40" s="56"/>
      <c r="H40" s="56"/>
      <c r="I40" s="56"/>
      <c r="J40" s="73"/>
      <c r="K40" s="67"/>
      <c r="L40" s="73"/>
      <c r="M40" s="73"/>
      <c r="N40" s="73"/>
      <c r="O40" s="73"/>
      <c r="P40" s="73"/>
      <c r="Q40" s="84"/>
      <c r="R40" s="73"/>
      <c r="S40" s="73"/>
      <c r="T40" s="74"/>
      <c r="U40" s="74"/>
      <c r="V40" s="74"/>
      <c r="W40" s="83"/>
      <c r="X40" s="73"/>
      <c r="Y40" s="73"/>
      <c r="Z40" s="73"/>
      <c r="AA40" s="73"/>
      <c r="AB40" s="72"/>
      <c r="AC40" s="80"/>
      <c r="AD40" s="73"/>
      <c r="AE40" s="84"/>
      <c r="AF40" s="67"/>
      <c r="AG40" s="73"/>
      <c r="AH40" s="73"/>
      <c r="AI40" s="73"/>
      <c r="AJ40" s="73"/>
      <c r="AK40" s="73"/>
      <c r="AL40" s="90"/>
      <c r="AM40" s="24" t="s">
        <v>42</v>
      </c>
      <c r="AN40" s="25"/>
      <c r="AO40" s="25"/>
      <c r="AP40" s="26"/>
      <c r="AQ40" s="27">
        <f>COUNT(J35:AK35)</f>
        <v>0</v>
      </c>
      <c r="AR40" s="27"/>
      <c r="AS40" s="28" t="s">
        <v>31</v>
      </c>
      <c r="AT40" s="106" t="e">
        <f>(AQ39/AQ40)*100</f>
        <v>#DIV/0!</v>
      </c>
      <c r="AU40" s="106"/>
      <c r="AV40" s="107" t="s">
        <v>43</v>
      </c>
      <c r="AX40" s="39" t="s">
        <v>46</v>
      </c>
    </row>
    <row r="41" ht="15.95" customHeight="1" spans="1:50">
      <c r="A41" s="52"/>
      <c r="B41" s="56"/>
      <c r="C41" s="56"/>
      <c r="D41" s="56"/>
      <c r="E41" s="56"/>
      <c r="F41" s="56"/>
      <c r="G41" s="56"/>
      <c r="H41" s="56"/>
      <c r="I41" s="56"/>
      <c r="J41" s="73"/>
      <c r="K41" s="67"/>
      <c r="L41" s="73"/>
      <c r="M41" s="73"/>
      <c r="N41" s="73"/>
      <c r="O41" s="73"/>
      <c r="P41" s="73"/>
      <c r="Q41" s="84"/>
      <c r="R41" s="73"/>
      <c r="S41" s="73"/>
      <c r="T41" s="74"/>
      <c r="U41" s="74"/>
      <c r="V41" s="74"/>
      <c r="W41" s="83"/>
      <c r="X41" s="73"/>
      <c r="Y41" s="73"/>
      <c r="Z41" s="73"/>
      <c r="AA41" s="73"/>
      <c r="AB41" s="72"/>
      <c r="AC41" s="80"/>
      <c r="AD41" s="73"/>
      <c r="AE41" s="84"/>
      <c r="AF41" s="67"/>
      <c r="AG41" s="73"/>
      <c r="AH41" s="73"/>
      <c r="AI41" s="73"/>
      <c r="AJ41" s="73"/>
      <c r="AK41" s="73"/>
      <c r="AL41" s="96" t="s">
        <v>44</v>
      </c>
      <c r="AX41" s="4" t="s">
        <v>47</v>
      </c>
    </row>
    <row r="42" ht="15.95" customHeight="1" spans="1:53">
      <c r="A42" s="52"/>
      <c r="B42" s="56"/>
      <c r="C42" s="56"/>
      <c r="D42" s="56"/>
      <c r="E42" s="56"/>
      <c r="F42" s="56"/>
      <c r="G42" s="56"/>
      <c r="H42" s="56"/>
      <c r="I42" s="56"/>
      <c r="J42" s="73"/>
      <c r="K42" s="67"/>
      <c r="L42" s="73"/>
      <c r="M42" s="73"/>
      <c r="N42" s="73"/>
      <c r="O42" s="73"/>
      <c r="P42" s="73"/>
      <c r="Q42" s="84"/>
      <c r="R42" s="73"/>
      <c r="S42" s="73"/>
      <c r="T42" s="74"/>
      <c r="U42" s="74"/>
      <c r="V42" s="74"/>
      <c r="W42" s="83"/>
      <c r="X42" s="73"/>
      <c r="Y42" s="73"/>
      <c r="Z42" s="73"/>
      <c r="AA42" s="73"/>
      <c r="AB42" s="72"/>
      <c r="AC42" s="80"/>
      <c r="AD42" s="73"/>
      <c r="AE42" s="84"/>
      <c r="AF42" s="67"/>
      <c r="AG42" s="73"/>
      <c r="AH42" s="73"/>
      <c r="AI42" s="73"/>
      <c r="AJ42" s="73"/>
      <c r="AK42" s="73"/>
      <c r="AL42" s="90"/>
      <c r="AM42" s="9" t="s">
        <v>37</v>
      </c>
      <c r="AN42" s="10"/>
      <c r="AO42" s="10"/>
      <c r="AP42" s="11"/>
      <c r="AQ42" s="12">
        <f>COUNTIF(J37:P37,"□")</f>
        <v>0</v>
      </c>
      <c r="AR42" s="12"/>
      <c r="AS42" s="13" t="s">
        <v>31</v>
      </c>
      <c r="AX42" s="4" t="s">
        <v>48</v>
      </c>
      <c r="AY42" s="36"/>
      <c r="AZ42" s="36"/>
      <c r="BA42" s="36"/>
    </row>
    <row r="43" ht="15.95" customHeight="1" spans="1:50">
      <c r="A43" s="52"/>
      <c r="B43" s="56"/>
      <c r="C43" s="56"/>
      <c r="D43" s="56"/>
      <c r="E43" s="56"/>
      <c r="F43" s="56"/>
      <c r="G43" s="56"/>
      <c r="H43" s="56"/>
      <c r="I43" s="56"/>
      <c r="J43" s="73"/>
      <c r="K43" s="67"/>
      <c r="L43" s="73"/>
      <c r="M43" s="73"/>
      <c r="N43" s="73"/>
      <c r="O43" s="73"/>
      <c r="P43" s="73"/>
      <c r="Q43" s="84"/>
      <c r="R43" s="73"/>
      <c r="S43" s="73"/>
      <c r="T43" s="74"/>
      <c r="U43" s="74"/>
      <c r="V43" s="74"/>
      <c r="W43" s="83"/>
      <c r="X43" s="73"/>
      <c r="Y43" s="73"/>
      <c r="Z43" s="73"/>
      <c r="AA43" s="73"/>
      <c r="AB43" s="72"/>
      <c r="AC43" s="80"/>
      <c r="AD43" s="73"/>
      <c r="AE43" s="84"/>
      <c r="AF43" s="67"/>
      <c r="AG43" s="73"/>
      <c r="AH43" s="73"/>
      <c r="AI43" s="73"/>
      <c r="AJ43" s="73"/>
      <c r="AK43" s="73"/>
      <c r="AL43" s="90"/>
      <c r="AM43" s="14" t="s">
        <v>39</v>
      </c>
      <c r="AN43" s="15"/>
      <c r="AO43" s="15"/>
      <c r="AP43" s="16"/>
      <c r="AQ43" s="27">
        <f>COUNTIF(J37:AK37,"■")</f>
        <v>0</v>
      </c>
      <c r="AR43" s="27"/>
      <c r="AS43" s="18" t="s">
        <v>31</v>
      </c>
      <c r="AX43" s="4" t="s">
        <v>49</v>
      </c>
    </row>
    <row r="44" ht="15.95" customHeight="1" spans="1:50">
      <c r="A44" s="52"/>
      <c r="B44" s="56"/>
      <c r="C44" s="56"/>
      <c r="D44" s="56"/>
      <c r="E44" s="56"/>
      <c r="F44" s="56"/>
      <c r="G44" s="56"/>
      <c r="H44" s="56"/>
      <c r="I44" s="56"/>
      <c r="J44" s="73"/>
      <c r="K44" s="67"/>
      <c r="L44" s="73"/>
      <c r="M44" s="73"/>
      <c r="N44" s="73"/>
      <c r="O44" s="73"/>
      <c r="P44" s="73"/>
      <c r="Q44" s="84"/>
      <c r="R44" s="73"/>
      <c r="S44" s="73"/>
      <c r="T44" s="74"/>
      <c r="U44" s="74"/>
      <c r="V44" s="74"/>
      <c r="W44" s="83"/>
      <c r="X44" s="73"/>
      <c r="Y44" s="73"/>
      <c r="Z44" s="73"/>
      <c r="AA44" s="73"/>
      <c r="AB44" s="72"/>
      <c r="AC44" s="80"/>
      <c r="AD44" s="73"/>
      <c r="AE44" s="84"/>
      <c r="AF44" s="67"/>
      <c r="AG44" s="73"/>
      <c r="AH44" s="73"/>
      <c r="AI44" s="73"/>
      <c r="AJ44" s="73"/>
      <c r="AK44" s="73"/>
      <c r="AL44" s="90"/>
      <c r="AM44" s="19" t="s">
        <v>40</v>
      </c>
      <c r="AN44" s="20"/>
      <c r="AO44" s="20"/>
      <c r="AP44" s="21"/>
      <c r="AQ44" s="22">
        <f>SUM(AQ42:AR43)</f>
        <v>0</v>
      </c>
      <c r="AR44" s="22"/>
      <c r="AS44" s="23" t="s">
        <v>31</v>
      </c>
      <c r="AT44" s="31" t="s">
        <v>41</v>
      </c>
      <c r="AU44" s="31"/>
      <c r="AV44" s="31"/>
      <c r="AX44" s="4" t="s">
        <v>50</v>
      </c>
    </row>
    <row r="45" ht="15.95" customHeight="1" spans="1:50">
      <c r="A45" s="52"/>
      <c r="B45" s="56"/>
      <c r="C45" s="56"/>
      <c r="D45" s="56"/>
      <c r="E45" s="56"/>
      <c r="F45" s="56"/>
      <c r="G45" s="56"/>
      <c r="H45" s="56"/>
      <c r="I45" s="56"/>
      <c r="J45" s="73"/>
      <c r="K45" s="67"/>
      <c r="L45" s="73"/>
      <c r="M45" s="73"/>
      <c r="N45" s="73"/>
      <c r="O45" s="73"/>
      <c r="P45" s="73"/>
      <c r="Q45" s="84"/>
      <c r="R45" s="73"/>
      <c r="S45" s="73"/>
      <c r="T45" s="74"/>
      <c r="U45" s="74"/>
      <c r="V45" s="74"/>
      <c r="W45" s="83"/>
      <c r="X45" s="73"/>
      <c r="Y45" s="73"/>
      <c r="Z45" s="73"/>
      <c r="AA45" s="73"/>
      <c r="AB45" s="72"/>
      <c r="AC45" s="80"/>
      <c r="AD45" s="73"/>
      <c r="AE45" s="84"/>
      <c r="AF45" s="67"/>
      <c r="AG45" s="73"/>
      <c r="AH45" s="73"/>
      <c r="AI45" s="73"/>
      <c r="AJ45" s="73"/>
      <c r="AK45" s="73"/>
      <c r="AL45" s="90"/>
      <c r="AM45" s="24" t="s">
        <v>42</v>
      </c>
      <c r="AN45" s="25"/>
      <c r="AO45" s="25"/>
      <c r="AP45" s="26"/>
      <c r="AQ45" s="27">
        <f>COUNT(J35:AK35)</f>
        <v>0</v>
      </c>
      <c r="AR45" s="27"/>
      <c r="AS45" s="28" t="s">
        <v>31</v>
      </c>
      <c r="AT45" s="32" t="e">
        <f>(AQ44/AQ45)*100</f>
        <v>#DIV/0!</v>
      </c>
      <c r="AU45" s="32"/>
      <c r="AV45" s="33" t="s">
        <v>43</v>
      </c>
      <c r="AX45" s="4" t="s">
        <v>51</v>
      </c>
    </row>
    <row r="46" ht="15.95" customHeight="1" spans="1:37">
      <c r="A46" s="57" t="s">
        <v>52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</row>
  </sheetData>
  <sheetProtection selectLockedCells="1" selectUnlockedCells="1"/>
  <mergeCells count="176">
    <mergeCell ref="A1:L1"/>
    <mergeCell ref="B2:D2"/>
    <mergeCell ref="F2:T2"/>
    <mergeCell ref="U2:V2"/>
    <mergeCell ref="X2:AD2"/>
    <mergeCell ref="AE2:AG2"/>
    <mergeCell ref="AI2:AP2"/>
    <mergeCell ref="AQ2:AV2"/>
    <mergeCell ref="B3:D3"/>
    <mergeCell ref="F3:R3"/>
    <mergeCell ref="A5:I5"/>
    <mergeCell ref="L5:N5"/>
    <mergeCell ref="S5:U5"/>
    <mergeCell ref="Z5:AB5"/>
    <mergeCell ref="AG5:AI5"/>
    <mergeCell ref="AN5:AO5"/>
    <mergeCell ref="AS5:AT5"/>
    <mergeCell ref="A6:I6"/>
    <mergeCell ref="AM6:AV6"/>
    <mergeCell ref="A7:I7"/>
    <mergeCell ref="H8:I8"/>
    <mergeCell ref="H9:I9"/>
    <mergeCell ref="AQ9:AR9"/>
    <mergeCell ref="AQ10:AR10"/>
    <mergeCell ref="AQ11:AR11"/>
    <mergeCell ref="AT11:AV11"/>
    <mergeCell ref="AQ12:AR12"/>
    <mergeCell ref="AT12:AU12"/>
    <mergeCell ref="AQ14:AR14"/>
    <mergeCell ref="AQ15:AR15"/>
    <mergeCell ref="AQ16:AR16"/>
    <mergeCell ref="AT16:AV16"/>
    <mergeCell ref="AQ17:AR17"/>
    <mergeCell ref="AT17:AU17"/>
    <mergeCell ref="A19:I19"/>
    <mergeCell ref="L19:N19"/>
    <mergeCell ref="S19:U19"/>
    <mergeCell ref="Z19:AB19"/>
    <mergeCell ref="AG19:AI19"/>
    <mergeCell ref="AN19:AO19"/>
    <mergeCell ref="AS19:AT19"/>
    <mergeCell ref="A20:I20"/>
    <mergeCell ref="AM20:AV20"/>
    <mergeCell ref="A21:I21"/>
    <mergeCell ref="H22:I22"/>
    <mergeCell ref="H23:I23"/>
    <mergeCell ref="AQ23:AR23"/>
    <mergeCell ref="AQ24:AR24"/>
    <mergeCell ref="AQ25:AR25"/>
    <mergeCell ref="AT25:AV25"/>
    <mergeCell ref="AQ26:AR26"/>
    <mergeCell ref="AT26:AU26"/>
    <mergeCell ref="AQ28:AR28"/>
    <mergeCell ref="AQ29:AR29"/>
    <mergeCell ref="AQ30:AR30"/>
    <mergeCell ref="AT30:AV30"/>
    <mergeCell ref="AQ31:AR31"/>
    <mergeCell ref="AT31:AU31"/>
    <mergeCell ref="A33:I33"/>
    <mergeCell ref="L33:N33"/>
    <mergeCell ref="S33:U33"/>
    <mergeCell ref="Z33:AB33"/>
    <mergeCell ref="AG33:AI33"/>
    <mergeCell ref="AN33:AO33"/>
    <mergeCell ref="AS33:AT33"/>
    <mergeCell ref="A34:I34"/>
    <mergeCell ref="AM34:AV34"/>
    <mergeCell ref="A35:I35"/>
    <mergeCell ref="H36:I36"/>
    <mergeCell ref="H37:I37"/>
    <mergeCell ref="AQ37:AR37"/>
    <mergeCell ref="AQ38:AR38"/>
    <mergeCell ref="AQ39:AR39"/>
    <mergeCell ref="AT39:AV39"/>
    <mergeCell ref="AQ40:AR40"/>
    <mergeCell ref="AT40:AU40"/>
    <mergeCell ref="AQ42:AR42"/>
    <mergeCell ref="AQ43:AR43"/>
    <mergeCell ref="AQ44:AR44"/>
    <mergeCell ref="AT44:AV44"/>
    <mergeCell ref="AQ45:AR45"/>
    <mergeCell ref="AT45:AU45"/>
    <mergeCell ref="A46:AK46"/>
    <mergeCell ref="A8:A17"/>
    <mergeCell ref="A22:A31"/>
    <mergeCell ref="A36:A45"/>
    <mergeCell ref="J10:J17"/>
    <mergeCell ref="J24:J31"/>
    <mergeCell ref="J38:J45"/>
    <mergeCell ref="K10:K17"/>
    <mergeCell ref="K24:K31"/>
    <mergeCell ref="K38:K45"/>
    <mergeCell ref="L10:L17"/>
    <mergeCell ref="L24:L31"/>
    <mergeCell ref="L38:L45"/>
    <mergeCell ref="M10:M17"/>
    <mergeCell ref="M24:M31"/>
    <mergeCell ref="M38:M45"/>
    <mergeCell ref="N10:N17"/>
    <mergeCell ref="N24:N31"/>
    <mergeCell ref="N38:N45"/>
    <mergeCell ref="O10:O17"/>
    <mergeCell ref="O24:O31"/>
    <mergeCell ref="O38:O45"/>
    <mergeCell ref="P10:P17"/>
    <mergeCell ref="P24:P31"/>
    <mergeCell ref="P38:P45"/>
    <mergeCell ref="Q10:Q17"/>
    <mergeCell ref="Q24:Q31"/>
    <mergeCell ref="Q38:Q45"/>
    <mergeCell ref="R10:R17"/>
    <mergeCell ref="R24:R31"/>
    <mergeCell ref="R38:R45"/>
    <mergeCell ref="S10:S17"/>
    <mergeCell ref="S24:S31"/>
    <mergeCell ref="S38:S45"/>
    <mergeCell ref="T10:T17"/>
    <mergeCell ref="T24:T31"/>
    <mergeCell ref="T38:T45"/>
    <mergeCell ref="U10:U17"/>
    <mergeCell ref="U24:U31"/>
    <mergeCell ref="U38:U45"/>
    <mergeCell ref="V10:V17"/>
    <mergeCell ref="V24:V31"/>
    <mergeCell ref="V38:V45"/>
    <mergeCell ref="W10:W17"/>
    <mergeCell ref="W24:W31"/>
    <mergeCell ref="W38:W45"/>
    <mergeCell ref="X10:X17"/>
    <mergeCell ref="X24:X31"/>
    <mergeCell ref="X38:X45"/>
    <mergeCell ref="Y10:Y17"/>
    <mergeCell ref="Y24:Y31"/>
    <mergeCell ref="Y38:Y45"/>
    <mergeCell ref="Z10:Z17"/>
    <mergeCell ref="Z24:Z31"/>
    <mergeCell ref="Z38:Z45"/>
    <mergeCell ref="AA10:AA17"/>
    <mergeCell ref="AA24:AA31"/>
    <mergeCell ref="AA38:AA45"/>
    <mergeCell ref="AB10:AB17"/>
    <mergeCell ref="AB24:AB31"/>
    <mergeCell ref="AB38:AB45"/>
    <mergeCell ref="AC10:AC17"/>
    <mergeCell ref="AC24:AC31"/>
    <mergeCell ref="AC38:AC45"/>
    <mergeCell ref="AD10:AD17"/>
    <mergeCell ref="AD24:AD31"/>
    <mergeCell ref="AD38:AD45"/>
    <mergeCell ref="AE10:AE17"/>
    <mergeCell ref="AE24:AE31"/>
    <mergeCell ref="AE38:AE45"/>
    <mergeCell ref="AF10:AF17"/>
    <mergeCell ref="AF24:AF31"/>
    <mergeCell ref="AF38:AF45"/>
    <mergeCell ref="AG10:AG17"/>
    <mergeCell ref="AG24:AG31"/>
    <mergeCell ref="AG38:AG45"/>
    <mergeCell ref="AH10:AH17"/>
    <mergeCell ref="AH24:AH31"/>
    <mergeCell ref="AH38:AH45"/>
    <mergeCell ref="AI10:AI17"/>
    <mergeCell ref="AI24:AI31"/>
    <mergeCell ref="AI38:AI45"/>
    <mergeCell ref="AJ10:AJ17"/>
    <mergeCell ref="AJ24:AJ31"/>
    <mergeCell ref="AJ38:AJ45"/>
    <mergeCell ref="AK10:AK17"/>
    <mergeCell ref="AK24:AK31"/>
    <mergeCell ref="AK38:AK45"/>
    <mergeCell ref="B36:G37"/>
    <mergeCell ref="B38:I45"/>
    <mergeCell ref="B22:G23"/>
    <mergeCell ref="B24:I31"/>
    <mergeCell ref="B8:G9"/>
    <mergeCell ref="B10:I17"/>
  </mergeCells>
  <conditionalFormatting sqref="J6:AK6">
    <cfRule type="expression" dxfId="0" priority="1" stopIfTrue="1">
      <formula>NOT(ISERROR(SEARCH("日",J6)))</formula>
    </cfRule>
    <cfRule type="expression" dxfId="0" priority="2" stopIfTrue="1">
      <formula>NOT(ISERROR(SEARCH("土",J6)))</formula>
    </cfRule>
  </conditionalFormatting>
  <conditionalFormatting sqref="J20:AK20">
    <cfRule type="expression" dxfId="0" priority="3" stopIfTrue="1">
      <formula>NOT(ISERROR(SEARCH("日",J20)))</formula>
    </cfRule>
    <cfRule type="expression" dxfId="0" priority="4" stopIfTrue="1">
      <formula>NOT(ISERROR(SEARCH("土",J20)))</formula>
    </cfRule>
  </conditionalFormatting>
  <conditionalFormatting sqref="J34:AK34">
    <cfRule type="expression" dxfId="0" priority="5" stopIfTrue="1">
      <formula>NOT(ISERROR(SEARCH("日",J34)))</formula>
    </cfRule>
    <cfRule type="expression" dxfId="0" priority="6" stopIfTrue="1">
      <formula>NOT(ISERROR(SEARCH("土",J34)))</formula>
    </cfRule>
  </conditionalFormatting>
  <dataValidations count="3">
    <dataValidation type="list" allowBlank="1" showErrorMessage="1" sqref="A1">
      <formula1>$AX$1:$AX$2</formula1>
    </dataValidation>
    <dataValidation type="list" allowBlank="1" showErrorMessage="1" sqref="J6">
      <formula1>$BB$1:$BB$8</formula1>
    </dataValidation>
    <dataValidation type="list" allowBlank="1" showErrorMessage="1" sqref="J8:AK9 J22:AK23 J36:AK37">
      <formula1>$BC$1:$BC$5</formula1>
    </dataValidation>
  </dataValidations>
  <printOptions horizontalCentered="1" verticalCentered="1"/>
  <pageMargins left="0" right="0" top="0.590277777777778" bottom="0" header="0.511805555555556" footer="0.511805555555556"/>
  <pageSetup paperSize="9" firstPageNumber="0" orientation="landscape" useFirstPageNumber="1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0"/>
    <pageSetUpPr fitToPage="1"/>
  </sheetPr>
  <dimension ref="A1:BH46"/>
  <sheetViews>
    <sheetView workbookViewId="0">
      <selection activeCell="A1" sqref="A1:L1"/>
    </sheetView>
  </sheetViews>
  <sheetFormatPr defaultColWidth="8.625" defaultRowHeight="13.5"/>
  <cols>
    <col min="1" max="49" width="3.25" customWidth="1"/>
    <col min="50" max="51" width="2.875" customWidth="1"/>
  </cols>
  <sheetData>
    <row r="1" ht="26.25" customHeight="1" spans="1:5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Y1" s="41"/>
      <c r="Z1" s="41"/>
      <c r="AA1" s="41"/>
      <c r="AB1" s="41"/>
      <c r="AT1" s="85"/>
      <c r="AU1" s="98" t="s">
        <v>1</v>
      </c>
      <c r="AV1" s="99">
        <v>6</v>
      </c>
      <c r="AX1" s="4" t="s">
        <v>0</v>
      </c>
      <c r="BB1" s="108" t="s">
        <v>2</v>
      </c>
      <c r="BC1" t="s">
        <v>3</v>
      </c>
    </row>
    <row r="2" ht="15.95" customHeight="1" spans="1:55">
      <c r="A2" s="2"/>
      <c r="B2" s="34" t="s">
        <v>4</v>
      </c>
      <c r="C2" s="34"/>
      <c r="D2" s="34"/>
      <c r="E2" s="34" t="s">
        <v>5</v>
      </c>
      <c r="F2" s="5" t="str">
        <f>集計表!F2</f>
        <v>市道○○号線舗装改修工事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34" t="s">
        <v>7</v>
      </c>
      <c r="V2" s="34"/>
      <c r="W2" s="34" t="s">
        <v>5</v>
      </c>
      <c r="X2" s="5" t="str">
        <f>集計表!W2</f>
        <v>令和○.○.○～令和○.○.○</v>
      </c>
      <c r="Y2" s="5"/>
      <c r="Z2" s="5"/>
      <c r="AA2" s="5"/>
      <c r="AB2" s="5"/>
      <c r="AC2" s="5"/>
      <c r="AD2" s="5"/>
      <c r="AE2" s="34" t="s">
        <v>9</v>
      </c>
      <c r="AF2" s="34"/>
      <c r="AG2" s="34"/>
      <c r="AH2" s="34" t="s">
        <v>5</v>
      </c>
      <c r="AI2" s="5" t="str">
        <f>集計表!AJ2</f>
        <v>（株）○○建設</v>
      </c>
      <c r="AJ2" s="5"/>
      <c r="AK2" s="5"/>
      <c r="AL2" s="5"/>
      <c r="AM2" s="5"/>
      <c r="AN2" s="5"/>
      <c r="AO2" s="5"/>
      <c r="AP2" s="5"/>
      <c r="AQ2" s="100" t="str">
        <f>集計表!AJ3</f>
        <v>北本市</v>
      </c>
      <c r="AR2" s="100"/>
      <c r="AS2" s="100"/>
      <c r="AT2" s="100"/>
      <c r="AU2" s="100"/>
      <c r="AV2" s="100"/>
      <c r="AX2" s="4" t="s">
        <v>12</v>
      </c>
      <c r="BB2" s="108" t="s">
        <v>13</v>
      </c>
      <c r="BC2" t="s">
        <v>14</v>
      </c>
    </row>
    <row r="3" ht="15.95" customHeight="1" spans="2:55">
      <c r="B3" s="34" t="s">
        <v>15</v>
      </c>
      <c r="C3" s="34"/>
      <c r="D3" s="34"/>
      <c r="E3" s="34" t="s">
        <v>5</v>
      </c>
      <c r="F3" s="5" t="str">
        <f>集計表!F3</f>
        <v>北本市本町○○丁目地内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AU3" s="85"/>
      <c r="AV3" s="35" t="s">
        <v>17</v>
      </c>
      <c r="AW3" s="85"/>
      <c r="AX3" s="85"/>
      <c r="BB3" s="108" t="s">
        <v>18</v>
      </c>
      <c r="BC3" t="s">
        <v>19</v>
      </c>
    </row>
    <row r="4" ht="15.95" customHeight="1" spans="2:55">
      <c r="B4" s="48"/>
      <c r="J4" s="58" t="s">
        <v>20</v>
      </c>
      <c r="K4" s="59"/>
      <c r="L4" s="60"/>
      <c r="M4" s="59"/>
      <c r="N4" s="59"/>
      <c r="AT4" s="85"/>
      <c r="AU4" s="85"/>
      <c r="AW4" s="85"/>
      <c r="AX4" s="85"/>
      <c r="BB4" s="108" t="s">
        <v>21</v>
      </c>
      <c r="BC4" s="4" t="s">
        <v>22</v>
      </c>
    </row>
    <row r="5" ht="15.95" customHeight="1" spans="1:54">
      <c r="A5" s="49"/>
      <c r="B5" s="49"/>
      <c r="C5" s="49"/>
      <c r="D5" s="49"/>
      <c r="E5" s="49"/>
      <c r="F5" s="49"/>
      <c r="G5" s="49"/>
      <c r="H5" s="49"/>
      <c r="I5" s="49"/>
      <c r="J5" s="61"/>
      <c r="K5" s="62" t="s">
        <v>23</v>
      </c>
      <c r="L5" s="63">
        <v>61</v>
      </c>
      <c r="M5" s="63"/>
      <c r="N5" s="63"/>
      <c r="O5" s="62" t="s">
        <v>24</v>
      </c>
      <c r="P5" s="64"/>
      <c r="Q5" s="75"/>
      <c r="R5" s="62" t="s">
        <v>23</v>
      </c>
      <c r="S5" s="63">
        <f>L5+1</f>
        <v>62</v>
      </c>
      <c r="T5" s="63"/>
      <c r="U5" s="63"/>
      <c r="V5" s="62" t="s">
        <v>24</v>
      </c>
      <c r="W5" s="75"/>
      <c r="X5" s="61"/>
      <c r="Y5" s="62" t="s">
        <v>23</v>
      </c>
      <c r="Z5" s="63">
        <f>L5+2</f>
        <v>63</v>
      </c>
      <c r="AA5" s="63"/>
      <c r="AB5" s="63"/>
      <c r="AC5" s="62" t="s">
        <v>24</v>
      </c>
      <c r="AD5" s="64"/>
      <c r="AE5" s="75"/>
      <c r="AF5" s="62" t="s">
        <v>23</v>
      </c>
      <c r="AG5" s="63">
        <f>L5+3</f>
        <v>64</v>
      </c>
      <c r="AH5" s="63"/>
      <c r="AI5" s="63"/>
      <c r="AJ5" s="62" t="s">
        <v>24</v>
      </c>
      <c r="AK5" s="64"/>
      <c r="AL5" s="85"/>
      <c r="AM5" s="7" t="s">
        <v>23</v>
      </c>
      <c r="AN5" s="8">
        <f>L5</f>
        <v>61</v>
      </c>
      <c r="AO5" s="8"/>
      <c r="AP5" s="86" t="s">
        <v>24</v>
      </c>
      <c r="AQ5" s="101" t="s">
        <v>25</v>
      </c>
      <c r="AR5" s="7" t="s">
        <v>23</v>
      </c>
      <c r="AS5" s="8">
        <f>AG5</f>
        <v>64</v>
      </c>
      <c r="AT5" s="8"/>
      <c r="AU5" s="102" t="s">
        <v>24</v>
      </c>
      <c r="AV5" s="102"/>
      <c r="AW5" s="36"/>
      <c r="AX5" s="36"/>
      <c r="BB5" s="108" t="s">
        <v>26</v>
      </c>
    </row>
    <row r="6" ht="15.95" customHeight="1" spans="1:54">
      <c r="A6" s="50" t="s">
        <v>27</v>
      </c>
      <c r="B6" s="50"/>
      <c r="C6" s="50"/>
      <c r="D6" s="50"/>
      <c r="E6" s="50"/>
      <c r="F6" s="50"/>
      <c r="G6" s="50"/>
      <c r="H6" s="50"/>
      <c r="I6" s="50"/>
      <c r="J6" s="65"/>
      <c r="K6" s="66" t="b">
        <f t="shared" ref="K6:AK6" si="0">IF(J6="月","火",IF(J6="火","水",IF(J6="水","木",IF(J6="木","金",IF(J6="金","土",IF(J6="土","日",IF(J6="日","月")))))))</f>
        <v>0</v>
      </c>
      <c r="L6" s="66" t="b">
        <f t="shared" si="0"/>
        <v>0</v>
      </c>
      <c r="M6" s="66" t="b">
        <f t="shared" si="0"/>
        <v>0</v>
      </c>
      <c r="N6" s="66" t="b">
        <f t="shared" si="0"/>
        <v>0</v>
      </c>
      <c r="O6" s="66" t="b">
        <f t="shared" si="0"/>
        <v>0</v>
      </c>
      <c r="P6" s="66" t="b">
        <f t="shared" si="0"/>
        <v>0</v>
      </c>
      <c r="Q6" s="66" t="b">
        <f t="shared" si="0"/>
        <v>0</v>
      </c>
      <c r="R6" s="66" t="b">
        <f t="shared" si="0"/>
        <v>0</v>
      </c>
      <c r="S6" s="66" t="b">
        <f t="shared" si="0"/>
        <v>0</v>
      </c>
      <c r="T6" s="66" t="b">
        <f t="shared" si="0"/>
        <v>0</v>
      </c>
      <c r="U6" s="66" t="b">
        <f t="shared" si="0"/>
        <v>0</v>
      </c>
      <c r="V6" s="66" t="b">
        <f t="shared" si="0"/>
        <v>0</v>
      </c>
      <c r="W6" s="76" t="b">
        <f t="shared" si="0"/>
        <v>0</v>
      </c>
      <c r="X6" s="65" t="b">
        <f t="shared" si="0"/>
        <v>0</v>
      </c>
      <c r="Y6" s="66" t="b">
        <f t="shared" si="0"/>
        <v>0</v>
      </c>
      <c r="Z6" s="66" t="b">
        <f t="shared" si="0"/>
        <v>0</v>
      </c>
      <c r="AA6" s="66" t="b">
        <f t="shared" si="0"/>
        <v>0</v>
      </c>
      <c r="AB6" s="66" t="b">
        <f t="shared" si="0"/>
        <v>0</v>
      </c>
      <c r="AC6" s="66" t="b">
        <f t="shared" si="0"/>
        <v>0</v>
      </c>
      <c r="AD6" s="66" t="b">
        <f t="shared" si="0"/>
        <v>0</v>
      </c>
      <c r="AE6" s="66" t="b">
        <f t="shared" si="0"/>
        <v>0</v>
      </c>
      <c r="AF6" s="66" t="b">
        <f t="shared" si="0"/>
        <v>0</v>
      </c>
      <c r="AG6" s="66" t="b">
        <f t="shared" si="0"/>
        <v>0</v>
      </c>
      <c r="AH6" s="66" t="b">
        <f t="shared" si="0"/>
        <v>0</v>
      </c>
      <c r="AI6" s="66" t="b">
        <f t="shared" si="0"/>
        <v>0</v>
      </c>
      <c r="AJ6" s="66" t="b">
        <f t="shared" si="0"/>
        <v>0</v>
      </c>
      <c r="AK6" s="66" t="b">
        <f t="shared" si="0"/>
        <v>0</v>
      </c>
      <c r="AL6" s="85"/>
      <c r="AM6" s="86" t="s">
        <v>28</v>
      </c>
      <c r="AN6" s="86"/>
      <c r="AO6" s="86"/>
      <c r="AP6" s="86"/>
      <c r="AQ6" s="86"/>
      <c r="AR6" s="86"/>
      <c r="AS6" s="86"/>
      <c r="AT6" s="86"/>
      <c r="AU6" s="86"/>
      <c r="AV6" s="86"/>
      <c r="AW6" s="36"/>
      <c r="AX6" s="102"/>
      <c r="BB6" s="108" t="s">
        <v>29</v>
      </c>
    </row>
    <row r="7" ht="15.95" customHeight="1" spans="1:54">
      <c r="A7" s="51" t="s">
        <v>30</v>
      </c>
      <c r="B7" s="51"/>
      <c r="C7" s="51"/>
      <c r="D7" s="51"/>
      <c r="E7" s="51"/>
      <c r="F7" s="51"/>
      <c r="G7" s="51"/>
      <c r="H7" s="51"/>
      <c r="I7" s="51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BB7" s="108" t="s">
        <v>31</v>
      </c>
    </row>
    <row r="8" ht="15.95" customHeight="1" spans="1:50">
      <c r="A8" s="52" t="s">
        <v>32</v>
      </c>
      <c r="B8" s="53" t="s">
        <v>33</v>
      </c>
      <c r="C8" s="53"/>
      <c r="D8" s="53"/>
      <c r="E8" s="53"/>
      <c r="F8" s="53"/>
      <c r="G8" s="53"/>
      <c r="H8" s="54" t="s">
        <v>34</v>
      </c>
      <c r="I8" s="54"/>
      <c r="J8" s="68"/>
      <c r="K8" s="69"/>
      <c r="L8" s="69"/>
      <c r="M8" s="69"/>
      <c r="N8" s="69"/>
      <c r="O8" s="69"/>
      <c r="P8" s="69"/>
      <c r="Q8" s="77"/>
      <c r="R8" s="69"/>
      <c r="S8" s="69"/>
      <c r="T8" s="69"/>
      <c r="U8" s="69"/>
      <c r="V8" s="69"/>
      <c r="W8" s="68"/>
      <c r="X8" s="68"/>
      <c r="Y8" s="69"/>
      <c r="Z8" s="69"/>
      <c r="AA8" s="69"/>
      <c r="AB8" s="69"/>
      <c r="AC8" s="69"/>
      <c r="AD8" s="69"/>
      <c r="AE8" s="77"/>
      <c r="AF8" s="69"/>
      <c r="AG8" s="69"/>
      <c r="AH8" s="69"/>
      <c r="AI8" s="69"/>
      <c r="AJ8" s="69"/>
      <c r="AK8" s="87"/>
      <c r="AL8" s="88" t="s">
        <v>35</v>
      </c>
      <c r="AX8" s="36"/>
    </row>
    <row r="9" ht="15.95" customHeight="1" spans="1:60">
      <c r="A9" s="52"/>
      <c r="B9" s="53"/>
      <c r="C9" s="53"/>
      <c r="D9" s="53"/>
      <c r="E9" s="53"/>
      <c r="F9" s="53"/>
      <c r="G9" s="53"/>
      <c r="H9" s="55" t="s">
        <v>36</v>
      </c>
      <c r="I9" s="55"/>
      <c r="J9" s="70"/>
      <c r="K9" s="71"/>
      <c r="L9" s="71"/>
      <c r="M9" s="71"/>
      <c r="N9" s="71"/>
      <c r="O9" s="71"/>
      <c r="P9" s="71"/>
      <c r="Q9" s="78"/>
      <c r="R9" s="71"/>
      <c r="S9" s="71"/>
      <c r="T9" s="71"/>
      <c r="U9" s="71"/>
      <c r="V9" s="71"/>
      <c r="W9" s="70"/>
      <c r="X9" s="70"/>
      <c r="Y9" s="71"/>
      <c r="Z9" s="71"/>
      <c r="AA9" s="71"/>
      <c r="AB9" s="71"/>
      <c r="AC9" s="71"/>
      <c r="AD9" s="71"/>
      <c r="AE9" s="78"/>
      <c r="AF9" s="71"/>
      <c r="AG9" s="71"/>
      <c r="AH9" s="71"/>
      <c r="AI9" s="71"/>
      <c r="AJ9" s="71"/>
      <c r="AK9" s="89"/>
      <c r="AL9" s="90"/>
      <c r="AM9" s="91" t="s">
        <v>37</v>
      </c>
      <c r="AN9" s="92"/>
      <c r="AO9" s="92"/>
      <c r="AP9" s="103"/>
      <c r="AQ9" s="12">
        <f>COUNTIF(J8:AK8,"□")</f>
        <v>0</v>
      </c>
      <c r="AR9" s="12"/>
      <c r="AS9" s="13" t="s">
        <v>31</v>
      </c>
      <c r="AX9" s="36"/>
      <c r="BG9" s="36"/>
      <c r="BH9" s="36"/>
    </row>
    <row r="10" ht="15.95" customHeight="1" spans="1:60">
      <c r="A10" s="52"/>
      <c r="B10" s="56" t="s">
        <v>38</v>
      </c>
      <c r="C10" s="56"/>
      <c r="D10" s="56"/>
      <c r="E10" s="56"/>
      <c r="F10" s="56"/>
      <c r="G10" s="56"/>
      <c r="H10" s="56"/>
      <c r="I10" s="56"/>
      <c r="J10" s="72"/>
      <c r="K10" s="72"/>
      <c r="L10" s="72"/>
      <c r="M10" s="72"/>
      <c r="N10" s="72"/>
      <c r="O10" s="72"/>
      <c r="P10" s="72"/>
      <c r="Q10" s="79"/>
      <c r="R10" s="72"/>
      <c r="S10" s="72"/>
      <c r="T10" s="72"/>
      <c r="U10" s="72"/>
      <c r="V10" s="72"/>
      <c r="W10" s="80"/>
      <c r="X10" s="81"/>
      <c r="Y10" s="72"/>
      <c r="Z10" s="73"/>
      <c r="AA10" s="73"/>
      <c r="AB10" s="73"/>
      <c r="AC10" s="73"/>
      <c r="AD10" s="73"/>
      <c r="AE10" s="84"/>
      <c r="AF10" s="67"/>
      <c r="AG10" s="73"/>
      <c r="AH10" s="73"/>
      <c r="AI10" s="73"/>
      <c r="AJ10" s="74"/>
      <c r="AK10" s="93"/>
      <c r="AL10" s="90"/>
      <c r="AM10" s="94" t="s">
        <v>39</v>
      </c>
      <c r="AN10" s="95"/>
      <c r="AO10" s="95"/>
      <c r="AP10" s="104"/>
      <c r="AQ10" s="27">
        <f>COUNTIF(J8:AK8,"■")</f>
        <v>0</v>
      </c>
      <c r="AR10" s="27"/>
      <c r="AS10" s="18" t="s">
        <v>31</v>
      </c>
      <c r="BE10" s="36"/>
      <c r="BF10" s="36"/>
      <c r="BG10" s="36"/>
      <c r="BH10" s="36"/>
    </row>
    <row r="11" ht="15.95" customHeight="1" spans="1:57">
      <c r="A11" s="52"/>
      <c r="B11" s="56"/>
      <c r="C11" s="56"/>
      <c r="D11" s="56"/>
      <c r="E11" s="56"/>
      <c r="F11" s="56"/>
      <c r="G11" s="56"/>
      <c r="H11" s="56"/>
      <c r="I11" s="56"/>
      <c r="J11" s="72"/>
      <c r="K11" s="72"/>
      <c r="L11" s="72"/>
      <c r="M11" s="72"/>
      <c r="N11" s="72"/>
      <c r="O11" s="72"/>
      <c r="P11" s="72"/>
      <c r="Q11" s="79"/>
      <c r="R11" s="72"/>
      <c r="S11" s="72"/>
      <c r="T11" s="72"/>
      <c r="U11" s="72"/>
      <c r="V11" s="72"/>
      <c r="W11" s="80"/>
      <c r="X11" s="81"/>
      <c r="Y11" s="72"/>
      <c r="Z11" s="73"/>
      <c r="AA11" s="73"/>
      <c r="AB11" s="73"/>
      <c r="AC11" s="73"/>
      <c r="AD11" s="73"/>
      <c r="AE11" s="84"/>
      <c r="AF11" s="67"/>
      <c r="AG11" s="73"/>
      <c r="AH11" s="73"/>
      <c r="AI11" s="73"/>
      <c r="AJ11" s="74"/>
      <c r="AK11" s="93"/>
      <c r="AL11" s="90"/>
      <c r="AM11" s="19" t="s">
        <v>40</v>
      </c>
      <c r="AN11" s="20"/>
      <c r="AO11" s="20"/>
      <c r="AP11" s="21"/>
      <c r="AQ11" s="22">
        <f>SUM(AQ9:AR10)</f>
        <v>0</v>
      </c>
      <c r="AR11" s="22"/>
      <c r="AS11" s="23" t="s">
        <v>31</v>
      </c>
      <c r="AT11" s="105" t="s">
        <v>41</v>
      </c>
      <c r="AU11" s="105"/>
      <c r="AV11" s="105"/>
      <c r="BC11" s="36"/>
      <c r="BD11" s="36"/>
      <c r="BE11" s="36"/>
    </row>
    <row r="12" ht="15.95" customHeight="1" spans="1:48">
      <c r="A12" s="52"/>
      <c r="B12" s="56"/>
      <c r="C12" s="56"/>
      <c r="D12" s="56"/>
      <c r="E12" s="56"/>
      <c r="F12" s="56"/>
      <c r="G12" s="56"/>
      <c r="H12" s="56"/>
      <c r="I12" s="56"/>
      <c r="J12" s="72"/>
      <c r="K12" s="72"/>
      <c r="L12" s="72"/>
      <c r="M12" s="72"/>
      <c r="N12" s="72"/>
      <c r="O12" s="72"/>
      <c r="P12" s="72"/>
      <c r="Q12" s="79"/>
      <c r="R12" s="72"/>
      <c r="S12" s="72"/>
      <c r="T12" s="72"/>
      <c r="U12" s="72"/>
      <c r="V12" s="72"/>
      <c r="W12" s="80"/>
      <c r="X12" s="81"/>
      <c r="Y12" s="72"/>
      <c r="Z12" s="73"/>
      <c r="AA12" s="73"/>
      <c r="AB12" s="73"/>
      <c r="AC12" s="73"/>
      <c r="AD12" s="73"/>
      <c r="AE12" s="84"/>
      <c r="AF12" s="67"/>
      <c r="AG12" s="73"/>
      <c r="AH12" s="73"/>
      <c r="AI12" s="73"/>
      <c r="AJ12" s="74"/>
      <c r="AK12" s="93"/>
      <c r="AL12" s="90"/>
      <c r="AM12" s="24" t="s">
        <v>42</v>
      </c>
      <c r="AN12" s="25"/>
      <c r="AO12" s="25"/>
      <c r="AP12" s="26"/>
      <c r="AQ12" s="27">
        <f>COUNT(J7:AK7)</f>
        <v>0</v>
      </c>
      <c r="AR12" s="27"/>
      <c r="AS12" s="28" t="s">
        <v>31</v>
      </c>
      <c r="AT12" s="106" t="e">
        <f>(AQ11/AQ12)*100</f>
        <v>#DIV/0!</v>
      </c>
      <c r="AU12" s="106"/>
      <c r="AV12" s="107" t="s">
        <v>43</v>
      </c>
    </row>
    <row r="13" ht="15.95" customHeight="1" spans="1:57">
      <c r="A13" s="52"/>
      <c r="B13" s="56"/>
      <c r="C13" s="56"/>
      <c r="D13" s="56"/>
      <c r="E13" s="56"/>
      <c r="F13" s="56"/>
      <c r="G13" s="56"/>
      <c r="H13" s="56"/>
      <c r="I13" s="56"/>
      <c r="J13" s="72"/>
      <c r="K13" s="72"/>
      <c r="L13" s="72"/>
      <c r="M13" s="72"/>
      <c r="N13" s="72"/>
      <c r="O13" s="72"/>
      <c r="P13" s="72"/>
      <c r="Q13" s="79"/>
      <c r="R13" s="72"/>
      <c r="S13" s="72"/>
      <c r="T13" s="72"/>
      <c r="U13" s="72"/>
      <c r="V13" s="72"/>
      <c r="W13" s="80"/>
      <c r="X13" s="81"/>
      <c r="Y13" s="72"/>
      <c r="Z13" s="73"/>
      <c r="AA13" s="73"/>
      <c r="AB13" s="73"/>
      <c r="AC13" s="73"/>
      <c r="AD13" s="73"/>
      <c r="AE13" s="84"/>
      <c r="AF13" s="67"/>
      <c r="AG13" s="73"/>
      <c r="AH13" s="73"/>
      <c r="AI13" s="73"/>
      <c r="AJ13" s="74"/>
      <c r="AK13" s="93"/>
      <c r="AL13" s="96" t="s">
        <v>44</v>
      </c>
      <c r="BE13" s="36"/>
    </row>
    <row r="14" ht="15.95" customHeight="1" spans="1:60">
      <c r="A14" s="52"/>
      <c r="B14" s="56"/>
      <c r="C14" s="56"/>
      <c r="D14" s="56"/>
      <c r="E14" s="56"/>
      <c r="F14" s="56"/>
      <c r="G14" s="56"/>
      <c r="H14" s="56"/>
      <c r="I14" s="56"/>
      <c r="J14" s="72"/>
      <c r="K14" s="72"/>
      <c r="L14" s="72"/>
      <c r="M14" s="72"/>
      <c r="N14" s="72"/>
      <c r="O14" s="72"/>
      <c r="P14" s="72"/>
      <c r="Q14" s="79"/>
      <c r="R14" s="72"/>
      <c r="S14" s="72"/>
      <c r="T14" s="72"/>
      <c r="U14" s="72"/>
      <c r="V14" s="72"/>
      <c r="W14" s="80"/>
      <c r="X14" s="81"/>
      <c r="Y14" s="72"/>
      <c r="Z14" s="73"/>
      <c r="AA14" s="73"/>
      <c r="AB14" s="73"/>
      <c r="AC14" s="73"/>
      <c r="AD14" s="73"/>
      <c r="AE14" s="84"/>
      <c r="AF14" s="67"/>
      <c r="AG14" s="73"/>
      <c r="AH14" s="73"/>
      <c r="AI14" s="73"/>
      <c r="AJ14" s="74"/>
      <c r="AK14" s="93"/>
      <c r="AL14" s="90"/>
      <c r="AM14" s="9" t="s">
        <v>37</v>
      </c>
      <c r="AN14" s="10"/>
      <c r="AO14" s="10"/>
      <c r="AP14" s="11"/>
      <c r="AQ14" s="12">
        <f>COUNTIF(J9:AK9,"□")</f>
        <v>0</v>
      </c>
      <c r="AR14" s="12"/>
      <c r="AS14" s="13" t="s">
        <v>31</v>
      </c>
      <c r="BE14" s="36"/>
      <c r="BF14" s="109"/>
      <c r="BG14" s="109"/>
      <c r="BH14" s="109"/>
    </row>
    <row r="15" ht="15.95" customHeight="1" spans="1:60">
      <c r="A15" s="52"/>
      <c r="B15" s="56"/>
      <c r="C15" s="56"/>
      <c r="D15" s="56"/>
      <c r="E15" s="56"/>
      <c r="F15" s="56"/>
      <c r="G15" s="56"/>
      <c r="H15" s="56"/>
      <c r="I15" s="56"/>
      <c r="J15" s="72"/>
      <c r="K15" s="72"/>
      <c r="L15" s="72"/>
      <c r="M15" s="72"/>
      <c r="N15" s="72"/>
      <c r="O15" s="72"/>
      <c r="P15" s="72"/>
      <c r="Q15" s="79"/>
      <c r="R15" s="72"/>
      <c r="S15" s="72"/>
      <c r="T15" s="72"/>
      <c r="U15" s="72"/>
      <c r="V15" s="72"/>
      <c r="W15" s="80"/>
      <c r="X15" s="81"/>
      <c r="Y15" s="72"/>
      <c r="Z15" s="73"/>
      <c r="AA15" s="73"/>
      <c r="AB15" s="73"/>
      <c r="AC15" s="73"/>
      <c r="AD15" s="73"/>
      <c r="AE15" s="84"/>
      <c r="AF15" s="67"/>
      <c r="AG15" s="73"/>
      <c r="AH15" s="73"/>
      <c r="AI15" s="73"/>
      <c r="AJ15" s="74"/>
      <c r="AK15" s="93"/>
      <c r="AL15" s="90"/>
      <c r="AM15" s="14" t="s">
        <v>39</v>
      </c>
      <c r="AN15" s="15"/>
      <c r="AO15" s="15"/>
      <c r="AP15" s="16"/>
      <c r="AQ15" s="27">
        <f>COUNTIF(J9:AK9,"■")</f>
        <v>0</v>
      </c>
      <c r="AR15" s="27"/>
      <c r="AS15" s="18" t="s">
        <v>31</v>
      </c>
      <c r="BE15" s="36"/>
      <c r="BF15" s="109"/>
      <c r="BG15" s="109"/>
      <c r="BH15" s="109"/>
    </row>
    <row r="16" ht="15.95" customHeight="1" spans="1:48">
      <c r="A16" s="52"/>
      <c r="B16" s="56"/>
      <c r="C16" s="56"/>
      <c r="D16" s="56"/>
      <c r="E16" s="56"/>
      <c r="F16" s="56"/>
      <c r="G16" s="56"/>
      <c r="H16" s="56"/>
      <c r="I16" s="56"/>
      <c r="J16" s="72"/>
      <c r="K16" s="72"/>
      <c r="L16" s="72"/>
      <c r="M16" s="72"/>
      <c r="N16" s="72"/>
      <c r="O16" s="72"/>
      <c r="P16" s="72"/>
      <c r="Q16" s="79"/>
      <c r="R16" s="72"/>
      <c r="S16" s="72"/>
      <c r="T16" s="72"/>
      <c r="U16" s="72"/>
      <c r="V16" s="72"/>
      <c r="W16" s="80"/>
      <c r="X16" s="81"/>
      <c r="Y16" s="72"/>
      <c r="Z16" s="73"/>
      <c r="AA16" s="73"/>
      <c r="AB16" s="73"/>
      <c r="AC16" s="73"/>
      <c r="AD16" s="73"/>
      <c r="AE16" s="84"/>
      <c r="AF16" s="67"/>
      <c r="AG16" s="73"/>
      <c r="AH16" s="73"/>
      <c r="AI16" s="73"/>
      <c r="AJ16" s="74"/>
      <c r="AK16" s="93"/>
      <c r="AL16" s="90"/>
      <c r="AM16" s="19" t="s">
        <v>40</v>
      </c>
      <c r="AN16" s="20"/>
      <c r="AO16" s="20"/>
      <c r="AP16" s="21"/>
      <c r="AQ16" s="22">
        <f>SUM(AQ14:AR15)</f>
        <v>0</v>
      </c>
      <c r="AR16" s="22"/>
      <c r="AS16" s="23" t="s">
        <v>31</v>
      </c>
      <c r="AT16" s="31" t="s">
        <v>41</v>
      </c>
      <c r="AU16" s="31"/>
      <c r="AV16" s="31"/>
    </row>
    <row r="17" ht="15.95" customHeight="1" spans="1:48">
      <c r="A17" s="52"/>
      <c r="B17" s="56"/>
      <c r="C17" s="56"/>
      <c r="D17" s="56"/>
      <c r="E17" s="56"/>
      <c r="F17" s="56"/>
      <c r="G17" s="56"/>
      <c r="H17" s="56"/>
      <c r="I17" s="56"/>
      <c r="J17" s="72"/>
      <c r="K17" s="72"/>
      <c r="L17" s="72"/>
      <c r="M17" s="72"/>
      <c r="N17" s="72"/>
      <c r="O17" s="72"/>
      <c r="P17" s="72"/>
      <c r="Q17" s="79"/>
      <c r="R17" s="72"/>
      <c r="S17" s="72"/>
      <c r="T17" s="72"/>
      <c r="U17" s="72"/>
      <c r="V17" s="72"/>
      <c r="W17" s="80"/>
      <c r="X17" s="81"/>
      <c r="Y17" s="72"/>
      <c r="Z17" s="73"/>
      <c r="AA17" s="73"/>
      <c r="AB17" s="73"/>
      <c r="AC17" s="73"/>
      <c r="AD17" s="73"/>
      <c r="AE17" s="84"/>
      <c r="AF17" s="67"/>
      <c r="AG17" s="73"/>
      <c r="AH17" s="73"/>
      <c r="AI17" s="73"/>
      <c r="AJ17" s="74"/>
      <c r="AK17" s="93"/>
      <c r="AL17" s="90"/>
      <c r="AM17" s="24" t="s">
        <v>42</v>
      </c>
      <c r="AN17" s="25"/>
      <c r="AO17" s="25"/>
      <c r="AP17" s="26"/>
      <c r="AQ17" s="27">
        <f>COUNT(J7:AK7)</f>
        <v>0</v>
      </c>
      <c r="AR17" s="27"/>
      <c r="AS17" s="28" t="s">
        <v>31</v>
      </c>
      <c r="AT17" s="32" t="e">
        <f>(AQ16/AQ17)*100</f>
        <v>#DIV/0!</v>
      </c>
      <c r="AU17" s="32"/>
      <c r="AV17" s="33" t="s">
        <v>43</v>
      </c>
    </row>
    <row r="18" ht="15.95" customHeight="1" spans="1:37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58" t="s">
        <v>20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ht="15.95" customHeight="1" spans="1:49">
      <c r="A19" s="49"/>
      <c r="B19" s="49"/>
      <c r="C19" s="49"/>
      <c r="D19" s="49"/>
      <c r="E19" s="49"/>
      <c r="F19" s="49"/>
      <c r="G19" s="49"/>
      <c r="H19" s="49"/>
      <c r="I19" s="49"/>
      <c r="J19" s="61"/>
      <c r="K19" s="62" t="s">
        <v>23</v>
      </c>
      <c r="L19" s="63">
        <f>L5+4</f>
        <v>65</v>
      </c>
      <c r="M19" s="63"/>
      <c r="N19" s="63"/>
      <c r="O19" s="62" t="s">
        <v>24</v>
      </c>
      <c r="P19" s="64"/>
      <c r="Q19" s="75"/>
      <c r="R19" s="62" t="s">
        <v>23</v>
      </c>
      <c r="S19" s="63">
        <f>L5+5</f>
        <v>66</v>
      </c>
      <c r="T19" s="63"/>
      <c r="U19" s="63"/>
      <c r="V19" s="62" t="s">
        <v>24</v>
      </c>
      <c r="W19" s="75"/>
      <c r="X19" s="61"/>
      <c r="Y19" s="62" t="s">
        <v>23</v>
      </c>
      <c r="Z19" s="63">
        <f>L5+6</f>
        <v>67</v>
      </c>
      <c r="AA19" s="63"/>
      <c r="AB19" s="63"/>
      <c r="AC19" s="62" t="s">
        <v>24</v>
      </c>
      <c r="AD19" s="64"/>
      <c r="AE19" s="75"/>
      <c r="AF19" s="62" t="s">
        <v>23</v>
      </c>
      <c r="AG19" s="63">
        <f>L5+7</f>
        <v>68</v>
      </c>
      <c r="AH19" s="63"/>
      <c r="AI19" s="63"/>
      <c r="AJ19" s="62" t="s">
        <v>24</v>
      </c>
      <c r="AK19" s="64"/>
      <c r="AL19" s="85"/>
      <c r="AM19" s="7" t="s">
        <v>23</v>
      </c>
      <c r="AN19" s="8">
        <f>L19</f>
        <v>65</v>
      </c>
      <c r="AO19" s="8"/>
      <c r="AP19" s="86" t="s">
        <v>24</v>
      </c>
      <c r="AQ19" s="101" t="s">
        <v>25</v>
      </c>
      <c r="AR19" s="7" t="s">
        <v>23</v>
      </c>
      <c r="AS19" s="8">
        <f>AG19</f>
        <v>68</v>
      </c>
      <c r="AT19" s="8"/>
      <c r="AU19" s="102" t="s">
        <v>24</v>
      </c>
      <c r="AV19" s="102"/>
      <c r="AW19" s="36"/>
    </row>
    <row r="20" ht="15.95" customHeight="1" spans="1:49">
      <c r="A20" s="50" t="s">
        <v>27</v>
      </c>
      <c r="B20" s="50"/>
      <c r="C20" s="50"/>
      <c r="D20" s="50"/>
      <c r="E20" s="50"/>
      <c r="F20" s="50"/>
      <c r="G20" s="50"/>
      <c r="H20" s="50"/>
      <c r="I20" s="50"/>
      <c r="J20" s="65" t="b">
        <f>IF(AK6="月","火",IF(AK6="火","水",IF(AK6="水","木",IF(AK6="木","金",IF(AK6="金","土",IF(AK6="土","日",IF(AK6="日","月")))))))</f>
        <v>0</v>
      </c>
      <c r="K20" s="66" t="b">
        <f t="shared" ref="K20:AK20" si="1">IF(J20="月","火",IF(J20="火","水",IF(J20="水","木",IF(J20="木","金",IF(J20="金","土",IF(J20="土","日",IF(J20="日","月")))))))</f>
        <v>0</v>
      </c>
      <c r="L20" s="66" t="b">
        <f t="shared" si="1"/>
        <v>0</v>
      </c>
      <c r="M20" s="66" t="b">
        <f t="shared" si="1"/>
        <v>0</v>
      </c>
      <c r="N20" s="66" t="b">
        <f t="shared" si="1"/>
        <v>0</v>
      </c>
      <c r="O20" s="66" t="b">
        <f t="shared" si="1"/>
        <v>0</v>
      </c>
      <c r="P20" s="66" t="b">
        <f t="shared" si="1"/>
        <v>0</v>
      </c>
      <c r="Q20" s="66" t="b">
        <f t="shared" si="1"/>
        <v>0</v>
      </c>
      <c r="R20" s="66" t="b">
        <f t="shared" si="1"/>
        <v>0</v>
      </c>
      <c r="S20" s="66" t="b">
        <f t="shared" si="1"/>
        <v>0</v>
      </c>
      <c r="T20" s="66" t="b">
        <f t="shared" si="1"/>
        <v>0</v>
      </c>
      <c r="U20" s="66" t="b">
        <f t="shared" si="1"/>
        <v>0</v>
      </c>
      <c r="V20" s="66" t="b">
        <f t="shared" si="1"/>
        <v>0</v>
      </c>
      <c r="W20" s="76" t="b">
        <f t="shared" si="1"/>
        <v>0</v>
      </c>
      <c r="X20" s="65" t="b">
        <f t="shared" si="1"/>
        <v>0</v>
      </c>
      <c r="Y20" s="66" t="b">
        <f t="shared" si="1"/>
        <v>0</v>
      </c>
      <c r="Z20" s="66" t="b">
        <f t="shared" si="1"/>
        <v>0</v>
      </c>
      <c r="AA20" s="66" t="b">
        <f t="shared" si="1"/>
        <v>0</v>
      </c>
      <c r="AB20" s="66" t="b">
        <f t="shared" si="1"/>
        <v>0</v>
      </c>
      <c r="AC20" s="66" t="b">
        <f t="shared" si="1"/>
        <v>0</v>
      </c>
      <c r="AD20" s="66" t="b">
        <f t="shared" si="1"/>
        <v>0</v>
      </c>
      <c r="AE20" s="66" t="b">
        <f t="shared" si="1"/>
        <v>0</v>
      </c>
      <c r="AF20" s="66" t="b">
        <f t="shared" si="1"/>
        <v>0</v>
      </c>
      <c r="AG20" s="66" t="b">
        <f t="shared" si="1"/>
        <v>0</v>
      </c>
      <c r="AH20" s="66" t="b">
        <f t="shared" si="1"/>
        <v>0</v>
      </c>
      <c r="AI20" s="66" t="b">
        <f t="shared" si="1"/>
        <v>0</v>
      </c>
      <c r="AJ20" s="66" t="b">
        <f t="shared" si="1"/>
        <v>0</v>
      </c>
      <c r="AK20" s="66" t="b">
        <f t="shared" si="1"/>
        <v>0</v>
      </c>
      <c r="AL20" s="85"/>
      <c r="AM20" s="86" t="s">
        <v>28</v>
      </c>
      <c r="AN20" s="86"/>
      <c r="AO20" s="86"/>
      <c r="AP20" s="86"/>
      <c r="AQ20" s="86"/>
      <c r="AR20" s="86"/>
      <c r="AS20" s="86"/>
      <c r="AT20" s="86"/>
      <c r="AU20" s="86"/>
      <c r="AV20" s="86"/>
      <c r="AW20" s="36"/>
    </row>
    <row r="21" ht="15.95" customHeight="1" spans="1:37">
      <c r="A21" s="51" t="s">
        <v>30</v>
      </c>
      <c r="B21" s="51"/>
      <c r="C21" s="51"/>
      <c r="D21" s="51"/>
      <c r="E21" s="51"/>
      <c r="F21" s="51"/>
      <c r="G21" s="51"/>
      <c r="H21" s="51"/>
      <c r="I21" s="51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</row>
    <row r="22" ht="15.95" customHeight="1" spans="1:38">
      <c r="A22" s="52" t="s">
        <v>32</v>
      </c>
      <c r="B22" s="53" t="s">
        <v>33</v>
      </c>
      <c r="C22" s="53"/>
      <c r="D22" s="53"/>
      <c r="E22" s="53"/>
      <c r="F22" s="53"/>
      <c r="G22" s="53"/>
      <c r="H22" s="54" t="s">
        <v>34</v>
      </c>
      <c r="I22" s="54"/>
      <c r="J22" s="68"/>
      <c r="K22" s="69"/>
      <c r="L22" s="69"/>
      <c r="M22" s="69"/>
      <c r="N22" s="69"/>
      <c r="O22" s="69"/>
      <c r="P22" s="69"/>
      <c r="Q22" s="77"/>
      <c r="R22" s="69"/>
      <c r="S22" s="69"/>
      <c r="T22" s="69"/>
      <c r="U22" s="69"/>
      <c r="V22" s="69"/>
      <c r="W22" s="68"/>
      <c r="X22" s="68"/>
      <c r="Y22" s="69"/>
      <c r="Z22" s="69"/>
      <c r="AA22" s="69"/>
      <c r="AB22" s="69"/>
      <c r="AC22" s="69"/>
      <c r="AD22" s="69"/>
      <c r="AE22" s="77"/>
      <c r="AF22" s="69"/>
      <c r="AG22" s="69"/>
      <c r="AH22" s="69"/>
      <c r="AI22" s="69"/>
      <c r="AJ22" s="69"/>
      <c r="AK22" s="87"/>
      <c r="AL22" s="88" t="s">
        <v>35</v>
      </c>
    </row>
    <row r="23" ht="15.95" customHeight="1" spans="1:45">
      <c r="A23" s="52"/>
      <c r="B23" s="53"/>
      <c r="C23" s="53"/>
      <c r="D23" s="53"/>
      <c r="E23" s="53"/>
      <c r="F23" s="53"/>
      <c r="G23" s="53"/>
      <c r="H23" s="55" t="s">
        <v>36</v>
      </c>
      <c r="I23" s="55"/>
      <c r="J23" s="70"/>
      <c r="K23" s="71"/>
      <c r="L23" s="71"/>
      <c r="M23" s="71"/>
      <c r="N23" s="71"/>
      <c r="O23" s="71"/>
      <c r="P23" s="71"/>
      <c r="Q23" s="78"/>
      <c r="R23" s="71"/>
      <c r="S23" s="71"/>
      <c r="T23" s="71"/>
      <c r="U23" s="71"/>
      <c r="V23" s="71"/>
      <c r="W23" s="70"/>
      <c r="X23" s="70"/>
      <c r="Y23" s="71"/>
      <c r="Z23" s="71"/>
      <c r="AA23" s="71"/>
      <c r="AB23" s="71"/>
      <c r="AC23" s="71"/>
      <c r="AD23" s="71"/>
      <c r="AE23" s="78"/>
      <c r="AF23" s="71"/>
      <c r="AG23" s="71"/>
      <c r="AH23" s="71"/>
      <c r="AI23" s="71"/>
      <c r="AJ23" s="71"/>
      <c r="AK23" s="89"/>
      <c r="AL23" s="90"/>
      <c r="AM23" s="91" t="s">
        <v>37</v>
      </c>
      <c r="AN23" s="92"/>
      <c r="AO23" s="92"/>
      <c r="AP23" s="103"/>
      <c r="AQ23" s="12">
        <f>COUNTIF(J22:AK22,"□")</f>
        <v>0</v>
      </c>
      <c r="AR23" s="12"/>
      <c r="AS23" s="13" t="s">
        <v>31</v>
      </c>
    </row>
    <row r="24" ht="15.95" customHeight="1" spans="1:45">
      <c r="A24" s="52"/>
      <c r="B24" s="56" t="s">
        <v>38</v>
      </c>
      <c r="C24" s="56"/>
      <c r="D24" s="56"/>
      <c r="E24" s="56"/>
      <c r="F24" s="56"/>
      <c r="G24" s="56"/>
      <c r="H24" s="56"/>
      <c r="I24" s="56"/>
      <c r="J24" s="73"/>
      <c r="K24" s="74"/>
      <c r="L24" s="73"/>
      <c r="M24" s="73"/>
      <c r="N24" s="73"/>
      <c r="O24" s="74"/>
      <c r="P24" s="73"/>
      <c r="Q24" s="82"/>
      <c r="R24" s="74"/>
      <c r="S24" s="73"/>
      <c r="T24" s="73"/>
      <c r="U24" s="73"/>
      <c r="V24" s="73"/>
      <c r="W24" s="83"/>
      <c r="X24" s="74"/>
      <c r="Y24" s="74"/>
      <c r="Z24" s="73"/>
      <c r="AA24" s="74"/>
      <c r="AB24" s="73"/>
      <c r="AC24" s="73"/>
      <c r="AD24" s="73"/>
      <c r="AE24" s="82"/>
      <c r="AF24" s="74"/>
      <c r="AG24" s="74"/>
      <c r="AH24" s="73"/>
      <c r="AI24" s="74"/>
      <c r="AJ24" s="73"/>
      <c r="AK24" s="97"/>
      <c r="AL24" s="90"/>
      <c r="AM24" s="94" t="s">
        <v>39</v>
      </c>
      <c r="AN24" s="95"/>
      <c r="AO24" s="95"/>
      <c r="AP24" s="104"/>
      <c r="AQ24" s="27">
        <f>COUNTIF(J22:AK22,"■")</f>
        <v>0</v>
      </c>
      <c r="AR24" s="27"/>
      <c r="AS24" s="18" t="s">
        <v>31</v>
      </c>
    </row>
    <row r="25" ht="15.95" customHeight="1" spans="1:48">
      <c r="A25" s="52"/>
      <c r="B25" s="56"/>
      <c r="C25" s="56"/>
      <c r="D25" s="56"/>
      <c r="E25" s="56"/>
      <c r="F25" s="56"/>
      <c r="G25" s="56"/>
      <c r="H25" s="56"/>
      <c r="I25" s="56"/>
      <c r="J25" s="73"/>
      <c r="K25" s="74"/>
      <c r="L25" s="73"/>
      <c r="M25" s="73"/>
      <c r="N25" s="73"/>
      <c r="O25" s="74"/>
      <c r="P25" s="73"/>
      <c r="Q25" s="82"/>
      <c r="R25" s="74"/>
      <c r="S25" s="73"/>
      <c r="T25" s="73"/>
      <c r="U25" s="73"/>
      <c r="V25" s="73"/>
      <c r="W25" s="83"/>
      <c r="X25" s="74"/>
      <c r="Y25" s="74"/>
      <c r="Z25" s="73"/>
      <c r="AA25" s="74"/>
      <c r="AB25" s="73"/>
      <c r="AC25" s="73"/>
      <c r="AD25" s="73"/>
      <c r="AE25" s="82"/>
      <c r="AF25" s="74"/>
      <c r="AG25" s="74"/>
      <c r="AH25" s="73"/>
      <c r="AI25" s="74"/>
      <c r="AJ25" s="73"/>
      <c r="AK25" s="97"/>
      <c r="AL25" s="90"/>
      <c r="AM25" s="19" t="s">
        <v>40</v>
      </c>
      <c r="AN25" s="20"/>
      <c r="AO25" s="20"/>
      <c r="AP25" s="21"/>
      <c r="AQ25" s="22">
        <f>SUM(AQ23:AR24)</f>
        <v>0</v>
      </c>
      <c r="AR25" s="22"/>
      <c r="AS25" s="23" t="s">
        <v>31</v>
      </c>
      <c r="AT25" s="105" t="s">
        <v>41</v>
      </c>
      <c r="AU25" s="105"/>
      <c r="AV25" s="105"/>
    </row>
    <row r="26" ht="15.95" customHeight="1" spans="1:48">
      <c r="A26" s="52"/>
      <c r="B26" s="56"/>
      <c r="C26" s="56"/>
      <c r="D26" s="56"/>
      <c r="E26" s="56"/>
      <c r="F26" s="56"/>
      <c r="G26" s="56"/>
      <c r="H26" s="56"/>
      <c r="I26" s="56"/>
      <c r="J26" s="73"/>
      <c r="K26" s="74"/>
      <c r="L26" s="73"/>
      <c r="M26" s="73"/>
      <c r="N26" s="73"/>
      <c r="O26" s="74"/>
      <c r="P26" s="73"/>
      <c r="Q26" s="82"/>
      <c r="R26" s="74"/>
      <c r="S26" s="73"/>
      <c r="T26" s="73"/>
      <c r="U26" s="73"/>
      <c r="V26" s="73"/>
      <c r="W26" s="83"/>
      <c r="X26" s="74"/>
      <c r="Y26" s="74"/>
      <c r="Z26" s="73"/>
      <c r="AA26" s="74"/>
      <c r="AB26" s="73"/>
      <c r="AC26" s="73"/>
      <c r="AD26" s="73"/>
      <c r="AE26" s="82"/>
      <c r="AF26" s="74"/>
      <c r="AG26" s="74"/>
      <c r="AH26" s="73"/>
      <c r="AI26" s="74"/>
      <c r="AJ26" s="73"/>
      <c r="AK26" s="97"/>
      <c r="AL26" s="90"/>
      <c r="AM26" s="24" t="s">
        <v>42</v>
      </c>
      <c r="AN26" s="25"/>
      <c r="AO26" s="25"/>
      <c r="AP26" s="26"/>
      <c r="AQ26" s="27">
        <f>COUNT(J21:AK21)</f>
        <v>0</v>
      </c>
      <c r="AR26" s="27"/>
      <c r="AS26" s="28" t="s">
        <v>31</v>
      </c>
      <c r="AT26" s="106" t="e">
        <f>(AQ25/AQ26)*100</f>
        <v>#DIV/0!</v>
      </c>
      <c r="AU26" s="106"/>
      <c r="AV26" s="107" t="s">
        <v>43</v>
      </c>
    </row>
    <row r="27" ht="18" customHeight="1" spans="1:38">
      <c r="A27" s="52"/>
      <c r="B27" s="56"/>
      <c r="C27" s="56"/>
      <c r="D27" s="56"/>
      <c r="E27" s="56"/>
      <c r="F27" s="56"/>
      <c r="G27" s="56"/>
      <c r="H27" s="56"/>
      <c r="I27" s="56"/>
      <c r="J27" s="73"/>
      <c r="K27" s="74"/>
      <c r="L27" s="73"/>
      <c r="M27" s="73"/>
      <c r="N27" s="73"/>
      <c r="O27" s="74"/>
      <c r="P27" s="73"/>
      <c r="Q27" s="82"/>
      <c r="R27" s="74"/>
      <c r="S27" s="73"/>
      <c r="T27" s="73"/>
      <c r="U27" s="73"/>
      <c r="V27" s="73"/>
      <c r="W27" s="83"/>
      <c r="X27" s="74"/>
      <c r="Y27" s="74"/>
      <c r="Z27" s="73"/>
      <c r="AA27" s="74"/>
      <c r="AB27" s="73"/>
      <c r="AC27" s="73"/>
      <c r="AD27" s="73"/>
      <c r="AE27" s="82"/>
      <c r="AF27" s="74"/>
      <c r="AG27" s="74"/>
      <c r="AH27" s="73"/>
      <c r="AI27" s="74"/>
      <c r="AJ27" s="73"/>
      <c r="AK27" s="97"/>
      <c r="AL27" s="96" t="s">
        <v>44</v>
      </c>
    </row>
    <row r="28" ht="15.95" customHeight="1" spans="1:45">
      <c r="A28" s="52"/>
      <c r="B28" s="56"/>
      <c r="C28" s="56"/>
      <c r="D28" s="56"/>
      <c r="E28" s="56"/>
      <c r="F28" s="56"/>
      <c r="G28" s="56"/>
      <c r="H28" s="56"/>
      <c r="I28" s="56"/>
      <c r="J28" s="73"/>
      <c r="K28" s="74"/>
      <c r="L28" s="73"/>
      <c r="M28" s="73"/>
      <c r="N28" s="73"/>
      <c r="O28" s="74"/>
      <c r="P28" s="73"/>
      <c r="Q28" s="82"/>
      <c r="R28" s="74"/>
      <c r="S28" s="73"/>
      <c r="T28" s="73"/>
      <c r="U28" s="73"/>
      <c r="V28" s="73"/>
      <c r="W28" s="83"/>
      <c r="X28" s="74"/>
      <c r="Y28" s="74"/>
      <c r="Z28" s="73"/>
      <c r="AA28" s="74"/>
      <c r="AB28" s="73"/>
      <c r="AC28" s="73"/>
      <c r="AD28" s="73"/>
      <c r="AE28" s="82"/>
      <c r="AF28" s="74"/>
      <c r="AG28" s="74"/>
      <c r="AH28" s="73"/>
      <c r="AI28" s="74"/>
      <c r="AJ28" s="73"/>
      <c r="AK28" s="97"/>
      <c r="AL28" s="90"/>
      <c r="AM28" s="9" t="s">
        <v>37</v>
      </c>
      <c r="AN28" s="10"/>
      <c r="AO28" s="10"/>
      <c r="AP28" s="11"/>
      <c r="AQ28" s="12">
        <f>COUNTIF(J23:AK23,"□")</f>
        <v>0</v>
      </c>
      <c r="AR28" s="12"/>
      <c r="AS28" s="13" t="s">
        <v>31</v>
      </c>
    </row>
    <row r="29" ht="15.95" customHeight="1" spans="1:45">
      <c r="A29" s="52"/>
      <c r="B29" s="56"/>
      <c r="C29" s="56"/>
      <c r="D29" s="56"/>
      <c r="E29" s="56"/>
      <c r="F29" s="56"/>
      <c r="G29" s="56"/>
      <c r="H29" s="56"/>
      <c r="I29" s="56"/>
      <c r="J29" s="73"/>
      <c r="K29" s="74"/>
      <c r="L29" s="73"/>
      <c r="M29" s="73"/>
      <c r="N29" s="73"/>
      <c r="O29" s="74"/>
      <c r="P29" s="73"/>
      <c r="Q29" s="82"/>
      <c r="R29" s="74"/>
      <c r="S29" s="73"/>
      <c r="T29" s="73"/>
      <c r="U29" s="73"/>
      <c r="V29" s="73"/>
      <c r="W29" s="83"/>
      <c r="X29" s="74"/>
      <c r="Y29" s="74"/>
      <c r="Z29" s="73"/>
      <c r="AA29" s="74"/>
      <c r="AB29" s="73"/>
      <c r="AC29" s="73"/>
      <c r="AD29" s="73"/>
      <c r="AE29" s="82"/>
      <c r="AF29" s="74"/>
      <c r="AG29" s="74"/>
      <c r="AH29" s="73"/>
      <c r="AI29" s="74"/>
      <c r="AJ29" s="73"/>
      <c r="AK29" s="97"/>
      <c r="AL29" s="90"/>
      <c r="AM29" s="14" t="s">
        <v>39</v>
      </c>
      <c r="AN29" s="15"/>
      <c r="AO29" s="15"/>
      <c r="AP29" s="16"/>
      <c r="AQ29" s="27">
        <f>COUNTIF(J23:AK23,"■")</f>
        <v>0</v>
      </c>
      <c r="AR29" s="27"/>
      <c r="AS29" s="18" t="s">
        <v>31</v>
      </c>
    </row>
    <row r="30" ht="15.95" customHeight="1" spans="1:48">
      <c r="A30" s="52"/>
      <c r="B30" s="56"/>
      <c r="C30" s="56"/>
      <c r="D30" s="56"/>
      <c r="E30" s="56"/>
      <c r="F30" s="56"/>
      <c r="G30" s="56"/>
      <c r="H30" s="56"/>
      <c r="I30" s="56"/>
      <c r="J30" s="73"/>
      <c r="K30" s="74"/>
      <c r="L30" s="73"/>
      <c r="M30" s="73"/>
      <c r="N30" s="73"/>
      <c r="O30" s="74"/>
      <c r="P30" s="73"/>
      <c r="Q30" s="82"/>
      <c r="R30" s="74"/>
      <c r="S30" s="73"/>
      <c r="T30" s="73"/>
      <c r="U30" s="73"/>
      <c r="V30" s="73"/>
      <c r="W30" s="83"/>
      <c r="X30" s="74"/>
      <c r="Y30" s="74"/>
      <c r="Z30" s="73"/>
      <c r="AA30" s="74"/>
      <c r="AB30" s="73"/>
      <c r="AC30" s="73"/>
      <c r="AD30" s="73"/>
      <c r="AE30" s="82"/>
      <c r="AF30" s="74"/>
      <c r="AG30" s="74"/>
      <c r="AH30" s="73"/>
      <c r="AI30" s="74"/>
      <c r="AJ30" s="73"/>
      <c r="AK30" s="97"/>
      <c r="AL30" s="90"/>
      <c r="AM30" s="19" t="s">
        <v>40</v>
      </c>
      <c r="AN30" s="20"/>
      <c r="AO30" s="20"/>
      <c r="AP30" s="21"/>
      <c r="AQ30" s="22">
        <f>SUM(AQ28:AR29)</f>
        <v>0</v>
      </c>
      <c r="AR30" s="22"/>
      <c r="AS30" s="23" t="s">
        <v>31</v>
      </c>
      <c r="AT30" s="31" t="s">
        <v>41</v>
      </c>
      <c r="AU30" s="31"/>
      <c r="AV30" s="31"/>
    </row>
    <row r="31" ht="15.95" customHeight="1" spans="1:48">
      <c r="A31" s="52"/>
      <c r="B31" s="56"/>
      <c r="C31" s="56"/>
      <c r="D31" s="56"/>
      <c r="E31" s="56"/>
      <c r="F31" s="56"/>
      <c r="G31" s="56"/>
      <c r="H31" s="56"/>
      <c r="I31" s="56"/>
      <c r="J31" s="73"/>
      <c r="K31" s="74"/>
      <c r="L31" s="73"/>
      <c r="M31" s="73"/>
      <c r="N31" s="73"/>
      <c r="O31" s="74"/>
      <c r="P31" s="73"/>
      <c r="Q31" s="82"/>
      <c r="R31" s="74"/>
      <c r="S31" s="73"/>
      <c r="T31" s="73"/>
      <c r="U31" s="73"/>
      <c r="V31" s="73"/>
      <c r="W31" s="83"/>
      <c r="X31" s="74"/>
      <c r="Y31" s="74"/>
      <c r="Z31" s="73"/>
      <c r="AA31" s="74"/>
      <c r="AB31" s="73"/>
      <c r="AC31" s="73"/>
      <c r="AD31" s="73"/>
      <c r="AE31" s="82"/>
      <c r="AF31" s="74"/>
      <c r="AG31" s="74"/>
      <c r="AH31" s="73"/>
      <c r="AI31" s="74"/>
      <c r="AJ31" s="73"/>
      <c r="AK31" s="97"/>
      <c r="AL31" s="90"/>
      <c r="AM31" s="24" t="s">
        <v>42</v>
      </c>
      <c r="AN31" s="25"/>
      <c r="AO31" s="25"/>
      <c r="AP31" s="26"/>
      <c r="AQ31" s="27">
        <f>COUNT(J21:AK21)</f>
        <v>0</v>
      </c>
      <c r="AR31" s="27"/>
      <c r="AS31" s="28" t="s">
        <v>31</v>
      </c>
      <c r="AT31" s="32" t="e">
        <f>(AQ30/AQ31)*100</f>
        <v>#DIV/0!</v>
      </c>
      <c r="AU31" s="32"/>
      <c r="AV31" s="33" t="s">
        <v>43</v>
      </c>
    </row>
    <row r="32" ht="15.95" customHeight="1" spans="1:3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58" t="s">
        <v>20</v>
      </c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ht="15.95" customHeight="1" spans="1:49">
      <c r="A33" s="49"/>
      <c r="B33" s="49"/>
      <c r="C33" s="49"/>
      <c r="D33" s="49"/>
      <c r="E33" s="49"/>
      <c r="F33" s="49"/>
      <c r="G33" s="49"/>
      <c r="H33" s="49"/>
      <c r="I33" s="49"/>
      <c r="J33" s="61"/>
      <c r="K33" s="62" t="s">
        <v>23</v>
      </c>
      <c r="L33" s="63">
        <f>L5+8</f>
        <v>69</v>
      </c>
      <c r="M33" s="63"/>
      <c r="N33" s="63"/>
      <c r="O33" s="62" t="s">
        <v>24</v>
      </c>
      <c r="P33" s="64"/>
      <c r="Q33" s="75"/>
      <c r="R33" s="62" t="s">
        <v>23</v>
      </c>
      <c r="S33" s="63">
        <f>L5+9</f>
        <v>70</v>
      </c>
      <c r="T33" s="63"/>
      <c r="U33" s="63"/>
      <c r="V33" s="62" t="s">
        <v>24</v>
      </c>
      <c r="W33" s="75"/>
      <c r="X33" s="61"/>
      <c r="Y33" s="62" t="s">
        <v>23</v>
      </c>
      <c r="Z33" s="63">
        <f>L5+10</f>
        <v>71</v>
      </c>
      <c r="AA33" s="63"/>
      <c r="AB33" s="63"/>
      <c r="AC33" s="62" t="s">
        <v>24</v>
      </c>
      <c r="AD33" s="64"/>
      <c r="AE33" s="75"/>
      <c r="AF33" s="62" t="s">
        <v>23</v>
      </c>
      <c r="AG33" s="63">
        <f>L5+11</f>
        <v>72</v>
      </c>
      <c r="AH33" s="63"/>
      <c r="AI33" s="63"/>
      <c r="AJ33" s="62" t="s">
        <v>24</v>
      </c>
      <c r="AK33" s="64"/>
      <c r="AL33" s="85"/>
      <c r="AM33" s="7" t="s">
        <v>23</v>
      </c>
      <c r="AN33" s="8">
        <f>L33</f>
        <v>69</v>
      </c>
      <c r="AO33" s="8"/>
      <c r="AP33" s="86" t="s">
        <v>24</v>
      </c>
      <c r="AQ33" s="101" t="s">
        <v>25</v>
      </c>
      <c r="AR33" s="7" t="s">
        <v>23</v>
      </c>
      <c r="AS33" s="8">
        <f>AG33</f>
        <v>72</v>
      </c>
      <c r="AT33" s="8"/>
      <c r="AU33" s="102" t="s">
        <v>24</v>
      </c>
      <c r="AV33" s="102"/>
      <c r="AW33" s="36"/>
    </row>
    <row r="34" ht="15.95" customHeight="1" spans="1:49">
      <c r="A34" s="50" t="s">
        <v>27</v>
      </c>
      <c r="B34" s="50"/>
      <c r="C34" s="50"/>
      <c r="D34" s="50"/>
      <c r="E34" s="50"/>
      <c r="F34" s="50"/>
      <c r="G34" s="50"/>
      <c r="H34" s="50"/>
      <c r="I34" s="50"/>
      <c r="J34" s="65" t="b">
        <f>IF(AK20="月","火",IF(AK20="火","水",IF(AK20="水","木",IF(AK20="木","金",IF(AK20="金","土",IF(AK20="土","日",IF(AK20="日","月")))))))</f>
        <v>0</v>
      </c>
      <c r="K34" s="66" t="b">
        <f t="shared" ref="K34:AK34" si="2">IF(J34="月","火",IF(J34="火","水",IF(J34="水","木",IF(J34="木","金",IF(J34="金","土",IF(J34="土","日",IF(J34="日","月")))))))</f>
        <v>0</v>
      </c>
      <c r="L34" s="66" t="b">
        <f t="shared" si="2"/>
        <v>0</v>
      </c>
      <c r="M34" s="66" t="b">
        <f t="shared" si="2"/>
        <v>0</v>
      </c>
      <c r="N34" s="66" t="b">
        <f t="shared" si="2"/>
        <v>0</v>
      </c>
      <c r="O34" s="66" t="b">
        <f t="shared" si="2"/>
        <v>0</v>
      </c>
      <c r="P34" s="66" t="b">
        <f t="shared" si="2"/>
        <v>0</v>
      </c>
      <c r="Q34" s="66" t="b">
        <f t="shared" si="2"/>
        <v>0</v>
      </c>
      <c r="R34" s="66" t="b">
        <f t="shared" si="2"/>
        <v>0</v>
      </c>
      <c r="S34" s="66" t="b">
        <f t="shared" si="2"/>
        <v>0</v>
      </c>
      <c r="T34" s="66" t="b">
        <f t="shared" si="2"/>
        <v>0</v>
      </c>
      <c r="U34" s="66" t="b">
        <f t="shared" si="2"/>
        <v>0</v>
      </c>
      <c r="V34" s="66" t="b">
        <f t="shared" si="2"/>
        <v>0</v>
      </c>
      <c r="W34" s="76" t="b">
        <f t="shared" si="2"/>
        <v>0</v>
      </c>
      <c r="X34" s="65" t="b">
        <f t="shared" si="2"/>
        <v>0</v>
      </c>
      <c r="Y34" s="66" t="b">
        <f t="shared" si="2"/>
        <v>0</v>
      </c>
      <c r="Z34" s="66" t="b">
        <f t="shared" si="2"/>
        <v>0</v>
      </c>
      <c r="AA34" s="66" t="b">
        <f t="shared" si="2"/>
        <v>0</v>
      </c>
      <c r="AB34" s="66" t="b">
        <f t="shared" si="2"/>
        <v>0</v>
      </c>
      <c r="AC34" s="66" t="b">
        <f t="shared" si="2"/>
        <v>0</v>
      </c>
      <c r="AD34" s="66" t="b">
        <f t="shared" si="2"/>
        <v>0</v>
      </c>
      <c r="AE34" s="66" t="b">
        <f t="shared" si="2"/>
        <v>0</v>
      </c>
      <c r="AF34" s="66" t="b">
        <f t="shared" si="2"/>
        <v>0</v>
      </c>
      <c r="AG34" s="66" t="b">
        <f t="shared" si="2"/>
        <v>0</v>
      </c>
      <c r="AH34" s="66" t="b">
        <f t="shared" si="2"/>
        <v>0</v>
      </c>
      <c r="AI34" s="66" t="b">
        <f t="shared" si="2"/>
        <v>0</v>
      </c>
      <c r="AJ34" s="66" t="b">
        <f t="shared" si="2"/>
        <v>0</v>
      </c>
      <c r="AK34" s="66" t="b">
        <f t="shared" si="2"/>
        <v>0</v>
      </c>
      <c r="AL34" s="85"/>
      <c r="AM34" s="86" t="s">
        <v>28</v>
      </c>
      <c r="AN34" s="86"/>
      <c r="AO34" s="86"/>
      <c r="AP34" s="86"/>
      <c r="AQ34" s="86"/>
      <c r="AR34" s="86"/>
      <c r="AS34" s="86"/>
      <c r="AT34" s="86"/>
      <c r="AU34" s="86"/>
      <c r="AV34" s="86"/>
      <c r="AW34" s="36"/>
    </row>
    <row r="35" ht="15.95" customHeight="1" spans="1:37">
      <c r="A35" s="51" t="s">
        <v>30</v>
      </c>
      <c r="B35" s="51"/>
      <c r="C35" s="51"/>
      <c r="D35" s="51"/>
      <c r="E35" s="51"/>
      <c r="F35" s="51"/>
      <c r="G35" s="51"/>
      <c r="H35" s="51"/>
      <c r="I35" s="51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</row>
    <row r="36" ht="15.95" customHeight="1" spans="1:38">
      <c r="A36" s="52" t="s">
        <v>32</v>
      </c>
      <c r="B36" s="53" t="s">
        <v>33</v>
      </c>
      <c r="C36" s="53"/>
      <c r="D36" s="53"/>
      <c r="E36" s="53"/>
      <c r="F36" s="53"/>
      <c r="G36" s="53"/>
      <c r="H36" s="54" t="s">
        <v>34</v>
      </c>
      <c r="I36" s="54"/>
      <c r="J36" s="68"/>
      <c r="K36" s="69"/>
      <c r="L36" s="69"/>
      <c r="M36" s="69"/>
      <c r="N36" s="69"/>
      <c r="O36" s="69"/>
      <c r="P36" s="69"/>
      <c r="Q36" s="77"/>
      <c r="R36" s="69"/>
      <c r="S36" s="69"/>
      <c r="T36" s="69"/>
      <c r="U36" s="69"/>
      <c r="V36" s="69"/>
      <c r="W36" s="68"/>
      <c r="X36" s="68"/>
      <c r="Y36" s="69"/>
      <c r="Z36" s="69"/>
      <c r="AA36" s="69"/>
      <c r="AB36" s="69"/>
      <c r="AC36" s="69"/>
      <c r="AD36" s="69"/>
      <c r="AE36" s="77"/>
      <c r="AF36" s="69"/>
      <c r="AG36" s="69"/>
      <c r="AH36" s="69"/>
      <c r="AI36" s="69"/>
      <c r="AJ36" s="69"/>
      <c r="AK36" s="87"/>
      <c r="AL36" s="88" t="s">
        <v>35</v>
      </c>
    </row>
    <row r="37" ht="15.95" customHeight="1" spans="1:45">
      <c r="A37" s="52"/>
      <c r="B37" s="53"/>
      <c r="C37" s="53"/>
      <c r="D37" s="53"/>
      <c r="E37" s="53"/>
      <c r="F37" s="53"/>
      <c r="G37" s="53"/>
      <c r="H37" s="55" t="s">
        <v>36</v>
      </c>
      <c r="I37" s="55"/>
      <c r="J37" s="70"/>
      <c r="K37" s="71"/>
      <c r="L37" s="71"/>
      <c r="M37" s="71"/>
      <c r="N37" s="71"/>
      <c r="O37" s="71"/>
      <c r="P37" s="71"/>
      <c r="Q37" s="78"/>
      <c r="R37" s="71"/>
      <c r="S37" s="71"/>
      <c r="T37" s="71"/>
      <c r="U37" s="71"/>
      <c r="V37" s="71"/>
      <c r="W37" s="70"/>
      <c r="X37" s="70"/>
      <c r="Y37" s="71"/>
      <c r="Z37" s="71"/>
      <c r="AA37" s="71"/>
      <c r="AB37" s="71"/>
      <c r="AC37" s="71"/>
      <c r="AD37" s="71"/>
      <c r="AE37" s="78"/>
      <c r="AF37" s="71"/>
      <c r="AG37" s="71"/>
      <c r="AH37" s="71"/>
      <c r="AI37" s="71"/>
      <c r="AJ37" s="71"/>
      <c r="AK37" s="89"/>
      <c r="AL37" s="90"/>
      <c r="AM37" s="91" t="s">
        <v>37</v>
      </c>
      <c r="AN37" s="92"/>
      <c r="AO37" s="92"/>
      <c r="AP37" s="103"/>
      <c r="AQ37" s="12">
        <f>COUNTIF(J36:W36,"□")</f>
        <v>0</v>
      </c>
      <c r="AR37" s="12"/>
      <c r="AS37" s="13" t="s">
        <v>31</v>
      </c>
    </row>
    <row r="38" ht="15.95" customHeight="1" spans="1:45">
      <c r="A38" s="52"/>
      <c r="B38" s="56" t="s">
        <v>38</v>
      </c>
      <c r="C38" s="56"/>
      <c r="D38" s="56"/>
      <c r="E38" s="56"/>
      <c r="F38" s="56"/>
      <c r="G38" s="56"/>
      <c r="H38" s="56"/>
      <c r="I38" s="56"/>
      <c r="J38" s="73"/>
      <c r="K38" s="67"/>
      <c r="L38" s="73"/>
      <c r="M38" s="73"/>
      <c r="N38" s="73"/>
      <c r="O38" s="73"/>
      <c r="P38" s="73"/>
      <c r="Q38" s="84"/>
      <c r="R38" s="73"/>
      <c r="S38" s="73"/>
      <c r="T38" s="74"/>
      <c r="U38" s="74"/>
      <c r="V38" s="74"/>
      <c r="W38" s="83"/>
      <c r="X38" s="73"/>
      <c r="Y38" s="73"/>
      <c r="Z38" s="73"/>
      <c r="AA38" s="73"/>
      <c r="AB38" s="72"/>
      <c r="AC38" s="80"/>
      <c r="AD38" s="73"/>
      <c r="AE38" s="84"/>
      <c r="AF38" s="67"/>
      <c r="AG38" s="73"/>
      <c r="AH38" s="73"/>
      <c r="AI38" s="73"/>
      <c r="AJ38" s="73"/>
      <c r="AK38" s="73"/>
      <c r="AL38" s="90"/>
      <c r="AM38" s="94" t="s">
        <v>39</v>
      </c>
      <c r="AN38" s="95"/>
      <c r="AO38" s="95"/>
      <c r="AP38" s="104"/>
      <c r="AQ38" s="27">
        <f>COUNTIF(J36:AK36,"■")</f>
        <v>0</v>
      </c>
      <c r="AR38" s="27"/>
      <c r="AS38" s="18" t="s">
        <v>31</v>
      </c>
    </row>
    <row r="39" ht="15.95" customHeight="1" spans="1:50">
      <c r="A39" s="52"/>
      <c r="B39" s="56"/>
      <c r="C39" s="56"/>
      <c r="D39" s="56"/>
      <c r="E39" s="56"/>
      <c r="F39" s="56"/>
      <c r="G39" s="56"/>
      <c r="H39" s="56"/>
      <c r="I39" s="56"/>
      <c r="J39" s="73"/>
      <c r="K39" s="67"/>
      <c r="L39" s="73"/>
      <c r="M39" s="73"/>
      <c r="N39" s="73"/>
      <c r="O39" s="73"/>
      <c r="P39" s="73"/>
      <c r="Q39" s="84"/>
      <c r="R39" s="73"/>
      <c r="S39" s="73"/>
      <c r="T39" s="74"/>
      <c r="U39" s="74"/>
      <c r="V39" s="74"/>
      <c r="W39" s="83"/>
      <c r="X39" s="73"/>
      <c r="Y39" s="73"/>
      <c r="Z39" s="73"/>
      <c r="AA39" s="73"/>
      <c r="AB39" s="72"/>
      <c r="AC39" s="80"/>
      <c r="AD39" s="73"/>
      <c r="AE39" s="84"/>
      <c r="AF39" s="67"/>
      <c r="AG39" s="73"/>
      <c r="AH39" s="73"/>
      <c r="AI39" s="73"/>
      <c r="AJ39" s="73"/>
      <c r="AK39" s="73"/>
      <c r="AL39" s="90"/>
      <c r="AM39" s="19" t="s">
        <v>40</v>
      </c>
      <c r="AN39" s="20"/>
      <c r="AO39" s="20"/>
      <c r="AP39" s="21"/>
      <c r="AQ39" s="22">
        <f>SUM(AQ37:AR38)</f>
        <v>0</v>
      </c>
      <c r="AR39" s="22"/>
      <c r="AS39" s="23" t="s">
        <v>31</v>
      </c>
      <c r="AT39" s="105" t="s">
        <v>41</v>
      </c>
      <c r="AU39" s="105"/>
      <c r="AV39" s="105"/>
      <c r="AX39" s="4" t="s">
        <v>45</v>
      </c>
    </row>
    <row r="40" ht="15.95" customHeight="1" spans="1:50">
      <c r="A40" s="52"/>
      <c r="B40" s="56"/>
      <c r="C40" s="56"/>
      <c r="D40" s="56"/>
      <c r="E40" s="56"/>
      <c r="F40" s="56"/>
      <c r="G40" s="56"/>
      <c r="H40" s="56"/>
      <c r="I40" s="56"/>
      <c r="J40" s="73"/>
      <c r="K40" s="67"/>
      <c r="L40" s="73"/>
      <c r="M40" s="73"/>
      <c r="N40" s="73"/>
      <c r="O40" s="73"/>
      <c r="P40" s="73"/>
      <c r="Q40" s="84"/>
      <c r="R40" s="73"/>
      <c r="S40" s="73"/>
      <c r="T40" s="74"/>
      <c r="U40" s="74"/>
      <c r="V40" s="74"/>
      <c r="W40" s="83"/>
      <c r="X40" s="73"/>
      <c r="Y40" s="73"/>
      <c r="Z40" s="73"/>
      <c r="AA40" s="73"/>
      <c r="AB40" s="72"/>
      <c r="AC40" s="80"/>
      <c r="AD40" s="73"/>
      <c r="AE40" s="84"/>
      <c r="AF40" s="67"/>
      <c r="AG40" s="73"/>
      <c r="AH40" s="73"/>
      <c r="AI40" s="73"/>
      <c r="AJ40" s="73"/>
      <c r="AK40" s="73"/>
      <c r="AL40" s="90"/>
      <c r="AM40" s="24" t="s">
        <v>42</v>
      </c>
      <c r="AN40" s="25"/>
      <c r="AO40" s="25"/>
      <c r="AP40" s="26"/>
      <c r="AQ40" s="27">
        <f>COUNT(J35:AK35)</f>
        <v>0</v>
      </c>
      <c r="AR40" s="27"/>
      <c r="AS40" s="28" t="s">
        <v>31</v>
      </c>
      <c r="AT40" s="106" t="e">
        <f>(AQ39/AQ40)*100</f>
        <v>#DIV/0!</v>
      </c>
      <c r="AU40" s="106"/>
      <c r="AV40" s="107" t="s">
        <v>43</v>
      </c>
      <c r="AX40" s="39" t="s">
        <v>46</v>
      </c>
    </row>
    <row r="41" ht="15.95" customHeight="1" spans="1:50">
      <c r="A41" s="52"/>
      <c r="B41" s="56"/>
      <c r="C41" s="56"/>
      <c r="D41" s="56"/>
      <c r="E41" s="56"/>
      <c r="F41" s="56"/>
      <c r="G41" s="56"/>
      <c r="H41" s="56"/>
      <c r="I41" s="56"/>
      <c r="J41" s="73"/>
      <c r="K41" s="67"/>
      <c r="L41" s="73"/>
      <c r="M41" s="73"/>
      <c r="N41" s="73"/>
      <c r="O41" s="73"/>
      <c r="P41" s="73"/>
      <c r="Q41" s="84"/>
      <c r="R41" s="73"/>
      <c r="S41" s="73"/>
      <c r="T41" s="74"/>
      <c r="U41" s="74"/>
      <c r="V41" s="74"/>
      <c r="W41" s="83"/>
      <c r="X41" s="73"/>
      <c r="Y41" s="73"/>
      <c r="Z41" s="73"/>
      <c r="AA41" s="73"/>
      <c r="AB41" s="72"/>
      <c r="AC41" s="80"/>
      <c r="AD41" s="73"/>
      <c r="AE41" s="84"/>
      <c r="AF41" s="67"/>
      <c r="AG41" s="73"/>
      <c r="AH41" s="73"/>
      <c r="AI41" s="73"/>
      <c r="AJ41" s="73"/>
      <c r="AK41" s="73"/>
      <c r="AL41" s="96" t="s">
        <v>44</v>
      </c>
      <c r="AX41" s="4" t="s">
        <v>47</v>
      </c>
    </row>
    <row r="42" ht="15.95" customHeight="1" spans="1:53">
      <c r="A42" s="52"/>
      <c r="B42" s="56"/>
      <c r="C42" s="56"/>
      <c r="D42" s="56"/>
      <c r="E42" s="56"/>
      <c r="F42" s="56"/>
      <c r="G42" s="56"/>
      <c r="H42" s="56"/>
      <c r="I42" s="56"/>
      <c r="J42" s="73"/>
      <c r="K42" s="67"/>
      <c r="L42" s="73"/>
      <c r="M42" s="73"/>
      <c r="N42" s="73"/>
      <c r="O42" s="73"/>
      <c r="P42" s="73"/>
      <c r="Q42" s="84"/>
      <c r="R42" s="73"/>
      <c r="S42" s="73"/>
      <c r="T42" s="74"/>
      <c r="U42" s="74"/>
      <c r="V42" s="74"/>
      <c r="W42" s="83"/>
      <c r="X42" s="73"/>
      <c r="Y42" s="73"/>
      <c r="Z42" s="73"/>
      <c r="AA42" s="73"/>
      <c r="AB42" s="72"/>
      <c r="AC42" s="80"/>
      <c r="AD42" s="73"/>
      <c r="AE42" s="84"/>
      <c r="AF42" s="67"/>
      <c r="AG42" s="73"/>
      <c r="AH42" s="73"/>
      <c r="AI42" s="73"/>
      <c r="AJ42" s="73"/>
      <c r="AK42" s="73"/>
      <c r="AL42" s="90"/>
      <c r="AM42" s="9" t="s">
        <v>37</v>
      </c>
      <c r="AN42" s="10"/>
      <c r="AO42" s="10"/>
      <c r="AP42" s="11"/>
      <c r="AQ42" s="12">
        <f>COUNTIF(J37:P37,"□")</f>
        <v>0</v>
      </c>
      <c r="AR42" s="12"/>
      <c r="AS42" s="13" t="s">
        <v>31</v>
      </c>
      <c r="AX42" s="4" t="s">
        <v>48</v>
      </c>
      <c r="AY42" s="36"/>
      <c r="AZ42" s="36"/>
      <c r="BA42" s="36"/>
    </row>
    <row r="43" ht="15.95" customHeight="1" spans="1:50">
      <c r="A43" s="52"/>
      <c r="B43" s="56"/>
      <c r="C43" s="56"/>
      <c r="D43" s="56"/>
      <c r="E43" s="56"/>
      <c r="F43" s="56"/>
      <c r="G43" s="56"/>
      <c r="H43" s="56"/>
      <c r="I43" s="56"/>
      <c r="J43" s="73"/>
      <c r="K43" s="67"/>
      <c r="L43" s="73"/>
      <c r="M43" s="73"/>
      <c r="N43" s="73"/>
      <c r="O43" s="73"/>
      <c r="P43" s="73"/>
      <c r="Q43" s="84"/>
      <c r="R43" s="73"/>
      <c r="S43" s="73"/>
      <c r="T43" s="74"/>
      <c r="U43" s="74"/>
      <c r="V43" s="74"/>
      <c r="W43" s="83"/>
      <c r="X43" s="73"/>
      <c r="Y43" s="73"/>
      <c r="Z43" s="73"/>
      <c r="AA43" s="73"/>
      <c r="AB43" s="72"/>
      <c r="AC43" s="80"/>
      <c r="AD43" s="73"/>
      <c r="AE43" s="84"/>
      <c r="AF43" s="67"/>
      <c r="AG43" s="73"/>
      <c r="AH43" s="73"/>
      <c r="AI43" s="73"/>
      <c r="AJ43" s="73"/>
      <c r="AK43" s="73"/>
      <c r="AL43" s="90"/>
      <c r="AM43" s="14" t="s">
        <v>39</v>
      </c>
      <c r="AN43" s="15"/>
      <c r="AO43" s="15"/>
      <c r="AP43" s="16"/>
      <c r="AQ43" s="27">
        <f>COUNTIF(J37:AK37,"■")</f>
        <v>0</v>
      </c>
      <c r="AR43" s="27"/>
      <c r="AS43" s="18" t="s">
        <v>31</v>
      </c>
      <c r="AX43" s="4" t="s">
        <v>49</v>
      </c>
    </row>
    <row r="44" ht="15.95" customHeight="1" spans="1:50">
      <c r="A44" s="52"/>
      <c r="B44" s="56"/>
      <c r="C44" s="56"/>
      <c r="D44" s="56"/>
      <c r="E44" s="56"/>
      <c r="F44" s="56"/>
      <c r="G44" s="56"/>
      <c r="H44" s="56"/>
      <c r="I44" s="56"/>
      <c r="J44" s="73"/>
      <c r="K44" s="67"/>
      <c r="L44" s="73"/>
      <c r="M44" s="73"/>
      <c r="N44" s="73"/>
      <c r="O44" s="73"/>
      <c r="P44" s="73"/>
      <c r="Q44" s="84"/>
      <c r="R44" s="73"/>
      <c r="S44" s="73"/>
      <c r="T44" s="74"/>
      <c r="U44" s="74"/>
      <c r="V44" s="74"/>
      <c r="W44" s="83"/>
      <c r="X44" s="73"/>
      <c r="Y44" s="73"/>
      <c r="Z44" s="73"/>
      <c r="AA44" s="73"/>
      <c r="AB44" s="72"/>
      <c r="AC44" s="80"/>
      <c r="AD44" s="73"/>
      <c r="AE44" s="84"/>
      <c r="AF44" s="67"/>
      <c r="AG44" s="73"/>
      <c r="AH44" s="73"/>
      <c r="AI44" s="73"/>
      <c r="AJ44" s="73"/>
      <c r="AK44" s="73"/>
      <c r="AL44" s="90"/>
      <c r="AM44" s="19" t="s">
        <v>40</v>
      </c>
      <c r="AN44" s="20"/>
      <c r="AO44" s="20"/>
      <c r="AP44" s="21"/>
      <c r="AQ44" s="22">
        <f>SUM(AQ42:AR43)</f>
        <v>0</v>
      </c>
      <c r="AR44" s="22"/>
      <c r="AS44" s="23" t="s">
        <v>31</v>
      </c>
      <c r="AT44" s="31" t="s">
        <v>41</v>
      </c>
      <c r="AU44" s="31"/>
      <c r="AV44" s="31"/>
      <c r="AX44" s="4" t="s">
        <v>50</v>
      </c>
    </row>
    <row r="45" ht="15.95" customHeight="1" spans="1:50">
      <c r="A45" s="52"/>
      <c r="B45" s="56"/>
      <c r="C45" s="56"/>
      <c r="D45" s="56"/>
      <c r="E45" s="56"/>
      <c r="F45" s="56"/>
      <c r="G45" s="56"/>
      <c r="H45" s="56"/>
      <c r="I45" s="56"/>
      <c r="J45" s="73"/>
      <c r="K45" s="67"/>
      <c r="L45" s="73"/>
      <c r="M45" s="73"/>
      <c r="N45" s="73"/>
      <c r="O45" s="73"/>
      <c r="P45" s="73"/>
      <c r="Q45" s="84"/>
      <c r="R45" s="73"/>
      <c r="S45" s="73"/>
      <c r="T45" s="74"/>
      <c r="U45" s="74"/>
      <c r="V45" s="74"/>
      <c r="W45" s="83"/>
      <c r="X45" s="73"/>
      <c r="Y45" s="73"/>
      <c r="Z45" s="73"/>
      <c r="AA45" s="73"/>
      <c r="AB45" s="72"/>
      <c r="AC45" s="80"/>
      <c r="AD45" s="73"/>
      <c r="AE45" s="84"/>
      <c r="AF45" s="67"/>
      <c r="AG45" s="73"/>
      <c r="AH45" s="73"/>
      <c r="AI45" s="73"/>
      <c r="AJ45" s="73"/>
      <c r="AK45" s="73"/>
      <c r="AL45" s="90"/>
      <c r="AM45" s="24" t="s">
        <v>42</v>
      </c>
      <c r="AN45" s="25"/>
      <c r="AO45" s="25"/>
      <c r="AP45" s="26"/>
      <c r="AQ45" s="27">
        <f>COUNT(J35:AK35)</f>
        <v>0</v>
      </c>
      <c r="AR45" s="27"/>
      <c r="AS45" s="28" t="s">
        <v>31</v>
      </c>
      <c r="AT45" s="32" t="e">
        <f>(AQ44/AQ45)*100</f>
        <v>#DIV/0!</v>
      </c>
      <c r="AU45" s="32"/>
      <c r="AV45" s="33" t="s">
        <v>43</v>
      </c>
      <c r="AX45" s="4" t="s">
        <v>51</v>
      </c>
    </row>
    <row r="46" ht="15.95" customHeight="1" spans="1:37">
      <c r="A46" s="57" t="s">
        <v>52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</row>
  </sheetData>
  <sheetProtection selectLockedCells="1" selectUnlockedCells="1"/>
  <mergeCells count="176">
    <mergeCell ref="A1:L1"/>
    <mergeCell ref="B2:D2"/>
    <mergeCell ref="F2:T2"/>
    <mergeCell ref="U2:V2"/>
    <mergeCell ref="X2:AD2"/>
    <mergeCell ref="AE2:AG2"/>
    <mergeCell ref="AI2:AP2"/>
    <mergeCell ref="AQ2:AV2"/>
    <mergeCell ref="B3:D3"/>
    <mergeCell ref="F3:R3"/>
    <mergeCell ref="A5:I5"/>
    <mergeCell ref="L5:N5"/>
    <mergeCell ref="S5:U5"/>
    <mergeCell ref="Z5:AB5"/>
    <mergeCell ref="AG5:AI5"/>
    <mergeCell ref="AN5:AO5"/>
    <mergeCell ref="AS5:AT5"/>
    <mergeCell ref="A6:I6"/>
    <mergeCell ref="AM6:AV6"/>
    <mergeCell ref="A7:I7"/>
    <mergeCell ref="H8:I8"/>
    <mergeCell ref="H9:I9"/>
    <mergeCell ref="AQ9:AR9"/>
    <mergeCell ref="AQ10:AR10"/>
    <mergeCell ref="AQ11:AR11"/>
    <mergeCell ref="AT11:AV11"/>
    <mergeCell ref="AQ12:AR12"/>
    <mergeCell ref="AT12:AU12"/>
    <mergeCell ref="AQ14:AR14"/>
    <mergeCell ref="AQ15:AR15"/>
    <mergeCell ref="AQ16:AR16"/>
    <mergeCell ref="AT16:AV16"/>
    <mergeCell ref="AQ17:AR17"/>
    <mergeCell ref="AT17:AU17"/>
    <mergeCell ref="A19:I19"/>
    <mergeCell ref="L19:N19"/>
    <mergeCell ref="S19:U19"/>
    <mergeCell ref="Z19:AB19"/>
    <mergeCell ref="AG19:AI19"/>
    <mergeCell ref="AN19:AO19"/>
    <mergeCell ref="AS19:AT19"/>
    <mergeCell ref="A20:I20"/>
    <mergeCell ref="AM20:AV20"/>
    <mergeCell ref="A21:I21"/>
    <mergeCell ref="H22:I22"/>
    <mergeCell ref="H23:I23"/>
    <mergeCell ref="AQ23:AR23"/>
    <mergeCell ref="AQ24:AR24"/>
    <mergeCell ref="AQ25:AR25"/>
    <mergeCell ref="AT25:AV25"/>
    <mergeCell ref="AQ26:AR26"/>
    <mergeCell ref="AT26:AU26"/>
    <mergeCell ref="AQ28:AR28"/>
    <mergeCell ref="AQ29:AR29"/>
    <mergeCell ref="AQ30:AR30"/>
    <mergeCell ref="AT30:AV30"/>
    <mergeCell ref="AQ31:AR31"/>
    <mergeCell ref="AT31:AU31"/>
    <mergeCell ref="A33:I33"/>
    <mergeCell ref="L33:N33"/>
    <mergeCell ref="S33:U33"/>
    <mergeCell ref="Z33:AB33"/>
    <mergeCell ref="AG33:AI33"/>
    <mergeCell ref="AN33:AO33"/>
    <mergeCell ref="AS33:AT33"/>
    <mergeCell ref="A34:I34"/>
    <mergeCell ref="AM34:AV34"/>
    <mergeCell ref="A35:I35"/>
    <mergeCell ref="H36:I36"/>
    <mergeCell ref="H37:I37"/>
    <mergeCell ref="AQ37:AR37"/>
    <mergeCell ref="AQ38:AR38"/>
    <mergeCell ref="AQ39:AR39"/>
    <mergeCell ref="AT39:AV39"/>
    <mergeCell ref="AQ40:AR40"/>
    <mergeCell ref="AT40:AU40"/>
    <mergeCell ref="AQ42:AR42"/>
    <mergeCell ref="AQ43:AR43"/>
    <mergeCell ref="AQ44:AR44"/>
    <mergeCell ref="AT44:AV44"/>
    <mergeCell ref="AQ45:AR45"/>
    <mergeCell ref="AT45:AU45"/>
    <mergeCell ref="A46:AK46"/>
    <mergeCell ref="A8:A17"/>
    <mergeCell ref="A22:A31"/>
    <mergeCell ref="A36:A45"/>
    <mergeCell ref="J10:J17"/>
    <mergeCell ref="J24:J31"/>
    <mergeCell ref="J38:J45"/>
    <mergeCell ref="K10:K17"/>
    <mergeCell ref="K24:K31"/>
    <mergeCell ref="K38:K45"/>
    <mergeCell ref="L10:L17"/>
    <mergeCell ref="L24:L31"/>
    <mergeCell ref="L38:L45"/>
    <mergeCell ref="M10:M17"/>
    <mergeCell ref="M24:M31"/>
    <mergeCell ref="M38:M45"/>
    <mergeCell ref="N10:N17"/>
    <mergeCell ref="N24:N31"/>
    <mergeCell ref="N38:N45"/>
    <mergeCell ref="O10:O17"/>
    <mergeCell ref="O24:O31"/>
    <mergeCell ref="O38:O45"/>
    <mergeCell ref="P10:P17"/>
    <mergeCell ref="P24:P31"/>
    <mergeCell ref="P38:P45"/>
    <mergeCell ref="Q10:Q17"/>
    <mergeCell ref="Q24:Q31"/>
    <mergeCell ref="Q38:Q45"/>
    <mergeCell ref="R10:R17"/>
    <mergeCell ref="R24:R31"/>
    <mergeCell ref="R38:R45"/>
    <mergeCell ref="S10:S17"/>
    <mergeCell ref="S24:S31"/>
    <mergeCell ref="S38:S45"/>
    <mergeCell ref="T10:T17"/>
    <mergeCell ref="T24:T31"/>
    <mergeCell ref="T38:T45"/>
    <mergeCell ref="U10:U17"/>
    <mergeCell ref="U24:U31"/>
    <mergeCell ref="U38:U45"/>
    <mergeCell ref="V10:V17"/>
    <mergeCell ref="V24:V31"/>
    <mergeCell ref="V38:V45"/>
    <mergeCell ref="W10:W17"/>
    <mergeCell ref="W24:W31"/>
    <mergeCell ref="W38:W45"/>
    <mergeCell ref="X10:X17"/>
    <mergeCell ref="X24:X31"/>
    <mergeCell ref="X38:X45"/>
    <mergeCell ref="Y10:Y17"/>
    <mergeCell ref="Y24:Y31"/>
    <mergeCell ref="Y38:Y45"/>
    <mergeCell ref="Z10:Z17"/>
    <mergeCell ref="Z24:Z31"/>
    <mergeCell ref="Z38:Z45"/>
    <mergeCell ref="AA10:AA17"/>
    <mergeCell ref="AA24:AA31"/>
    <mergeCell ref="AA38:AA45"/>
    <mergeCell ref="AB10:AB17"/>
    <mergeCell ref="AB24:AB31"/>
    <mergeCell ref="AB38:AB45"/>
    <mergeCell ref="AC10:AC17"/>
    <mergeCell ref="AC24:AC31"/>
    <mergeCell ref="AC38:AC45"/>
    <mergeCell ref="AD10:AD17"/>
    <mergeCell ref="AD24:AD31"/>
    <mergeCell ref="AD38:AD45"/>
    <mergeCell ref="AE10:AE17"/>
    <mergeCell ref="AE24:AE31"/>
    <mergeCell ref="AE38:AE45"/>
    <mergeCell ref="AF10:AF17"/>
    <mergeCell ref="AF24:AF31"/>
    <mergeCell ref="AF38:AF45"/>
    <mergeCell ref="AG10:AG17"/>
    <mergeCell ref="AG24:AG31"/>
    <mergeCell ref="AG38:AG45"/>
    <mergeCell ref="AH10:AH17"/>
    <mergeCell ref="AH24:AH31"/>
    <mergeCell ref="AH38:AH45"/>
    <mergeCell ref="AI10:AI17"/>
    <mergeCell ref="AI24:AI31"/>
    <mergeCell ref="AI38:AI45"/>
    <mergeCell ref="AJ10:AJ17"/>
    <mergeCell ref="AJ24:AJ31"/>
    <mergeCell ref="AJ38:AJ45"/>
    <mergeCell ref="AK10:AK17"/>
    <mergeCell ref="AK24:AK31"/>
    <mergeCell ref="AK38:AK45"/>
    <mergeCell ref="B36:G37"/>
    <mergeCell ref="B38:I45"/>
    <mergeCell ref="B22:G23"/>
    <mergeCell ref="B24:I31"/>
    <mergeCell ref="B8:G9"/>
    <mergeCell ref="B10:I17"/>
  </mergeCells>
  <conditionalFormatting sqref="J6:AK6">
    <cfRule type="expression" dxfId="0" priority="1" stopIfTrue="1">
      <formula>NOT(ISERROR(SEARCH("日",J6)))</formula>
    </cfRule>
    <cfRule type="expression" dxfId="0" priority="2" stopIfTrue="1">
      <formula>NOT(ISERROR(SEARCH("土",J6)))</formula>
    </cfRule>
  </conditionalFormatting>
  <conditionalFormatting sqref="J20:AK20">
    <cfRule type="expression" dxfId="0" priority="3" stopIfTrue="1">
      <formula>NOT(ISERROR(SEARCH("日",J20)))</formula>
    </cfRule>
    <cfRule type="expression" dxfId="0" priority="4" stopIfTrue="1">
      <formula>NOT(ISERROR(SEARCH("土",J20)))</formula>
    </cfRule>
  </conditionalFormatting>
  <conditionalFormatting sqref="J34:AK34">
    <cfRule type="expression" dxfId="0" priority="5" stopIfTrue="1">
      <formula>NOT(ISERROR(SEARCH("日",J34)))</formula>
    </cfRule>
    <cfRule type="expression" dxfId="0" priority="6" stopIfTrue="1">
      <formula>NOT(ISERROR(SEARCH("土",J34)))</formula>
    </cfRule>
  </conditionalFormatting>
  <dataValidations count="3">
    <dataValidation type="list" allowBlank="1" showErrorMessage="1" sqref="A1">
      <formula1>$AX$1:$AX$2</formula1>
    </dataValidation>
    <dataValidation type="list" allowBlank="1" showErrorMessage="1" sqref="J6">
      <formula1>$BB$1:$BB$8</formula1>
    </dataValidation>
    <dataValidation type="list" allowBlank="1" showErrorMessage="1" sqref="J8:AK9 J22:AK23 J36:AK37">
      <formula1>$BC$1:$BC$5</formula1>
    </dataValidation>
  </dataValidations>
  <printOptions horizontalCentered="1" verticalCentered="1"/>
  <pageMargins left="0" right="0" top="0.590277777777778" bottom="0" header="0.511805555555556" footer="0.511805555555556"/>
  <pageSetup paperSize="9" firstPageNumber="0"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AV40"/>
  <sheetViews>
    <sheetView workbookViewId="0">
      <selection activeCell="A1" sqref="A1"/>
    </sheetView>
  </sheetViews>
  <sheetFormatPr defaultColWidth="8.625" defaultRowHeight="13.5"/>
  <cols>
    <col min="1" max="56" width="2.875" customWidth="1"/>
  </cols>
  <sheetData>
    <row r="1" ht="26.25" customHeight="1" spans="1:47">
      <c r="A1" s="1" t="s">
        <v>53</v>
      </c>
      <c r="AR1" s="41"/>
      <c r="AS1" s="41"/>
      <c r="AT1" s="41"/>
      <c r="AU1" s="41"/>
    </row>
    <row r="2" ht="18.75" customHeight="1" spans="1:46">
      <c r="A2" s="2"/>
      <c r="B2" s="3" t="s">
        <v>4</v>
      </c>
      <c r="C2" s="3"/>
      <c r="D2" s="3"/>
      <c r="E2" s="4" t="s">
        <v>5</v>
      </c>
      <c r="F2" s="5" t="str">
        <f>'1・12'!F2:T2</f>
        <v>市道○○号線舗装改修工事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34" t="s">
        <v>7</v>
      </c>
      <c r="U2" s="34"/>
      <c r="V2" s="4" t="s">
        <v>5</v>
      </c>
      <c r="W2" s="5" t="str">
        <f>'1・12'!X2</f>
        <v>令和○.○.○～令和○.○.○</v>
      </c>
      <c r="X2" s="5"/>
      <c r="Y2" s="5"/>
      <c r="Z2" s="5"/>
      <c r="AA2" s="5"/>
      <c r="AB2" s="5"/>
      <c r="AC2" s="5"/>
      <c r="AD2" s="5"/>
      <c r="AE2" s="5"/>
      <c r="AH2" s="35" t="s">
        <v>9</v>
      </c>
      <c r="AI2" s="4" t="s">
        <v>5</v>
      </c>
      <c r="AJ2" s="36" t="str">
        <f>'1・12'!AI2</f>
        <v>（株）○○建設</v>
      </c>
      <c r="AK2" s="36"/>
      <c r="AL2" s="36"/>
      <c r="AM2" s="36"/>
      <c r="AN2" s="36"/>
      <c r="AO2" s="36"/>
      <c r="AP2" s="36"/>
      <c r="AQ2" s="36"/>
      <c r="AR2" s="36"/>
      <c r="AS2" s="36"/>
      <c r="AT2" s="36"/>
    </row>
    <row r="3" ht="18.75" customHeight="1" spans="2:46">
      <c r="B3" s="6" t="s">
        <v>15</v>
      </c>
      <c r="C3" s="6"/>
      <c r="D3" s="6"/>
      <c r="E3" s="4" t="s">
        <v>5</v>
      </c>
      <c r="F3" s="5" t="str">
        <f>'1・12'!F3:R3</f>
        <v>北本市本町○○丁目地内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AH3" s="35" t="s">
        <v>54</v>
      </c>
      <c r="AI3" s="4" t="s">
        <v>5</v>
      </c>
      <c r="AJ3" s="36" t="str">
        <f>'1・12'!AQ2</f>
        <v>北本市</v>
      </c>
      <c r="AK3" s="36"/>
      <c r="AL3" s="36"/>
      <c r="AM3" s="36"/>
      <c r="AN3" s="36"/>
      <c r="AO3" s="36"/>
      <c r="AP3" s="36"/>
      <c r="AQ3" s="36"/>
      <c r="AR3" s="36"/>
      <c r="AS3" s="36"/>
      <c r="AT3" s="36"/>
    </row>
    <row r="5" spans="2:43">
      <c r="B5" s="7" t="s">
        <v>23</v>
      </c>
      <c r="C5" s="8">
        <v>1</v>
      </c>
      <c r="D5" s="8"/>
      <c r="E5" s="7" t="s">
        <v>24</v>
      </c>
      <c r="F5" s="7" t="s">
        <v>25</v>
      </c>
      <c r="G5" s="7" t="s">
        <v>23</v>
      </c>
      <c r="H5" s="8">
        <v>4</v>
      </c>
      <c r="I5" s="8"/>
      <c r="J5" s="7" t="s">
        <v>24</v>
      </c>
      <c r="N5" s="7" t="s">
        <v>23</v>
      </c>
      <c r="O5" s="30">
        <v>25</v>
      </c>
      <c r="P5" s="30"/>
      <c r="Q5" s="7" t="s">
        <v>24</v>
      </c>
      <c r="R5" s="7" t="s">
        <v>25</v>
      </c>
      <c r="S5" s="7" t="s">
        <v>23</v>
      </c>
      <c r="T5" s="8">
        <v>28</v>
      </c>
      <c r="U5" s="8"/>
      <c r="V5" s="7" t="s">
        <v>24</v>
      </c>
      <c r="Y5" s="7" t="s">
        <v>23</v>
      </c>
      <c r="Z5" s="8">
        <v>49</v>
      </c>
      <c r="AA5" s="8"/>
      <c r="AB5" s="7" t="s">
        <v>24</v>
      </c>
      <c r="AC5" s="7" t="s">
        <v>25</v>
      </c>
      <c r="AD5" s="7" t="s">
        <v>23</v>
      </c>
      <c r="AE5" s="8">
        <v>52</v>
      </c>
      <c r="AF5" s="8"/>
      <c r="AG5" s="7" t="s">
        <v>24</v>
      </c>
      <c r="AJ5" s="7" t="s">
        <v>55</v>
      </c>
      <c r="AK5" s="37"/>
      <c r="AL5" s="37"/>
      <c r="AM5" s="7"/>
      <c r="AN5" s="7"/>
      <c r="AO5" s="7"/>
      <c r="AP5" s="42"/>
      <c r="AQ5" s="4"/>
    </row>
    <row r="6" spans="2:42">
      <c r="B6" s="9" t="s">
        <v>56</v>
      </c>
      <c r="C6" s="10"/>
      <c r="D6" s="10"/>
      <c r="E6" s="11"/>
      <c r="F6" s="12">
        <f>'1・12'!AQ14</f>
        <v>0</v>
      </c>
      <c r="G6" s="12"/>
      <c r="H6" s="13" t="s">
        <v>31</v>
      </c>
      <c r="N6" s="9" t="s">
        <v>56</v>
      </c>
      <c r="O6" s="10"/>
      <c r="P6" s="10"/>
      <c r="Q6" s="11"/>
      <c r="R6" s="12">
        <f>'25・36'!AQ14</f>
        <v>0</v>
      </c>
      <c r="S6" s="12"/>
      <c r="T6" s="13" t="s">
        <v>31</v>
      </c>
      <c r="Y6" s="9" t="s">
        <v>56</v>
      </c>
      <c r="Z6" s="10"/>
      <c r="AA6" s="10"/>
      <c r="AB6" s="11"/>
      <c r="AC6" s="12">
        <f>'49・60'!AQ14</f>
        <v>0</v>
      </c>
      <c r="AD6" s="12"/>
      <c r="AE6" s="13" t="s">
        <v>31</v>
      </c>
      <c r="AJ6" s="9" t="s">
        <v>56</v>
      </c>
      <c r="AK6" s="10"/>
      <c r="AL6" s="10"/>
      <c r="AM6" s="11"/>
      <c r="AN6" s="12">
        <f>F6+F12+F18+F24+F30+F36+R6+R12+R18+R24+R30+R36+AC6+AC12+AC18+AC24+AC30+AC36</f>
        <v>0</v>
      </c>
      <c r="AO6" s="12"/>
      <c r="AP6" s="13" t="s">
        <v>31</v>
      </c>
    </row>
    <row r="7" ht="14.25" spans="2:42">
      <c r="B7" s="14" t="s">
        <v>57</v>
      </c>
      <c r="C7" s="15"/>
      <c r="D7" s="15"/>
      <c r="E7" s="16"/>
      <c r="F7" s="17">
        <f>'1・12'!AQ15</f>
        <v>0</v>
      </c>
      <c r="G7" s="17"/>
      <c r="H7" s="18" t="s">
        <v>31</v>
      </c>
      <c r="N7" s="14" t="s">
        <v>57</v>
      </c>
      <c r="O7" s="15"/>
      <c r="P7" s="15"/>
      <c r="Q7" s="16"/>
      <c r="R7" s="17">
        <f>'25・36'!AQ15</f>
        <v>0</v>
      </c>
      <c r="S7" s="17"/>
      <c r="T7" s="18" t="s">
        <v>31</v>
      </c>
      <c r="Y7" s="14" t="s">
        <v>57</v>
      </c>
      <c r="Z7" s="15"/>
      <c r="AA7" s="15"/>
      <c r="AB7" s="16"/>
      <c r="AC7" s="17">
        <f>'49・60'!AQ15</f>
        <v>0</v>
      </c>
      <c r="AD7" s="17"/>
      <c r="AE7" s="18" t="s">
        <v>31</v>
      </c>
      <c r="AJ7" s="14" t="s">
        <v>57</v>
      </c>
      <c r="AK7" s="15"/>
      <c r="AL7" s="15"/>
      <c r="AM7" s="16"/>
      <c r="AN7" s="12">
        <f>F7+F13+F19+F25+F31+F37+R7+R13+R19+R25+R31+R37+AC7+AC13+AC19+AC25+AC31+AC37</f>
        <v>0</v>
      </c>
      <c r="AO7" s="12"/>
      <c r="AP7" s="18" t="s">
        <v>31</v>
      </c>
    </row>
    <row r="8" ht="14.25" spans="2:45">
      <c r="B8" s="19" t="s">
        <v>40</v>
      </c>
      <c r="C8" s="20"/>
      <c r="D8" s="20"/>
      <c r="E8" s="21"/>
      <c r="F8" s="22">
        <f>'1・12'!AQ16</f>
        <v>0</v>
      </c>
      <c r="G8" s="22"/>
      <c r="H8" s="23" t="s">
        <v>31</v>
      </c>
      <c r="I8" s="31" t="s">
        <v>41</v>
      </c>
      <c r="J8" s="31"/>
      <c r="K8" s="31"/>
      <c r="N8" s="19" t="s">
        <v>40</v>
      </c>
      <c r="O8" s="20"/>
      <c r="P8" s="20"/>
      <c r="Q8" s="21"/>
      <c r="R8" s="22">
        <f>'25・36'!AQ16</f>
        <v>0</v>
      </c>
      <c r="S8" s="22"/>
      <c r="T8" s="23" t="s">
        <v>31</v>
      </c>
      <c r="U8" s="31" t="s">
        <v>41</v>
      </c>
      <c r="V8" s="31"/>
      <c r="W8" s="31"/>
      <c r="Y8" s="19" t="s">
        <v>40</v>
      </c>
      <c r="Z8" s="20"/>
      <c r="AA8" s="20"/>
      <c r="AB8" s="21"/>
      <c r="AC8" s="22">
        <f>'49・60'!AQ16</f>
        <v>0</v>
      </c>
      <c r="AD8" s="22"/>
      <c r="AE8" s="23" t="s">
        <v>31</v>
      </c>
      <c r="AF8" s="31" t="s">
        <v>41</v>
      </c>
      <c r="AG8" s="31"/>
      <c r="AH8" s="31"/>
      <c r="AJ8" s="19" t="s">
        <v>40</v>
      </c>
      <c r="AK8" s="20"/>
      <c r="AL8" s="20"/>
      <c r="AM8" s="21"/>
      <c r="AN8" s="22">
        <f>SUM(AN6:AO7)</f>
        <v>0</v>
      </c>
      <c r="AO8" s="22"/>
      <c r="AP8" s="23" t="s">
        <v>31</v>
      </c>
      <c r="AQ8" s="31" t="s">
        <v>41</v>
      </c>
      <c r="AR8" s="31"/>
      <c r="AS8" s="31"/>
    </row>
    <row r="9" ht="14.25" spans="2:45">
      <c r="B9" s="24" t="s">
        <v>42</v>
      </c>
      <c r="C9" s="25"/>
      <c r="D9" s="25"/>
      <c r="E9" s="26"/>
      <c r="F9" s="27">
        <f>'1・12'!AQ17</f>
        <v>0</v>
      </c>
      <c r="G9" s="27"/>
      <c r="H9" s="28" t="s">
        <v>31</v>
      </c>
      <c r="I9" s="32" t="e">
        <f>(F8/F9)*100</f>
        <v>#DIV/0!</v>
      </c>
      <c r="J9" s="32"/>
      <c r="K9" s="33" t="s">
        <v>43</v>
      </c>
      <c r="N9" s="24" t="s">
        <v>42</v>
      </c>
      <c r="O9" s="25"/>
      <c r="P9" s="25"/>
      <c r="Q9" s="26"/>
      <c r="R9" s="27">
        <f>'25・36'!AQ17</f>
        <v>0</v>
      </c>
      <c r="S9" s="27"/>
      <c r="T9" s="28" t="s">
        <v>31</v>
      </c>
      <c r="U9" s="32" t="e">
        <f>(R8/R9)*100</f>
        <v>#DIV/0!</v>
      </c>
      <c r="V9" s="32"/>
      <c r="W9" s="33" t="s">
        <v>43</v>
      </c>
      <c r="Y9" s="24" t="s">
        <v>42</v>
      </c>
      <c r="Z9" s="25"/>
      <c r="AA9" s="25"/>
      <c r="AB9" s="26"/>
      <c r="AC9" s="27">
        <f>'49・60'!AQ17</f>
        <v>0</v>
      </c>
      <c r="AD9" s="27"/>
      <c r="AE9" s="28" t="s">
        <v>31</v>
      </c>
      <c r="AF9" s="32" t="e">
        <f>(AC8/AC9)*100</f>
        <v>#DIV/0!</v>
      </c>
      <c r="AG9" s="32"/>
      <c r="AH9" s="33" t="s">
        <v>43</v>
      </c>
      <c r="AJ9" s="24" t="s">
        <v>42</v>
      </c>
      <c r="AK9" s="25"/>
      <c r="AL9" s="25"/>
      <c r="AM9" s="26"/>
      <c r="AN9" s="27">
        <f>F9+F15+F21+F27+F33+F39+R9+R15+R21+R27+R33+R39+AC9+AC15+AC21+AC27+AC33+AC39</f>
        <v>0</v>
      </c>
      <c r="AO9" s="27"/>
      <c r="AP9" s="28" t="s">
        <v>31</v>
      </c>
      <c r="AQ9" s="32" t="e">
        <f>(AN8/AN9)*100</f>
        <v>#DIV/0!</v>
      </c>
      <c r="AR9" s="32"/>
      <c r="AS9" s="33" t="s">
        <v>43</v>
      </c>
    </row>
    <row r="10" ht="14.25" spans="2:36">
      <c r="B10" s="29"/>
      <c r="N10" s="29"/>
      <c r="Y10" s="29"/>
      <c r="AJ10" s="29"/>
    </row>
    <row r="11" customHeight="1" spans="2:37">
      <c r="B11" s="7" t="s">
        <v>23</v>
      </c>
      <c r="C11" s="8">
        <v>5</v>
      </c>
      <c r="D11" s="8"/>
      <c r="E11" s="7" t="s">
        <v>24</v>
      </c>
      <c r="F11" s="7" t="s">
        <v>25</v>
      </c>
      <c r="G11" s="7" t="s">
        <v>23</v>
      </c>
      <c r="H11" s="8">
        <v>8</v>
      </c>
      <c r="I11" s="8"/>
      <c r="J11" s="7" t="s">
        <v>24</v>
      </c>
      <c r="N11" s="7" t="s">
        <v>23</v>
      </c>
      <c r="O11" s="30">
        <v>29</v>
      </c>
      <c r="P11" s="30"/>
      <c r="Q11" s="7" t="s">
        <v>24</v>
      </c>
      <c r="R11" s="7" t="s">
        <v>25</v>
      </c>
      <c r="S11" s="7" t="s">
        <v>23</v>
      </c>
      <c r="T11" s="8">
        <v>32</v>
      </c>
      <c r="U11" s="8"/>
      <c r="V11" s="7" t="s">
        <v>24</v>
      </c>
      <c r="Y11" s="7" t="s">
        <v>23</v>
      </c>
      <c r="Z11" s="8">
        <v>53</v>
      </c>
      <c r="AA11" s="8"/>
      <c r="AB11" s="7" t="s">
        <v>24</v>
      </c>
      <c r="AC11" s="7" t="s">
        <v>25</v>
      </c>
      <c r="AD11" s="7" t="s">
        <v>23</v>
      </c>
      <c r="AE11" s="8">
        <v>56</v>
      </c>
      <c r="AF11" s="8"/>
      <c r="AG11" s="7" t="s">
        <v>24</v>
      </c>
      <c r="AK11" s="4" t="s">
        <v>58</v>
      </c>
    </row>
    <row r="12" customHeight="1" spans="2:48">
      <c r="B12" s="9" t="s">
        <v>56</v>
      </c>
      <c r="C12" s="10"/>
      <c r="D12" s="10"/>
      <c r="E12" s="11"/>
      <c r="F12" s="12">
        <f>'1・12'!AQ28</f>
        <v>0</v>
      </c>
      <c r="G12" s="12"/>
      <c r="H12" s="13" t="s">
        <v>31</v>
      </c>
      <c r="N12" s="9" t="s">
        <v>56</v>
      </c>
      <c r="O12" s="10"/>
      <c r="P12" s="10"/>
      <c r="Q12" s="11"/>
      <c r="R12" s="12">
        <f>'25・36'!AQ28</f>
        <v>0</v>
      </c>
      <c r="S12" s="12"/>
      <c r="T12" s="13" t="s">
        <v>31</v>
      </c>
      <c r="Y12" s="9" t="s">
        <v>56</v>
      </c>
      <c r="Z12" s="10"/>
      <c r="AA12" s="10"/>
      <c r="AB12" s="11"/>
      <c r="AC12" s="12">
        <f>'49・60'!AQ28</f>
        <v>0</v>
      </c>
      <c r="AD12" s="12"/>
      <c r="AE12" s="13" t="s">
        <v>31</v>
      </c>
      <c r="AJ12" s="38"/>
      <c r="AK12" s="4" t="s">
        <v>59</v>
      </c>
      <c r="AN12" t="s">
        <v>60</v>
      </c>
      <c r="AU12" s="36"/>
      <c r="AV12" s="36"/>
    </row>
    <row r="13" ht="14.25" customHeight="1" spans="2:48">
      <c r="B13" s="14" t="s">
        <v>57</v>
      </c>
      <c r="C13" s="15"/>
      <c r="D13" s="15"/>
      <c r="E13" s="16"/>
      <c r="F13" s="17">
        <f>'1・12'!AQ29</f>
        <v>0</v>
      </c>
      <c r="G13" s="17"/>
      <c r="H13" s="18" t="s">
        <v>31</v>
      </c>
      <c r="N13" s="14" t="s">
        <v>57</v>
      </c>
      <c r="O13" s="15"/>
      <c r="P13" s="15"/>
      <c r="Q13" s="16"/>
      <c r="R13" s="17">
        <f>'25・36'!AQ29</f>
        <v>0</v>
      </c>
      <c r="S13" s="17"/>
      <c r="T13" s="18" t="s">
        <v>31</v>
      </c>
      <c r="Y13" s="14" t="s">
        <v>57</v>
      </c>
      <c r="Z13" s="15"/>
      <c r="AA13" s="15"/>
      <c r="AB13" s="16"/>
      <c r="AC13" s="17">
        <f>'49・60'!AQ29</f>
        <v>0</v>
      </c>
      <c r="AD13" s="17"/>
      <c r="AE13" s="18" t="s">
        <v>31</v>
      </c>
      <c r="AJ13" s="38"/>
      <c r="AK13" s="4" t="s">
        <v>61</v>
      </c>
      <c r="AU13" s="36"/>
      <c r="AV13" s="36"/>
    </row>
    <row r="14" ht="14.25" customHeight="1" spans="2:34">
      <c r="B14" s="19" t="s">
        <v>40</v>
      </c>
      <c r="C14" s="20"/>
      <c r="D14" s="20"/>
      <c r="E14" s="21"/>
      <c r="F14" s="22">
        <f>'1・12'!AQ30</f>
        <v>0</v>
      </c>
      <c r="G14" s="22"/>
      <c r="H14" s="23" t="s">
        <v>31</v>
      </c>
      <c r="I14" s="31" t="s">
        <v>41</v>
      </c>
      <c r="J14" s="31"/>
      <c r="K14" s="31"/>
      <c r="N14" s="19" t="s">
        <v>40</v>
      </c>
      <c r="O14" s="20"/>
      <c r="P14" s="20"/>
      <c r="Q14" s="21"/>
      <c r="R14" s="22">
        <f>'25・36'!AQ30</f>
        <v>0</v>
      </c>
      <c r="S14" s="22"/>
      <c r="T14" s="23" t="s">
        <v>31</v>
      </c>
      <c r="U14" s="31" t="s">
        <v>41</v>
      </c>
      <c r="V14" s="31"/>
      <c r="W14" s="31"/>
      <c r="Y14" s="19" t="s">
        <v>40</v>
      </c>
      <c r="Z14" s="20"/>
      <c r="AA14" s="20"/>
      <c r="AB14" s="21"/>
      <c r="AC14" s="22">
        <f>'49・60'!AQ30</f>
        <v>0</v>
      </c>
      <c r="AD14" s="22"/>
      <c r="AE14" s="23" t="s">
        <v>31</v>
      </c>
      <c r="AF14" s="31" t="s">
        <v>41</v>
      </c>
      <c r="AG14" s="31"/>
      <c r="AH14" s="31"/>
    </row>
    <row r="15" ht="14.25" customHeight="1" spans="2:46">
      <c r="B15" s="24" t="s">
        <v>42</v>
      </c>
      <c r="C15" s="25"/>
      <c r="D15" s="25"/>
      <c r="E15" s="26"/>
      <c r="F15" s="27">
        <f>'1・12'!AQ31</f>
        <v>0</v>
      </c>
      <c r="G15" s="27"/>
      <c r="H15" s="28" t="s">
        <v>31</v>
      </c>
      <c r="I15" s="32" t="e">
        <f>(F14/F15)*100</f>
        <v>#DIV/0!</v>
      </c>
      <c r="J15" s="32"/>
      <c r="K15" s="33" t="s">
        <v>43</v>
      </c>
      <c r="N15" s="24" t="s">
        <v>42</v>
      </c>
      <c r="O15" s="25"/>
      <c r="P15" s="25"/>
      <c r="Q15" s="26"/>
      <c r="R15" s="27">
        <f>'25・36'!AQ31</f>
        <v>0</v>
      </c>
      <c r="S15" s="27"/>
      <c r="T15" s="28" t="s">
        <v>31</v>
      </c>
      <c r="U15" s="32" t="e">
        <f>(R14/R15)*100</f>
        <v>#DIV/0!</v>
      </c>
      <c r="V15" s="32"/>
      <c r="W15" s="33" t="s">
        <v>43</v>
      </c>
      <c r="Y15" s="24" t="s">
        <v>42</v>
      </c>
      <c r="Z15" s="25"/>
      <c r="AA15" s="25"/>
      <c r="AB15" s="26"/>
      <c r="AC15" s="27">
        <f>'49・60'!AQ31</f>
        <v>0</v>
      </c>
      <c r="AD15" s="27"/>
      <c r="AE15" s="28" t="s">
        <v>31</v>
      </c>
      <c r="AF15" s="32" t="e">
        <f>(AC14/AC15)*100</f>
        <v>#DIV/0!</v>
      </c>
      <c r="AG15" s="32"/>
      <c r="AH15" s="33" t="s">
        <v>43</v>
      </c>
      <c r="AK15" s="4" t="s">
        <v>62</v>
      </c>
      <c r="AS15" s="36"/>
      <c r="AT15" s="36"/>
    </row>
    <row r="16" ht="14.25" spans="37:46">
      <c r="AK16" s="39" t="s">
        <v>59</v>
      </c>
      <c r="AL16" s="36"/>
      <c r="AM16" s="36"/>
      <c r="AN16" s="36" t="s">
        <v>60</v>
      </c>
      <c r="AO16" s="36"/>
      <c r="AP16" s="36"/>
      <c r="AQ16" s="36"/>
      <c r="AR16" s="36"/>
      <c r="AS16" s="36"/>
      <c r="AT16" s="36"/>
    </row>
    <row r="17" customHeight="1" spans="2:37">
      <c r="B17" s="7" t="s">
        <v>23</v>
      </c>
      <c r="C17" s="8">
        <v>9</v>
      </c>
      <c r="D17" s="8"/>
      <c r="E17" s="7" t="s">
        <v>24</v>
      </c>
      <c r="F17" s="7" t="s">
        <v>25</v>
      </c>
      <c r="G17" s="7" t="s">
        <v>23</v>
      </c>
      <c r="H17" s="8">
        <v>12</v>
      </c>
      <c r="I17" s="8"/>
      <c r="J17" s="7" t="s">
        <v>24</v>
      </c>
      <c r="N17" s="7" t="s">
        <v>23</v>
      </c>
      <c r="O17" s="30">
        <v>33</v>
      </c>
      <c r="P17" s="30"/>
      <c r="Q17" s="7" t="s">
        <v>24</v>
      </c>
      <c r="R17" s="7" t="s">
        <v>25</v>
      </c>
      <c r="S17" s="7" t="s">
        <v>23</v>
      </c>
      <c r="T17" s="8">
        <v>36</v>
      </c>
      <c r="U17" s="8"/>
      <c r="V17" s="7" t="s">
        <v>24</v>
      </c>
      <c r="Y17" s="7" t="s">
        <v>23</v>
      </c>
      <c r="Z17" s="8">
        <v>57</v>
      </c>
      <c r="AA17" s="8"/>
      <c r="AB17" s="7" t="s">
        <v>24</v>
      </c>
      <c r="AC17" s="7" t="s">
        <v>25</v>
      </c>
      <c r="AD17" s="7" t="s">
        <v>23</v>
      </c>
      <c r="AE17" s="8">
        <v>60</v>
      </c>
      <c r="AF17" s="8"/>
      <c r="AG17" s="7" t="s">
        <v>24</v>
      </c>
      <c r="AK17" s="4" t="s">
        <v>61</v>
      </c>
    </row>
    <row r="18" spans="2:40">
      <c r="B18" s="9" t="s">
        <v>56</v>
      </c>
      <c r="C18" s="10"/>
      <c r="D18" s="10"/>
      <c r="E18" s="11"/>
      <c r="F18" s="12">
        <f>'1・12'!AQ42</f>
        <v>0</v>
      </c>
      <c r="G18" s="12"/>
      <c r="H18" s="13" t="s">
        <v>31</v>
      </c>
      <c r="N18" s="9" t="s">
        <v>56</v>
      </c>
      <c r="O18" s="10"/>
      <c r="P18" s="10"/>
      <c r="Q18" s="11"/>
      <c r="R18" s="12">
        <f>'25・36'!AQ42</f>
        <v>0</v>
      </c>
      <c r="S18" s="12"/>
      <c r="T18" s="13" t="s">
        <v>31</v>
      </c>
      <c r="Y18" s="9" t="s">
        <v>56</v>
      </c>
      <c r="Z18" s="10"/>
      <c r="AA18" s="10"/>
      <c r="AB18" s="11"/>
      <c r="AC18" s="12">
        <f>'49・60'!AQ42</f>
        <v>0</v>
      </c>
      <c r="AD18" s="12"/>
      <c r="AE18" s="13" t="s">
        <v>31</v>
      </c>
      <c r="AJ18" s="38"/>
      <c r="AK18" s="4" t="s">
        <v>59</v>
      </c>
      <c r="AN18" t="s">
        <v>63</v>
      </c>
    </row>
    <row r="19" ht="14.25" spans="2:37">
      <c r="B19" s="14" t="s">
        <v>57</v>
      </c>
      <c r="C19" s="15"/>
      <c r="D19" s="15"/>
      <c r="E19" s="16"/>
      <c r="F19" s="17">
        <f>'1・12'!AQ43</f>
        <v>0</v>
      </c>
      <c r="G19" s="17"/>
      <c r="H19" s="18" t="s">
        <v>31</v>
      </c>
      <c r="N19" s="14" t="s">
        <v>57</v>
      </c>
      <c r="O19" s="15"/>
      <c r="P19" s="15"/>
      <c r="Q19" s="16"/>
      <c r="R19" s="17">
        <f>'25・36'!AQ43</f>
        <v>0</v>
      </c>
      <c r="S19" s="17"/>
      <c r="T19" s="18" t="s">
        <v>31</v>
      </c>
      <c r="Y19" s="14" t="s">
        <v>57</v>
      </c>
      <c r="Z19" s="15"/>
      <c r="AA19" s="15"/>
      <c r="AB19" s="16"/>
      <c r="AC19" s="17">
        <f>'49・60'!AQ43</f>
        <v>0</v>
      </c>
      <c r="AD19" s="17"/>
      <c r="AE19" s="18" t="s">
        <v>31</v>
      </c>
      <c r="AJ19" s="38"/>
      <c r="AK19" s="4" t="s">
        <v>64</v>
      </c>
    </row>
    <row r="20" ht="14.25" spans="2:40">
      <c r="B20" s="19" t="s">
        <v>40</v>
      </c>
      <c r="C20" s="20"/>
      <c r="D20" s="20"/>
      <c r="E20" s="21"/>
      <c r="F20" s="22">
        <f>'1・12'!AQ44</f>
        <v>0</v>
      </c>
      <c r="G20" s="22"/>
      <c r="H20" s="23" t="s">
        <v>31</v>
      </c>
      <c r="I20" s="31" t="s">
        <v>41</v>
      </c>
      <c r="J20" s="31"/>
      <c r="K20" s="31"/>
      <c r="N20" s="19" t="s">
        <v>40</v>
      </c>
      <c r="O20" s="20"/>
      <c r="P20" s="20"/>
      <c r="Q20" s="21"/>
      <c r="R20" s="22">
        <f>'25・36'!AQ44</f>
        <v>0</v>
      </c>
      <c r="S20" s="22"/>
      <c r="T20" s="23" t="s">
        <v>31</v>
      </c>
      <c r="U20" s="31" t="s">
        <v>41</v>
      </c>
      <c r="V20" s="31"/>
      <c r="W20" s="31"/>
      <c r="Y20" s="19" t="s">
        <v>40</v>
      </c>
      <c r="Z20" s="20"/>
      <c r="AA20" s="20"/>
      <c r="AB20" s="21"/>
      <c r="AC20" s="22">
        <f>'49・60'!AQ44</f>
        <v>0</v>
      </c>
      <c r="AD20" s="22"/>
      <c r="AE20" s="23" t="s">
        <v>31</v>
      </c>
      <c r="AF20" s="31" t="s">
        <v>41</v>
      </c>
      <c r="AG20" s="31"/>
      <c r="AH20" s="31"/>
      <c r="AK20" s="4" t="s">
        <v>59</v>
      </c>
      <c r="AN20" t="s">
        <v>65</v>
      </c>
    </row>
    <row r="21" ht="14.25" spans="2:45">
      <c r="B21" s="24" t="s">
        <v>42</v>
      </c>
      <c r="C21" s="25"/>
      <c r="D21" s="25"/>
      <c r="E21" s="26"/>
      <c r="F21" s="27">
        <f>'1・12'!AQ45</f>
        <v>0</v>
      </c>
      <c r="G21" s="27"/>
      <c r="H21" s="28" t="s">
        <v>31</v>
      </c>
      <c r="I21" s="32" t="e">
        <f>(F20/F21)*100</f>
        <v>#DIV/0!</v>
      </c>
      <c r="J21" s="32"/>
      <c r="K21" s="33" t="s">
        <v>43</v>
      </c>
      <c r="N21" s="24" t="s">
        <v>42</v>
      </c>
      <c r="O21" s="25"/>
      <c r="P21" s="25"/>
      <c r="Q21" s="26"/>
      <c r="R21" s="27">
        <f>'25・36'!AQ45</f>
        <v>0</v>
      </c>
      <c r="S21" s="27"/>
      <c r="T21" s="28" t="s">
        <v>31</v>
      </c>
      <c r="U21" s="32" t="e">
        <f>(R20/R21)*100</f>
        <v>#DIV/0!</v>
      </c>
      <c r="V21" s="32"/>
      <c r="W21" s="33" t="s">
        <v>43</v>
      </c>
      <c r="Y21" s="24" t="s">
        <v>42</v>
      </c>
      <c r="Z21" s="25"/>
      <c r="AA21" s="25"/>
      <c r="AB21" s="26"/>
      <c r="AC21" s="27">
        <f>'49・60'!AQ45</f>
        <v>0</v>
      </c>
      <c r="AD21" s="27"/>
      <c r="AE21" s="28" t="s">
        <v>31</v>
      </c>
      <c r="AF21" s="32" t="e">
        <f>(AC20/AC21)*100</f>
        <v>#DIV/0!</v>
      </c>
      <c r="AG21" s="32"/>
      <c r="AH21" s="33" t="s">
        <v>43</v>
      </c>
      <c r="AK21" s="4" t="s">
        <v>66</v>
      </c>
      <c r="AQ21" s="43"/>
      <c r="AR21" s="43"/>
      <c r="AS21" s="44"/>
    </row>
    <row r="22" ht="14.25"/>
    <row r="23" spans="2:43">
      <c r="B23" s="7" t="s">
        <v>23</v>
      </c>
      <c r="C23" s="8">
        <v>13</v>
      </c>
      <c r="D23" s="8"/>
      <c r="E23" s="7" t="s">
        <v>24</v>
      </c>
      <c r="F23" s="7" t="s">
        <v>25</v>
      </c>
      <c r="G23" s="7" t="s">
        <v>23</v>
      </c>
      <c r="H23" s="8">
        <v>16</v>
      </c>
      <c r="I23" s="8"/>
      <c r="J23" s="7" t="s">
        <v>24</v>
      </c>
      <c r="N23" s="7" t="s">
        <v>23</v>
      </c>
      <c r="O23" s="30">
        <v>37</v>
      </c>
      <c r="P23" s="30"/>
      <c r="Q23" s="7" t="s">
        <v>24</v>
      </c>
      <c r="R23" s="7" t="s">
        <v>25</v>
      </c>
      <c r="S23" s="7" t="s">
        <v>23</v>
      </c>
      <c r="T23" s="8">
        <v>40</v>
      </c>
      <c r="U23" s="8"/>
      <c r="V23" s="7" t="s">
        <v>24</v>
      </c>
      <c r="Y23" s="7" t="s">
        <v>23</v>
      </c>
      <c r="Z23" s="8">
        <v>61</v>
      </c>
      <c r="AA23" s="8"/>
      <c r="AB23" s="7" t="s">
        <v>24</v>
      </c>
      <c r="AC23" s="7" t="s">
        <v>25</v>
      </c>
      <c r="AD23" s="7" t="s">
        <v>23</v>
      </c>
      <c r="AE23" s="8">
        <v>64</v>
      </c>
      <c r="AF23" s="8"/>
      <c r="AG23" s="7" t="s">
        <v>24</v>
      </c>
      <c r="AK23" s="40"/>
      <c r="AL23" s="40"/>
      <c r="AP23" s="40"/>
      <c r="AQ23" s="40"/>
    </row>
    <row r="24" customHeight="1" spans="2:42">
      <c r="B24" s="9" t="s">
        <v>56</v>
      </c>
      <c r="C24" s="10"/>
      <c r="D24" s="10"/>
      <c r="E24" s="11"/>
      <c r="F24" s="12">
        <f>'13・24'!AQ14</f>
        <v>0</v>
      </c>
      <c r="G24" s="12"/>
      <c r="H24" s="13" t="s">
        <v>31</v>
      </c>
      <c r="N24" s="9" t="s">
        <v>56</v>
      </c>
      <c r="O24" s="10"/>
      <c r="P24" s="10"/>
      <c r="Q24" s="11"/>
      <c r="R24" s="12">
        <f>'37・48'!AQ14</f>
        <v>0</v>
      </c>
      <c r="S24" s="12"/>
      <c r="T24" s="13" t="s">
        <v>31</v>
      </c>
      <c r="Y24" s="9" t="s">
        <v>56</v>
      </c>
      <c r="Z24" s="10"/>
      <c r="AA24" s="10"/>
      <c r="AB24" s="11"/>
      <c r="AC24" s="12">
        <f>'61・72'!AQ14</f>
        <v>0</v>
      </c>
      <c r="AD24" s="12"/>
      <c r="AE24" s="13" t="s">
        <v>31</v>
      </c>
      <c r="AJ24" s="38"/>
      <c r="AK24" s="38"/>
      <c r="AL24" s="38"/>
      <c r="AM24" s="38"/>
      <c r="AN24" s="40"/>
      <c r="AO24" s="40"/>
      <c r="AP24" s="36"/>
    </row>
    <row r="25" ht="14.25" customHeight="1" spans="2:42">
      <c r="B25" s="14" t="s">
        <v>57</v>
      </c>
      <c r="C25" s="15"/>
      <c r="D25" s="15"/>
      <c r="E25" s="16"/>
      <c r="F25" s="17">
        <f>'13・24'!AQ15</f>
        <v>0</v>
      </c>
      <c r="G25" s="17"/>
      <c r="H25" s="18" t="s">
        <v>31</v>
      </c>
      <c r="N25" s="14" t="s">
        <v>57</v>
      </c>
      <c r="O25" s="15"/>
      <c r="P25" s="15"/>
      <c r="Q25" s="16"/>
      <c r="R25" s="17">
        <f>'37・48'!AQ15</f>
        <v>0</v>
      </c>
      <c r="S25" s="17"/>
      <c r="T25" s="18" t="s">
        <v>31</v>
      </c>
      <c r="Y25" s="14" t="s">
        <v>57</v>
      </c>
      <c r="Z25" s="15"/>
      <c r="AA25" s="15"/>
      <c r="AB25" s="16"/>
      <c r="AC25" s="17">
        <f>'61・72'!AQ15</f>
        <v>0</v>
      </c>
      <c r="AD25" s="17"/>
      <c r="AE25" s="18" t="s">
        <v>31</v>
      </c>
      <c r="AJ25" s="38"/>
      <c r="AK25" s="38"/>
      <c r="AL25" s="38"/>
      <c r="AM25" s="38"/>
      <c r="AN25" s="40"/>
      <c r="AO25" s="40"/>
      <c r="AP25" s="36"/>
    </row>
    <row r="26" ht="14.25" customHeight="1" spans="2:45">
      <c r="B26" s="19" t="s">
        <v>40</v>
      </c>
      <c r="C26" s="20"/>
      <c r="D26" s="20"/>
      <c r="E26" s="21"/>
      <c r="F26" s="22">
        <f>'13・24'!AQ16</f>
        <v>0</v>
      </c>
      <c r="G26" s="22"/>
      <c r="H26" s="23" t="s">
        <v>31</v>
      </c>
      <c r="I26" s="31" t="s">
        <v>41</v>
      </c>
      <c r="J26" s="31"/>
      <c r="K26" s="31"/>
      <c r="N26" s="19" t="s">
        <v>40</v>
      </c>
      <c r="O26" s="20"/>
      <c r="P26" s="20"/>
      <c r="Q26" s="21"/>
      <c r="R26" s="22">
        <f>'37・48'!AQ16</f>
        <v>0</v>
      </c>
      <c r="S26" s="22"/>
      <c r="T26" s="23" t="s">
        <v>31</v>
      </c>
      <c r="U26" s="31" t="s">
        <v>41</v>
      </c>
      <c r="V26" s="31"/>
      <c r="W26" s="31"/>
      <c r="Y26" s="19" t="s">
        <v>40</v>
      </c>
      <c r="Z26" s="20"/>
      <c r="AA26" s="20"/>
      <c r="AB26" s="21"/>
      <c r="AC26" s="22">
        <f>'61・72'!AQ16</f>
        <v>0</v>
      </c>
      <c r="AD26" s="22"/>
      <c r="AE26" s="23" t="s">
        <v>31</v>
      </c>
      <c r="AF26" s="31" t="s">
        <v>41</v>
      </c>
      <c r="AG26" s="31"/>
      <c r="AH26" s="31"/>
      <c r="AN26" s="40"/>
      <c r="AO26" s="40"/>
      <c r="AP26" s="36"/>
      <c r="AQ26" s="45"/>
      <c r="AR26" s="45"/>
      <c r="AS26" s="45"/>
    </row>
    <row r="27" ht="14.25" customHeight="1" spans="2:45">
      <c r="B27" s="24" t="s">
        <v>42</v>
      </c>
      <c r="C27" s="25"/>
      <c r="D27" s="25"/>
      <c r="E27" s="26"/>
      <c r="F27" s="27">
        <f>'13・24'!AQ17</f>
        <v>0</v>
      </c>
      <c r="G27" s="27"/>
      <c r="H27" s="28" t="s">
        <v>31</v>
      </c>
      <c r="I27" s="32" t="e">
        <f>(F26/F27)*100</f>
        <v>#DIV/0!</v>
      </c>
      <c r="J27" s="32"/>
      <c r="K27" s="33" t="s">
        <v>43</v>
      </c>
      <c r="N27" s="24" t="s">
        <v>42</v>
      </c>
      <c r="O27" s="25"/>
      <c r="P27" s="25"/>
      <c r="Q27" s="26"/>
      <c r="R27" s="27">
        <f>'37・48'!AQ17</f>
        <v>0</v>
      </c>
      <c r="S27" s="27"/>
      <c r="T27" s="28" t="s">
        <v>31</v>
      </c>
      <c r="U27" s="32" t="e">
        <f>(R26/R27)*100</f>
        <v>#DIV/0!</v>
      </c>
      <c r="V27" s="32"/>
      <c r="W27" s="33" t="s">
        <v>43</v>
      </c>
      <c r="Y27" s="24" t="s">
        <v>42</v>
      </c>
      <c r="Z27" s="25"/>
      <c r="AA27" s="25"/>
      <c r="AB27" s="26"/>
      <c r="AC27" s="27">
        <f>'61・72'!AQ17</f>
        <v>0</v>
      </c>
      <c r="AD27" s="27"/>
      <c r="AE27" s="28" t="s">
        <v>31</v>
      </c>
      <c r="AF27" s="32" t="e">
        <f>(AC26/AC27)*100</f>
        <v>#DIV/0!</v>
      </c>
      <c r="AG27" s="32"/>
      <c r="AH27" s="33" t="s">
        <v>43</v>
      </c>
      <c r="AN27" s="40"/>
      <c r="AO27" s="40"/>
      <c r="AP27" s="36"/>
      <c r="AQ27" s="46"/>
      <c r="AR27" s="46"/>
      <c r="AS27" s="44"/>
    </row>
    <row r="28" ht="14.25"/>
    <row r="29" customHeight="1" spans="2:43">
      <c r="B29" s="7" t="s">
        <v>23</v>
      </c>
      <c r="C29" s="8">
        <v>17</v>
      </c>
      <c r="D29" s="8"/>
      <c r="E29" s="7" t="s">
        <v>24</v>
      </c>
      <c r="F29" s="7" t="s">
        <v>25</v>
      </c>
      <c r="G29" s="7" t="s">
        <v>23</v>
      </c>
      <c r="H29" s="8">
        <v>20</v>
      </c>
      <c r="I29" s="8"/>
      <c r="J29" s="7" t="s">
        <v>24</v>
      </c>
      <c r="N29" s="7" t="s">
        <v>23</v>
      </c>
      <c r="O29" s="30">
        <v>41</v>
      </c>
      <c r="P29" s="30"/>
      <c r="Q29" s="7" t="s">
        <v>24</v>
      </c>
      <c r="R29" s="7" t="s">
        <v>25</v>
      </c>
      <c r="S29" s="7" t="s">
        <v>23</v>
      </c>
      <c r="T29" s="8">
        <v>44</v>
      </c>
      <c r="U29" s="8"/>
      <c r="V29" s="7" t="s">
        <v>24</v>
      </c>
      <c r="Y29" s="7" t="s">
        <v>23</v>
      </c>
      <c r="Z29" s="8">
        <v>65</v>
      </c>
      <c r="AA29" s="8"/>
      <c r="AB29" s="7" t="s">
        <v>24</v>
      </c>
      <c r="AC29" s="7" t="s">
        <v>25</v>
      </c>
      <c r="AD29" s="7" t="s">
        <v>23</v>
      </c>
      <c r="AE29" s="8">
        <v>68</v>
      </c>
      <c r="AF29" s="8"/>
      <c r="AG29" s="7" t="s">
        <v>24</v>
      </c>
      <c r="AK29" s="40"/>
      <c r="AL29" s="40"/>
      <c r="AP29" s="40"/>
      <c r="AQ29" s="40"/>
    </row>
    <row r="30" customHeight="1" spans="2:42">
      <c r="B30" s="9" t="s">
        <v>56</v>
      </c>
      <c r="C30" s="10"/>
      <c r="D30" s="10"/>
      <c r="E30" s="11"/>
      <c r="F30" s="12">
        <f>'13・24'!AQ28</f>
        <v>0</v>
      </c>
      <c r="G30" s="12"/>
      <c r="H30" s="13" t="s">
        <v>31</v>
      </c>
      <c r="N30" s="9" t="s">
        <v>56</v>
      </c>
      <c r="O30" s="10"/>
      <c r="P30" s="10"/>
      <c r="Q30" s="11"/>
      <c r="R30" s="12">
        <f>'37・48'!AQ28</f>
        <v>0</v>
      </c>
      <c r="S30" s="12"/>
      <c r="T30" s="13" t="s">
        <v>31</v>
      </c>
      <c r="Y30" s="9" t="s">
        <v>56</v>
      </c>
      <c r="Z30" s="10"/>
      <c r="AA30" s="10"/>
      <c r="AB30" s="11"/>
      <c r="AC30" s="12">
        <f>'61・72'!AQ28</f>
        <v>0</v>
      </c>
      <c r="AD30" s="12"/>
      <c r="AE30" s="13" t="s">
        <v>31</v>
      </c>
      <c r="AJ30" s="38"/>
      <c r="AK30" s="38"/>
      <c r="AL30" s="38"/>
      <c r="AM30" s="38"/>
      <c r="AN30" s="40"/>
      <c r="AO30" s="40"/>
      <c r="AP30" s="36"/>
    </row>
    <row r="31" ht="14.25" customHeight="1" spans="2:42">
      <c r="B31" s="14" t="s">
        <v>57</v>
      </c>
      <c r="C31" s="15"/>
      <c r="D31" s="15"/>
      <c r="E31" s="16"/>
      <c r="F31" s="17">
        <f>'13・24'!AQ29</f>
        <v>0</v>
      </c>
      <c r="G31" s="17"/>
      <c r="H31" s="18" t="s">
        <v>31</v>
      </c>
      <c r="N31" s="14" t="s">
        <v>57</v>
      </c>
      <c r="O31" s="15"/>
      <c r="P31" s="15"/>
      <c r="Q31" s="16"/>
      <c r="R31" s="17">
        <f>'37・48'!AQ29</f>
        <v>0</v>
      </c>
      <c r="S31" s="17"/>
      <c r="T31" s="18" t="s">
        <v>31</v>
      </c>
      <c r="Y31" s="14" t="s">
        <v>57</v>
      </c>
      <c r="Z31" s="15"/>
      <c r="AA31" s="15"/>
      <c r="AB31" s="16"/>
      <c r="AC31" s="17">
        <f>'61・72'!AQ29</f>
        <v>0</v>
      </c>
      <c r="AD31" s="17"/>
      <c r="AE31" s="18" t="s">
        <v>31</v>
      </c>
      <c r="AJ31" s="38"/>
      <c r="AK31" s="38"/>
      <c r="AL31" s="38"/>
      <c r="AM31" s="38"/>
      <c r="AN31" s="40"/>
      <c r="AO31" s="40"/>
      <c r="AP31" s="36"/>
    </row>
    <row r="32" ht="14.25" spans="2:45">
      <c r="B32" s="19" t="s">
        <v>40</v>
      </c>
      <c r="C32" s="20"/>
      <c r="D32" s="20"/>
      <c r="E32" s="21"/>
      <c r="F32" s="22">
        <f>'13・24'!AQ30</f>
        <v>0</v>
      </c>
      <c r="G32" s="22"/>
      <c r="H32" s="23" t="s">
        <v>31</v>
      </c>
      <c r="I32" s="31" t="s">
        <v>41</v>
      </c>
      <c r="J32" s="31"/>
      <c r="K32" s="31"/>
      <c r="N32" s="19" t="s">
        <v>40</v>
      </c>
      <c r="O32" s="20"/>
      <c r="P32" s="20"/>
      <c r="Q32" s="21"/>
      <c r="R32" s="22">
        <f>'37・48'!AQ30</f>
        <v>0</v>
      </c>
      <c r="S32" s="22"/>
      <c r="T32" s="23" t="s">
        <v>31</v>
      </c>
      <c r="U32" s="31" t="s">
        <v>41</v>
      </c>
      <c r="V32" s="31"/>
      <c r="W32" s="31"/>
      <c r="Y32" s="19" t="s">
        <v>40</v>
      </c>
      <c r="Z32" s="20"/>
      <c r="AA32" s="20"/>
      <c r="AB32" s="21"/>
      <c r="AC32" s="22">
        <f>'61・72'!AQ30</f>
        <v>0</v>
      </c>
      <c r="AD32" s="22"/>
      <c r="AE32" s="23" t="s">
        <v>31</v>
      </c>
      <c r="AF32" s="31" t="s">
        <v>41</v>
      </c>
      <c r="AG32" s="31"/>
      <c r="AH32" s="31"/>
      <c r="AN32" s="40"/>
      <c r="AO32" s="40"/>
      <c r="AP32" s="36"/>
      <c r="AQ32" s="45"/>
      <c r="AR32" s="45"/>
      <c r="AS32" s="45"/>
    </row>
    <row r="33" ht="14.25" spans="2:45">
      <c r="B33" s="24" t="s">
        <v>42</v>
      </c>
      <c r="C33" s="25"/>
      <c r="D33" s="25"/>
      <c r="E33" s="26"/>
      <c r="F33" s="27">
        <f>'13・24'!AQ31</f>
        <v>0</v>
      </c>
      <c r="G33" s="27"/>
      <c r="H33" s="28" t="s">
        <v>31</v>
      </c>
      <c r="I33" s="32" t="e">
        <f>(F32/F33)*100</f>
        <v>#DIV/0!</v>
      </c>
      <c r="J33" s="32"/>
      <c r="K33" s="33" t="s">
        <v>43</v>
      </c>
      <c r="N33" s="24" t="s">
        <v>42</v>
      </c>
      <c r="O33" s="25"/>
      <c r="P33" s="25"/>
      <c r="Q33" s="26"/>
      <c r="R33" s="27">
        <f>'37・48'!AQ31</f>
        <v>0</v>
      </c>
      <c r="S33" s="27"/>
      <c r="T33" s="28" t="s">
        <v>31</v>
      </c>
      <c r="U33" s="32" t="e">
        <f>(R32/R33)*100</f>
        <v>#DIV/0!</v>
      </c>
      <c r="V33" s="32"/>
      <c r="W33" s="33" t="s">
        <v>43</v>
      </c>
      <c r="Y33" s="24" t="s">
        <v>42</v>
      </c>
      <c r="Z33" s="25"/>
      <c r="AA33" s="25"/>
      <c r="AB33" s="26"/>
      <c r="AC33" s="27">
        <f>'61・72'!AQ31</f>
        <v>0</v>
      </c>
      <c r="AD33" s="27"/>
      <c r="AE33" s="28" t="s">
        <v>31</v>
      </c>
      <c r="AF33" s="32" t="e">
        <f>(AC32/AC33)*100</f>
        <v>#DIV/0!</v>
      </c>
      <c r="AG33" s="32"/>
      <c r="AH33" s="33" t="s">
        <v>43</v>
      </c>
      <c r="AN33" s="40"/>
      <c r="AO33" s="40"/>
      <c r="AP33" s="36"/>
      <c r="AQ33" s="46"/>
      <c r="AR33" s="46"/>
      <c r="AS33" s="44"/>
    </row>
    <row r="34" ht="14.25"/>
    <row r="35" spans="2:43">
      <c r="B35" s="7" t="s">
        <v>23</v>
      </c>
      <c r="C35" s="8">
        <v>21</v>
      </c>
      <c r="D35" s="8"/>
      <c r="E35" s="7" t="s">
        <v>24</v>
      </c>
      <c r="F35" s="7" t="s">
        <v>25</v>
      </c>
      <c r="G35" s="7" t="s">
        <v>23</v>
      </c>
      <c r="H35" s="8">
        <v>24</v>
      </c>
      <c r="I35" s="8"/>
      <c r="J35" s="7" t="s">
        <v>24</v>
      </c>
      <c r="N35" s="7" t="s">
        <v>23</v>
      </c>
      <c r="O35" s="30">
        <v>45</v>
      </c>
      <c r="P35" s="30"/>
      <c r="Q35" s="7" t="s">
        <v>24</v>
      </c>
      <c r="R35" s="7" t="s">
        <v>25</v>
      </c>
      <c r="S35" s="7" t="s">
        <v>23</v>
      </c>
      <c r="T35" s="8">
        <v>48</v>
      </c>
      <c r="U35" s="8"/>
      <c r="V35" s="7" t="s">
        <v>24</v>
      </c>
      <c r="Y35" s="7" t="s">
        <v>23</v>
      </c>
      <c r="Z35" s="8">
        <v>69</v>
      </c>
      <c r="AA35" s="8"/>
      <c r="AB35" s="7" t="s">
        <v>24</v>
      </c>
      <c r="AC35" s="7" t="s">
        <v>25</v>
      </c>
      <c r="AD35" s="7" t="s">
        <v>23</v>
      </c>
      <c r="AE35" s="8">
        <v>72</v>
      </c>
      <c r="AF35" s="8"/>
      <c r="AG35" s="7" t="s">
        <v>24</v>
      </c>
      <c r="AK35" s="40"/>
      <c r="AL35" s="40"/>
      <c r="AP35" s="40"/>
      <c r="AQ35" s="40"/>
    </row>
    <row r="36" spans="2:42">
      <c r="B36" s="9" t="s">
        <v>56</v>
      </c>
      <c r="C36" s="10"/>
      <c r="D36" s="10"/>
      <c r="E36" s="11"/>
      <c r="F36" s="12">
        <f>'13・24'!AQ42</f>
        <v>0</v>
      </c>
      <c r="G36" s="12"/>
      <c r="H36" s="13" t="s">
        <v>31</v>
      </c>
      <c r="N36" s="9" t="s">
        <v>56</v>
      </c>
      <c r="O36" s="10"/>
      <c r="P36" s="10"/>
      <c r="Q36" s="11"/>
      <c r="R36" s="12">
        <f>'37・48'!AQ42</f>
        <v>0</v>
      </c>
      <c r="S36" s="12"/>
      <c r="T36" s="13" t="s">
        <v>31</v>
      </c>
      <c r="Y36" s="9" t="s">
        <v>56</v>
      </c>
      <c r="Z36" s="10"/>
      <c r="AA36" s="10"/>
      <c r="AB36" s="11"/>
      <c r="AC36" s="12">
        <f>'61・72'!AQ42</f>
        <v>0</v>
      </c>
      <c r="AD36" s="12"/>
      <c r="AE36" s="13" t="s">
        <v>31</v>
      </c>
      <c r="AJ36" s="38"/>
      <c r="AK36" s="38"/>
      <c r="AL36" s="38"/>
      <c r="AM36" s="38"/>
      <c r="AN36" s="40"/>
      <c r="AO36" s="40"/>
      <c r="AP36" s="36"/>
    </row>
    <row r="37" ht="14.25" spans="2:42">
      <c r="B37" s="14" t="s">
        <v>57</v>
      </c>
      <c r="C37" s="15"/>
      <c r="D37" s="15"/>
      <c r="E37" s="16"/>
      <c r="F37" s="17">
        <f>'13・24'!AQ43</f>
        <v>0</v>
      </c>
      <c r="G37" s="17"/>
      <c r="H37" s="18" t="s">
        <v>31</v>
      </c>
      <c r="N37" s="14" t="s">
        <v>57</v>
      </c>
      <c r="O37" s="15"/>
      <c r="P37" s="15"/>
      <c r="Q37" s="16"/>
      <c r="R37" s="17">
        <f>'37・48'!AQ43</f>
        <v>0</v>
      </c>
      <c r="S37" s="17"/>
      <c r="T37" s="18" t="s">
        <v>31</v>
      </c>
      <c r="Y37" s="14" t="s">
        <v>57</v>
      </c>
      <c r="Z37" s="15"/>
      <c r="AA37" s="15"/>
      <c r="AB37" s="16"/>
      <c r="AC37" s="17">
        <f>'61・72'!AQ43</f>
        <v>0</v>
      </c>
      <c r="AD37" s="17"/>
      <c r="AE37" s="18" t="s">
        <v>31</v>
      </c>
      <c r="AJ37" s="38"/>
      <c r="AK37" s="38"/>
      <c r="AL37" s="38"/>
      <c r="AM37" s="38"/>
      <c r="AN37" s="40"/>
      <c r="AO37" s="40"/>
      <c r="AP37" s="36"/>
    </row>
    <row r="38" ht="14.25" customHeight="1" spans="2:45">
      <c r="B38" s="19" t="s">
        <v>40</v>
      </c>
      <c r="C38" s="20"/>
      <c r="D38" s="20"/>
      <c r="E38" s="21"/>
      <c r="F38" s="22">
        <f>'13・24'!AQ44</f>
        <v>0</v>
      </c>
      <c r="G38" s="22"/>
      <c r="H38" s="23" t="s">
        <v>31</v>
      </c>
      <c r="I38" s="31" t="s">
        <v>41</v>
      </c>
      <c r="J38" s="31"/>
      <c r="K38" s="31"/>
      <c r="N38" s="19" t="s">
        <v>40</v>
      </c>
      <c r="O38" s="20"/>
      <c r="P38" s="20"/>
      <c r="Q38" s="21"/>
      <c r="R38" s="22">
        <f>'37・48'!AQ44</f>
        <v>0</v>
      </c>
      <c r="S38" s="22"/>
      <c r="T38" s="23" t="s">
        <v>31</v>
      </c>
      <c r="U38" s="31" t="s">
        <v>41</v>
      </c>
      <c r="V38" s="31"/>
      <c r="W38" s="31"/>
      <c r="Y38" s="19" t="s">
        <v>40</v>
      </c>
      <c r="Z38" s="20"/>
      <c r="AA38" s="20"/>
      <c r="AB38" s="21"/>
      <c r="AC38" s="22">
        <f>'61・72'!AQ44</f>
        <v>0</v>
      </c>
      <c r="AD38" s="22"/>
      <c r="AE38" s="23" t="s">
        <v>31</v>
      </c>
      <c r="AF38" s="31" t="s">
        <v>41</v>
      </c>
      <c r="AG38" s="31"/>
      <c r="AH38" s="31"/>
      <c r="AN38" s="40"/>
      <c r="AO38" s="40"/>
      <c r="AP38" s="36"/>
      <c r="AQ38" s="45"/>
      <c r="AR38" s="45"/>
      <c r="AS38" s="45"/>
    </row>
    <row r="39" ht="14.25" customHeight="1" spans="2:45">
      <c r="B39" s="24" t="s">
        <v>42</v>
      </c>
      <c r="C39" s="25"/>
      <c r="D39" s="25"/>
      <c r="E39" s="26"/>
      <c r="F39" s="27">
        <f>'13・24'!AQ45</f>
        <v>0</v>
      </c>
      <c r="G39" s="27"/>
      <c r="H39" s="28" t="s">
        <v>31</v>
      </c>
      <c r="I39" s="32" t="e">
        <f>(F38/F39)*100</f>
        <v>#DIV/0!</v>
      </c>
      <c r="J39" s="32"/>
      <c r="K39" s="33" t="s">
        <v>43</v>
      </c>
      <c r="N39" s="24" t="s">
        <v>42</v>
      </c>
      <c r="O39" s="25"/>
      <c r="P39" s="25"/>
      <c r="Q39" s="26"/>
      <c r="R39" s="27">
        <f>'37・48'!AQ45</f>
        <v>0</v>
      </c>
      <c r="S39" s="27"/>
      <c r="T39" s="28" t="s">
        <v>31</v>
      </c>
      <c r="U39" s="32" t="e">
        <f>(R38/R39)*100</f>
        <v>#DIV/0!</v>
      </c>
      <c r="V39" s="32"/>
      <c r="W39" s="33" t="s">
        <v>43</v>
      </c>
      <c r="Y39" s="24" t="s">
        <v>42</v>
      </c>
      <c r="Z39" s="25"/>
      <c r="AA39" s="25"/>
      <c r="AB39" s="26"/>
      <c r="AC39" s="27">
        <f>'61・72'!AQ45</f>
        <v>0</v>
      </c>
      <c r="AD39" s="27"/>
      <c r="AE39" s="28" t="s">
        <v>31</v>
      </c>
      <c r="AF39" s="32" t="e">
        <f>(AC38/AC39)*100</f>
        <v>#DIV/0!</v>
      </c>
      <c r="AG39" s="32"/>
      <c r="AH39" s="33" t="s">
        <v>43</v>
      </c>
      <c r="AN39" s="40"/>
      <c r="AO39" s="40"/>
      <c r="AP39" s="36"/>
      <c r="AQ39" s="46"/>
      <c r="AR39" s="46"/>
      <c r="AS39" s="44"/>
    </row>
    <row r="40" ht="14.25"/>
  </sheetData>
  <sheetProtection selectLockedCells="1" selectUnlockedCells="1"/>
  <mergeCells count="182">
    <mergeCell ref="B2:D2"/>
    <mergeCell ref="F2:S2"/>
    <mergeCell ref="T2:U2"/>
    <mergeCell ref="W2:AE2"/>
    <mergeCell ref="AJ2:AT2"/>
    <mergeCell ref="B3:D3"/>
    <mergeCell ref="F3:S3"/>
    <mergeCell ref="AJ3:AT3"/>
    <mergeCell ref="C5:D5"/>
    <mergeCell ref="H5:I5"/>
    <mergeCell ref="O5:P5"/>
    <mergeCell ref="T5:U5"/>
    <mergeCell ref="Z5:AA5"/>
    <mergeCell ref="AE5:AF5"/>
    <mergeCell ref="F6:G6"/>
    <mergeCell ref="R6:S6"/>
    <mergeCell ref="AC6:AD6"/>
    <mergeCell ref="AN6:AO6"/>
    <mergeCell ref="F7:G7"/>
    <mergeCell ref="R7:S7"/>
    <mergeCell ref="AC7:AD7"/>
    <mergeCell ref="AN7:AO7"/>
    <mergeCell ref="F8:G8"/>
    <mergeCell ref="I8:K8"/>
    <mergeCell ref="R8:S8"/>
    <mergeCell ref="U8:W8"/>
    <mergeCell ref="AC8:AD8"/>
    <mergeCell ref="AF8:AH8"/>
    <mergeCell ref="AN8:AO8"/>
    <mergeCell ref="AQ8:AS8"/>
    <mergeCell ref="F9:G9"/>
    <mergeCell ref="I9:J9"/>
    <mergeCell ref="R9:S9"/>
    <mergeCell ref="U9:V9"/>
    <mergeCell ref="AC9:AD9"/>
    <mergeCell ref="AF9:AG9"/>
    <mergeCell ref="AN9:AO9"/>
    <mergeCell ref="AQ9:AR9"/>
    <mergeCell ref="C11:D11"/>
    <mergeCell ref="H11:I11"/>
    <mergeCell ref="O11:P11"/>
    <mergeCell ref="T11:U11"/>
    <mergeCell ref="Z11:AA11"/>
    <mergeCell ref="AE11:AF11"/>
    <mergeCell ref="F12:G12"/>
    <mergeCell ref="R12:S12"/>
    <mergeCell ref="AC12:AD12"/>
    <mergeCell ref="F13:G13"/>
    <mergeCell ref="R13:S13"/>
    <mergeCell ref="AC13:AD13"/>
    <mergeCell ref="F14:G14"/>
    <mergeCell ref="I14:K14"/>
    <mergeCell ref="R14:S14"/>
    <mergeCell ref="U14:W14"/>
    <mergeCell ref="AC14:AD14"/>
    <mergeCell ref="AF14:AH14"/>
    <mergeCell ref="F15:G15"/>
    <mergeCell ref="I15:J15"/>
    <mergeCell ref="R15:S15"/>
    <mergeCell ref="U15:V15"/>
    <mergeCell ref="AC15:AD15"/>
    <mergeCell ref="AF15:AG15"/>
    <mergeCell ref="C17:D17"/>
    <mergeCell ref="H17:I17"/>
    <mergeCell ref="O17:P17"/>
    <mergeCell ref="T17:U17"/>
    <mergeCell ref="Z17:AA17"/>
    <mergeCell ref="AE17:AF17"/>
    <mergeCell ref="F18:G18"/>
    <mergeCell ref="R18:S18"/>
    <mergeCell ref="AC18:AD18"/>
    <mergeCell ref="F19:G19"/>
    <mergeCell ref="R19:S19"/>
    <mergeCell ref="AC19:AD19"/>
    <mergeCell ref="F20:G20"/>
    <mergeCell ref="I20:K20"/>
    <mergeCell ref="R20:S20"/>
    <mergeCell ref="U20:W20"/>
    <mergeCell ref="AC20:AD20"/>
    <mergeCell ref="AF20:AH20"/>
    <mergeCell ref="F21:G21"/>
    <mergeCell ref="I21:J21"/>
    <mergeCell ref="R21:S21"/>
    <mergeCell ref="U21:V21"/>
    <mergeCell ref="AC21:AD21"/>
    <mergeCell ref="AF21:AG21"/>
    <mergeCell ref="C23:D23"/>
    <mergeCell ref="H23:I23"/>
    <mergeCell ref="O23:P23"/>
    <mergeCell ref="T23:U23"/>
    <mergeCell ref="Z23:AA23"/>
    <mergeCell ref="AE23:AF23"/>
    <mergeCell ref="AK23:AL23"/>
    <mergeCell ref="AP23:AQ23"/>
    <mergeCell ref="F24:G24"/>
    <mergeCell ref="R24:S24"/>
    <mergeCell ref="AC24:AD24"/>
    <mergeCell ref="AN24:AO24"/>
    <mergeCell ref="F25:G25"/>
    <mergeCell ref="R25:S25"/>
    <mergeCell ref="AC25:AD25"/>
    <mergeCell ref="AN25:AO25"/>
    <mergeCell ref="F26:G26"/>
    <mergeCell ref="I26:K26"/>
    <mergeCell ref="R26:S26"/>
    <mergeCell ref="U26:W26"/>
    <mergeCell ref="AC26:AD26"/>
    <mergeCell ref="AF26:AH26"/>
    <mergeCell ref="AN26:AO26"/>
    <mergeCell ref="AQ26:AS26"/>
    <mergeCell ref="F27:G27"/>
    <mergeCell ref="I27:J27"/>
    <mergeCell ref="R27:S27"/>
    <mergeCell ref="U27:V27"/>
    <mergeCell ref="AC27:AD27"/>
    <mergeCell ref="AF27:AG27"/>
    <mergeCell ref="AN27:AO27"/>
    <mergeCell ref="AQ27:AR27"/>
    <mergeCell ref="C29:D29"/>
    <mergeCell ref="H29:I29"/>
    <mergeCell ref="O29:P29"/>
    <mergeCell ref="T29:U29"/>
    <mergeCell ref="Z29:AA29"/>
    <mergeCell ref="AE29:AF29"/>
    <mergeCell ref="AK29:AL29"/>
    <mergeCell ref="AP29:AQ29"/>
    <mergeCell ref="F30:G30"/>
    <mergeCell ref="R30:S30"/>
    <mergeCell ref="AC30:AD30"/>
    <mergeCell ref="AN30:AO30"/>
    <mergeCell ref="F31:G31"/>
    <mergeCell ref="R31:S31"/>
    <mergeCell ref="AC31:AD31"/>
    <mergeCell ref="AN31:AO31"/>
    <mergeCell ref="F32:G32"/>
    <mergeCell ref="I32:K32"/>
    <mergeCell ref="R32:S32"/>
    <mergeCell ref="U32:W32"/>
    <mergeCell ref="AC32:AD32"/>
    <mergeCell ref="AF32:AH32"/>
    <mergeCell ref="AN32:AO32"/>
    <mergeCell ref="AQ32:AS32"/>
    <mergeCell ref="F33:G33"/>
    <mergeCell ref="I33:J33"/>
    <mergeCell ref="R33:S33"/>
    <mergeCell ref="U33:V33"/>
    <mergeCell ref="AC33:AD33"/>
    <mergeCell ref="AF33:AG33"/>
    <mergeCell ref="AN33:AO33"/>
    <mergeCell ref="AQ33:AR33"/>
    <mergeCell ref="C35:D35"/>
    <mergeCell ref="H35:I35"/>
    <mergeCell ref="O35:P35"/>
    <mergeCell ref="T35:U35"/>
    <mergeCell ref="Z35:AA35"/>
    <mergeCell ref="AE35:AF35"/>
    <mergeCell ref="AK35:AL35"/>
    <mergeCell ref="AP35:AQ35"/>
    <mergeCell ref="F36:G36"/>
    <mergeCell ref="R36:S36"/>
    <mergeCell ref="AC36:AD36"/>
    <mergeCell ref="AN36:AO36"/>
    <mergeCell ref="F37:G37"/>
    <mergeCell ref="R37:S37"/>
    <mergeCell ref="AC37:AD37"/>
    <mergeCell ref="AN37:AO37"/>
    <mergeCell ref="F38:G38"/>
    <mergeCell ref="I38:K38"/>
    <mergeCell ref="R38:S38"/>
    <mergeCell ref="U38:W38"/>
    <mergeCell ref="AC38:AD38"/>
    <mergeCell ref="AF38:AH38"/>
    <mergeCell ref="AN38:AO38"/>
    <mergeCell ref="AQ38:AS38"/>
    <mergeCell ref="F39:G39"/>
    <mergeCell ref="I39:J39"/>
    <mergeCell ref="R39:S39"/>
    <mergeCell ref="U39:V39"/>
    <mergeCell ref="AC39:AD39"/>
    <mergeCell ref="AF39:AG39"/>
    <mergeCell ref="AN39:AO39"/>
    <mergeCell ref="AQ39:AR39"/>
  </mergeCells>
  <printOptions horizontalCentered="1" verticalCentered="1"/>
  <pageMargins left="0.590277777777778" right="0.590277777777778" top="0.590277777777778" bottom="0.196527777777778" header="0.511805555555556" footer="0.511805555555556"/>
  <pageSetup paperSize="9" firstPageNumber="0" orientation="landscape" useFirstPageNumber="1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1・12</vt:lpstr>
      <vt:lpstr>13・24</vt:lpstr>
      <vt:lpstr>25・36</vt:lpstr>
      <vt:lpstr>37・48</vt:lpstr>
      <vt:lpstr>49・60</vt:lpstr>
      <vt:lpstr>61・72</vt:lpstr>
      <vt:lpstr>集計表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岩佐 伸一</dc:creator>
  <cp:lastModifiedBy>user</cp:lastModifiedBy>
  <dcterms:created xsi:type="dcterms:W3CDTF">2023-11-17T00:59:00Z</dcterms:created>
  <dcterms:modified xsi:type="dcterms:W3CDTF">2024-11-16T06:23:57Z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1041-11.8.2.8498</vt:lpwstr>
  </property>
</Properties>
</file>