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uk\Desktop\"/>
    </mc:Choice>
  </mc:AlternateContent>
  <xr:revisionPtr revIDLastSave="0" documentId="13_ncr:1_{4E64C849-4828-4565-8A8B-4C24C28FCD12}" xr6:coauthVersionLast="47" xr6:coauthVersionMax="47" xr10:uidLastSave="{00000000-0000-0000-0000-000000000000}"/>
  <bookViews>
    <workbookView xWindow="-98" yWindow="-98" windowWidth="19770" windowHeight="13875" firstSheet="1" activeTab="8" xr2:uid="{203E43BB-A7AF-485B-ACAF-054D8142DDC6}"/>
  </bookViews>
  <sheets>
    <sheet name="class_by_addr_mode" sheetId="1" r:id="rId1"/>
    <sheet name="test-v5 analysis" sheetId="6" r:id="rId2"/>
    <sheet name="instr_mtx" sheetId="3" r:id="rId3"/>
    <sheet name="preserve" sheetId="2" r:id="rId4"/>
    <sheet name="instr_test-v5" sheetId="4" r:id="rId5"/>
    <sheet name="wash" sheetId="5" r:id="rId6"/>
    <sheet name="Sheet1" sheetId="7" r:id="rId7"/>
    <sheet name="name_mtx" sheetId="8" r:id="rId8"/>
    <sheet name="official_check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7" l="1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B39" i="7"/>
  <c r="D2" i="4"/>
  <c r="E2" i="5"/>
  <c r="E3" i="5"/>
  <c r="E4" i="5"/>
  <c r="E1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S3" i="4"/>
  <c r="S4" i="4"/>
  <c r="S5" i="4"/>
  <c r="S6" i="4"/>
  <c r="S7" i="4"/>
  <c r="S2" i="4"/>
  <c r="O3" i="4"/>
  <c r="O4" i="4"/>
  <c r="O5" i="4"/>
  <c r="O6" i="4"/>
  <c r="O7" i="4"/>
  <c r="O8" i="4"/>
  <c r="O9" i="4"/>
  <c r="O2" i="4"/>
  <c r="G3" i="4"/>
  <c r="G4" i="4"/>
  <c r="G5" i="4"/>
  <c r="G6" i="4"/>
  <c r="G7" i="4"/>
  <c r="G8" i="4"/>
  <c r="G9" i="4"/>
  <c r="G10" i="4"/>
  <c r="G11" i="4"/>
  <c r="G12" i="4"/>
  <c r="G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R4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R2" i="2"/>
</calcChain>
</file>

<file path=xl/sharedStrings.xml><?xml version="1.0" encoding="utf-8"?>
<sst xmlns="http://schemas.openxmlformats.org/spreadsheetml/2006/main" count="1876" uniqueCount="658">
  <si>
    <t>imp</t>
  </si>
  <si>
    <t>imm</t>
  </si>
  <si>
    <t>zp0</t>
  </si>
  <si>
    <t>zpxy</t>
  </si>
  <si>
    <t>abs</t>
  </si>
  <si>
    <t>abxy</t>
  </si>
  <si>
    <t>(ind,x)</t>
  </si>
  <si>
    <t>(ind),y</t>
  </si>
  <si>
    <t>branch</t>
  </si>
  <si>
    <t>stack</t>
  </si>
  <si>
    <t>special</t>
  </si>
  <si>
    <t>E9 SBC #n</t>
  </si>
  <si>
    <t>C9 CMP #n</t>
  </si>
  <si>
    <t>E0 CPX #n</t>
  </si>
  <si>
    <t>C0 CPY #n</t>
  </si>
  <si>
    <t>#</t>
  </si>
  <si>
    <t>25 AND z</t>
  </si>
  <si>
    <t>45 EOR z</t>
  </si>
  <si>
    <t>24 BIT z</t>
  </si>
  <si>
    <t>C5 CMP z</t>
  </si>
  <si>
    <t>E4 CPX z</t>
  </si>
  <si>
    <t>C4 CPY z</t>
  </si>
  <si>
    <t>D6 DEC z,X</t>
  </si>
  <si>
    <t>16 ASL z,X</t>
  </si>
  <si>
    <t>56 LSR z,X</t>
  </si>
  <si>
    <t>36 ROL z,X</t>
  </si>
  <si>
    <t>76 ROR z,X</t>
  </si>
  <si>
    <t>75 ADC z,X</t>
  </si>
  <si>
    <t>F5 SBC z,X</t>
  </si>
  <si>
    <t>15 ORA z,X</t>
  </si>
  <si>
    <t>35 AND z,X</t>
  </si>
  <si>
    <t>55 EOR z,X</t>
  </si>
  <si>
    <t>D5 CMP z,X</t>
  </si>
  <si>
    <t>4D EOR a</t>
  </si>
  <si>
    <t>CD CMP a</t>
  </si>
  <si>
    <t>2C BIT a</t>
  </si>
  <si>
    <t>EC CPX a</t>
  </si>
  <si>
    <t>CC CPY a</t>
  </si>
  <si>
    <t>A1 LDA (z,X)</t>
  </si>
  <si>
    <t>81 STA (z,X)</t>
  </si>
  <si>
    <t>C1 CMP (z,X)</t>
  </si>
  <si>
    <t>61 ADC (z,X)</t>
  </si>
  <si>
    <t>E1 SBC (z,X)</t>
  </si>
  <si>
    <t>01 ORA (z,X)</t>
  </si>
  <si>
    <t>21 AND (z,X)</t>
  </si>
  <si>
    <t>41 EOR (z,X)</t>
  </si>
  <si>
    <t>B1 LDA (z),Y</t>
  </si>
  <si>
    <t>91 STA (z),Y</t>
  </si>
  <si>
    <t>D1 CMP (z),Y</t>
  </si>
  <si>
    <t>11 ORA (z),Y</t>
  </si>
  <si>
    <t>F1 SBC (z),Y</t>
  </si>
  <si>
    <t>71 ADC (z),Y</t>
  </si>
  <si>
    <t>31 AND (z),Y</t>
  </si>
  <si>
    <t>51 EOR (z),Y</t>
  </si>
  <si>
    <t>9A TXS</t>
  </si>
  <si>
    <t>BRK</t>
  </si>
  <si>
    <t>ORA</t>
  </si>
  <si>
    <t>ASL</t>
  </si>
  <si>
    <t>BIT</t>
  </si>
  <si>
    <t>AND</t>
  </si>
  <si>
    <t>ROL</t>
  </si>
  <si>
    <t>EOR</t>
  </si>
  <si>
    <t>LSR</t>
  </si>
  <si>
    <t>ADC</t>
  </si>
  <si>
    <t>ROR</t>
  </si>
  <si>
    <t>C</t>
  </si>
  <si>
    <t>D</t>
  </si>
  <si>
    <t>E</t>
  </si>
  <si>
    <t>F</t>
  </si>
  <si>
    <t>STA</t>
  </si>
  <si>
    <t>LDA</t>
  </si>
  <si>
    <t>CMP</t>
  </si>
  <si>
    <t>SBC</t>
  </si>
  <si>
    <t>CPY</t>
  </si>
  <si>
    <t>CPX</t>
  </si>
  <si>
    <t>DEC</t>
  </si>
  <si>
    <t>TXS</t>
  </si>
  <si>
    <t>6A ROR A</t>
  </si>
  <si>
    <t>C8 INY</t>
  </si>
  <si>
    <t>INY</t>
  </si>
  <si>
    <t>d</t>
  </si>
  <si>
    <t>09 ORA</t>
  </si>
  <si>
    <t>05 ORA</t>
  </si>
  <si>
    <t>0D ORA</t>
  </si>
  <si>
    <t>(d,x)</t>
  </si>
  <si>
    <t>STP</t>
  </si>
  <si>
    <t>SLO</t>
  </si>
  <si>
    <t>NOP</t>
  </si>
  <si>
    <t>PHP</t>
  </si>
  <si>
    <t>#i</t>
  </si>
  <si>
    <t>ANC</t>
  </si>
  <si>
    <t>a</t>
  </si>
  <si>
    <t>BPL</t>
  </si>
  <si>
    <t>*+d</t>
  </si>
  <si>
    <t>(d),y</t>
  </si>
  <si>
    <t>d,x</t>
  </si>
  <si>
    <t>CLC</t>
  </si>
  <si>
    <t>a,y</t>
  </si>
  <si>
    <t>a,x</t>
  </si>
  <si>
    <t>JSR</t>
  </si>
  <si>
    <t>RLA</t>
  </si>
  <si>
    <t>PLP</t>
  </si>
  <si>
    <t>BMI</t>
  </si>
  <si>
    <t>SEC</t>
  </si>
  <si>
    <t>RTI</t>
  </si>
  <si>
    <t>SRE</t>
  </si>
  <si>
    <t>PHA</t>
  </si>
  <si>
    <t>ALR</t>
  </si>
  <si>
    <t>JMP</t>
  </si>
  <si>
    <t>BVC</t>
  </si>
  <si>
    <t>CLI</t>
  </si>
  <si>
    <t>RTS</t>
  </si>
  <si>
    <t>RRA</t>
  </si>
  <si>
    <t>PLA</t>
  </si>
  <si>
    <t>ARR</t>
  </si>
  <si>
    <t>(a)</t>
  </si>
  <si>
    <t>BVS</t>
  </si>
  <si>
    <t>SEI</t>
  </si>
  <si>
    <t>SAX</t>
  </si>
  <si>
    <t>STY</t>
  </si>
  <si>
    <t>STX</t>
  </si>
  <si>
    <t>DEY</t>
  </si>
  <si>
    <t>TXA</t>
  </si>
  <si>
    <t>XAA</t>
  </si>
  <si>
    <t>BCC</t>
  </si>
  <si>
    <t>AHX</t>
  </si>
  <si>
    <t>d,y</t>
  </si>
  <si>
    <t>TYA</t>
  </si>
  <si>
    <t>TAS</t>
  </si>
  <si>
    <t>SHY</t>
  </si>
  <si>
    <t>SHX</t>
  </si>
  <si>
    <t>LDY</t>
  </si>
  <si>
    <t>LDX</t>
  </si>
  <si>
    <t>LAX</t>
  </si>
  <si>
    <t>TAY</t>
  </si>
  <si>
    <t>TAX</t>
  </si>
  <si>
    <t>BCS</t>
  </si>
  <si>
    <t>CLV</t>
  </si>
  <si>
    <t>TSX</t>
  </si>
  <si>
    <t>LAS</t>
  </si>
  <si>
    <t>DCP</t>
  </si>
  <si>
    <t>DEX</t>
  </si>
  <si>
    <t>AXS</t>
  </si>
  <si>
    <t>BNE</t>
  </si>
  <si>
    <t>CLD</t>
  </si>
  <si>
    <t>ISC</t>
  </si>
  <si>
    <t>INC</t>
  </si>
  <si>
    <t>INX</t>
  </si>
  <si>
    <t>BEQ</t>
  </si>
  <si>
    <t>SED</t>
  </si>
  <si>
    <t xml:space="preserve">BRK </t>
  </si>
  <si>
    <t>ORA (d,x)</t>
  </si>
  <si>
    <t xml:space="preserve">STP </t>
  </si>
  <si>
    <t>SLO (d,x)</t>
  </si>
  <si>
    <t>NOP d</t>
  </si>
  <si>
    <t>ORA d</t>
  </si>
  <si>
    <t>ASL d</t>
  </si>
  <si>
    <t>SLO d</t>
  </si>
  <si>
    <t xml:space="preserve">PHP </t>
  </si>
  <si>
    <t>ORA #i</t>
  </si>
  <si>
    <t xml:space="preserve">ASL </t>
  </si>
  <si>
    <t>ANC #i</t>
  </si>
  <si>
    <t>NOP a</t>
  </si>
  <si>
    <t>ORA a</t>
  </si>
  <si>
    <t>ASL a</t>
  </si>
  <si>
    <t>SLO a</t>
  </si>
  <si>
    <t>BPL *+d</t>
  </si>
  <si>
    <t>ORA (d),y</t>
  </si>
  <si>
    <t>SLO (d),y</t>
  </si>
  <si>
    <t>NOP d,x</t>
  </si>
  <si>
    <t>ORA d,x</t>
  </si>
  <si>
    <t>ASL d,x</t>
  </si>
  <si>
    <t>SLO d,x</t>
  </si>
  <si>
    <t xml:space="preserve">CLC </t>
  </si>
  <si>
    <t>ORA a,y</t>
  </si>
  <si>
    <t xml:space="preserve">NOP </t>
  </si>
  <si>
    <t>SLO a,y</t>
  </si>
  <si>
    <t>NOP a,x</t>
  </si>
  <si>
    <t>ORA a,x</t>
  </si>
  <si>
    <t>ASL a,x</t>
  </si>
  <si>
    <t>SLO a,x</t>
  </si>
  <si>
    <t>JSR a</t>
  </si>
  <si>
    <t>AND (d,x)</t>
  </si>
  <si>
    <t>RLA (d,x)</t>
  </si>
  <si>
    <t>BIT d</t>
  </si>
  <si>
    <t>AND d</t>
  </si>
  <si>
    <t>ROL d</t>
  </si>
  <si>
    <t>RLA d</t>
  </si>
  <si>
    <t xml:space="preserve">PLP </t>
  </si>
  <si>
    <t>AND #i</t>
  </si>
  <si>
    <t xml:space="preserve">ROL </t>
  </si>
  <si>
    <t>BIT a</t>
  </si>
  <si>
    <t>AND a</t>
  </si>
  <si>
    <t>ROL a</t>
  </si>
  <si>
    <t>RLA a</t>
  </si>
  <si>
    <t>BMI *+d</t>
  </si>
  <si>
    <t>AND (d),y</t>
  </si>
  <si>
    <t>RLA (d),y</t>
  </si>
  <si>
    <t>AND d,x</t>
  </si>
  <si>
    <t>ROL d,x</t>
  </si>
  <si>
    <t>RLA d,x</t>
  </si>
  <si>
    <t xml:space="preserve">SEC </t>
  </si>
  <si>
    <t>AND a,y</t>
  </si>
  <si>
    <t>RLA a,y</t>
  </si>
  <si>
    <t>AND a,x</t>
  </si>
  <si>
    <t>ROL a,x</t>
  </si>
  <si>
    <t>RLA a,x</t>
  </si>
  <si>
    <t xml:space="preserve">RTI </t>
  </si>
  <si>
    <t>EOR (d,x)</t>
  </si>
  <si>
    <t>SRE (d,x)</t>
  </si>
  <si>
    <t>EOR d</t>
  </si>
  <si>
    <t>LSR d</t>
  </si>
  <si>
    <t>SRE d</t>
  </si>
  <si>
    <t xml:space="preserve">PHA </t>
  </si>
  <si>
    <t>EOR #i</t>
  </si>
  <si>
    <t xml:space="preserve">LSR </t>
  </si>
  <si>
    <t>ALR #i</t>
  </si>
  <si>
    <t>JMP a</t>
  </si>
  <si>
    <t>EOR a</t>
  </si>
  <si>
    <t>LSR a</t>
  </si>
  <si>
    <t>SRE a</t>
  </si>
  <si>
    <t>BVC *+d</t>
  </si>
  <si>
    <t>EOR (d),y</t>
  </si>
  <si>
    <t>SRE (d),y</t>
  </si>
  <si>
    <t>EOR d,x</t>
  </si>
  <si>
    <t>LSR d,x</t>
  </si>
  <si>
    <t>SRE d,x</t>
  </si>
  <si>
    <t xml:space="preserve">CLI </t>
  </si>
  <si>
    <t>EOR a,y</t>
  </si>
  <si>
    <t>SRE a,y</t>
  </si>
  <si>
    <t>EOR a,x</t>
  </si>
  <si>
    <t>LSR a,x</t>
  </si>
  <si>
    <t>SRE a,x</t>
  </si>
  <si>
    <t xml:space="preserve">RTS </t>
  </si>
  <si>
    <t>ADC (d,x)</t>
  </si>
  <si>
    <t>RRA (d,x)</t>
  </si>
  <si>
    <t>ADC d</t>
  </si>
  <si>
    <t>ROR d</t>
  </si>
  <si>
    <t>RRA d</t>
  </si>
  <si>
    <t xml:space="preserve">PLA </t>
  </si>
  <si>
    <t>ADC #i</t>
  </si>
  <si>
    <t xml:space="preserve">ROR </t>
  </si>
  <si>
    <t>ARR #i</t>
  </si>
  <si>
    <t>JMP (a)</t>
  </si>
  <si>
    <t>ADC a</t>
  </si>
  <si>
    <t>ROR a</t>
  </si>
  <si>
    <t>RRA a</t>
  </si>
  <si>
    <t>BVS *+d</t>
  </si>
  <si>
    <t>ADC (d),y</t>
  </si>
  <si>
    <t>RRA (d),y</t>
  </si>
  <si>
    <t>ADC d,x</t>
  </si>
  <si>
    <t>ROR d,x</t>
  </si>
  <si>
    <t>RRA d,x</t>
  </si>
  <si>
    <t xml:space="preserve">SEI </t>
  </si>
  <si>
    <t>ADC a,y</t>
  </si>
  <si>
    <t>RRA a,y</t>
  </si>
  <si>
    <t>ADC a,x</t>
  </si>
  <si>
    <t>ROR a,x</t>
  </si>
  <si>
    <t>RRA a,x</t>
  </si>
  <si>
    <t>NOP #i</t>
  </si>
  <si>
    <t>STA (d,x)</t>
  </si>
  <si>
    <t>SAX (d,x)</t>
  </si>
  <si>
    <t>STY d</t>
  </si>
  <si>
    <t>STA d</t>
  </si>
  <si>
    <t>STX d</t>
  </si>
  <si>
    <t>SAX d</t>
  </si>
  <si>
    <t xml:space="preserve">DEY </t>
  </si>
  <si>
    <t xml:space="preserve">TXA </t>
  </si>
  <si>
    <t>XAA #i</t>
  </si>
  <si>
    <t>STY a</t>
  </si>
  <si>
    <t>STA a</t>
  </si>
  <si>
    <t>STX a</t>
  </si>
  <si>
    <t>SAX a</t>
  </si>
  <si>
    <t>BCC *+d</t>
  </si>
  <si>
    <t>STA (d),y</t>
  </si>
  <si>
    <t>AHX (d),y</t>
  </si>
  <si>
    <t>STY d,x</t>
  </si>
  <si>
    <t>STA d,x</t>
  </si>
  <si>
    <t>STX d,y</t>
  </si>
  <si>
    <t>SAX d,y</t>
  </si>
  <si>
    <t xml:space="preserve">TYA </t>
  </si>
  <si>
    <t>STA a,y</t>
  </si>
  <si>
    <t xml:space="preserve">TXS </t>
  </si>
  <si>
    <t>TAS a,y</t>
  </si>
  <si>
    <t>SHY a,x</t>
  </si>
  <si>
    <t>STA a,x</t>
  </si>
  <si>
    <t>SHX a,y</t>
  </si>
  <si>
    <t>AHX a,y</t>
  </si>
  <si>
    <t>LDY #i</t>
  </si>
  <si>
    <t>LDA (d,x)</t>
  </si>
  <si>
    <t>LDX #i</t>
  </si>
  <si>
    <t>LAX (d,x)</t>
  </si>
  <si>
    <t>LDY d</t>
  </si>
  <si>
    <t>LDA d</t>
  </si>
  <si>
    <t>LDX d</t>
  </si>
  <si>
    <t>LAX d</t>
  </si>
  <si>
    <t xml:space="preserve">TAY </t>
  </si>
  <si>
    <t>LDA #i</t>
  </si>
  <si>
    <t xml:space="preserve">TAX </t>
  </si>
  <si>
    <t>LAX #i</t>
  </si>
  <si>
    <t>LDY a</t>
  </si>
  <si>
    <t>LDA a</t>
  </si>
  <si>
    <t>LDX a</t>
  </si>
  <si>
    <t>LAX a</t>
  </si>
  <si>
    <t>BCS *+d</t>
  </si>
  <si>
    <t>LDA (d),y</t>
  </si>
  <si>
    <t>LAX (d),y</t>
  </si>
  <si>
    <t>LDY d,x</t>
  </si>
  <si>
    <t>LDA d,x</t>
  </si>
  <si>
    <t>LDX d,y</t>
  </si>
  <si>
    <t>LAX d,y</t>
  </si>
  <si>
    <t xml:space="preserve">CLV </t>
  </si>
  <si>
    <t>LDA a,y</t>
  </si>
  <si>
    <t xml:space="preserve">TSX </t>
  </si>
  <si>
    <t>LAS a,y</t>
  </si>
  <si>
    <t>LDY a,x</t>
  </si>
  <si>
    <t>LDA a,x</t>
  </si>
  <si>
    <t>LDX a,y</t>
  </si>
  <si>
    <t>LAX a,y</t>
  </si>
  <si>
    <t>CPY #i</t>
  </si>
  <si>
    <t>CMP (d,x)</t>
  </si>
  <si>
    <t>DCP (d,x)</t>
  </si>
  <si>
    <t>CPY d</t>
  </si>
  <si>
    <t>CMP d</t>
  </si>
  <si>
    <t>DEC d</t>
  </si>
  <si>
    <t>DCP d</t>
  </si>
  <si>
    <t xml:space="preserve">INY </t>
  </si>
  <si>
    <t>CMP #i</t>
  </si>
  <si>
    <t xml:space="preserve">DEX </t>
  </si>
  <si>
    <t>AXS #i</t>
  </si>
  <si>
    <t>CPY a</t>
  </si>
  <si>
    <t>CMP a</t>
  </si>
  <si>
    <t>DEC a</t>
  </si>
  <si>
    <t>DCP a</t>
  </si>
  <si>
    <t>BNE *+d</t>
  </si>
  <si>
    <t>CMP (d),y</t>
  </si>
  <si>
    <t>DCP (d),y</t>
  </si>
  <si>
    <t>CMP d,x</t>
  </si>
  <si>
    <t>DEC d,x</t>
  </si>
  <si>
    <t>DCP d,x</t>
  </si>
  <si>
    <t xml:space="preserve">CLD </t>
  </si>
  <si>
    <t>CMP a,y</t>
  </si>
  <si>
    <t>DCP a,y</t>
  </si>
  <si>
    <t>CMP a,x</t>
  </si>
  <si>
    <t>DEC a,x</t>
  </si>
  <si>
    <t>DCP a,x</t>
  </si>
  <si>
    <t>CPX #i</t>
  </si>
  <si>
    <t>SBC (d,x)</t>
  </si>
  <si>
    <t>ISC (d,x)</t>
  </si>
  <si>
    <t>CPX d</t>
  </si>
  <si>
    <t>SBC d</t>
  </si>
  <si>
    <t>INC d</t>
  </si>
  <si>
    <t>ISC d</t>
  </si>
  <si>
    <t xml:space="preserve">INX </t>
  </si>
  <si>
    <t>SBC #i</t>
  </si>
  <si>
    <t>CPX a</t>
  </si>
  <si>
    <t>SBC a</t>
  </si>
  <si>
    <t>INC a</t>
  </si>
  <si>
    <t>ISC a</t>
  </si>
  <si>
    <t>BEQ *+d</t>
  </si>
  <si>
    <t>SBC (d),y</t>
  </si>
  <si>
    <t>ISC (d),y</t>
  </si>
  <si>
    <t>SBC d,x</t>
  </si>
  <si>
    <t>INC d,x</t>
  </si>
  <si>
    <t>ISC d,x</t>
  </si>
  <si>
    <t xml:space="preserve">SED </t>
  </si>
  <si>
    <t>SBC a,y</t>
  </si>
  <si>
    <t>ISC a,y</t>
  </si>
  <si>
    <t>SBC a,x</t>
  </si>
  <si>
    <t>INC a,x</t>
  </si>
  <si>
    <t>ISC a,x</t>
  </si>
  <si>
    <t>A</t>
  </si>
  <si>
    <t>B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</si>
  <si>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</si>
  <si>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</si>
  <si>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</si>
  <si>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</si>
  <si>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</si>
  <si>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</si>
  <si>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</si>
  <si>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</si>
  <si>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</si>
  <si>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</si>
  <si>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1D,19 ORA</t>
  </si>
  <si>
    <t>0A ASL</t>
  </si>
  <si>
    <t>06 ASL</t>
  </si>
  <si>
    <t>0E ASL</t>
  </si>
  <si>
    <t>1E ASL</t>
  </si>
  <si>
    <t>$2D</t>
  </si>
  <si>
    <t>29 AND</t>
  </si>
  <si>
    <t>$3D,$39</t>
  </si>
  <si>
    <t>$2A</t>
  </si>
  <si>
    <t>$26</t>
  </si>
  <si>
    <t>$2E</t>
  </si>
  <si>
    <t>$3E</t>
  </si>
  <si>
    <t>$49</t>
  </si>
  <si>
    <t>$5D,$59</t>
  </si>
  <si>
    <t>$4A</t>
  </si>
  <si>
    <t>$46</t>
  </si>
  <si>
    <t>$4E</t>
  </si>
  <si>
    <t>$5E</t>
  </si>
  <si>
    <t>$69</t>
  </si>
  <si>
    <t>$65</t>
  </si>
  <si>
    <t>$6D</t>
  </si>
  <si>
    <t>$7D,$79</t>
  </si>
  <si>
    <t>$66</t>
  </si>
  <si>
    <t>$6E</t>
  </si>
  <si>
    <t>$7E</t>
  </si>
  <si>
    <t>$85</t>
  </si>
  <si>
    <t>$95</t>
  </si>
  <si>
    <t>$8D</t>
  </si>
  <si>
    <t>$9D,$99</t>
  </si>
  <si>
    <t>$A9</t>
  </si>
  <si>
    <t>$A5</t>
  </si>
  <si>
    <t>$B5</t>
  </si>
  <si>
    <t>$AD</t>
  </si>
  <si>
    <t>$BD,$B9</t>
  </si>
  <si>
    <t>$DD,$D9</t>
  </si>
  <si>
    <t>$C6</t>
  </si>
  <si>
    <t>$CE</t>
  </si>
  <si>
    <t>$DE</t>
  </si>
  <si>
    <t>$E5</t>
  </si>
  <si>
    <t>$ED</t>
  </si>
  <si>
    <t>$FD,$F9</t>
  </si>
  <si>
    <t>"Interrupts could not be disabled"</t>
  </si>
  <si>
    <t>"PHP should set bits 4 and 5 on stack"</t>
  </si>
  <si>
    <t>"PHP and PLP should preserve bits 7,6,3,2,1,0"</t>
  </si>
  <si>
    <t>"PHA should store at $100+S"</t>
  </si>
  <si>
    <t>"JSR should push addr of next instr - 1"</t>
  </si>
  <si>
    <t>"RTS should return to addr+1"</t>
  </si>
  <si>
    <t>01-basics</t>
  </si>
  <si>
    <t>02-implied</t>
  </si>
  <si>
    <t>entry $2A,"ROL A" ; A = op A</t>
  </si>
  <si>
    <t>entry $0A,"ASL A"</t>
  </si>
  <si>
    <t>entry $6A,"ROR A"</t>
  </si>
  <si>
    <t>entry $4A,"LSR A"</t>
  </si>
  <si>
    <t>entry $8A,"TXA" ; AXY = AXY</t>
  </si>
  <si>
    <t>entry $98,"TYA"</t>
  </si>
  <si>
    <t>entry $AA,"TAX"</t>
  </si>
  <si>
    <t>entry $A8,"TAY"</t>
  </si>
  <si>
    <t>entry $E8,"INX" ; XY = op XY</t>
  </si>
  <si>
    <t>entry $C8,"INY"</t>
  </si>
  <si>
    <t>entry $CA,"DEX"</t>
  </si>
  <si>
    <t>entry $88,"DEY"</t>
  </si>
  <si>
    <t>entry $38,"SEC" ; flags = op flags</t>
  </si>
  <si>
    <t>entry $18,"CLC"</t>
  </si>
  <si>
    <t>entry $F8,"SED"</t>
  </si>
  <si>
    <t>entry $D8,"CLD"</t>
  </si>
  <si>
    <t>entry $78,"SEI"</t>
  </si>
  <si>
    <t>entry $58,"CLI"</t>
  </si>
  <si>
    <t>entry $B8,"CLV"</t>
  </si>
  <si>
    <t>entry $EA,"NOP"</t>
  </si>
  <si>
    <t>0A ASL A</t>
  </si>
  <si>
    <t>4A LSR A</t>
  </si>
  <si>
    <t>98 TYA</t>
  </si>
  <si>
    <t>AA TAX</t>
  </si>
  <si>
    <t>A8 TAY</t>
  </si>
  <si>
    <t>CA DEX</t>
  </si>
  <si>
    <t>88 DEY</t>
  </si>
  <si>
    <t>18 CLC</t>
  </si>
  <si>
    <t>F8 SED</t>
  </si>
  <si>
    <t>D8 CLD</t>
  </si>
  <si>
    <t>78 SEI</t>
  </si>
  <si>
    <t>58 CLI</t>
  </si>
  <si>
    <t>B8 CLV</t>
  </si>
  <si>
    <t>EA NOP</t>
  </si>
  <si>
    <t>2A ROL A</t>
  </si>
  <si>
    <t>8A TXA</t>
  </si>
  <si>
    <t>E8 INX</t>
  </si>
  <si>
    <t>38 SEC</t>
  </si>
  <si>
    <t>res_02</t>
  </si>
  <si>
    <t>check_02</t>
  </si>
  <si>
    <t>A2 LDX #n</t>
  </si>
  <si>
    <t>A0 LDY #n</t>
  </si>
  <si>
    <t>09 ORA #n</t>
  </si>
  <si>
    <t>29 AND #n</t>
  </si>
  <si>
    <t>49 EOR #n</t>
  </si>
  <si>
    <t>A9 LDA #n</t>
  </si>
  <si>
    <t>69 ADC #n</t>
  </si>
  <si>
    <t>res_03</t>
  </si>
  <si>
    <t>03-immediate</t>
  </si>
  <si>
    <t>check_03</t>
  </si>
  <si>
    <t>A6 LDX z</t>
  </si>
  <si>
    <t>A4 LDY z</t>
  </si>
  <si>
    <t>86 STX z</t>
  </si>
  <si>
    <t>84 STY z</t>
  </si>
  <si>
    <t>C6 DEC z</t>
  </si>
  <si>
    <t>06 ASL z</t>
  </si>
  <si>
    <t>46 LSR z</t>
  </si>
  <si>
    <t>26 ROL z</t>
  </si>
  <si>
    <t>66 ROR z</t>
  </si>
  <si>
    <t>E5 SBC z</t>
  </si>
  <si>
    <t>05 ORA z</t>
  </si>
  <si>
    <t>A5 LDA z</t>
  </si>
  <si>
    <t>85 STA z</t>
  </si>
  <si>
    <t>E6 INC z</t>
  </si>
  <si>
    <t>65 ADC z</t>
  </si>
  <si>
    <t>04-zero_page</t>
  </si>
  <si>
    <t>B4 LDY z,X</t>
  </si>
  <si>
    <t>B6 LDX z,Y</t>
  </si>
  <si>
    <t>94 STY z,X</t>
  </si>
  <si>
    <t>96 STX z,Y</t>
  </si>
  <si>
    <t>B5 LDA z,X</t>
  </si>
  <si>
    <t>95 STA z,X</t>
  </si>
  <si>
    <t>F6 INC z,X</t>
  </si>
  <si>
    <t>05-zp_xy</t>
  </si>
  <si>
    <t>AE LDX a</t>
  </si>
  <si>
    <t>AC LDY a</t>
  </si>
  <si>
    <t>8E STX a</t>
  </si>
  <si>
    <t>8C STY a</t>
  </si>
  <si>
    <t>CE DEC a</t>
  </si>
  <si>
    <t>0E ASL a</t>
  </si>
  <si>
    <t>4E LSR a</t>
  </si>
  <si>
    <t>2E ROL a</t>
  </si>
  <si>
    <t>6E ROR a</t>
  </si>
  <si>
    <t>ED SBC a</t>
  </si>
  <si>
    <t>0D ORA a</t>
  </si>
  <si>
    <t>2D AND a</t>
  </si>
  <si>
    <t>AD LDA a</t>
  </si>
  <si>
    <t>8D STA a</t>
  </si>
  <si>
    <t>EE INC a</t>
  </si>
  <si>
    <t>6D ADC a</t>
  </si>
  <si>
    <t>06-absolute</t>
  </si>
  <si>
    <t>B9 LDA a,Y</t>
  </si>
  <si>
    <t>BC LDY a,X</t>
  </si>
  <si>
    <t>BE LDX a,Y</t>
  </si>
  <si>
    <t>99 STA a,Y</t>
  </si>
  <si>
    <t>DE DEC a,X</t>
  </si>
  <si>
    <t>1E ASL a,X</t>
  </si>
  <si>
    <t>5E LSR a,X</t>
  </si>
  <si>
    <t>3E ROL a,X</t>
  </si>
  <si>
    <t>7E ROR a,X</t>
  </si>
  <si>
    <t>79 ADC a,Y</t>
  </si>
  <si>
    <t>FD SBC a,X</t>
  </si>
  <si>
    <t>F9 SBC a,Y</t>
  </si>
  <si>
    <t>1D ORA a,X</t>
  </si>
  <si>
    <t>19 ORA a,Y</t>
  </si>
  <si>
    <t>3D AND a,X</t>
  </si>
  <si>
    <t>39 AND a,Y</t>
  </si>
  <si>
    <t>5D EOR a,X</t>
  </si>
  <si>
    <t>59 EOR a,Y</t>
  </si>
  <si>
    <t>D9 CMP a,Y</t>
  </si>
  <si>
    <t>BD LDA a,X</t>
  </si>
  <si>
    <t>9D STA a,X</t>
  </si>
  <si>
    <t>FE INC a,X</t>
  </si>
  <si>
    <t>7D ADC a,X</t>
  </si>
  <si>
    <t>DD CMP a,X</t>
  </si>
  <si>
    <t>07-abs_xy</t>
  </si>
  <si>
    <t>08-ind_x</t>
  </si>
  <si>
    <t>09-ind_y</t>
  </si>
  <si>
    <t>res_09</t>
  </si>
  <si>
    <t>check_09</t>
  </si>
  <si>
    <t>90 BCC r</t>
  </si>
  <si>
    <t>50 BVC r</t>
  </si>
  <si>
    <t>D0 BNE r</t>
  </si>
  <si>
    <t>30 BMI r</t>
  </si>
  <si>
    <t>10 BPL r</t>
  </si>
  <si>
    <t>F0 BEQ r</t>
  </si>
  <si>
    <t>B0 BCS r</t>
  </si>
  <si>
    <t>70 BVS r</t>
  </si>
  <si>
    <t>10-branches</t>
  </si>
  <si>
    <t>48 PHA</t>
  </si>
  <si>
    <t>08 PHP</t>
  </si>
  <si>
    <t>68 PLA</t>
  </si>
  <si>
    <t>28 PLP</t>
  </si>
  <si>
    <t>BA TSX</t>
  </si>
  <si>
    <t>11-stack</t>
  </si>
  <si>
    <t>res_11</t>
  </si>
  <si>
    <t>check_11</t>
  </si>
  <si>
    <t>4C JMP</t>
  </si>
  <si>
    <t>20 JSR</t>
  </si>
  <si>
    <t>12-jmp_jsr</t>
  </si>
  <si>
    <t>60 RTS</t>
  </si>
  <si>
    <t>13-rts</t>
  </si>
  <si>
    <t>40 RTI</t>
  </si>
  <si>
    <t>14-rti</t>
  </si>
  <si>
    <t>15-brk</t>
  </si>
  <si>
    <t>16-special</t>
  </si>
  <si>
    <t>00 BRK</t>
  </si>
  <si>
    <t>"JMP ($6FF) should get high byte from $600"</t>
  </si>
  <si>
    <t>"RTI should return to addr"</t>
  </si>
  <si>
    <t>"BRK should push status with bits 4 and 5 set"</t>
  </si>
  <si>
    <t>"BRK should push address BRK + 2"</t>
  </si>
  <si>
    <t>{"BRK"},</t>
  </si>
  <si>
    <t>{"ORA"},</t>
  </si>
  <si>
    <t>{"STP"},</t>
  </si>
  <si>
    <t>{"SLO"},</t>
  </si>
  <si>
    <t>{"NOP"},</t>
  </si>
  <si>
    <t>{"ASL"},</t>
  </si>
  <si>
    <t>{"PHP"},</t>
  </si>
  <si>
    <t>{"ANC"},</t>
  </si>
  <si>
    <t>{"BPL"},</t>
  </si>
  <si>
    <t>{"CLC"},</t>
  </si>
  <si>
    <t>{"JSR"},</t>
  </si>
  <si>
    <t>{"AND"},</t>
  </si>
  <si>
    <t>{"RLA"},</t>
  </si>
  <si>
    <t>{"BIT"},</t>
  </si>
  <si>
    <t>{"ROL"},</t>
  </si>
  <si>
    <t>{"PLP"},</t>
  </si>
  <si>
    <t>{"BMI"},</t>
  </si>
  <si>
    <t>{"SEC"},</t>
  </si>
  <si>
    <t>{"RTI"},</t>
  </si>
  <si>
    <t>{"EOR"},</t>
  </si>
  <si>
    <t>{"SRE"},</t>
  </si>
  <si>
    <t>{"LSR"},</t>
  </si>
  <si>
    <t>{"PHA"},</t>
  </si>
  <si>
    <t>{"ALR"},</t>
  </si>
  <si>
    <t>{"JMP"},</t>
  </si>
  <si>
    <t>{"BVC"},</t>
  </si>
  <si>
    <t>{"CLI"},</t>
  </si>
  <si>
    <t>{"RTS"},</t>
  </si>
  <si>
    <t>{"ADC"},</t>
  </si>
  <si>
    <t>{"RRA"},</t>
  </si>
  <si>
    <t>{"ROR"},</t>
  </si>
  <si>
    <t>{"PLA"},</t>
  </si>
  <si>
    <t>{"ARR"},</t>
  </si>
  <si>
    <t>{"BVS"},</t>
  </si>
  <si>
    <t>{"SEI"},</t>
  </si>
  <si>
    <t>{"STA"},</t>
  </si>
  <si>
    <t>{"SAX"},</t>
  </si>
  <si>
    <t>{"STY"},</t>
  </si>
  <si>
    <t>{"STX"},</t>
  </si>
  <si>
    <t>{"DEY"},</t>
  </si>
  <si>
    <t>{"TXA"},</t>
  </si>
  <si>
    <t>{"XAA"},</t>
  </si>
  <si>
    <t>{"BCC"},</t>
  </si>
  <si>
    <t>{"AHX"},</t>
  </si>
  <si>
    <t>{"TYA"},</t>
  </si>
  <si>
    <t>{"TXS"},</t>
  </si>
  <si>
    <t>{"TAS"},</t>
  </si>
  <si>
    <t>{"SHY"},</t>
  </si>
  <si>
    <t>{"SHX"},</t>
  </si>
  <si>
    <t>{"LDY"},</t>
  </si>
  <si>
    <t>{"LDA"},</t>
  </si>
  <si>
    <t>{"LDX"},</t>
  </si>
  <si>
    <t>{"LAX"},</t>
  </si>
  <si>
    <t>{"TAY"},</t>
  </si>
  <si>
    <t>{"TAX"},</t>
  </si>
  <si>
    <t>{"BCS"},</t>
  </si>
  <si>
    <t>{"CLV"},</t>
  </si>
  <si>
    <t>{"TSX"},</t>
  </si>
  <si>
    <t>{"LAS"},</t>
  </si>
  <si>
    <t>{"CPY"},</t>
  </si>
  <si>
    <t>{"CMP"},</t>
  </si>
  <si>
    <t>{"DCP"},</t>
  </si>
  <si>
    <t>{"DEC"},</t>
  </si>
  <si>
    <t>{"INY"},</t>
  </si>
  <si>
    <t>{"DEX"},</t>
  </si>
  <si>
    <t>{"AXS"},</t>
  </si>
  <si>
    <t>{"BNE"},</t>
  </si>
  <si>
    <t>{"CLD"},</t>
  </si>
  <si>
    <t>{"CPX"},</t>
  </si>
  <si>
    <t>{"SBC"},</t>
  </si>
  <si>
    <t>{"ISC"},</t>
  </si>
  <si>
    <t>{"INC"},</t>
  </si>
  <si>
    <t>{"INX"},</t>
  </si>
  <si>
    <t>{"BEQ"},</t>
  </si>
  <si>
    <t>{"SED"},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</si>
</sst>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rgb="FFC00000"/>
      <name val="Calibri"/>
      <family val="2"/>
      <charset val="134"/>
      <scheme val="minor"/>
    </font>
    <font>
      <sz val="12"/>
      <color theme="8"/>
      <name val="Calibri"/>
      <family val="2"/>
      <charset val="134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8"/>
      <name val="Calibri"/>
      <family val="2"/>
      <scheme val="minor"/>
    </font>
    <font>
      <sz val="12"/>
      <color theme="9"/>
      <name val="Calibri"/>
      <family val="2"/>
      <charset val="134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4" fillId="0" borderId="0" xfId="0" applyFont="1"/>
    <xf numFmtId="0" fontId="1" fillId="4" borderId="0" xfId="3" applyAlignment="1">
      <alignment horizontal="center"/>
    </xf>
    <xf numFmtId="0" fontId="1" fillId="4" borderId="0" xfId="3"/>
    <xf numFmtId="0" fontId="1" fillId="2" borderId="0" xfId="1"/>
    <xf numFmtId="0" fontId="5" fillId="4" borderId="0" xfId="3" applyFont="1"/>
    <xf numFmtId="0" fontId="0" fillId="5" borderId="0" xfId="0" applyFill="1"/>
    <xf numFmtId="0" fontId="2" fillId="5" borderId="0" xfId="0" applyFont="1" applyFill="1"/>
    <xf numFmtId="0" fontId="6" fillId="4" borderId="0" xfId="3" applyFont="1"/>
    <xf numFmtId="0" fontId="7" fillId="0" borderId="0" xfId="0" applyFont="1"/>
    <xf numFmtId="0" fontId="7" fillId="5" borderId="0" xfId="0" applyFont="1" applyFill="1"/>
    <xf numFmtId="0" fontId="1" fillId="7" borderId="0" xfId="5"/>
    <xf numFmtId="0" fontId="1" fillId="6" borderId="0" xfId="4"/>
    <xf numFmtId="0" fontId="1" fillId="8" borderId="0" xfId="6"/>
    <xf numFmtId="0" fontId="1" fillId="7" borderId="0" xfId="5" applyAlignment="1">
      <alignment horizontal="center"/>
    </xf>
    <xf numFmtId="0" fontId="1" fillId="8" borderId="0" xfId="6" applyAlignment="1">
      <alignment horizontal="center"/>
    </xf>
    <xf numFmtId="0" fontId="1" fillId="6" borderId="0" xfId="4" applyAlignment="1">
      <alignment horizontal="center"/>
    </xf>
    <xf numFmtId="0" fontId="2" fillId="9" borderId="0" xfId="0" applyFont="1" applyFill="1"/>
    <xf numFmtId="0" fontId="0" fillId="9" borderId="0" xfId="0" applyFill="1"/>
    <xf numFmtId="0" fontId="2" fillId="10" borderId="0" xfId="0" applyFont="1" applyFill="1"/>
    <xf numFmtId="0" fontId="0" fillId="0" borderId="0" xfId="0" applyFont="1"/>
    <xf numFmtId="0" fontId="8" fillId="11" borderId="0" xfId="0" applyFont="1" applyFill="1" applyAlignment="1">
      <alignment vertical="center" wrapText="1"/>
    </xf>
    <xf numFmtId="0" fontId="8" fillId="12" borderId="0" xfId="0" applyFont="1" applyFill="1" applyAlignment="1">
      <alignment vertical="center" wrapText="1"/>
    </xf>
    <xf numFmtId="0" fontId="8" fillId="13" borderId="0" xfId="0" applyFont="1" applyFill="1" applyAlignment="1">
      <alignment vertical="center" wrapText="1"/>
    </xf>
    <xf numFmtId="0" fontId="9" fillId="14" borderId="0" xfId="0" applyFont="1" applyFill="1" applyAlignment="1">
      <alignment vertical="center" wrapText="1"/>
    </xf>
    <xf numFmtId="0" fontId="9" fillId="15" borderId="0" xfId="0" applyFont="1" applyFill="1" applyAlignment="1">
      <alignment vertical="center" wrapText="1"/>
    </xf>
    <xf numFmtId="0" fontId="9" fillId="12" borderId="0" xfId="0" applyFont="1" applyFill="1" applyAlignment="1">
      <alignment vertical="center" wrapText="1"/>
    </xf>
    <xf numFmtId="0" fontId="8" fillId="14" borderId="0" xfId="0" applyFont="1" applyFill="1" applyAlignment="1">
      <alignment vertical="center" wrapText="1"/>
    </xf>
    <xf numFmtId="0" fontId="9" fillId="13" borderId="0" xfId="0" applyFont="1" applyFill="1" applyAlignment="1">
      <alignment vertical="center" wrapText="1"/>
    </xf>
    <xf numFmtId="0" fontId="8" fillId="11" borderId="0" xfId="0" applyFont="1" applyFill="1" applyAlignment="1">
      <alignment horizontal="center" vertical="center" wrapText="1"/>
    </xf>
  </cellXfs>
  <cellStyles count="7">
    <cellStyle name="20% - 着色 1" xfId="4" builtinId="30"/>
    <cellStyle name="20% - 着色 2" xfId="5" builtinId="34"/>
    <cellStyle name="20% - 着色 3" xfId="1" builtinId="38"/>
    <cellStyle name="20% - 着色 5" xfId="6" builtinId="46"/>
    <cellStyle name="40% - 着色 3" xfId="2" builtinId="39"/>
    <cellStyle name="60% - 着色 3" xfId="3" builtinId="4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F5A5-7460-4500-BC4D-B4EE158338AE}">
  <dimension ref="A1:L20"/>
  <sheetViews>
    <sheetView workbookViewId="0">
      <selection activeCell="M7" sqref="M7"/>
    </sheetView>
  </sheetViews>
  <sheetFormatPr defaultRowHeight="15.75"/>
  <cols>
    <col min="2" max="2" width="8.375" bestFit="1" customWidth="1"/>
    <col min="3" max="3" width="9.5" bestFit="1" customWidth="1"/>
    <col min="4" max="4" width="8.25" bestFit="1" customWidth="1"/>
    <col min="5" max="5" width="10" bestFit="1" customWidth="1"/>
    <col min="6" max="6" width="8.625" bestFit="1" customWidth="1"/>
    <col min="7" max="7" width="9.4375" bestFit="1" customWidth="1"/>
    <col min="8" max="8" width="11.0625" bestFit="1" customWidth="1"/>
    <col min="9" max="9" width="11.1875" bestFit="1" customWidth="1"/>
    <col min="13" max="13" width="11.75" customWidth="1"/>
    <col min="14" max="14" width="13" customWidth="1"/>
  </cols>
  <sheetData>
    <row r="1" spans="1:12">
      <c r="A1" s="9" t="s">
        <v>15</v>
      </c>
      <c r="B1" s="9" t="s">
        <v>0</v>
      </c>
      <c r="C1" s="9" t="s">
        <v>1</v>
      </c>
      <c r="D1" s="9" t="s">
        <v>2</v>
      </c>
      <c r="E1" s="12" t="s">
        <v>3</v>
      </c>
      <c r="F1" s="9" t="s">
        <v>4</v>
      </c>
      <c r="G1" s="9" t="s">
        <v>5</v>
      </c>
      <c r="H1" s="12" t="s">
        <v>6</v>
      </c>
      <c r="I1" s="12" t="s">
        <v>7</v>
      </c>
      <c r="J1" s="9" t="s">
        <v>8</v>
      </c>
      <c r="K1" s="9" t="s">
        <v>9</v>
      </c>
      <c r="L1" s="9" t="s">
        <v>10</v>
      </c>
    </row>
    <row r="2" spans="1:12">
      <c r="A2" t="s">
        <v>56</v>
      </c>
      <c r="C2" t="s">
        <v>81</v>
      </c>
      <c r="D2" t="s">
        <v>82</v>
      </c>
      <c r="E2" s="5" t="s">
        <v>29</v>
      </c>
      <c r="F2" t="s">
        <v>83</v>
      </c>
      <c r="G2" t="s">
        <v>383</v>
      </c>
      <c r="H2" s="5" t="s">
        <v>43</v>
      </c>
      <c r="I2" s="13" t="s">
        <v>49</v>
      </c>
    </row>
    <row r="3" spans="1:12">
      <c r="A3" s="10" t="s">
        <v>57</v>
      </c>
      <c r="B3" s="10" t="s">
        <v>384</v>
      </c>
      <c r="C3" s="10"/>
      <c r="D3" s="10" t="s">
        <v>385</v>
      </c>
      <c r="E3" s="11" t="s">
        <v>23</v>
      </c>
      <c r="F3" s="10" t="s">
        <v>386</v>
      </c>
      <c r="G3" s="10" t="s">
        <v>387</v>
      </c>
      <c r="H3" s="10"/>
      <c r="I3" s="10"/>
      <c r="J3" s="10"/>
      <c r="K3" s="10"/>
      <c r="L3" s="10"/>
    </row>
    <row r="4" spans="1:12">
      <c r="A4" t="s">
        <v>58</v>
      </c>
      <c r="D4" s="1" t="s">
        <v>18</v>
      </c>
      <c r="F4" s="1" t="s">
        <v>35</v>
      </c>
    </row>
    <row r="5" spans="1:12">
      <c r="A5" s="10" t="s">
        <v>59</v>
      </c>
      <c r="B5" s="10"/>
      <c r="C5" s="10" t="s">
        <v>389</v>
      </c>
      <c r="D5" s="11" t="s">
        <v>16</v>
      </c>
      <c r="E5" s="11" t="s">
        <v>30</v>
      </c>
      <c r="F5" s="10" t="s">
        <v>388</v>
      </c>
      <c r="G5" s="10" t="s">
        <v>390</v>
      </c>
      <c r="H5" s="11" t="s">
        <v>44</v>
      </c>
      <c r="I5" s="14" t="s">
        <v>52</v>
      </c>
      <c r="J5" s="10"/>
      <c r="K5" s="10"/>
      <c r="L5" s="10"/>
    </row>
    <row r="6" spans="1:12">
      <c r="A6" t="s">
        <v>60</v>
      </c>
      <c r="C6" t="s">
        <v>391</v>
      </c>
      <c r="D6" t="s">
        <v>392</v>
      </c>
      <c r="E6" s="1" t="s">
        <v>25</v>
      </c>
      <c r="F6" t="s">
        <v>393</v>
      </c>
      <c r="G6" t="s">
        <v>394</v>
      </c>
    </row>
    <row r="7" spans="1:12">
      <c r="A7" s="10" t="s">
        <v>61</v>
      </c>
      <c r="B7" s="10"/>
      <c r="C7" s="10" t="s">
        <v>395</v>
      </c>
      <c r="D7" s="11" t="s">
        <v>17</v>
      </c>
      <c r="E7" s="11" t="s">
        <v>31</v>
      </c>
      <c r="F7" s="11" t="s">
        <v>33</v>
      </c>
      <c r="G7" s="10" t="s">
        <v>396</v>
      </c>
      <c r="H7" s="11" t="s">
        <v>45</v>
      </c>
      <c r="I7" s="14" t="s">
        <v>53</v>
      </c>
      <c r="J7" s="10"/>
      <c r="K7" s="10"/>
      <c r="L7" s="10"/>
    </row>
    <row r="8" spans="1:12">
      <c r="A8" t="s">
        <v>62</v>
      </c>
      <c r="C8" t="s">
        <v>397</v>
      </c>
      <c r="D8" t="s">
        <v>398</v>
      </c>
      <c r="E8" s="1" t="s">
        <v>24</v>
      </c>
      <c r="F8" t="s">
        <v>399</v>
      </c>
      <c r="G8" t="s">
        <v>400</v>
      </c>
    </row>
    <row r="9" spans="1:12">
      <c r="A9" s="10" t="s">
        <v>63</v>
      </c>
      <c r="B9" s="10"/>
      <c r="C9" s="10" t="s">
        <v>401</v>
      </c>
      <c r="D9" s="10" t="s">
        <v>402</v>
      </c>
      <c r="E9" s="11" t="s">
        <v>27</v>
      </c>
      <c r="F9" s="10" t="s">
        <v>403</v>
      </c>
      <c r="G9" s="10" t="s">
        <v>404</v>
      </c>
      <c r="H9" s="11" t="s">
        <v>41</v>
      </c>
      <c r="I9" s="14" t="s">
        <v>51</v>
      </c>
      <c r="J9" s="10"/>
      <c r="K9" s="10"/>
      <c r="L9" s="10"/>
    </row>
    <row r="10" spans="1:12">
      <c r="A10" t="s">
        <v>64</v>
      </c>
      <c r="B10" s="13" t="s">
        <v>77</v>
      </c>
      <c r="D10" t="s">
        <v>405</v>
      </c>
      <c r="E10" s="1" t="s">
        <v>26</v>
      </c>
      <c r="F10" t="s">
        <v>406</v>
      </c>
      <c r="G10" t="s">
        <v>407</v>
      </c>
    </row>
    <row r="11" spans="1:12">
      <c r="A11" s="10" t="s">
        <v>69</v>
      </c>
      <c r="B11" s="10"/>
      <c r="C11" s="10"/>
      <c r="D11" s="10" t="s">
        <v>408</v>
      </c>
      <c r="E11" s="10" t="s">
        <v>409</v>
      </c>
      <c r="F11" s="10" t="s">
        <v>410</v>
      </c>
      <c r="G11" s="10" t="s">
        <v>411</v>
      </c>
      <c r="H11" s="11" t="s">
        <v>39</v>
      </c>
      <c r="I11" s="14" t="s">
        <v>47</v>
      </c>
      <c r="J11" s="10"/>
      <c r="K11" s="10"/>
      <c r="L11" s="10"/>
    </row>
    <row r="12" spans="1:12">
      <c r="A12" t="s">
        <v>70</v>
      </c>
      <c r="C12" t="s">
        <v>412</v>
      </c>
      <c r="D12" t="s">
        <v>413</v>
      </c>
      <c r="E12" t="s">
        <v>414</v>
      </c>
      <c r="F12" t="s">
        <v>415</v>
      </c>
      <c r="G12" t="s">
        <v>416</v>
      </c>
      <c r="H12" s="1" t="s">
        <v>38</v>
      </c>
      <c r="I12" s="13" t="s">
        <v>46</v>
      </c>
    </row>
    <row r="13" spans="1:12">
      <c r="A13" s="10" t="s">
        <v>73</v>
      </c>
      <c r="B13" s="10"/>
      <c r="C13" s="14" t="s">
        <v>14</v>
      </c>
      <c r="D13" s="11" t="s">
        <v>21</v>
      </c>
      <c r="E13" s="10"/>
      <c r="F13" s="11" t="s">
        <v>37</v>
      </c>
      <c r="G13" s="10"/>
      <c r="H13" s="10"/>
      <c r="I13" s="10"/>
      <c r="J13" s="10"/>
      <c r="K13" s="10"/>
      <c r="L13" s="10"/>
    </row>
    <row r="14" spans="1:12">
      <c r="A14" t="s">
        <v>71</v>
      </c>
      <c r="C14" s="13" t="s">
        <v>12</v>
      </c>
      <c r="D14" s="1" t="s">
        <v>19</v>
      </c>
      <c r="E14" s="1" t="s">
        <v>32</v>
      </c>
      <c r="F14" s="1" t="s">
        <v>34</v>
      </c>
      <c r="G14" t="s">
        <v>417</v>
      </c>
      <c r="H14" s="1" t="s">
        <v>40</v>
      </c>
      <c r="I14" s="13" t="s">
        <v>48</v>
      </c>
    </row>
    <row r="15" spans="1:12">
      <c r="A15" s="10" t="s">
        <v>74</v>
      </c>
      <c r="B15" s="10"/>
      <c r="C15" s="14" t="s">
        <v>13</v>
      </c>
      <c r="D15" s="11" t="s">
        <v>20</v>
      </c>
      <c r="E15" s="10"/>
      <c r="F15" s="11" t="s">
        <v>36</v>
      </c>
      <c r="G15" s="10"/>
      <c r="H15" s="10"/>
      <c r="I15" s="10"/>
      <c r="J15" s="10"/>
      <c r="K15" s="10"/>
      <c r="L15" s="10"/>
    </row>
    <row r="16" spans="1:12">
      <c r="A16" t="s">
        <v>75</v>
      </c>
      <c r="D16" t="s">
        <v>418</v>
      </c>
      <c r="E16" s="1" t="s">
        <v>22</v>
      </c>
      <c r="F16" t="s">
        <v>419</v>
      </c>
      <c r="G16" t="s">
        <v>420</v>
      </c>
    </row>
    <row r="17" spans="1:12">
      <c r="A17" s="10" t="s">
        <v>72</v>
      </c>
      <c r="B17" s="10"/>
      <c r="C17" s="14" t="s">
        <v>11</v>
      </c>
      <c r="D17" s="10" t="s">
        <v>421</v>
      </c>
      <c r="E17" s="11" t="s">
        <v>28</v>
      </c>
      <c r="F17" s="10" t="s">
        <v>422</v>
      </c>
      <c r="G17" s="10" t="s">
        <v>423</v>
      </c>
      <c r="H17" s="11" t="s">
        <v>42</v>
      </c>
      <c r="I17" s="14" t="s">
        <v>50</v>
      </c>
      <c r="J17" s="10"/>
      <c r="K17" s="10"/>
      <c r="L17" s="10"/>
    </row>
    <row r="18" spans="1:12">
      <c r="A18" t="s">
        <v>79</v>
      </c>
      <c r="B18" s="13" t="s">
        <v>78</v>
      </c>
    </row>
    <row r="19" spans="1:12">
      <c r="A19" s="10" t="s">
        <v>76</v>
      </c>
      <c r="B19" s="10"/>
      <c r="C19" s="10"/>
      <c r="D19" s="10"/>
      <c r="E19" s="10"/>
      <c r="F19" s="10"/>
      <c r="G19" s="10"/>
      <c r="H19" s="10"/>
      <c r="I19" s="10"/>
      <c r="J19" s="10"/>
      <c r="K19" s="14" t="s">
        <v>54</v>
      </c>
      <c r="L19" s="10"/>
    </row>
    <row r="20" spans="1:12">
      <c r="A20" t="s">
        <v>55</v>
      </c>
      <c r="L20" s="1" t="s">
        <v>55</v>
      </c>
    </row>
  </sheetData>
  <sortState xmlns:xlrd2="http://schemas.microsoft.com/office/spreadsheetml/2017/richdata2" ref="N2:N12">
    <sortCondition ref="N2:N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3FD0-CA56-4B3E-92E7-FF23CA329BE9}">
  <dimension ref="B1:E33"/>
  <sheetViews>
    <sheetView workbookViewId="0">
      <selection activeCell="C4" sqref="C4"/>
    </sheetView>
  </sheetViews>
  <sheetFormatPr defaultRowHeight="15.75"/>
  <cols>
    <col min="2" max="2" width="9.375" bestFit="1" customWidth="1"/>
    <col min="3" max="3" width="12.125" bestFit="1" customWidth="1"/>
    <col min="4" max="4" width="11.1875" bestFit="1" customWidth="1"/>
  </cols>
  <sheetData>
    <row r="1" spans="2:5">
      <c r="B1" t="s">
        <v>431</v>
      </c>
      <c r="C1" t="s">
        <v>480</v>
      </c>
      <c r="D1" t="s">
        <v>549</v>
      </c>
      <c r="E1" t="s">
        <v>566</v>
      </c>
    </row>
    <row r="2" spans="2:5">
      <c r="C2" t="s">
        <v>474</v>
      </c>
      <c r="D2" s="1" t="s">
        <v>49</v>
      </c>
    </row>
    <row r="3" spans="2:5">
      <c r="C3" t="s">
        <v>475</v>
      </c>
      <c r="D3" s="1" t="s">
        <v>52</v>
      </c>
    </row>
    <row r="4" spans="2:5">
      <c r="C4" s="1" t="s">
        <v>476</v>
      </c>
      <c r="D4" s="1" t="s">
        <v>53</v>
      </c>
    </row>
    <row r="5" spans="2:5">
      <c r="C5" t="s">
        <v>478</v>
      </c>
      <c r="D5" s="1" t="s">
        <v>51</v>
      </c>
    </row>
    <row r="6" spans="2:5">
      <c r="C6" t="s">
        <v>11</v>
      </c>
      <c r="D6" s="1" t="s">
        <v>50</v>
      </c>
    </row>
    <row r="7" spans="2:5">
      <c r="C7" t="s">
        <v>477</v>
      </c>
      <c r="D7" t="s">
        <v>46</v>
      </c>
    </row>
    <row r="8" spans="2:5">
      <c r="C8" t="s">
        <v>472</v>
      </c>
    </row>
    <row r="9" spans="2:5">
      <c r="C9" t="s">
        <v>473</v>
      </c>
    </row>
    <row r="10" spans="2:5">
      <c r="D10" t="s">
        <v>47</v>
      </c>
    </row>
    <row r="11" spans="2:5">
      <c r="C11" s="1" t="s">
        <v>14</v>
      </c>
    </row>
    <row r="12" spans="2:5">
      <c r="C12" s="1" t="s">
        <v>12</v>
      </c>
      <c r="D12" t="s">
        <v>48</v>
      </c>
    </row>
    <row r="13" spans="2:5">
      <c r="C13" s="1" t="s">
        <v>13</v>
      </c>
    </row>
    <row r="14" spans="2:5">
      <c r="B14" s="1" t="s">
        <v>459</v>
      </c>
      <c r="E14" t="s">
        <v>561</v>
      </c>
    </row>
    <row r="15" spans="2:5">
      <c r="B15" s="1" t="s">
        <v>469</v>
      </c>
      <c r="E15" t="s">
        <v>562</v>
      </c>
    </row>
    <row r="16" spans="2:5">
      <c r="B16" s="1" t="s">
        <v>463</v>
      </c>
      <c r="E16" s="1" t="s">
        <v>564</v>
      </c>
    </row>
    <row r="17" spans="2:5">
      <c r="B17" s="1" t="s">
        <v>462</v>
      </c>
      <c r="E17" s="1" t="s">
        <v>563</v>
      </c>
    </row>
    <row r="18" spans="2:5">
      <c r="B18" s="1" t="s">
        <v>464</v>
      </c>
      <c r="E18" s="1" t="s">
        <v>54</v>
      </c>
    </row>
    <row r="19" spans="2:5">
      <c r="B19" s="1" t="s">
        <v>461</v>
      </c>
      <c r="E19" s="1" t="s">
        <v>565</v>
      </c>
    </row>
    <row r="20" spans="2:5">
      <c r="B20" s="1" t="s">
        <v>460</v>
      </c>
    </row>
    <row r="21" spans="2:5">
      <c r="B21" s="1" t="s">
        <v>465</v>
      </c>
    </row>
    <row r="22" spans="2:5">
      <c r="B22" s="23" t="s">
        <v>458</v>
      </c>
    </row>
    <row r="23" spans="2:5">
      <c r="B23" s="23" t="s">
        <v>457</v>
      </c>
    </row>
    <row r="24" spans="2:5">
      <c r="B24" s="23" t="s">
        <v>78</v>
      </c>
    </row>
    <row r="25" spans="2:5">
      <c r="B25" s="23" t="s">
        <v>468</v>
      </c>
    </row>
    <row r="26" spans="2:5">
      <c r="B26" s="21" t="s">
        <v>454</v>
      </c>
    </row>
    <row r="27" spans="2:5">
      <c r="B27" s="21" t="s">
        <v>456</v>
      </c>
    </row>
    <row r="28" spans="2:5">
      <c r="B28" s="21" t="s">
        <v>455</v>
      </c>
    </row>
    <row r="29" spans="2:5">
      <c r="B29" s="22" t="s">
        <v>467</v>
      </c>
    </row>
    <row r="30" spans="2:5">
      <c r="B30" t="s">
        <v>466</v>
      </c>
    </row>
    <row r="31" spans="2:5">
      <c r="B31" t="s">
        <v>452</v>
      </c>
    </row>
    <row r="32" spans="2:5">
      <c r="B32" t="s">
        <v>77</v>
      </c>
    </row>
    <row r="33" spans="2:2">
      <c r="B33" t="s">
        <v>453</v>
      </c>
    </row>
  </sheetData>
  <sortState xmlns:xlrd2="http://schemas.microsoft.com/office/spreadsheetml/2017/richdata2" ref="I14:I28">
    <sortCondition ref="I14:I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F48C-6473-453E-8D83-27E8D090F480}">
  <dimension ref="A1:R17"/>
  <sheetViews>
    <sheetView workbookViewId="0">
      <selection activeCell="M16" sqref="M16"/>
    </sheetView>
  </sheetViews>
  <sheetFormatPr defaultRowHeight="15.75"/>
  <cols>
    <col min="1" max="1" width="9" style="3"/>
  </cols>
  <sheetData>
    <row r="1" spans="1:18">
      <c r="A1" s="6"/>
      <c r="B1" s="7" t="s">
        <v>373</v>
      </c>
      <c r="C1" s="7" t="s">
        <v>374</v>
      </c>
      <c r="D1" s="7" t="s">
        <v>375</v>
      </c>
      <c r="E1" s="7" t="s">
        <v>376</v>
      </c>
      <c r="F1" s="7" t="s">
        <v>377</v>
      </c>
      <c r="G1" s="7" t="s">
        <v>378</v>
      </c>
      <c r="H1" s="7" t="s">
        <v>379</v>
      </c>
      <c r="I1" s="7" t="s">
        <v>380</v>
      </c>
      <c r="J1" s="7" t="s">
        <v>381</v>
      </c>
      <c r="K1" s="7" t="s">
        <v>382</v>
      </c>
      <c r="L1" s="7" t="s">
        <v>371</v>
      </c>
      <c r="M1" s="7" t="s">
        <v>372</v>
      </c>
      <c r="N1" s="7" t="s">
        <v>65</v>
      </c>
      <c r="O1" s="7" t="s">
        <v>66</v>
      </c>
      <c r="P1" s="7" t="s">
        <v>67</v>
      </c>
      <c r="Q1" s="7" t="s">
        <v>68</v>
      </c>
    </row>
    <row r="2" spans="1:18">
      <c r="A2" s="4" t="s">
        <v>373</v>
      </c>
      <c r="B2" s="2" t="s">
        <v>150</v>
      </c>
      <c r="C2" s="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s="3"/>
    </row>
    <row r="3" spans="1:18">
      <c r="A3" s="4" t="s">
        <v>374</v>
      </c>
      <c r="B3" s="8" t="s">
        <v>166</v>
      </c>
      <c r="C3" s="8" t="s">
        <v>167</v>
      </c>
      <c r="D3" s="8" t="s">
        <v>152</v>
      </c>
      <c r="E3" s="8" t="s">
        <v>168</v>
      </c>
      <c r="F3" s="8" t="s">
        <v>169</v>
      </c>
      <c r="G3" s="8" t="s">
        <v>170</v>
      </c>
      <c r="H3" s="8" t="s">
        <v>171</v>
      </c>
      <c r="I3" s="8" t="s">
        <v>172</v>
      </c>
      <c r="J3" s="8" t="s">
        <v>173</v>
      </c>
      <c r="K3" s="8" t="s">
        <v>174</v>
      </c>
      <c r="L3" s="8" t="s">
        <v>175</v>
      </c>
      <c r="M3" s="8" t="s">
        <v>176</v>
      </c>
      <c r="N3" s="8" t="s">
        <v>177</v>
      </c>
      <c r="O3" s="8" t="s">
        <v>178</v>
      </c>
      <c r="P3" s="8" t="s">
        <v>179</v>
      </c>
      <c r="Q3" s="8" t="s">
        <v>180</v>
      </c>
      <c r="R3" s="3"/>
    </row>
    <row r="4" spans="1:18">
      <c r="A4" s="4" t="s">
        <v>375</v>
      </c>
      <c r="B4" t="s">
        <v>181</v>
      </c>
      <c r="C4" s="2" t="s">
        <v>182</v>
      </c>
      <c r="D4" t="s">
        <v>152</v>
      </c>
      <c r="E4" t="s">
        <v>183</v>
      </c>
      <c r="F4" s="2" t="s">
        <v>184</v>
      </c>
      <c r="G4" s="2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161</v>
      </c>
      <c r="N4" s="2" t="s">
        <v>191</v>
      </c>
      <c r="O4" t="s">
        <v>192</v>
      </c>
      <c r="P4" t="s">
        <v>193</v>
      </c>
      <c r="Q4" t="s">
        <v>194</v>
      </c>
      <c r="R4" s="3"/>
    </row>
    <row r="5" spans="1:18">
      <c r="A5" s="4" t="s">
        <v>376</v>
      </c>
      <c r="B5" s="8" t="s">
        <v>195</v>
      </c>
      <c r="C5" s="8" t="s">
        <v>196</v>
      </c>
      <c r="D5" s="8" t="s">
        <v>152</v>
      </c>
      <c r="E5" s="8" t="s">
        <v>197</v>
      </c>
      <c r="F5" s="8" t="s">
        <v>169</v>
      </c>
      <c r="G5" s="8" t="s">
        <v>198</v>
      </c>
      <c r="H5" s="8" t="s">
        <v>199</v>
      </c>
      <c r="I5" s="8" t="s">
        <v>200</v>
      </c>
      <c r="J5" s="8" t="s">
        <v>201</v>
      </c>
      <c r="K5" s="8" t="s">
        <v>202</v>
      </c>
      <c r="L5" s="8" t="s">
        <v>175</v>
      </c>
      <c r="M5" s="8" t="s">
        <v>203</v>
      </c>
      <c r="N5" s="8" t="s">
        <v>177</v>
      </c>
      <c r="O5" s="8" t="s">
        <v>204</v>
      </c>
      <c r="P5" s="8" t="s">
        <v>205</v>
      </c>
      <c r="Q5" s="8" t="s">
        <v>206</v>
      </c>
      <c r="R5" s="3"/>
    </row>
    <row r="6" spans="1:18">
      <c r="A6" s="4" t="s">
        <v>377</v>
      </c>
      <c r="B6" t="s">
        <v>207</v>
      </c>
      <c r="C6" s="2" t="s">
        <v>208</v>
      </c>
      <c r="D6" t="s">
        <v>152</v>
      </c>
      <c r="E6" t="s">
        <v>209</v>
      </c>
      <c r="F6" t="s">
        <v>154</v>
      </c>
      <c r="G6" s="2" t="s">
        <v>210</v>
      </c>
      <c r="H6" t="s">
        <v>211</v>
      </c>
      <c r="I6" t="s">
        <v>212</v>
      </c>
      <c r="J6" t="s">
        <v>213</v>
      </c>
      <c r="K6" t="s">
        <v>214</v>
      </c>
      <c r="L6" t="s">
        <v>215</v>
      </c>
      <c r="M6" t="s">
        <v>216</v>
      </c>
      <c r="N6" t="s">
        <v>217</v>
      </c>
      <c r="O6" s="2" t="s">
        <v>218</v>
      </c>
      <c r="P6" t="s">
        <v>219</v>
      </c>
      <c r="Q6" t="s">
        <v>220</v>
      </c>
      <c r="R6" s="3"/>
    </row>
    <row r="7" spans="1:18">
      <c r="A7" s="4" t="s">
        <v>378</v>
      </c>
      <c r="B7" s="8" t="s">
        <v>221</v>
      </c>
      <c r="C7" s="8" t="s">
        <v>222</v>
      </c>
      <c r="D7" s="8" t="s">
        <v>152</v>
      </c>
      <c r="E7" s="8" t="s">
        <v>223</v>
      </c>
      <c r="F7" s="8" t="s">
        <v>169</v>
      </c>
      <c r="G7" s="8" t="s">
        <v>224</v>
      </c>
      <c r="H7" s="8" t="s">
        <v>225</v>
      </c>
      <c r="I7" s="8" t="s">
        <v>226</v>
      </c>
      <c r="J7" s="8" t="s">
        <v>227</v>
      </c>
      <c r="K7" s="8" t="s">
        <v>228</v>
      </c>
      <c r="L7" s="8" t="s">
        <v>175</v>
      </c>
      <c r="M7" s="8" t="s">
        <v>229</v>
      </c>
      <c r="N7" s="8" t="s">
        <v>177</v>
      </c>
      <c r="O7" s="8" t="s">
        <v>230</v>
      </c>
      <c r="P7" s="8" t="s">
        <v>231</v>
      </c>
      <c r="Q7" s="8" t="s">
        <v>232</v>
      </c>
      <c r="R7" s="3"/>
    </row>
    <row r="8" spans="1:18">
      <c r="A8" s="4" t="s">
        <v>379</v>
      </c>
      <c r="B8" t="s">
        <v>233</v>
      </c>
      <c r="C8" s="2" t="s">
        <v>234</v>
      </c>
      <c r="D8" t="s">
        <v>152</v>
      </c>
      <c r="E8" t="s">
        <v>235</v>
      </c>
      <c r="F8" t="s">
        <v>154</v>
      </c>
      <c r="G8" t="s">
        <v>236</v>
      </c>
      <c r="H8" s="2" t="s">
        <v>237</v>
      </c>
      <c r="I8" t="s">
        <v>238</v>
      </c>
      <c r="J8" t="s">
        <v>239</v>
      </c>
      <c r="K8" t="s">
        <v>240</v>
      </c>
      <c r="L8" s="2" t="s">
        <v>241</v>
      </c>
      <c r="M8" t="s">
        <v>242</v>
      </c>
      <c r="N8" t="s">
        <v>243</v>
      </c>
      <c r="O8" t="s">
        <v>244</v>
      </c>
      <c r="P8" t="s">
        <v>245</v>
      </c>
      <c r="Q8" t="s">
        <v>246</v>
      </c>
      <c r="R8" s="3"/>
    </row>
    <row r="9" spans="1:18">
      <c r="A9" s="4" t="s">
        <v>380</v>
      </c>
      <c r="B9" s="8" t="s">
        <v>247</v>
      </c>
      <c r="C9" s="8" t="s">
        <v>248</v>
      </c>
      <c r="D9" s="8" t="s">
        <v>152</v>
      </c>
      <c r="E9" s="8" t="s">
        <v>249</v>
      </c>
      <c r="F9" s="8" t="s">
        <v>169</v>
      </c>
      <c r="G9" s="8" t="s">
        <v>250</v>
      </c>
      <c r="H9" s="8" t="s">
        <v>251</v>
      </c>
      <c r="I9" s="8" t="s">
        <v>252</v>
      </c>
      <c r="J9" s="8" t="s">
        <v>253</v>
      </c>
      <c r="K9" s="8" t="s">
        <v>254</v>
      </c>
      <c r="L9" s="8" t="s">
        <v>175</v>
      </c>
      <c r="M9" s="8" t="s">
        <v>255</v>
      </c>
      <c r="N9" s="8" t="s">
        <v>177</v>
      </c>
      <c r="O9" s="8" t="s">
        <v>256</v>
      </c>
      <c r="P9" s="8" t="s">
        <v>257</v>
      </c>
      <c r="Q9" s="8" t="s">
        <v>258</v>
      </c>
      <c r="R9" s="3"/>
    </row>
    <row r="10" spans="1:18">
      <c r="A10" s="4" t="s">
        <v>381</v>
      </c>
      <c r="B10" t="s">
        <v>259</v>
      </c>
      <c r="C10" s="2" t="s">
        <v>260</v>
      </c>
      <c r="D10" t="s">
        <v>259</v>
      </c>
      <c r="E10" t="s">
        <v>261</v>
      </c>
      <c r="F10" t="s">
        <v>262</v>
      </c>
      <c r="G10" t="s">
        <v>263</v>
      </c>
      <c r="H10" t="s">
        <v>264</v>
      </c>
      <c r="I10" t="s">
        <v>265</v>
      </c>
      <c r="J10" t="s">
        <v>266</v>
      </c>
      <c r="K10" t="s">
        <v>259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s="3"/>
    </row>
    <row r="11" spans="1:18">
      <c r="A11" s="4" t="s">
        <v>382</v>
      </c>
      <c r="B11" s="8" t="s">
        <v>273</v>
      </c>
      <c r="C11" s="8" t="s">
        <v>274</v>
      </c>
      <c r="D11" s="8" t="s">
        <v>152</v>
      </c>
      <c r="E11" s="8" t="s">
        <v>275</v>
      </c>
      <c r="F11" s="8" t="s">
        <v>276</v>
      </c>
      <c r="G11" s="8" t="s">
        <v>277</v>
      </c>
      <c r="H11" s="8" t="s">
        <v>278</v>
      </c>
      <c r="I11" s="8" t="s">
        <v>279</v>
      </c>
      <c r="J11" s="8" t="s">
        <v>280</v>
      </c>
      <c r="K11" s="8" t="s">
        <v>281</v>
      </c>
      <c r="L11" s="8" t="s">
        <v>282</v>
      </c>
      <c r="M11" s="8" t="s">
        <v>283</v>
      </c>
      <c r="N11" s="8" t="s">
        <v>284</v>
      </c>
      <c r="O11" s="8" t="s">
        <v>285</v>
      </c>
      <c r="P11" s="8" t="s">
        <v>286</v>
      </c>
      <c r="Q11" s="8" t="s">
        <v>287</v>
      </c>
      <c r="R11" s="3"/>
    </row>
    <row r="12" spans="1:18">
      <c r="A12" s="4" t="s">
        <v>371</v>
      </c>
      <c r="B12" t="s">
        <v>288</v>
      </c>
      <c r="C12" s="2" t="s">
        <v>289</v>
      </c>
      <c r="D12" t="s">
        <v>290</v>
      </c>
      <c r="E12" t="s">
        <v>291</v>
      </c>
      <c r="F12" t="s">
        <v>292</v>
      </c>
      <c r="G12" t="s">
        <v>293</v>
      </c>
      <c r="H12" t="s">
        <v>294</v>
      </c>
      <c r="I12" t="s">
        <v>295</v>
      </c>
      <c r="J12" t="s">
        <v>296</v>
      </c>
      <c r="K12" t="s">
        <v>297</v>
      </c>
      <c r="L12" t="s">
        <v>298</v>
      </c>
      <c r="M12" t="s">
        <v>299</v>
      </c>
      <c r="N12" t="s">
        <v>300</v>
      </c>
      <c r="O12" t="s">
        <v>301</v>
      </c>
      <c r="P12" t="s">
        <v>302</v>
      </c>
      <c r="Q12" t="s">
        <v>303</v>
      </c>
      <c r="R12" s="3"/>
    </row>
    <row r="13" spans="1:18">
      <c r="A13" s="4" t="s">
        <v>372</v>
      </c>
      <c r="B13" s="8" t="s">
        <v>304</v>
      </c>
      <c r="C13" s="8" t="s">
        <v>305</v>
      </c>
      <c r="D13" s="8" t="s">
        <v>152</v>
      </c>
      <c r="E13" s="8" t="s">
        <v>306</v>
      </c>
      <c r="F13" s="8" t="s">
        <v>307</v>
      </c>
      <c r="G13" s="8" t="s">
        <v>308</v>
      </c>
      <c r="H13" s="8" t="s">
        <v>309</v>
      </c>
      <c r="I13" s="8" t="s">
        <v>310</v>
      </c>
      <c r="J13" s="8" t="s">
        <v>311</v>
      </c>
      <c r="K13" s="8" t="s">
        <v>312</v>
      </c>
      <c r="L13" s="8" t="s">
        <v>313</v>
      </c>
      <c r="M13" s="8" t="s">
        <v>314</v>
      </c>
      <c r="N13" s="8" t="s">
        <v>315</v>
      </c>
      <c r="O13" s="8" t="s">
        <v>316</v>
      </c>
      <c r="P13" s="8" t="s">
        <v>317</v>
      </c>
      <c r="Q13" s="8" t="s">
        <v>318</v>
      </c>
      <c r="R13" s="3"/>
    </row>
    <row r="14" spans="1:18">
      <c r="A14" s="4" t="s">
        <v>65</v>
      </c>
      <c r="B14" s="2" t="s">
        <v>319</v>
      </c>
      <c r="C14" s="2" t="s">
        <v>320</v>
      </c>
      <c r="D14" t="s">
        <v>259</v>
      </c>
      <c r="E14" t="s">
        <v>321</v>
      </c>
      <c r="F14" s="2" t="s">
        <v>322</v>
      </c>
      <c r="G14" s="2" t="s">
        <v>323</v>
      </c>
      <c r="H14" t="s">
        <v>324</v>
      </c>
      <c r="I14" t="s">
        <v>325</v>
      </c>
      <c r="J14" s="2" t="s">
        <v>326</v>
      </c>
      <c r="K14" s="2" t="s">
        <v>327</v>
      </c>
      <c r="L14" t="s">
        <v>328</v>
      </c>
      <c r="M14" t="s">
        <v>329</v>
      </c>
      <c r="N14" s="2" t="s">
        <v>330</v>
      </c>
      <c r="O14" s="2" t="s">
        <v>331</v>
      </c>
      <c r="P14" t="s">
        <v>332</v>
      </c>
      <c r="Q14" t="s">
        <v>333</v>
      </c>
      <c r="R14" s="3"/>
    </row>
    <row r="15" spans="1:18">
      <c r="A15" s="4" t="s">
        <v>66</v>
      </c>
      <c r="B15" s="8" t="s">
        <v>334</v>
      </c>
      <c r="C15" s="8" t="s">
        <v>335</v>
      </c>
      <c r="D15" s="8" t="s">
        <v>152</v>
      </c>
      <c r="E15" s="8" t="s">
        <v>336</v>
      </c>
      <c r="F15" s="8" t="s">
        <v>169</v>
      </c>
      <c r="G15" s="8" t="s">
        <v>337</v>
      </c>
      <c r="H15" s="8" t="s">
        <v>338</v>
      </c>
      <c r="I15" s="8" t="s">
        <v>339</v>
      </c>
      <c r="J15" s="8" t="s">
        <v>340</v>
      </c>
      <c r="K15" s="8" t="s">
        <v>341</v>
      </c>
      <c r="L15" s="8" t="s">
        <v>175</v>
      </c>
      <c r="M15" s="8" t="s">
        <v>342</v>
      </c>
      <c r="N15" s="8" t="s">
        <v>177</v>
      </c>
      <c r="O15" s="8" t="s">
        <v>343</v>
      </c>
      <c r="P15" s="8" t="s">
        <v>344</v>
      </c>
      <c r="Q15" s="8" t="s">
        <v>345</v>
      </c>
      <c r="R15" s="3"/>
    </row>
    <row r="16" spans="1:18">
      <c r="A16" s="4" t="s">
        <v>67</v>
      </c>
      <c r="B16" s="2" t="s">
        <v>346</v>
      </c>
      <c r="C16" s="2" t="s">
        <v>347</v>
      </c>
      <c r="D16" t="s">
        <v>259</v>
      </c>
      <c r="E16" t="s">
        <v>348</v>
      </c>
      <c r="F16" s="2" t="s">
        <v>349</v>
      </c>
      <c r="G16" t="s">
        <v>350</v>
      </c>
      <c r="H16" t="s">
        <v>351</v>
      </c>
      <c r="I16" t="s">
        <v>352</v>
      </c>
      <c r="J16" t="s">
        <v>353</v>
      </c>
      <c r="K16" s="2" t="s">
        <v>354</v>
      </c>
      <c r="L16" t="s">
        <v>175</v>
      </c>
      <c r="M16" t="s">
        <v>354</v>
      </c>
      <c r="N16" s="2" t="s">
        <v>355</v>
      </c>
      <c r="O16" t="s">
        <v>356</v>
      </c>
      <c r="P16" t="s">
        <v>357</v>
      </c>
      <c r="Q16" t="s">
        <v>358</v>
      </c>
      <c r="R16" s="3"/>
    </row>
    <row r="17" spans="1:18">
      <c r="A17" s="4" t="s">
        <v>68</v>
      </c>
      <c r="B17" s="8" t="s">
        <v>359</v>
      </c>
      <c r="C17" s="8" t="s">
        <v>360</v>
      </c>
      <c r="D17" s="8" t="s">
        <v>152</v>
      </c>
      <c r="E17" s="8" t="s">
        <v>361</v>
      </c>
      <c r="F17" s="8" t="s">
        <v>169</v>
      </c>
      <c r="G17" s="8" t="s">
        <v>362</v>
      </c>
      <c r="H17" s="8" t="s">
        <v>363</v>
      </c>
      <c r="I17" s="8" t="s">
        <v>364</v>
      </c>
      <c r="J17" s="8" t="s">
        <v>365</v>
      </c>
      <c r="K17" s="8" t="s">
        <v>366</v>
      </c>
      <c r="L17" s="8" t="s">
        <v>175</v>
      </c>
      <c r="M17" s="8" t="s">
        <v>367</v>
      </c>
      <c r="N17" s="8" t="s">
        <v>177</v>
      </c>
      <c r="O17" s="8" t="s">
        <v>368</v>
      </c>
      <c r="P17" s="8" t="s">
        <v>369</v>
      </c>
      <c r="Q17" s="8" t="s">
        <v>370</v>
      </c>
      <c r="R17" s="3"/>
    </row>
  </sheetData>
  <pageMargins left="0.7" right="0.7" top="0.75" bottom="0.75" header="0.3" footer="0.3"/>
  <ignoredErrors>
    <ignoredError sqref="A2:A11 B1:K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540F-F8A4-4E97-A470-77977E23A5DA}">
  <dimension ref="A1:AG33"/>
  <sheetViews>
    <sheetView workbookViewId="0">
      <selection activeCell="C36" sqref="C36"/>
    </sheetView>
  </sheetViews>
  <sheetFormatPr defaultRowHeight="15.75"/>
  <sheetData>
    <row r="1" spans="1:3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>
      <c r="A2">
        <v>0</v>
      </c>
      <c r="B2" t="s">
        <v>55</v>
      </c>
      <c r="C2" t="s">
        <v>56</v>
      </c>
      <c r="D2" t="s">
        <v>85</v>
      </c>
      <c r="E2" t="s">
        <v>86</v>
      </c>
      <c r="F2" t="s">
        <v>87</v>
      </c>
      <c r="G2" t="s">
        <v>56</v>
      </c>
      <c r="H2" t="s">
        <v>57</v>
      </c>
      <c r="I2" t="s">
        <v>86</v>
      </c>
      <c r="J2" t="s">
        <v>88</v>
      </c>
      <c r="K2" t="s">
        <v>56</v>
      </c>
      <c r="L2" t="s">
        <v>57</v>
      </c>
      <c r="M2" t="s">
        <v>90</v>
      </c>
      <c r="N2" t="s">
        <v>87</v>
      </c>
      <c r="O2" t="s">
        <v>56</v>
      </c>
      <c r="P2" t="s">
        <v>57</v>
      </c>
      <c r="Q2" t="s">
        <v>86</v>
      </c>
      <c r="R2" t="str">
        <f>_xlfn.CONCAT(B2," ",B3)</f>
        <v xml:space="preserve">BRK </v>
      </c>
      <c r="S2" t="str">
        <f t="shared" ref="S2:AG2" si="0">_xlfn.CONCAT(C2," ",C3)</f>
        <v>ORA (d,x)</v>
      </c>
      <c r="T2" t="str">
        <f t="shared" si="0"/>
        <v xml:space="preserve">STP </v>
      </c>
      <c r="U2" t="str">
        <f t="shared" si="0"/>
        <v>SLO (d,x)</v>
      </c>
      <c r="V2" t="str">
        <f t="shared" si="0"/>
        <v>NOP d</v>
      </c>
      <c r="W2" t="str">
        <f t="shared" si="0"/>
        <v>ORA d</v>
      </c>
      <c r="X2" t="str">
        <f t="shared" si="0"/>
        <v>ASL d</v>
      </c>
      <c r="Y2" t="str">
        <f t="shared" si="0"/>
        <v>SLO d</v>
      </c>
      <c r="Z2" t="str">
        <f t="shared" si="0"/>
        <v xml:space="preserve">PHP </v>
      </c>
      <c r="AA2" t="str">
        <f t="shared" si="0"/>
        <v>ORA #i</v>
      </c>
      <c r="AB2" t="str">
        <f t="shared" si="0"/>
        <v xml:space="preserve">ASL </v>
      </c>
      <c r="AC2" t="str">
        <f t="shared" si="0"/>
        <v>ANC #i</v>
      </c>
      <c r="AD2" t="str">
        <f t="shared" si="0"/>
        <v>NOP a</v>
      </c>
      <c r="AE2" t="str">
        <f t="shared" si="0"/>
        <v>ORA a</v>
      </c>
      <c r="AF2" t="str">
        <f t="shared" si="0"/>
        <v>ASL a</v>
      </c>
      <c r="AG2" t="str">
        <f t="shared" si="0"/>
        <v>SLO a</v>
      </c>
    </row>
    <row r="3" spans="1:33">
      <c r="C3" t="s">
        <v>84</v>
      </c>
      <c r="E3" t="s">
        <v>84</v>
      </c>
      <c r="F3" t="s">
        <v>80</v>
      </c>
      <c r="G3" t="s">
        <v>80</v>
      </c>
      <c r="H3" t="s">
        <v>80</v>
      </c>
      <c r="I3" t="s">
        <v>80</v>
      </c>
      <c r="K3" t="s">
        <v>89</v>
      </c>
      <c r="M3" t="s">
        <v>89</v>
      </c>
      <c r="N3" t="s">
        <v>91</v>
      </c>
      <c r="O3" t="s">
        <v>91</v>
      </c>
      <c r="P3" t="s">
        <v>91</v>
      </c>
      <c r="Q3" t="s">
        <v>91</v>
      </c>
    </row>
    <row r="4" spans="1:33">
      <c r="A4">
        <v>1</v>
      </c>
      <c r="B4" t="s">
        <v>92</v>
      </c>
      <c r="C4" t="s">
        <v>56</v>
      </c>
      <c r="D4" t="s">
        <v>85</v>
      </c>
      <c r="E4" t="s">
        <v>86</v>
      </c>
      <c r="F4" t="s">
        <v>87</v>
      </c>
      <c r="G4" t="s">
        <v>56</v>
      </c>
      <c r="H4" t="s">
        <v>57</v>
      </c>
      <c r="I4" t="s">
        <v>86</v>
      </c>
      <c r="J4" t="s">
        <v>96</v>
      </c>
      <c r="K4" t="s">
        <v>56</v>
      </c>
      <c r="L4" t="s">
        <v>87</v>
      </c>
      <c r="M4" t="s">
        <v>86</v>
      </c>
      <c r="N4" t="s">
        <v>87</v>
      </c>
      <c r="O4" t="s">
        <v>56</v>
      </c>
      <c r="P4" t="s">
        <v>57</v>
      </c>
      <c r="Q4" t="s">
        <v>86</v>
      </c>
      <c r="R4" t="str">
        <f>_xlfn.CONCAT(B4," ",B5)</f>
        <v>BPL *+d</v>
      </c>
      <c r="S4" t="str">
        <f t="shared" ref="S4:AG4" si="1">_xlfn.CONCAT(C4," ",C5)</f>
        <v>ORA (d),y</v>
      </c>
      <c r="T4" t="str">
        <f t="shared" si="1"/>
        <v xml:space="preserve">STP </v>
      </c>
      <c r="U4" t="str">
        <f t="shared" si="1"/>
        <v>SLO (d),y</v>
      </c>
      <c r="V4" t="str">
        <f t="shared" si="1"/>
        <v>NOP d,x</v>
      </c>
      <c r="W4" t="str">
        <f t="shared" si="1"/>
        <v>ORA d,x</v>
      </c>
      <c r="X4" t="str">
        <f t="shared" si="1"/>
        <v>ASL d,x</v>
      </c>
      <c r="Y4" t="str">
        <f t="shared" si="1"/>
        <v>SLO d,x</v>
      </c>
      <c r="Z4" t="str">
        <f t="shared" si="1"/>
        <v xml:space="preserve">CLC </v>
      </c>
      <c r="AA4" t="str">
        <f t="shared" si="1"/>
        <v>ORA a,y</v>
      </c>
      <c r="AB4" t="str">
        <f t="shared" si="1"/>
        <v xml:space="preserve">NOP </v>
      </c>
      <c r="AC4" t="str">
        <f t="shared" si="1"/>
        <v>SLO a,y</v>
      </c>
      <c r="AD4" t="str">
        <f t="shared" si="1"/>
        <v>NOP a,x</v>
      </c>
      <c r="AE4" t="str">
        <f t="shared" si="1"/>
        <v>ORA a,x</v>
      </c>
      <c r="AF4" t="str">
        <f t="shared" si="1"/>
        <v>ASL a,x</v>
      </c>
      <c r="AG4" t="str">
        <f t="shared" si="1"/>
        <v>SLO a,x</v>
      </c>
    </row>
    <row r="5" spans="1:33">
      <c r="B5" t="s">
        <v>93</v>
      </c>
      <c r="C5" t="s">
        <v>94</v>
      </c>
      <c r="E5" t="s">
        <v>94</v>
      </c>
      <c r="F5" t="s">
        <v>95</v>
      </c>
      <c r="G5" t="s">
        <v>95</v>
      </c>
      <c r="H5" t="s">
        <v>95</v>
      </c>
      <c r="I5" t="s">
        <v>95</v>
      </c>
      <c r="K5" t="s">
        <v>97</v>
      </c>
      <c r="M5" t="s">
        <v>97</v>
      </c>
      <c r="N5" t="s">
        <v>98</v>
      </c>
      <c r="O5" t="s">
        <v>98</v>
      </c>
      <c r="P5" t="s">
        <v>98</v>
      </c>
      <c r="Q5" t="s">
        <v>98</v>
      </c>
      <c r="R5" t="str">
        <f>_xlfn.CONCAT(B5," ",B6)</f>
        <v>*+d JSR</v>
      </c>
      <c r="S5" t="str">
        <f t="shared" ref="S5:S6" si="2">_xlfn.CONCAT(C5," ",C6)</f>
        <v>(d),y AND</v>
      </c>
      <c r="T5" t="str">
        <f t="shared" ref="T5:T6" si="3">_xlfn.CONCAT(D5," ",D6)</f>
        <v xml:space="preserve"> STP</v>
      </c>
      <c r="U5" t="str">
        <f t="shared" ref="U5:U6" si="4">_xlfn.CONCAT(E5," ",E6)</f>
        <v>(d),y RLA</v>
      </c>
      <c r="V5" t="str">
        <f t="shared" ref="V5:V6" si="5">_xlfn.CONCAT(F5," ",F6)</f>
        <v>d,x BIT</v>
      </c>
      <c r="W5" t="str">
        <f t="shared" ref="W5:W6" si="6">_xlfn.CONCAT(G5," ",G6)</f>
        <v>d,x AND</v>
      </c>
      <c r="X5" t="str">
        <f t="shared" ref="X5:X6" si="7">_xlfn.CONCAT(H5," ",H6)</f>
        <v>d,x ROL</v>
      </c>
      <c r="Y5" t="str">
        <f t="shared" ref="Y5:Y6" si="8">_xlfn.CONCAT(I5," ",I6)</f>
        <v>d,x RLA</v>
      </c>
      <c r="Z5" t="str">
        <f t="shared" ref="Z5:Z6" si="9">_xlfn.CONCAT(J5," ",J6)</f>
        <v xml:space="preserve"> PLP</v>
      </c>
      <c r="AA5" t="str">
        <f t="shared" ref="AA5:AA6" si="10">_xlfn.CONCAT(K5," ",K6)</f>
        <v>a,y AND</v>
      </c>
      <c r="AB5" t="str">
        <f t="shared" ref="AB5:AB6" si="11">_xlfn.CONCAT(L5," ",L6)</f>
        <v xml:space="preserve"> ROL</v>
      </c>
      <c r="AC5" t="str">
        <f t="shared" ref="AC5:AC6" si="12">_xlfn.CONCAT(M5," ",M6)</f>
        <v>a,y ANC</v>
      </c>
      <c r="AD5" t="str">
        <f t="shared" ref="AD5:AD6" si="13">_xlfn.CONCAT(N5," ",N6)</f>
        <v>a,x BIT</v>
      </c>
      <c r="AE5" t="str">
        <f t="shared" ref="AE5:AE6" si="14">_xlfn.CONCAT(O5," ",O6)</f>
        <v>a,x AND</v>
      </c>
      <c r="AF5" t="str">
        <f t="shared" ref="AF5:AF6" si="15">_xlfn.CONCAT(P5," ",P6)</f>
        <v>a,x ROL</v>
      </c>
      <c r="AG5" t="str">
        <f t="shared" ref="AG5:AG6" si="16">_xlfn.CONCAT(Q5," ",Q6)</f>
        <v>a,x RLA</v>
      </c>
    </row>
    <row r="6" spans="1:33">
      <c r="A6">
        <v>2</v>
      </c>
      <c r="B6" t="s">
        <v>99</v>
      </c>
      <c r="C6" t="s">
        <v>59</v>
      </c>
      <c r="D6" t="s">
        <v>85</v>
      </c>
      <c r="E6" t="s">
        <v>100</v>
      </c>
      <c r="F6" t="s">
        <v>58</v>
      </c>
      <c r="G6" t="s">
        <v>59</v>
      </c>
      <c r="H6" t="s">
        <v>60</v>
      </c>
      <c r="I6" t="s">
        <v>100</v>
      </c>
      <c r="J6" t="s">
        <v>101</v>
      </c>
      <c r="K6" t="s">
        <v>59</v>
      </c>
      <c r="L6" t="s">
        <v>60</v>
      </c>
      <c r="M6" t="s">
        <v>90</v>
      </c>
      <c r="N6" t="s">
        <v>58</v>
      </c>
      <c r="O6" t="s">
        <v>59</v>
      </c>
      <c r="P6" t="s">
        <v>60</v>
      </c>
      <c r="Q6" t="s">
        <v>100</v>
      </c>
      <c r="R6" t="str">
        <f t="shared" ref="R6:R33" si="17">_xlfn.CONCAT(B6," ",B7)</f>
        <v>JSR a</v>
      </c>
      <c r="S6" t="str">
        <f t="shared" si="2"/>
        <v>AND (d,x)</v>
      </c>
      <c r="T6" t="str">
        <f t="shared" si="3"/>
        <v xml:space="preserve">STP </v>
      </c>
      <c r="U6" t="str">
        <f t="shared" si="4"/>
        <v>RLA (d,x)</v>
      </c>
      <c r="V6" t="str">
        <f t="shared" si="5"/>
        <v>BIT d</v>
      </c>
      <c r="W6" t="str">
        <f t="shared" si="6"/>
        <v>AND d</v>
      </c>
      <c r="X6" t="str">
        <f t="shared" si="7"/>
        <v>ROL d</v>
      </c>
      <c r="Y6" t="str">
        <f t="shared" si="8"/>
        <v>RLA d</v>
      </c>
      <c r="Z6" t="str">
        <f t="shared" si="9"/>
        <v xml:space="preserve">PLP </v>
      </c>
      <c r="AA6" t="str">
        <f t="shared" si="10"/>
        <v>AND #i</v>
      </c>
      <c r="AB6" t="str">
        <f t="shared" si="11"/>
        <v xml:space="preserve">ROL </v>
      </c>
      <c r="AC6" t="str">
        <f t="shared" si="12"/>
        <v>ANC #i</v>
      </c>
      <c r="AD6" t="str">
        <f t="shared" si="13"/>
        <v>BIT a</v>
      </c>
      <c r="AE6" t="str">
        <f t="shared" si="14"/>
        <v>AND a</v>
      </c>
      <c r="AF6" t="str">
        <f t="shared" si="15"/>
        <v>ROL a</v>
      </c>
      <c r="AG6" t="str">
        <f t="shared" si="16"/>
        <v>RLA a</v>
      </c>
    </row>
    <row r="7" spans="1:33">
      <c r="B7" t="s">
        <v>91</v>
      </c>
      <c r="C7" t="s">
        <v>84</v>
      </c>
      <c r="E7" t="s">
        <v>84</v>
      </c>
      <c r="F7" t="s">
        <v>80</v>
      </c>
      <c r="G7" t="s">
        <v>80</v>
      </c>
      <c r="H7" t="s">
        <v>80</v>
      </c>
      <c r="I7" t="s">
        <v>80</v>
      </c>
      <c r="K7" t="s">
        <v>89</v>
      </c>
      <c r="M7" t="s">
        <v>89</v>
      </c>
      <c r="N7" t="s">
        <v>91</v>
      </c>
      <c r="O7" t="s">
        <v>91</v>
      </c>
      <c r="P7" t="s">
        <v>91</v>
      </c>
      <c r="Q7" t="s">
        <v>91</v>
      </c>
      <c r="R7" t="str">
        <f t="shared" si="17"/>
        <v>a BMI</v>
      </c>
      <c r="S7" t="str">
        <f t="shared" ref="S7:S33" si="18">_xlfn.CONCAT(C7," ",C8)</f>
        <v>(d,x) AND</v>
      </c>
      <c r="T7" t="str">
        <f t="shared" ref="T7:T33" si="19">_xlfn.CONCAT(D7," ",D8)</f>
        <v xml:space="preserve"> STP</v>
      </c>
      <c r="U7" t="str">
        <f t="shared" ref="U7:U33" si="20">_xlfn.CONCAT(E7," ",E8)</f>
        <v>(d,x) RLA</v>
      </c>
      <c r="V7" t="str">
        <f t="shared" ref="V7:V33" si="21">_xlfn.CONCAT(F7," ",F8)</f>
        <v>d NOP</v>
      </c>
      <c r="W7" t="str">
        <f t="shared" ref="W7:W33" si="22">_xlfn.CONCAT(G7," ",G8)</f>
        <v>d AND</v>
      </c>
      <c r="X7" t="str">
        <f t="shared" ref="X7:X33" si="23">_xlfn.CONCAT(H7," ",H8)</f>
        <v>d ROL</v>
      </c>
      <c r="Y7" t="str">
        <f t="shared" ref="Y7:Y33" si="24">_xlfn.CONCAT(I7," ",I8)</f>
        <v>d RLA</v>
      </c>
      <c r="Z7" t="str">
        <f t="shared" ref="Z7:Z33" si="25">_xlfn.CONCAT(J7," ",J8)</f>
        <v xml:space="preserve"> SEC</v>
      </c>
      <c r="AA7" t="str">
        <f t="shared" ref="AA7:AA33" si="26">_xlfn.CONCAT(K7," ",K8)</f>
        <v>#i AND</v>
      </c>
      <c r="AB7" t="str">
        <f t="shared" ref="AB7:AB33" si="27">_xlfn.CONCAT(L7," ",L8)</f>
        <v xml:space="preserve"> NOP</v>
      </c>
      <c r="AC7" t="str">
        <f t="shared" ref="AC7:AC33" si="28">_xlfn.CONCAT(M7," ",M8)</f>
        <v>#i RLA</v>
      </c>
      <c r="AD7" t="str">
        <f t="shared" ref="AD7:AD33" si="29">_xlfn.CONCAT(N7," ",N8)</f>
        <v>a NOP</v>
      </c>
      <c r="AE7" t="str">
        <f t="shared" ref="AE7:AE33" si="30">_xlfn.CONCAT(O7," ",O8)</f>
        <v>a AND</v>
      </c>
      <c r="AF7" t="str">
        <f t="shared" ref="AF7:AF33" si="31">_xlfn.CONCAT(P7," ",P8)</f>
        <v>a ROL</v>
      </c>
      <c r="AG7" t="str">
        <f t="shared" ref="AG7:AG33" si="32">_xlfn.CONCAT(Q7," ",Q8)</f>
        <v>a RLA</v>
      </c>
    </row>
    <row r="8" spans="1:33">
      <c r="A8">
        <v>3</v>
      </c>
      <c r="B8" t="s">
        <v>102</v>
      </c>
      <c r="C8" t="s">
        <v>59</v>
      </c>
      <c r="D8" t="s">
        <v>85</v>
      </c>
      <c r="E8" t="s">
        <v>100</v>
      </c>
      <c r="F8" t="s">
        <v>87</v>
      </c>
      <c r="G8" t="s">
        <v>59</v>
      </c>
      <c r="H8" t="s">
        <v>60</v>
      </c>
      <c r="I8" t="s">
        <v>100</v>
      </c>
      <c r="J8" t="s">
        <v>103</v>
      </c>
      <c r="K8" t="s">
        <v>59</v>
      </c>
      <c r="L8" t="s">
        <v>87</v>
      </c>
      <c r="M8" t="s">
        <v>100</v>
      </c>
      <c r="N8" t="s">
        <v>87</v>
      </c>
      <c r="O8" t="s">
        <v>59</v>
      </c>
      <c r="P8" t="s">
        <v>60</v>
      </c>
      <c r="Q8" t="s">
        <v>100</v>
      </c>
      <c r="R8" t="str">
        <f t="shared" si="17"/>
        <v>BMI *+d</v>
      </c>
      <c r="S8" t="str">
        <f t="shared" si="18"/>
        <v>AND (d),y</v>
      </c>
      <c r="T8" t="str">
        <f t="shared" si="19"/>
        <v xml:space="preserve">STP </v>
      </c>
      <c r="U8" t="str">
        <f t="shared" si="20"/>
        <v>RLA (d),y</v>
      </c>
      <c r="V8" t="str">
        <f t="shared" si="21"/>
        <v>NOP d,x</v>
      </c>
      <c r="W8" t="str">
        <f t="shared" si="22"/>
        <v>AND d,x</v>
      </c>
      <c r="X8" t="str">
        <f t="shared" si="23"/>
        <v>ROL d,x</v>
      </c>
      <c r="Y8" t="str">
        <f t="shared" si="24"/>
        <v>RLA d,x</v>
      </c>
      <c r="Z8" t="str">
        <f t="shared" si="25"/>
        <v xml:space="preserve">SEC </v>
      </c>
      <c r="AA8" t="str">
        <f t="shared" si="26"/>
        <v>AND a,y</v>
      </c>
      <c r="AB8" t="str">
        <f t="shared" si="27"/>
        <v xml:space="preserve">NOP </v>
      </c>
      <c r="AC8" t="str">
        <f t="shared" si="28"/>
        <v>RLA a,y</v>
      </c>
      <c r="AD8" t="str">
        <f t="shared" si="29"/>
        <v>NOP a,x</v>
      </c>
      <c r="AE8" t="str">
        <f t="shared" si="30"/>
        <v>AND a,x</v>
      </c>
      <c r="AF8" t="str">
        <f t="shared" si="31"/>
        <v>ROL a,x</v>
      </c>
      <c r="AG8" t="str">
        <f t="shared" si="32"/>
        <v>RLA a,x</v>
      </c>
    </row>
    <row r="9" spans="1:33">
      <c r="B9" t="s">
        <v>93</v>
      </c>
      <c r="C9" t="s">
        <v>94</v>
      </c>
      <c r="E9" t="s">
        <v>94</v>
      </c>
      <c r="F9" t="s">
        <v>95</v>
      </c>
      <c r="G9" t="s">
        <v>95</v>
      </c>
      <c r="H9" t="s">
        <v>95</v>
      </c>
      <c r="I9" t="s">
        <v>95</v>
      </c>
      <c r="K9" t="s">
        <v>97</v>
      </c>
      <c r="M9" t="s">
        <v>97</v>
      </c>
      <c r="N9" t="s">
        <v>98</v>
      </c>
      <c r="O9" t="s">
        <v>98</v>
      </c>
      <c r="P9" t="s">
        <v>98</v>
      </c>
      <c r="Q9" t="s">
        <v>98</v>
      </c>
      <c r="R9" t="str">
        <f t="shared" si="17"/>
        <v>*+d RTI</v>
      </c>
      <c r="S9" t="str">
        <f t="shared" si="18"/>
        <v>(d),y EOR</v>
      </c>
      <c r="T9" t="str">
        <f t="shared" si="19"/>
        <v xml:space="preserve"> STP</v>
      </c>
      <c r="U9" t="str">
        <f t="shared" si="20"/>
        <v>(d),y SRE</v>
      </c>
      <c r="V9" t="str">
        <f t="shared" si="21"/>
        <v>d,x NOP</v>
      </c>
      <c r="W9" t="str">
        <f t="shared" si="22"/>
        <v>d,x EOR</v>
      </c>
      <c r="X9" t="str">
        <f t="shared" si="23"/>
        <v>d,x LSR</v>
      </c>
      <c r="Y9" t="str">
        <f t="shared" si="24"/>
        <v>d,x SRE</v>
      </c>
      <c r="Z9" t="str">
        <f t="shared" si="25"/>
        <v xml:space="preserve"> PHA</v>
      </c>
      <c r="AA9" t="str">
        <f t="shared" si="26"/>
        <v>a,y EOR</v>
      </c>
      <c r="AB9" t="str">
        <f t="shared" si="27"/>
        <v xml:space="preserve"> LSR</v>
      </c>
      <c r="AC9" t="str">
        <f t="shared" si="28"/>
        <v>a,y ALR</v>
      </c>
      <c r="AD9" t="str">
        <f t="shared" si="29"/>
        <v>a,x JMP</v>
      </c>
      <c r="AE9" t="str">
        <f t="shared" si="30"/>
        <v>a,x EOR</v>
      </c>
      <c r="AF9" t="str">
        <f t="shared" si="31"/>
        <v>a,x LSR</v>
      </c>
      <c r="AG9" t="str">
        <f t="shared" si="32"/>
        <v>a,x SRE</v>
      </c>
    </row>
    <row r="10" spans="1:33">
      <c r="A10">
        <v>4</v>
      </c>
      <c r="B10" t="s">
        <v>104</v>
      </c>
      <c r="C10" t="s">
        <v>61</v>
      </c>
      <c r="D10" t="s">
        <v>85</v>
      </c>
      <c r="E10" t="s">
        <v>105</v>
      </c>
      <c r="F10" t="s">
        <v>87</v>
      </c>
      <c r="G10" t="s">
        <v>61</v>
      </c>
      <c r="H10" t="s">
        <v>62</v>
      </c>
      <c r="I10" t="s">
        <v>105</v>
      </c>
      <c r="J10" t="s">
        <v>106</v>
      </c>
      <c r="K10" t="s">
        <v>61</v>
      </c>
      <c r="L10" t="s">
        <v>62</v>
      </c>
      <c r="M10" t="s">
        <v>107</v>
      </c>
      <c r="N10" t="s">
        <v>108</v>
      </c>
      <c r="O10" t="s">
        <v>61</v>
      </c>
      <c r="P10" t="s">
        <v>62</v>
      </c>
      <c r="Q10" t="s">
        <v>105</v>
      </c>
      <c r="R10" t="str">
        <f t="shared" si="17"/>
        <v xml:space="preserve">RTI </v>
      </c>
      <c r="S10" t="str">
        <f t="shared" si="18"/>
        <v>EOR (d,x)</v>
      </c>
      <c r="T10" t="str">
        <f t="shared" si="19"/>
        <v xml:space="preserve">STP </v>
      </c>
      <c r="U10" t="str">
        <f t="shared" si="20"/>
        <v>SRE (d,x)</v>
      </c>
      <c r="V10" t="str">
        <f t="shared" si="21"/>
        <v>NOP d</v>
      </c>
      <c r="W10" t="str">
        <f t="shared" si="22"/>
        <v>EOR d</v>
      </c>
      <c r="X10" t="str">
        <f t="shared" si="23"/>
        <v>LSR d</v>
      </c>
      <c r="Y10" t="str">
        <f t="shared" si="24"/>
        <v>SRE d</v>
      </c>
      <c r="Z10" t="str">
        <f t="shared" si="25"/>
        <v xml:space="preserve">PHA </v>
      </c>
      <c r="AA10" t="str">
        <f t="shared" si="26"/>
        <v>EOR #i</v>
      </c>
      <c r="AB10" t="str">
        <f t="shared" si="27"/>
        <v xml:space="preserve">LSR </v>
      </c>
      <c r="AC10" t="str">
        <f t="shared" si="28"/>
        <v>ALR #i</v>
      </c>
      <c r="AD10" t="str">
        <f t="shared" si="29"/>
        <v>JMP a</v>
      </c>
      <c r="AE10" t="str">
        <f t="shared" si="30"/>
        <v>EOR a</v>
      </c>
      <c r="AF10" t="str">
        <f t="shared" si="31"/>
        <v>LSR a</v>
      </c>
      <c r="AG10" t="str">
        <f t="shared" si="32"/>
        <v>SRE a</v>
      </c>
    </row>
    <row r="11" spans="1:33">
      <c r="C11" t="s">
        <v>84</v>
      </c>
      <c r="E11" t="s">
        <v>84</v>
      </c>
      <c r="F11" t="s">
        <v>80</v>
      </c>
      <c r="G11" t="s">
        <v>80</v>
      </c>
      <c r="H11" t="s">
        <v>80</v>
      </c>
      <c r="I11" t="s">
        <v>80</v>
      </c>
      <c r="K11" t="s">
        <v>89</v>
      </c>
      <c r="M11" t="s">
        <v>89</v>
      </c>
      <c r="N11" t="s">
        <v>91</v>
      </c>
      <c r="O11" t="s">
        <v>91</v>
      </c>
      <c r="P11" t="s">
        <v>91</v>
      </c>
      <c r="Q11" t="s">
        <v>91</v>
      </c>
      <c r="R11" t="str">
        <f t="shared" si="17"/>
        <v xml:space="preserve"> BVC</v>
      </c>
      <c r="S11" t="str">
        <f t="shared" si="18"/>
        <v>(d,x) EOR</v>
      </c>
      <c r="T11" t="str">
        <f t="shared" si="19"/>
        <v xml:space="preserve"> STP</v>
      </c>
      <c r="U11" t="str">
        <f t="shared" si="20"/>
        <v>(d,x) SRE</v>
      </c>
      <c r="V11" t="str">
        <f t="shared" si="21"/>
        <v>d NOP</v>
      </c>
      <c r="W11" t="str">
        <f t="shared" si="22"/>
        <v>d EOR</v>
      </c>
      <c r="X11" t="str">
        <f t="shared" si="23"/>
        <v>d LSR</v>
      </c>
      <c r="Y11" t="str">
        <f t="shared" si="24"/>
        <v>d SRE</v>
      </c>
      <c r="Z11" t="str">
        <f t="shared" si="25"/>
        <v xml:space="preserve"> CLI</v>
      </c>
      <c r="AA11" t="str">
        <f t="shared" si="26"/>
        <v>#i EOR</v>
      </c>
      <c r="AB11" t="str">
        <f t="shared" si="27"/>
        <v xml:space="preserve"> NOP</v>
      </c>
      <c r="AC11" t="str">
        <f t="shared" si="28"/>
        <v>#i SRE</v>
      </c>
      <c r="AD11" t="str">
        <f t="shared" si="29"/>
        <v>a NOP</v>
      </c>
      <c r="AE11" t="str">
        <f t="shared" si="30"/>
        <v>a EOR</v>
      </c>
      <c r="AF11" t="str">
        <f t="shared" si="31"/>
        <v>a LSR</v>
      </c>
      <c r="AG11" t="str">
        <f t="shared" si="32"/>
        <v>a SRE</v>
      </c>
    </row>
    <row r="12" spans="1:33">
      <c r="A12">
        <v>5</v>
      </c>
      <c r="B12" t="s">
        <v>109</v>
      </c>
      <c r="C12" t="s">
        <v>61</v>
      </c>
      <c r="D12" t="s">
        <v>85</v>
      </c>
      <c r="E12" t="s">
        <v>105</v>
      </c>
      <c r="F12" t="s">
        <v>87</v>
      </c>
      <c r="G12" t="s">
        <v>61</v>
      </c>
      <c r="H12" t="s">
        <v>62</v>
      </c>
      <c r="I12" t="s">
        <v>105</v>
      </c>
      <c r="J12" t="s">
        <v>110</v>
      </c>
      <c r="K12" t="s">
        <v>61</v>
      </c>
      <c r="L12" t="s">
        <v>87</v>
      </c>
      <c r="M12" t="s">
        <v>105</v>
      </c>
      <c r="N12" t="s">
        <v>87</v>
      </c>
      <c r="O12" t="s">
        <v>61</v>
      </c>
      <c r="P12" t="s">
        <v>62</v>
      </c>
      <c r="Q12" t="s">
        <v>105</v>
      </c>
      <c r="R12" t="str">
        <f t="shared" si="17"/>
        <v>BVC *+d</v>
      </c>
      <c r="S12" t="str">
        <f t="shared" si="18"/>
        <v>EOR (d),y</v>
      </c>
      <c r="T12" t="str">
        <f t="shared" si="19"/>
        <v xml:space="preserve">STP </v>
      </c>
      <c r="U12" t="str">
        <f t="shared" si="20"/>
        <v>SRE (d),y</v>
      </c>
      <c r="V12" t="str">
        <f t="shared" si="21"/>
        <v>NOP d,x</v>
      </c>
      <c r="W12" t="str">
        <f t="shared" si="22"/>
        <v>EOR d,x</v>
      </c>
      <c r="X12" t="str">
        <f t="shared" si="23"/>
        <v>LSR d,x</v>
      </c>
      <c r="Y12" t="str">
        <f t="shared" si="24"/>
        <v>SRE d,x</v>
      </c>
      <c r="Z12" t="str">
        <f t="shared" si="25"/>
        <v xml:space="preserve">CLI </v>
      </c>
      <c r="AA12" t="str">
        <f t="shared" si="26"/>
        <v>EOR a,y</v>
      </c>
      <c r="AB12" t="str">
        <f t="shared" si="27"/>
        <v xml:space="preserve">NOP </v>
      </c>
      <c r="AC12" t="str">
        <f t="shared" si="28"/>
        <v>SRE a,y</v>
      </c>
      <c r="AD12" t="str">
        <f t="shared" si="29"/>
        <v>NOP a,x</v>
      </c>
      <c r="AE12" t="str">
        <f t="shared" si="30"/>
        <v>EOR a,x</v>
      </c>
      <c r="AF12" t="str">
        <f t="shared" si="31"/>
        <v>LSR a,x</v>
      </c>
      <c r="AG12" t="str">
        <f t="shared" si="32"/>
        <v>SRE a,x</v>
      </c>
    </row>
    <row r="13" spans="1:33">
      <c r="B13" t="s">
        <v>93</v>
      </c>
      <c r="C13" t="s">
        <v>94</v>
      </c>
      <c r="E13" t="s">
        <v>94</v>
      </c>
      <c r="F13" t="s">
        <v>95</v>
      </c>
      <c r="G13" t="s">
        <v>95</v>
      </c>
      <c r="H13" t="s">
        <v>95</v>
      </c>
      <c r="I13" t="s">
        <v>95</v>
      </c>
      <c r="K13" t="s">
        <v>97</v>
      </c>
      <c r="M13" t="s">
        <v>97</v>
      </c>
      <c r="N13" t="s">
        <v>98</v>
      </c>
      <c r="O13" t="s">
        <v>98</v>
      </c>
      <c r="P13" t="s">
        <v>98</v>
      </c>
      <c r="Q13" t="s">
        <v>98</v>
      </c>
      <c r="R13" t="str">
        <f t="shared" si="17"/>
        <v>*+d RTS</v>
      </c>
      <c r="S13" t="str">
        <f t="shared" si="18"/>
        <v>(d),y ADC</v>
      </c>
      <c r="T13" t="str">
        <f t="shared" si="19"/>
        <v xml:space="preserve"> STP</v>
      </c>
      <c r="U13" t="str">
        <f t="shared" si="20"/>
        <v>(d),y RRA</v>
      </c>
      <c r="V13" t="str">
        <f t="shared" si="21"/>
        <v>d,x NOP</v>
      </c>
      <c r="W13" t="str">
        <f t="shared" si="22"/>
        <v>d,x ADC</v>
      </c>
      <c r="X13" t="str">
        <f t="shared" si="23"/>
        <v>d,x ROR</v>
      </c>
      <c r="Y13" t="str">
        <f t="shared" si="24"/>
        <v>d,x RRA</v>
      </c>
      <c r="Z13" t="str">
        <f t="shared" si="25"/>
        <v xml:space="preserve"> PLA</v>
      </c>
      <c r="AA13" t="str">
        <f t="shared" si="26"/>
        <v>a,y ADC</v>
      </c>
      <c r="AB13" t="str">
        <f t="shared" si="27"/>
        <v xml:space="preserve"> ROR</v>
      </c>
      <c r="AC13" t="str">
        <f t="shared" si="28"/>
        <v>a,y ARR</v>
      </c>
      <c r="AD13" t="str">
        <f t="shared" si="29"/>
        <v>a,x JMP</v>
      </c>
      <c r="AE13" t="str">
        <f t="shared" si="30"/>
        <v>a,x ADC</v>
      </c>
      <c r="AF13" t="str">
        <f t="shared" si="31"/>
        <v>a,x ROR</v>
      </c>
      <c r="AG13" t="str">
        <f t="shared" si="32"/>
        <v>a,x RRA</v>
      </c>
    </row>
    <row r="14" spans="1:33">
      <c r="A14">
        <v>6</v>
      </c>
      <c r="B14" t="s">
        <v>111</v>
      </c>
      <c r="C14" t="s">
        <v>63</v>
      </c>
      <c r="D14" t="s">
        <v>85</v>
      </c>
      <c r="E14" t="s">
        <v>112</v>
      </c>
      <c r="F14" t="s">
        <v>87</v>
      </c>
      <c r="G14" t="s">
        <v>63</v>
      </c>
      <c r="H14" t="s">
        <v>64</v>
      </c>
      <c r="I14" t="s">
        <v>112</v>
      </c>
      <c r="J14" t="s">
        <v>113</v>
      </c>
      <c r="K14" t="s">
        <v>63</v>
      </c>
      <c r="L14" t="s">
        <v>64</v>
      </c>
      <c r="M14" t="s">
        <v>114</v>
      </c>
      <c r="N14" t="s">
        <v>108</v>
      </c>
      <c r="O14" t="s">
        <v>63</v>
      </c>
      <c r="P14" t="s">
        <v>64</v>
      </c>
      <c r="Q14" t="s">
        <v>112</v>
      </c>
      <c r="R14" t="str">
        <f t="shared" si="17"/>
        <v xml:space="preserve">RTS </v>
      </c>
      <c r="S14" t="str">
        <f t="shared" si="18"/>
        <v>ADC (d,x)</v>
      </c>
      <c r="T14" t="str">
        <f t="shared" si="19"/>
        <v xml:space="preserve">STP </v>
      </c>
      <c r="U14" t="str">
        <f t="shared" si="20"/>
        <v>RRA (d,x)</v>
      </c>
      <c r="V14" t="str">
        <f t="shared" si="21"/>
        <v>NOP d</v>
      </c>
      <c r="W14" t="str">
        <f t="shared" si="22"/>
        <v>ADC d</v>
      </c>
      <c r="X14" t="str">
        <f t="shared" si="23"/>
        <v>ROR d</v>
      </c>
      <c r="Y14" t="str">
        <f t="shared" si="24"/>
        <v>RRA d</v>
      </c>
      <c r="Z14" t="str">
        <f t="shared" si="25"/>
        <v xml:space="preserve">PLA </v>
      </c>
      <c r="AA14" t="str">
        <f t="shared" si="26"/>
        <v>ADC #i</v>
      </c>
      <c r="AB14" t="str">
        <f t="shared" si="27"/>
        <v xml:space="preserve">ROR </v>
      </c>
      <c r="AC14" t="str">
        <f t="shared" si="28"/>
        <v>ARR #i</v>
      </c>
      <c r="AD14" t="str">
        <f t="shared" si="29"/>
        <v>JMP (a)</v>
      </c>
      <c r="AE14" t="str">
        <f t="shared" si="30"/>
        <v>ADC a</v>
      </c>
      <c r="AF14" t="str">
        <f t="shared" si="31"/>
        <v>ROR a</v>
      </c>
      <c r="AG14" t="str">
        <f t="shared" si="32"/>
        <v>RRA a</v>
      </c>
    </row>
    <row r="15" spans="1:33">
      <c r="C15" t="s">
        <v>84</v>
      </c>
      <c r="E15" t="s">
        <v>84</v>
      </c>
      <c r="F15" t="s">
        <v>80</v>
      </c>
      <c r="G15" t="s">
        <v>80</v>
      </c>
      <c r="H15" t="s">
        <v>80</v>
      </c>
      <c r="I15" t="s">
        <v>80</v>
      </c>
      <c r="K15" t="s">
        <v>89</v>
      </c>
      <c r="M15" t="s">
        <v>89</v>
      </c>
      <c r="N15" t="s">
        <v>115</v>
      </c>
      <c r="O15" t="s">
        <v>91</v>
      </c>
      <c r="P15" t="s">
        <v>91</v>
      </c>
      <c r="Q15" t="s">
        <v>91</v>
      </c>
      <c r="R15" t="str">
        <f t="shared" si="17"/>
        <v xml:space="preserve"> BVS</v>
      </c>
      <c r="S15" t="str">
        <f t="shared" si="18"/>
        <v>(d,x) ADC</v>
      </c>
      <c r="T15" t="str">
        <f t="shared" si="19"/>
        <v xml:space="preserve"> STP</v>
      </c>
      <c r="U15" t="str">
        <f t="shared" si="20"/>
        <v>(d,x) RRA</v>
      </c>
      <c r="V15" t="str">
        <f t="shared" si="21"/>
        <v>d NOP</v>
      </c>
      <c r="W15" t="str">
        <f t="shared" si="22"/>
        <v>d ADC</v>
      </c>
      <c r="X15" t="str">
        <f t="shared" si="23"/>
        <v>d ROR</v>
      </c>
      <c r="Y15" t="str">
        <f t="shared" si="24"/>
        <v>d RRA</v>
      </c>
      <c r="Z15" t="str">
        <f t="shared" si="25"/>
        <v xml:space="preserve"> SEI</v>
      </c>
      <c r="AA15" t="str">
        <f t="shared" si="26"/>
        <v>#i ADC</v>
      </c>
      <c r="AB15" t="str">
        <f t="shared" si="27"/>
        <v xml:space="preserve"> NOP</v>
      </c>
      <c r="AC15" t="str">
        <f t="shared" si="28"/>
        <v>#i RRA</v>
      </c>
      <c r="AD15" t="str">
        <f t="shared" si="29"/>
        <v>(a) NOP</v>
      </c>
      <c r="AE15" t="str">
        <f t="shared" si="30"/>
        <v>a ADC</v>
      </c>
      <c r="AF15" t="str">
        <f t="shared" si="31"/>
        <v>a ROR</v>
      </c>
      <c r="AG15" t="str">
        <f t="shared" si="32"/>
        <v>a RRA</v>
      </c>
    </row>
    <row r="16" spans="1:33">
      <c r="A16">
        <v>7</v>
      </c>
      <c r="B16" t="s">
        <v>116</v>
      </c>
      <c r="C16" t="s">
        <v>63</v>
      </c>
      <c r="D16" t="s">
        <v>85</v>
      </c>
      <c r="E16" t="s">
        <v>112</v>
      </c>
      <c r="F16" t="s">
        <v>87</v>
      </c>
      <c r="G16" t="s">
        <v>63</v>
      </c>
      <c r="H16" t="s">
        <v>64</v>
      </c>
      <c r="I16" t="s">
        <v>112</v>
      </c>
      <c r="J16" t="s">
        <v>117</v>
      </c>
      <c r="K16" t="s">
        <v>63</v>
      </c>
      <c r="L16" t="s">
        <v>87</v>
      </c>
      <c r="M16" t="s">
        <v>112</v>
      </c>
      <c r="N16" t="s">
        <v>87</v>
      </c>
      <c r="O16" t="s">
        <v>63</v>
      </c>
      <c r="P16" t="s">
        <v>64</v>
      </c>
      <c r="Q16" t="s">
        <v>112</v>
      </c>
      <c r="R16" t="str">
        <f t="shared" si="17"/>
        <v>BVS *+d</v>
      </c>
      <c r="S16" t="str">
        <f t="shared" si="18"/>
        <v>ADC (d),y</v>
      </c>
      <c r="T16" t="str">
        <f t="shared" si="19"/>
        <v xml:space="preserve">STP </v>
      </c>
      <c r="U16" t="str">
        <f t="shared" si="20"/>
        <v>RRA (d),y</v>
      </c>
      <c r="V16" t="str">
        <f t="shared" si="21"/>
        <v>NOP d,x</v>
      </c>
      <c r="W16" t="str">
        <f t="shared" si="22"/>
        <v>ADC d,x</v>
      </c>
      <c r="X16" t="str">
        <f t="shared" si="23"/>
        <v>ROR d,x</v>
      </c>
      <c r="Y16" t="str">
        <f t="shared" si="24"/>
        <v>RRA d,x</v>
      </c>
      <c r="Z16" t="str">
        <f t="shared" si="25"/>
        <v xml:space="preserve">SEI </v>
      </c>
      <c r="AA16" t="str">
        <f t="shared" si="26"/>
        <v>ADC a,y</v>
      </c>
      <c r="AB16" t="str">
        <f t="shared" si="27"/>
        <v xml:space="preserve">NOP </v>
      </c>
      <c r="AC16" t="str">
        <f t="shared" si="28"/>
        <v>RRA a,y</v>
      </c>
      <c r="AD16" t="str">
        <f t="shared" si="29"/>
        <v>NOP a,x</v>
      </c>
      <c r="AE16" t="str">
        <f t="shared" si="30"/>
        <v>ADC a,x</v>
      </c>
      <c r="AF16" t="str">
        <f t="shared" si="31"/>
        <v>ROR a,x</v>
      </c>
      <c r="AG16" t="str">
        <f t="shared" si="32"/>
        <v>RRA a,x</v>
      </c>
    </row>
    <row r="17" spans="1:33">
      <c r="B17" t="s">
        <v>93</v>
      </c>
      <c r="C17" t="s">
        <v>94</v>
      </c>
      <c r="E17" t="s">
        <v>94</v>
      </c>
      <c r="F17" t="s">
        <v>95</v>
      </c>
      <c r="G17" t="s">
        <v>95</v>
      </c>
      <c r="H17" t="s">
        <v>95</v>
      </c>
      <c r="I17" t="s">
        <v>95</v>
      </c>
      <c r="K17" t="s">
        <v>97</v>
      </c>
      <c r="M17" t="s">
        <v>97</v>
      </c>
      <c r="N17" t="s">
        <v>98</v>
      </c>
      <c r="O17" t="s">
        <v>98</v>
      </c>
      <c r="P17" t="s">
        <v>98</v>
      </c>
      <c r="Q17" t="s">
        <v>98</v>
      </c>
      <c r="R17" t="str">
        <f t="shared" si="17"/>
        <v>*+d NOP</v>
      </c>
      <c r="S17" t="str">
        <f t="shared" si="18"/>
        <v>(d),y STA</v>
      </c>
      <c r="T17" t="str">
        <f t="shared" si="19"/>
        <v xml:space="preserve"> NOP</v>
      </c>
      <c r="U17" t="str">
        <f t="shared" si="20"/>
        <v>(d),y SAX</v>
      </c>
      <c r="V17" t="str">
        <f t="shared" si="21"/>
        <v>d,x STY</v>
      </c>
      <c r="W17" t="str">
        <f t="shared" si="22"/>
        <v>d,x STA</v>
      </c>
      <c r="X17" t="str">
        <f t="shared" si="23"/>
        <v>d,x STX</v>
      </c>
      <c r="Y17" t="str">
        <f t="shared" si="24"/>
        <v>d,x SAX</v>
      </c>
      <c r="Z17" t="str">
        <f t="shared" si="25"/>
        <v xml:space="preserve"> DEY</v>
      </c>
      <c r="AA17" t="str">
        <f t="shared" si="26"/>
        <v>a,y NOP</v>
      </c>
      <c r="AB17" t="str">
        <f t="shared" si="27"/>
        <v xml:space="preserve"> TXA</v>
      </c>
      <c r="AC17" t="str">
        <f t="shared" si="28"/>
        <v>a,y XAA</v>
      </c>
      <c r="AD17" t="str">
        <f t="shared" si="29"/>
        <v>a,x STY</v>
      </c>
      <c r="AE17" t="str">
        <f t="shared" si="30"/>
        <v>a,x STA</v>
      </c>
      <c r="AF17" t="str">
        <f t="shared" si="31"/>
        <v>a,x STX</v>
      </c>
      <c r="AG17" t="str">
        <f t="shared" si="32"/>
        <v>a,x SAX</v>
      </c>
    </row>
    <row r="18" spans="1:33">
      <c r="A18">
        <v>8</v>
      </c>
      <c r="B18" t="s">
        <v>87</v>
      </c>
      <c r="C18" t="s">
        <v>69</v>
      </c>
      <c r="D18" t="s">
        <v>87</v>
      </c>
      <c r="E18" t="s">
        <v>118</v>
      </c>
      <c r="F18" t="s">
        <v>119</v>
      </c>
      <c r="G18" t="s">
        <v>69</v>
      </c>
      <c r="H18" t="s">
        <v>120</v>
      </c>
      <c r="I18" t="s">
        <v>118</v>
      </c>
      <c r="J18" t="s">
        <v>121</v>
      </c>
      <c r="K18" t="s">
        <v>87</v>
      </c>
      <c r="L18" t="s">
        <v>122</v>
      </c>
      <c r="M18" t="s">
        <v>123</v>
      </c>
      <c r="N18" t="s">
        <v>119</v>
      </c>
      <c r="O18" t="s">
        <v>69</v>
      </c>
      <c r="P18" t="s">
        <v>120</v>
      </c>
      <c r="Q18" t="s">
        <v>118</v>
      </c>
      <c r="R18" t="str">
        <f t="shared" si="17"/>
        <v>NOP #i</v>
      </c>
      <c r="S18" t="str">
        <f t="shared" si="18"/>
        <v>STA (d,x)</v>
      </c>
      <c r="T18" t="str">
        <f t="shared" si="19"/>
        <v>NOP #i</v>
      </c>
      <c r="U18" t="str">
        <f t="shared" si="20"/>
        <v>SAX (d,x)</v>
      </c>
      <c r="V18" t="str">
        <f t="shared" si="21"/>
        <v>STY d</v>
      </c>
      <c r="W18" t="str">
        <f t="shared" si="22"/>
        <v>STA d</v>
      </c>
      <c r="X18" t="str">
        <f t="shared" si="23"/>
        <v>STX d</v>
      </c>
      <c r="Y18" t="str">
        <f t="shared" si="24"/>
        <v>SAX d</v>
      </c>
      <c r="Z18" t="str">
        <f t="shared" si="25"/>
        <v xml:space="preserve">DEY </v>
      </c>
      <c r="AA18" t="str">
        <f t="shared" si="26"/>
        <v>NOP #i</v>
      </c>
      <c r="AB18" t="str">
        <f t="shared" si="27"/>
        <v xml:space="preserve">TXA </v>
      </c>
      <c r="AC18" t="str">
        <f t="shared" si="28"/>
        <v>XAA #i</v>
      </c>
      <c r="AD18" t="str">
        <f t="shared" si="29"/>
        <v>STY a</v>
      </c>
      <c r="AE18" t="str">
        <f t="shared" si="30"/>
        <v>STA a</v>
      </c>
      <c r="AF18" t="str">
        <f t="shared" si="31"/>
        <v>STX a</v>
      </c>
      <c r="AG18" t="str">
        <f t="shared" si="32"/>
        <v>SAX a</v>
      </c>
    </row>
    <row r="19" spans="1:33">
      <c r="B19" t="s">
        <v>89</v>
      </c>
      <c r="C19" t="s">
        <v>84</v>
      </c>
      <c r="D19" t="s">
        <v>89</v>
      </c>
      <c r="E19" t="s">
        <v>84</v>
      </c>
      <c r="F19" t="s">
        <v>80</v>
      </c>
      <c r="G19" t="s">
        <v>80</v>
      </c>
      <c r="H19" t="s">
        <v>80</v>
      </c>
      <c r="I19" t="s">
        <v>80</v>
      </c>
      <c r="K19" t="s">
        <v>89</v>
      </c>
      <c r="M19" t="s">
        <v>89</v>
      </c>
      <c r="N19" t="s">
        <v>91</v>
      </c>
      <c r="O19" t="s">
        <v>91</v>
      </c>
      <c r="P19" t="s">
        <v>91</v>
      </c>
      <c r="Q19" t="s">
        <v>91</v>
      </c>
      <c r="R19" t="str">
        <f t="shared" si="17"/>
        <v>#i BCC</v>
      </c>
      <c r="S19" t="str">
        <f t="shared" si="18"/>
        <v>(d,x) STA</v>
      </c>
      <c r="T19" t="str">
        <f t="shared" si="19"/>
        <v>#i STP</v>
      </c>
      <c r="U19" t="str">
        <f t="shared" si="20"/>
        <v>(d,x) AHX</v>
      </c>
      <c r="V19" t="str">
        <f t="shared" si="21"/>
        <v>d STY</v>
      </c>
      <c r="W19" t="str">
        <f t="shared" si="22"/>
        <v>d STA</v>
      </c>
      <c r="X19" t="str">
        <f t="shared" si="23"/>
        <v>d STX</v>
      </c>
      <c r="Y19" t="str">
        <f t="shared" si="24"/>
        <v>d SAX</v>
      </c>
      <c r="Z19" t="str">
        <f t="shared" si="25"/>
        <v xml:space="preserve"> TYA</v>
      </c>
      <c r="AA19" t="str">
        <f t="shared" si="26"/>
        <v>#i STA</v>
      </c>
      <c r="AB19" t="str">
        <f t="shared" si="27"/>
        <v xml:space="preserve"> TXS</v>
      </c>
      <c r="AC19" t="str">
        <f t="shared" si="28"/>
        <v>#i TAS</v>
      </c>
      <c r="AD19" t="str">
        <f t="shared" si="29"/>
        <v>a SHY</v>
      </c>
      <c r="AE19" t="str">
        <f t="shared" si="30"/>
        <v>a STA</v>
      </c>
      <c r="AF19" t="str">
        <f t="shared" si="31"/>
        <v>a SHX</v>
      </c>
      <c r="AG19" t="str">
        <f t="shared" si="32"/>
        <v>a AHX</v>
      </c>
    </row>
    <row r="20" spans="1:33">
      <c r="A20">
        <v>9</v>
      </c>
      <c r="B20" t="s">
        <v>124</v>
      </c>
      <c r="C20" t="s">
        <v>69</v>
      </c>
      <c r="D20" t="s">
        <v>85</v>
      </c>
      <c r="E20" t="s">
        <v>125</v>
      </c>
      <c r="F20" t="s">
        <v>119</v>
      </c>
      <c r="G20" t="s">
        <v>69</v>
      </c>
      <c r="H20" t="s">
        <v>120</v>
      </c>
      <c r="I20" t="s">
        <v>118</v>
      </c>
      <c r="J20" t="s">
        <v>127</v>
      </c>
      <c r="K20" t="s">
        <v>69</v>
      </c>
      <c r="L20" t="s">
        <v>76</v>
      </c>
      <c r="M20" t="s">
        <v>128</v>
      </c>
      <c r="N20" t="s">
        <v>129</v>
      </c>
      <c r="O20" t="s">
        <v>69</v>
      </c>
      <c r="P20" t="s">
        <v>130</v>
      </c>
      <c r="Q20" t="s">
        <v>125</v>
      </c>
      <c r="R20" t="str">
        <f t="shared" si="17"/>
        <v>BCC *+d</v>
      </c>
      <c r="S20" t="str">
        <f t="shared" si="18"/>
        <v>STA (d),y</v>
      </c>
      <c r="T20" t="str">
        <f t="shared" si="19"/>
        <v xml:space="preserve">STP </v>
      </c>
      <c r="U20" t="str">
        <f t="shared" si="20"/>
        <v>AHX (d),y</v>
      </c>
      <c r="V20" t="str">
        <f t="shared" si="21"/>
        <v>STY d,x</v>
      </c>
      <c r="W20" t="str">
        <f t="shared" si="22"/>
        <v>STA d,x</v>
      </c>
      <c r="X20" t="str">
        <f t="shared" si="23"/>
        <v>STX d,y</v>
      </c>
      <c r="Y20" t="str">
        <f t="shared" si="24"/>
        <v>SAX d,y</v>
      </c>
      <c r="Z20" t="str">
        <f t="shared" si="25"/>
        <v xml:space="preserve">TYA </v>
      </c>
      <c r="AA20" t="str">
        <f t="shared" si="26"/>
        <v>STA a,y</v>
      </c>
      <c r="AB20" t="str">
        <f t="shared" si="27"/>
        <v xml:space="preserve">TXS </v>
      </c>
      <c r="AC20" t="str">
        <f t="shared" si="28"/>
        <v>TAS a,y</v>
      </c>
      <c r="AD20" t="str">
        <f t="shared" si="29"/>
        <v>SHY a,x</v>
      </c>
      <c r="AE20" t="str">
        <f t="shared" si="30"/>
        <v>STA a,x</v>
      </c>
      <c r="AF20" t="str">
        <f t="shared" si="31"/>
        <v>SHX a,y</v>
      </c>
      <c r="AG20" t="str">
        <f t="shared" si="32"/>
        <v>AHX a,y</v>
      </c>
    </row>
    <row r="21" spans="1:33">
      <c r="B21" t="s">
        <v>93</v>
      </c>
      <c r="C21" t="s">
        <v>94</v>
      </c>
      <c r="E21" t="s">
        <v>94</v>
      </c>
      <c r="F21" t="s">
        <v>95</v>
      </c>
      <c r="G21" t="s">
        <v>95</v>
      </c>
      <c r="H21" t="s">
        <v>126</v>
      </c>
      <c r="I21" t="s">
        <v>126</v>
      </c>
      <c r="K21" t="s">
        <v>97</v>
      </c>
      <c r="M21" t="s">
        <v>97</v>
      </c>
      <c r="N21" t="s">
        <v>98</v>
      </c>
      <c r="O21" t="s">
        <v>98</v>
      </c>
      <c r="P21" t="s">
        <v>97</v>
      </c>
      <c r="Q21" t="s">
        <v>97</v>
      </c>
      <c r="R21" t="str">
        <f t="shared" si="17"/>
        <v>*+d LDY</v>
      </c>
      <c r="S21" t="str">
        <f t="shared" si="18"/>
        <v>(d),y LDA</v>
      </c>
      <c r="T21" t="str">
        <f t="shared" si="19"/>
        <v xml:space="preserve"> LDX</v>
      </c>
      <c r="U21" t="str">
        <f t="shared" si="20"/>
        <v>(d),y LAX</v>
      </c>
      <c r="V21" t="str">
        <f t="shared" si="21"/>
        <v>d,x LDY</v>
      </c>
      <c r="W21" t="str">
        <f t="shared" si="22"/>
        <v>d,x LDA</v>
      </c>
      <c r="X21" t="str">
        <f t="shared" si="23"/>
        <v>d,y LDX</v>
      </c>
      <c r="Y21" t="str">
        <f t="shared" si="24"/>
        <v>d,y LAX</v>
      </c>
      <c r="Z21" t="str">
        <f t="shared" si="25"/>
        <v xml:space="preserve"> TAY</v>
      </c>
      <c r="AA21" t="str">
        <f t="shared" si="26"/>
        <v>a,y LDA</v>
      </c>
      <c r="AB21" t="str">
        <f t="shared" si="27"/>
        <v xml:space="preserve"> TAX</v>
      </c>
      <c r="AC21" t="str">
        <f t="shared" si="28"/>
        <v>a,y LAX</v>
      </c>
      <c r="AD21" t="str">
        <f t="shared" si="29"/>
        <v>a,x LDY</v>
      </c>
      <c r="AE21" t="str">
        <f t="shared" si="30"/>
        <v>a,x LDA</v>
      </c>
      <c r="AF21" t="str">
        <f t="shared" si="31"/>
        <v>a,y LDX</v>
      </c>
      <c r="AG21" t="str">
        <f t="shared" si="32"/>
        <v>a,y LAX</v>
      </c>
    </row>
    <row r="22" spans="1:33">
      <c r="A22">
        <v>10</v>
      </c>
      <c r="B22" t="s">
        <v>131</v>
      </c>
      <c r="C22" t="s">
        <v>70</v>
      </c>
      <c r="D22" t="s">
        <v>132</v>
      </c>
      <c r="E22" t="s">
        <v>133</v>
      </c>
      <c r="F22" t="s">
        <v>131</v>
      </c>
      <c r="G22" t="s">
        <v>70</v>
      </c>
      <c r="H22" t="s">
        <v>132</v>
      </c>
      <c r="I22" t="s">
        <v>133</v>
      </c>
      <c r="J22" t="s">
        <v>134</v>
      </c>
      <c r="K22" t="s">
        <v>70</v>
      </c>
      <c r="L22" t="s">
        <v>135</v>
      </c>
      <c r="M22" t="s">
        <v>133</v>
      </c>
      <c r="N22" t="s">
        <v>131</v>
      </c>
      <c r="O22" t="s">
        <v>70</v>
      </c>
      <c r="P22" t="s">
        <v>132</v>
      </c>
      <c r="Q22" t="s">
        <v>133</v>
      </c>
      <c r="R22" t="str">
        <f t="shared" si="17"/>
        <v>LDY #i</v>
      </c>
      <c r="S22" t="str">
        <f t="shared" si="18"/>
        <v>LDA (d,x)</v>
      </c>
      <c r="T22" t="str">
        <f t="shared" si="19"/>
        <v>LDX #i</v>
      </c>
      <c r="U22" t="str">
        <f t="shared" si="20"/>
        <v>LAX (d,x)</v>
      </c>
      <c r="V22" t="str">
        <f t="shared" si="21"/>
        <v>LDY d</v>
      </c>
      <c r="W22" t="str">
        <f t="shared" si="22"/>
        <v>LDA d</v>
      </c>
      <c r="X22" t="str">
        <f t="shared" si="23"/>
        <v>LDX d</v>
      </c>
      <c r="Y22" t="str">
        <f t="shared" si="24"/>
        <v>LAX d</v>
      </c>
      <c r="Z22" t="str">
        <f t="shared" si="25"/>
        <v xml:space="preserve">TAY </v>
      </c>
      <c r="AA22" t="str">
        <f t="shared" si="26"/>
        <v>LDA #i</v>
      </c>
      <c r="AB22" t="str">
        <f t="shared" si="27"/>
        <v xml:space="preserve">TAX </v>
      </c>
      <c r="AC22" t="str">
        <f t="shared" si="28"/>
        <v>LAX #i</v>
      </c>
      <c r="AD22" t="str">
        <f t="shared" si="29"/>
        <v>LDY a</v>
      </c>
      <c r="AE22" t="str">
        <f t="shared" si="30"/>
        <v>LDA a</v>
      </c>
      <c r="AF22" t="str">
        <f t="shared" si="31"/>
        <v>LDX a</v>
      </c>
      <c r="AG22" t="str">
        <f t="shared" si="32"/>
        <v>LAX a</v>
      </c>
    </row>
    <row r="23" spans="1:33">
      <c r="B23" t="s">
        <v>89</v>
      </c>
      <c r="C23" t="s">
        <v>84</v>
      </c>
      <c r="D23" t="s">
        <v>89</v>
      </c>
      <c r="E23" t="s">
        <v>84</v>
      </c>
      <c r="F23" t="s">
        <v>80</v>
      </c>
      <c r="G23" t="s">
        <v>80</v>
      </c>
      <c r="H23" t="s">
        <v>80</v>
      </c>
      <c r="I23" t="s">
        <v>80</v>
      </c>
      <c r="K23" t="s">
        <v>89</v>
      </c>
      <c r="M23" t="s">
        <v>89</v>
      </c>
      <c r="N23" t="s">
        <v>91</v>
      </c>
      <c r="O23" t="s">
        <v>91</v>
      </c>
      <c r="P23" t="s">
        <v>91</v>
      </c>
      <c r="Q23" t="s">
        <v>91</v>
      </c>
      <c r="R23" t="str">
        <f t="shared" si="17"/>
        <v>#i BCS</v>
      </c>
      <c r="S23" t="str">
        <f t="shared" si="18"/>
        <v>(d,x) LDA</v>
      </c>
      <c r="T23" t="str">
        <f t="shared" si="19"/>
        <v>#i STP</v>
      </c>
      <c r="U23" t="str">
        <f t="shared" si="20"/>
        <v>(d,x) LAX</v>
      </c>
      <c r="V23" t="str">
        <f t="shared" si="21"/>
        <v>d LDY</v>
      </c>
      <c r="W23" t="str">
        <f t="shared" si="22"/>
        <v>d LDA</v>
      </c>
      <c r="X23" t="str">
        <f t="shared" si="23"/>
        <v>d LDX</v>
      </c>
      <c r="Y23" t="str">
        <f t="shared" si="24"/>
        <v>d LAX</v>
      </c>
      <c r="Z23" t="str">
        <f t="shared" si="25"/>
        <v xml:space="preserve"> CLV</v>
      </c>
      <c r="AA23" t="str">
        <f t="shared" si="26"/>
        <v>#i LDA</v>
      </c>
      <c r="AB23" t="str">
        <f t="shared" si="27"/>
        <v xml:space="preserve"> TSX</v>
      </c>
      <c r="AC23" t="str">
        <f t="shared" si="28"/>
        <v>#i LAS</v>
      </c>
      <c r="AD23" t="str">
        <f t="shared" si="29"/>
        <v>a LDY</v>
      </c>
      <c r="AE23" t="str">
        <f t="shared" si="30"/>
        <v>a LDA</v>
      </c>
      <c r="AF23" t="str">
        <f t="shared" si="31"/>
        <v>a LDX</v>
      </c>
      <c r="AG23" t="str">
        <f t="shared" si="32"/>
        <v>a LAX</v>
      </c>
    </row>
    <row r="24" spans="1:33">
      <c r="A24">
        <v>11</v>
      </c>
      <c r="B24" t="s">
        <v>136</v>
      </c>
      <c r="C24" t="s">
        <v>70</v>
      </c>
      <c r="D24" t="s">
        <v>85</v>
      </c>
      <c r="E24" t="s">
        <v>133</v>
      </c>
      <c r="F24" t="s">
        <v>131</v>
      </c>
      <c r="G24" t="s">
        <v>70</v>
      </c>
      <c r="H24" t="s">
        <v>132</v>
      </c>
      <c r="I24" t="s">
        <v>133</v>
      </c>
      <c r="J24" t="s">
        <v>137</v>
      </c>
      <c r="K24" t="s">
        <v>70</v>
      </c>
      <c r="L24" t="s">
        <v>138</v>
      </c>
      <c r="M24" t="s">
        <v>139</v>
      </c>
      <c r="N24" t="s">
        <v>131</v>
      </c>
      <c r="O24" t="s">
        <v>70</v>
      </c>
      <c r="P24" t="s">
        <v>132</v>
      </c>
      <c r="Q24" t="s">
        <v>133</v>
      </c>
      <c r="R24" t="str">
        <f t="shared" si="17"/>
        <v>BCS *+d</v>
      </c>
      <c r="S24" t="str">
        <f t="shared" si="18"/>
        <v>LDA (d),y</v>
      </c>
      <c r="T24" t="str">
        <f t="shared" si="19"/>
        <v xml:space="preserve">STP </v>
      </c>
      <c r="U24" t="str">
        <f t="shared" si="20"/>
        <v>LAX (d),y</v>
      </c>
      <c r="V24" t="str">
        <f t="shared" si="21"/>
        <v>LDY d,x</v>
      </c>
      <c r="W24" t="str">
        <f t="shared" si="22"/>
        <v>LDA d,x</v>
      </c>
      <c r="X24" t="str">
        <f t="shared" si="23"/>
        <v>LDX d,y</v>
      </c>
      <c r="Y24" t="str">
        <f t="shared" si="24"/>
        <v>LAX d,y</v>
      </c>
      <c r="Z24" t="str">
        <f t="shared" si="25"/>
        <v xml:space="preserve">CLV </v>
      </c>
      <c r="AA24" t="str">
        <f t="shared" si="26"/>
        <v>LDA a,y</v>
      </c>
      <c r="AB24" t="str">
        <f t="shared" si="27"/>
        <v xml:space="preserve">TSX </v>
      </c>
      <c r="AC24" t="str">
        <f t="shared" si="28"/>
        <v>LAS a,y</v>
      </c>
      <c r="AD24" t="str">
        <f t="shared" si="29"/>
        <v>LDY a,x</v>
      </c>
      <c r="AE24" t="str">
        <f t="shared" si="30"/>
        <v>LDA a,x</v>
      </c>
      <c r="AF24" t="str">
        <f t="shared" si="31"/>
        <v>LDX a,y</v>
      </c>
      <c r="AG24" t="str">
        <f t="shared" si="32"/>
        <v>LAX a,y</v>
      </c>
    </row>
    <row r="25" spans="1:33">
      <c r="B25" t="s">
        <v>93</v>
      </c>
      <c r="C25" t="s">
        <v>94</v>
      </c>
      <c r="E25" t="s">
        <v>94</v>
      </c>
      <c r="F25" t="s">
        <v>95</v>
      </c>
      <c r="G25" t="s">
        <v>95</v>
      </c>
      <c r="H25" t="s">
        <v>126</v>
      </c>
      <c r="I25" t="s">
        <v>126</v>
      </c>
      <c r="K25" t="s">
        <v>97</v>
      </c>
      <c r="M25" t="s">
        <v>97</v>
      </c>
      <c r="N25" t="s">
        <v>98</v>
      </c>
      <c r="O25" t="s">
        <v>98</v>
      </c>
      <c r="P25" t="s">
        <v>97</v>
      </c>
      <c r="Q25" t="s">
        <v>97</v>
      </c>
      <c r="R25" t="str">
        <f t="shared" si="17"/>
        <v>*+d CPY</v>
      </c>
      <c r="S25" t="str">
        <f t="shared" si="18"/>
        <v>(d),y CMP</v>
      </c>
      <c r="T25" t="str">
        <f t="shared" si="19"/>
        <v xml:space="preserve"> NOP</v>
      </c>
      <c r="U25" t="str">
        <f t="shared" si="20"/>
        <v>(d),y DCP</v>
      </c>
      <c r="V25" t="str">
        <f t="shared" si="21"/>
        <v>d,x CPY</v>
      </c>
      <c r="W25" t="str">
        <f t="shared" si="22"/>
        <v>d,x CMP</v>
      </c>
      <c r="X25" t="str">
        <f t="shared" si="23"/>
        <v>d,y DEC</v>
      </c>
      <c r="Y25" t="str">
        <f t="shared" si="24"/>
        <v>d,y DCP</v>
      </c>
      <c r="Z25" t="str">
        <f t="shared" si="25"/>
        <v xml:space="preserve"> INY</v>
      </c>
      <c r="AA25" t="str">
        <f t="shared" si="26"/>
        <v>a,y CMP</v>
      </c>
      <c r="AB25" t="str">
        <f t="shared" si="27"/>
        <v xml:space="preserve"> DEX</v>
      </c>
      <c r="AC25" t="str">
        <f t="shared" si="28"/>
        <v>a,y AXS</v>
      </c>
      <c r="AD25" t="str">
        <f t="shared" si="29"/>
        <v>a,x CPY</v>
      </c>
      <c r="AE25" t="str">
        <f t="shared" si="30"/>
        <v>a,x CMP</v>
      </c>
      <c r="AF25" t="str">
        <f t="shared" si="31"/>
        <v>a,y DEC</v>
      </c>
      <c r="AG25" t="str">
        <f t="shared" si="32"/>
        <v>a,y DCP</v>
      </c>
    </row>
    <row r="26" spans="1:33">
      <c r="A26">
        <v>12</v>
      </c>
      <c r="B26" t="s">
        <v>73</v>
      </c>
      <c r="C26" t="s">
        <v>71</v>
      </c>
      <c r="D26" t="s">
        <v>87</v>
      </c>
      <c r="E26" t="s">
        <v>140</v>
      </c>
      <c r="F26" t="s">
        <v>73</v>
      </c>
      <c r="G26" t="s">
        <v>71</v>
      </c>
      <c r="H26" t="s">
        <v>75</v>
      </c>
      <c r="I26" t="s">
        <v>140</v>
      </c>
      <c r="J26" t="s">
        <v>79</v>
      </c>
      <c r="K26" t="s">
        <v>71</v>
      </c>
      <c r="L26" t="s">
        <v>141</v>
      </c>
      <c r="M26" t="s">
        <v>142</v>
      </c>
      <c r="N26" t="s">
        <v>73</v>
      </c>
      <c r="O26" t="s">
        <v>71</v>
      </c>
      <c r="P26" t="s">
        <v>75</v>
      </c>
      <c r="Q26" t="s">
        <v>140</v>
      </c>
      <c r="R26" t="str">
        <f t="shared" si="17"/>
        <v>CPY #i</v>
      </c>
      <c r="S26" t="str">
        <f t="shared" si="18"/>
        <v>CMP (d,x)</v>
      </c>
      <c r="T26" t="str">
        <f t="shared" si="19"/>
        <v>NOP #i</v>
      </c>
      <c r="U26" t="str">
        <f t="shared" si="20"/>
        <v>DCP (d,x)</v>
      </c>
      <c r="V26" t="str">
        <f t="shared" si="21"/>
        <v>CPY d</v>
      </c>
      <c r="W26" t="str">
        <f t="shared" si="22"/>
        <v>CMP d</v>
      </c>
      <c r="X26" t="str">
        <f t="shared" si="23"/>
        <v>DEC d</v>
      </c>
      <c r="Y26" t="str">
        <f t="shared" si="24"/>
        <v>DCP d</v>
      </c>
      <c r="Z26" t="str">
        <f t="shared" si="25"/>
        <v xml:space="preserve">INY </v>
      </c>
      <c r="AA26" t="str">
        <f t="shared" si="26"/>
        <v>CMP #i</v>
      </c>
      <c r="AB26" t="str">
        <f t="shared" si="27"/>
        <v xml:space="preserve">DEX </v>
      </c>
      <c r="AC26" t="str">
        <f t="shared" si="28"/>
        <v>AXS #i</v>
      </c>
      <c r="AD26" t="str">
        <f t="shared" si="29"/>
        <v>CPY a</v>
      </c>
      <c r="AE26" t="str">
        <f t="shared" si="30"/>
        <v>CMP a</v>
      </c>
      <c r="AF26" t="str">
        <f t="shared" si="31"/>
        <v>DEC a</v>
      </c>
      <c r="AG26" t="str">
        <f t="shared" si="32"/>
        <v>DCP a</v>
      </c>
    </row>
    <row r="27" spans="1:33">
      <c r="B27" t="s">
        <v>89</v>
      </c>
      <c r="C27" t="s">
        <v>84</v>
      </c>
      <c r="D27" t="s">
        <v>89</v>
      </c>
      <c r="E27" t="s">
        <v>84</v>
      </c>
      <c r="F27" t="s">
        <v>80</v>
      </c>
      <c r="G27" t="s">
        <v>80</v>
      </c>
      <c r="H27" t="s">
        <v>80</v>
      </c>
      <c r="I27" t="s">
        <v>80</v>
      </c>
      <c r="K27" t="s">
        <v>89</v>
      </c>
      <c r="M27" t="s">
        <v>89</v>
      </c>
      <c r="N27" t="s">
        <v>91</v>
      </c>
      <c r="O27" t="s">
        <v>91</v>
      </c>
      <c r="P27" t="s">
        <v>91</v>
      </c>
      <c r="Q27" t="s">
        <v>91</v>
      </c>
      <c r="R27" t="str">
        <f t="shared" si="17"/>
        <v>#i BNE</v>
      </c>
      <c r="S27" t="str">
        <f t="shared" si="18"/>
        <v>(d,x) CMP</v>
      </c>
      <c r="T27" t="str">
        <f t="shared" si="19"/>
        <v>#i STP</v>
      </c>
      <c r="U27" t="str">
        <f t="shared" si="20"/>
        <v>(d,x) DCP</v>
      </c>
      <c r="V27" t="str">
        <f t="shared" si="21"/>
        <v>d NOP</v>
      </c>
      <c r="W27" t="str">
        <f t="shared" si="22"/>
        <v>d CMP</v>
      </c>
      <c r="X27" t="str">
        <f t="shared" si="23"/>
        <v>d DEC</v>
      </c>
      <c r="Y27" t="str">
        <f t="shared" si="24"/>
        <v>d DCP</v>
      </c>
      <c r="Z27" t="str">
        <f t="shared" si="25"/>
        <v xml:space="preserve"> CLD</v>
      </c>
      <c r="AA27" t="str">
        <f t="shared" si="26"/>
        <v>#i CMP</v>
      </c>
      <c r="AB27" t="str">
        <f t="shared" si="27"/>
        <v xml:space="preserve"> NOP</v>
      </c>
      <c r="AC27" t="str">
        <f t="shared" si="28"/>
        <v>#i DCP</v>
      </c>
      <c r="AD27" t="str">
        <f t="shared" si="29"/>
        <v>a NOP</v>
      </c>
      <c r="AE27" t="str">
        <f t="shared" si="30"/>
        <v>a CMP</v>
      </c>
      <c r="AF27" t="str">
        <f t="shared" si="31"/>
        <v>a DEC</v>
      </c>
      <c r="AG27" t="str">
        <f t="shared" si="32"/>
        <v>a DCP</v>
      </c>
    </row>
    <row r="28" spans="1:33">
      <c r="A28">
        <v>13</v>
      </c>
      <c r="B28" t="s">
        <v>143</v>
      </c>
      <c r="C28" t="s">
        <v>71</v>
      </c>
      <c r="D28" t="s">
        <v>85</v>
      </c>
      <c r="E28" t="s">
        <v>140</v>
      </c>
      <c r="F28" t="s">
        <v>87</v>
      </c>
      <c r="G28" t="s">
        <v>71</v>
      </c>
      <c r="H28" t="s">
        <v>75</v>
      </c>
      <c r="I28" t="s">
        <v>140</v>
      </c>
      <c r="J28" t="s">
        <v>144</v>
      </c>
      <c r="K28" t="s">
        <v>71</v>
      </c>
      <c r="L28" t="s">
        <v>87</v>
      </c>
      <c r="M28" t="s">
        <v>140</v>
      </c>
      <c r="N28" t="s">
        <v>87</v>
      </c>
      <c r="O28" t="s">
        <v>71</v>
      </c>
      <c r="P28" t="s">
        <v>75</v>
      </c>
      <c r="Q28" t="s">
        <v>140</v>
      </c>
      <c r="R28" t="str">
        <f t="shared" si="17"/>
        <v>BNE *+d</v>
      </c>
      <c r="S28" t="str">
        <f t="shared" si="18"/>
        <v>CMP (d),y</v>
      </c>
      <c r="T28" t="str">
        <f t="shared" si="19"/>
        <v xml:space="preserve">STP </v>
      </c>
      <c r="U28" t="str">
        <f t="shared" si="20"/>
        <v>DCP (d),y</v>
      </c>
      <c r="V28" t="str">
        <f t="shared" si="21"/>
        <v>NOP d,x</v>
      </c>
      <c r="W28" t="str">
        <f t="shared" si="22"/>
        <v>CMP d,x</v>
      </c>
      <c r="X28" t="str">
        <f t="shared" si="23"/>
        <v>DEC d,x</v>
      </c>
      <c r="Y28" t="str">
        <f t="shared" si="24"/>
        <v>DCP d,x</v>
      </c>
      <c r="Z28" t="str">
        <f t="shared" si="25"/>
        <v xml:space="preserve">CLD </v>
      </c>
      <c r="AA28" t="str">
        <f t="shared" si="26"/>
        <v>CMP a,y</v>
      </c>
      <c r="AB28" t="str">
        <f t="shared" si="27"/>
        <v xml:space="preserve">NOP </v>
      </c>
      <c r="AC28" t="str">
        <f t="shared" si="28"/>
        <v>DCP a,y</v>
      </c>
      <c r="AD28" t="str">
        <f t="shared" si="29"/>
        <v>NOP a,x</v>
      </c>
      <c r="AE28" t="str">
        <f t="shared" si="30"/>
        <v>CMP a,x</v>
      </c>
      <c r="AF28" t="str">
        <f t="shared" si="31"/>
        <v>DEC a,x</v>
      </c>
      <c r="AG28" t="str">
        <f t="shared" si="32"/>
        <v>DCP a,x</v>
      </c>
    </row>
    <row r="29" spans="1:33">
      <c r="B29" t="s">
        <v>93</v>
      </c>
      <c r="C29" t="s">
        <v>94</v>
      </c>
      <c r="E29" t="s">
        <v>94</v>
      </c>
      <c r="F29" t="s">
        <v>95</v>
      </c>
      <c r="G29" t="s">
        <v>95</v>
      </c>
      <c r="H29" t="s">
        <v>95</v>
      </c>
      <c r="I29" t="s">
        <v>95</v>
      </c>
      <c r="K29" t="s">
        <v>97</v>
      </c>
      <c r="M29" t="s">
        <v>97</v>
      </c>
      <c r="N29" t="s">
        <v>98</v>
      </c>
      <c r="O29" t="s">
        <v>98</v>
      </c>
      <c r="P29" t="s">
        <v>98</v>
      </c>
      <c r="Q29" t="s">
        <v>98</v>
      </c>
      <c r="R29" t="str">
        <f t="shared" si="17"/>
        <v>*+d CPX</v>
      </c>
      <c r="S29" t="str">
        <f t="shared" si="18"/>
        <v>(d),y SBC</v>
      </c>
      <c r="T29" t="str">
        <f t="shared" si="19"/>
        <v xml:space="preserve"> NOP</v>
      </c>
      <c r="U29" t="str">
        <f t="shared" si="20"/>
        <v>(d),y ISC</v>
      </c>
      <c r="V29" t="str">
        <f t="shared" si="21"/>
        <v>d,x CPX</v>
      </c>
      <c r="W29" t="str">
        <f t="shared" si="22"/>
        <v>d,x SBC</v>
      </c>
      <c r="X29" t="str">
        <f t="shared" si="23"/>
        <v>d,x INC</v>
      </c>
      <c r="Y29" t="str">
        <f t="shared" si="24"/>
        <v>d,x ISC</v>
      </c>
      <c r="Z29" t="str">
        <f t="shared" si="25"/>
        <v xml:space="preserve"> INX</v>
      </c>
      <c r="AA29" t="str">
        <f t="shared" si="26"/>
        <v>a,y SBC</v>
      </c>
      <c r="AB29" t="str">
        <f t="shared" si="27"/>
        <v xml:space="preserve"> NOP</v>
      </c>
      <c r="AC29" t="str">
        <f t="shared" si="28"/>
        <v>a,y SBC</v>
      </c>
      <c r="AD29" t="str">
        <f t="shared" si="29"/>
        <v>a,x CPX</v>
      </c>
      <c r="AE29" t="str">
        <f t="shared" si="30"/>
        <v>a,x SBC</v>
      </c>
      <c r="AF29" t="str">
        <f t="shared" si="31"/>
        <v>a,x INC</v>
      </c>
      <c r="AG29" t="str">
        <f t="shared" si="32"/>
        <v>a,x ISC</v>
      </c>
    </row>
    <row r="30" spans="1:33">
      <c r="A30">
        <v>14</v>
      </c>
      <c r="B30" t="s">
        <v>74</v>
      </c>
      <c r="C30" t="s">
        <v>72</v>
      </c>
      <c r="D30" t="s">
        <v>87</v>
      </c>
      <c r="E30" t="s">
        <v>145</v>
      </c>
      <c r="F30" t="s">
        <v>74</v>
      </c>
      <c r="G30" t="s">
        <v>72</v>
      </c>
      <c r="H30" t="s">
        <v>146</v>
      </c>
      <c r="I30" t="s">
        <v>145</v>
      </c>
      <c r="J30" t="s">
        <v>147</v>
      </c>
      <c r="K30" t="s">
        <v>72</v>
      </c>
      <c r="L30" t="s">
        <v>87</v>
      </c>
      <c r="M30" t="s">
        <v>72</v>
      </c>
      <c r="N30" t="s">
        <v>74</v>
      </c>
      <c r="O30" t="s">
        <v>72</v>
      </c>
      <c r="P30" t="s">
        <v>146</v>
      </c>
      <c r="Q30" t="s">
        <v>145</v>
      </c>
      <c r="R30" t="str">
        <f t="shared" si="17"/>
        <v>CPX #i</v>
      </c>
      <c r="S30" t="str">
        <f t="shared" si="18"/>
        <v>SBC (d,x)</v>
      </c>
      <c r="T30" t="str">
        <f t="shared" si="19"/>
        <v>NOP #i</v>
      </c>
      <c r="U30" t="str">
        <f t="shared" si="20"/>
        <v>ISC (d,x)</v>
      </c>
      <c r="V30" t="str">
        <f t="shared" si="21"/>
        <v>CPX d</v>
      </c>
      <c r="W30" t="str">
        <f t="shared" si="22"/>
        <v>SBC d</v>
      </c>
      <c r="X30" t="str">
        <f t="shared" si="23"/>
        <v>INC d</v>
      </c>
      <c r="Y30" t="str">
        <f t="shared" si="24"/>
        <v>ISC d</v>
      </c>
      <c r="Z30" t="str">
        <f t="shared" si="25"/>
        <v xml:space="preserve">INX </v>
      </c>
      <c r="AA30" t="str">
        <f t="shared" si="26"/>
        <v>SBC #i</v>
      </c>
      <c r="AB30" t="str">
        <f t="shared" si="27"/>
        <v xml:space="preserve">NOP </v>
      </c>
      <c r="AC30" t="str">
        <f t="shared" si="28"/>
        <v>SBC #i</v>
      </c>
      <c r="AD30" t="str">
        <f t="shared" si="29"/>
        <v>CPX a</v>
      </c>
      <c r="AE30" t="str">
        <f t="shared" si="30"/>
        <v>SBC a</v>
      </c>
      <c r="AF30" t="str">
        <f t="shared" si="31"/>
        <v>INC a</v>
      </c>
      <c r="AG30" t="str">
        <f t="shared" si="32"/>
        <v>ISC a</v>
      </c>
    </row>
    <row r="31" spans="1:33">
      <c r="B31" t="s">
        <v>89</v>
      </c>
      <c r="C31" t="s">
        <v>84</v>
      </c>
      <c r="D31" t="s">
        <v>89</v>
      </c>
      <c r="E31" t="s">
        <v>84</v>
      </c>
      <c r="F31" t="s">
        <v>80</v>
      </c>
      <c r="G31" t="s">
        <v>80</v>
      </c>
      <c r="H31" t="s">
        <v>80</v>
      </c>
      <c r="I31" t="s">
        <v>80</v>
      </c>
      <c r="K31" t="s">
        <v>89</v>
      </c>
      <c r="M31" t="s">
        <v>89</v>
      </c>
      <c r="N31" t="s">
        <v>91</v>
      </c>
      <c r="O31" t="s">
        <v>91</v>
      </c>
      <c r="P31" t="s">
        <v>91</v>
      </c>
      <c r="Q31" t="s">
        <v>91</v>
      </c>
      <c r="R31" t="str">
        <f t="shared" si="17"/>
        <v>#i BEQ</v>
      </c>
      <c r="S31" t="str">
        <f t="shared" si="18"/>
        <v>(d,x) SBC</v>
      </c>
      <c r="T31" t="str">
        <f t="shared" si="19"/>
        <v>#i STP</v>
      </c>
      <c r="U31" t="str">
        <f t="shared" si="20"/>
        <v>(d,x) ISC</v>
      </c>
      <c r="V31" t="str">
        <f t="shared" si="21"/>
        <v>d NOP</v>
      </c>
      <c r="W31" t="str">
        <f t="shared" si="22"/>
        <v>d SBC</v>
      </c>
      <c r="X31" t="str">
        <f t="shared" si="23"/>
        <v>d INC</v>
      </c>
      <c r="Y31" t="str">
        <f t="shared" si="24"/>
        <v>d ISC</v>
      </c>
      <c r="Z31" t="str">
        <f t="shared" si="25"/>
        <v xml:space="preserve"> SED</v>
      </c>
      <c r="AA31" t="str">
        <f t="shared" si="26"/>
        <v>#i SBC</v>
      </c>
      <c r="AB31" t="str">
        <f t="shared" si="27"/>
        <v xml:space="preserve"> NOP</v>
      </c>
      <c r="AC31" t="str">
        <f t="shared" si="28"/>
        <v>#i ISC</v>
      </c>
      <c r="AD31" t="str">
        <f t="shared" si="29"/>
        <v>a NOP</v>
      </c>
      <c r="AE31" t="str">
        <f t="shared" si="30"/>
        <v>a SBC</v>
      </c>
      <c r="AF31" t="str">
        <f t="shared" si="31"/>
        <v>a INC</v>
      </c>
      <c r="AG31" t="str">
        <f t="shared" si="32"/>
        <v>a ISC</v>
      </c>
    </row>
    <row r="32" spans="1:33">
      <c r="A32">
        <v>15</v>
      </c>
      <c r="B32" t="s">
        <v>148</v>
      </c>
      <c r="C32" t="s">
        <v>72</v>
      </c>
      <c r="D32" t="s">
        <v>85</v>
      </c>
      <c r="E32" t="s">
        <v>145</v>
      </c>
      <c r="F32" t="s">
        <v>87</v>
      </c>
      <c r="G32" t="s">
        <v>72</v>
      </c>
      <c r="H32" t="s">
        <v>146</v>
      </c>
      <c r="I32" t="s">
        <v>145</v>
      </c>
      <c r="J32" t="s">
        <v>149</v>
      </c>
      <c r="K32" t="s">
        <v>72</v>
      </c>
      <c r="L32" t="s">
        <v>87</v>
      </c>
      <c r="M32" t="s">
        <v>145</v>
      </c>
      <c r="N32" t="s">
        <v>87</v>
      </c>
      <c r="O32" t="s">
        <v>72</v>
      </c>
      <c r="P32" t="s">
        <v>146</v>
      </c>
      <c r="Q32" t="s">
        <v>145</v>
      </c>
      <c r="R32" t="str">
        <f t="shared" si="17"/>
        <v>BEQ *+d</v>
      </c>
      <c r="S32" t="str">
        <f t="shared" si="18"/>
        <v>SBC (d),y</v>
      </c>
      <c r="T32" t="str">
        <f t="shared" si="19"/>
        <v xml:space="preserve">STP </v>
      </c>
      <c r="U32" t="str">
        <f t="shared" si="20"/>
        <v>ISC (d),y</v>
      </c>
      <c r="V32" t="str">
        <f t="shared" si="21"/>
        <v>NOP d,x</v>
      </c>
      <c r="W32" t="str">
        <f t="shared" si="22"/>
        <v>SBC d,x</v>
      </c>
      <c r="X32" t="str">
        <f t="shared" si="23"/>
        <v>INC d,x</v>
      </c>
      <c r="Y32" t="str">
        <f t="shared" si="24"/>
        <v>ISC d,x</v>
      </c>
      <c r="Z32" t="str">
        <f t="shared" si="25"/>
        <v xml:space="preserve">SED </v>
      </c>
      <c r="AA32" t="str">
        <f t="shared" si="26"/>
        <v>SBC a,y</v>
      </c>
      <c r="AB32" t="str">
        <f t="shared" si="27"/>
        <v xml:space="preserve">NOP </v>
      </c>
      <c r="AC32" t="str">
        <f t="shared" si="28"/>
        <v>ISC a,y</v>
      </c>
      <c r="AD32" t="str">
        <f t="shared" si="29"/>
        <v>NOP a,x</v>
      </c>
      <c r="AE32" t="str">
        <f t="shared" si="30"/>
        <v>SBC a,x</v>
      </c>
      <c r="AF32" t="str">
        <f t="shared" si="31"/>
        <v>INC a,x</v>
      </c>
      <c r="AG32" t="str">
        <f t="shared" si="32"/>
        <v>ISC a,x</v>
      </c>
    </row>
    <row r="33" spans="2:33">
      <c r="B33" t="s">
        <v>93</v>
      </c>
      <c r="C33" t="s">
        <v>94</v>
      </c>
      <c r="E33" t="s">
        <v>94</v>
      </c>
      <c r="F33" t="s">
        <v>95</v>
      </c>
      <c r="G33" t="s">
        <v>95</v>
      </c>
      <c r="H33" t="s">
        <v>95</v>
      </c>
      <c r="I33" t="s">
        <v>95</v>
      </c>
      <c r="K33" t="s">
        <v>97</v>
      </c>
      <c r="M33" t="s">
        <v>97</v>
      </c>
      <c r="N33" t="s">
        <v>98</v>
      </c>
      <c r="O33" t="s">
        <v>98</v>
      </c>
      <c r="P33" t="s">
        <v>98</v>
      </c>
      <c r="Q33" t="s">
        <v>98</v>
      </c>
      <c r="R33" t="str">
        <f t="shared" si="17"/>
        <v xml:space="preserve">*+d </v>
      </c>
      <c r="S33" t="str">
        <f t="shared" si="18"/>
        <v xml:space="preserve">(d),y </v>
      </c>
      <c r="T33" t="str">
        <f t="shared" si="19"/>
        <v xml:space="preserve"> </v>
      </c>
      <c r="U33" t="str">
        <f t="shared" si="20"/>
        <v xml:space="preserve">(d),y </v>
      </c>
      <c r="V33" t="str">
        <f t="shared" si="21"/>
        <v xml:space="preserve">d,x </v>
      </c>
      <c r="W33" t="str">
        <f t="shared" si="22"/>
        <v xml:space="preserve">d,x </v>
      </c>
      <c r="X33" t="str">
        <f t="shared" si="23"/>
        <v xml:space="preserve">d,x </v>
      </c>
      <c r="Y33" t="str">
        <f t="shared" si="24"/>
        <v xml:space="preserve">d,x </v>
      </c>
      <c r="Z33" t="str">
        <f t="shared" si="25"/>
        <v xml:space="preserve"> </v>
      </c>
      <c r="AA33" t="str">
        <f t="shared" si="26"/>
        <v xml:space="preserve">a,y </v>
      </c>
      <c r="AB33" t="str">
        <f t="shared" si="27"/>
        <v xml:space="preserve"> </v>
      </c>
      <c r="AC33" t="str">
        <f t="shared" si="28"/>
        <v xml:space="preserve">a,y </v>
      </c>
      <c r="AD33" t="str">
        <f t="shared" si="29"/>
        <v xml:space="preserve">a,x </v>
      </c>
      <c r="AE33" t="str">
        <f t="shared" si="30"/>
        <v xml:space="preserve">a,x </v>
      </c>
      <c r="AF33" t="str">
        <f t="shared" si="31"/>
        <v xml:space="preserve">a,x </v>
      </c>
      <c r="AG33" t="str">
        <f t="shared" si="32"/>
        <v xml:space="preserve">a,x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5033-0D2D-4218-BD86-C9C97A58CAFE}">
  <dimension ref="A1:X25"/>
  <sheetViews>
    <sheetView workbookViewId="0">
      <selection activeCell="D3" sqref="D3"/>
    </sheetView>
  </sheetViews>
  <sheetFormatPr defaultRowHeight="15.75"/>
  <cols>
    <col min="3" max="3" width="9.375" bestFit="1" customWidth="1"/>
    <col min="4" max="4" width="9" style="3"/>
    <col min="5" max="5" width="9.5" bestFit="1" customWidth="1"/>
    <col min="6" max="6" width="12.125" bestFit="1" customWidth="1"/>
    <col min="7" max="7" width="9" style="3"/>
    <col min="9" max="9" width="10" bestFit="1" customWidth="1"/>
    <col min="11" max="11" width="10.375" bestFit="1" customWidth="1"/>
    <col min="12" max="12" width="11.0625" bestFit="1" customWidth="1"/>
    <col min="14" max="14" width="11.1875" bestFit="1" customWidth="1"/>
    <col min="15" max="15" width="9" style="3"/>
  </cols>
  <sheetData>
    <row r="1" spans="1:24">
      <c r="A1" t="s">
        <v>430</v>
      </c>
      <c r="B1" s="17" t="s">
        <v>470</v>
      </c>
      <c r="C1" s="17" t="s">
        <v>431</v>
      </c>
      <c r="D1" s="19" t="s">
        <v>471</v>
      </c>
      <c r="E1" s="15" t="s">
        <v>479</v>
      </c>
      <c r="F1" s="15" t="s">
        <v>480</v>
      </c>
      <c r="G1" s="18" t="s">
        <v>481</v>
      </c>
      <c r="H1" t="s">
        <v>497</v>
      </c>
      <c r="I1" t="s">
        <v>505</v>
      </c>
      <c r="J1" t="s">
        <v>522</v>
      </c>
      <c r="K1" t="s">
        <v>547</v>
      </c>
      <c r="L1" t="s">
        <v>548</v>
      </c>
      <c r="M1" s="16" t="s">
        <v>550</v>
      </c>
      <c r="N1" s="16" t="s">
        <v>549</v>
      </c>
      <c r="O1" s="20" t="s">
        <v>551</v>
      </c>
      <c r="P1" t="s">
        <v>560</v>
      </c>
      <c r="Q1" s="15" t="s">
        <v>567</v>
      </c>
      <c r="R1" s="15" t="s">
        <v>566</v>
      </c>
      <c r="S1" s="15" t="s">
        <v>568</v>
      </c>
      <c r="T1" t="s">
        <v>571</v>
      </c>
      <c r="U1" t="s">
        <v>573</v>
      </c>
      <c r="V1" t="s">
        <v>575</v>
      </c>
      <c r="W1" t="s">
        <v>576</v>
      </c>
      <c r="X1" t="s">
        <v>577</v>
      </c>
    </row>
    <row r="2" spans="1:24">
      <c r="A2" t="s">
        <v>424</v>
      </c>
      <c r="B2" s="17" t="s">
        <v>454</v>
      </c>
      <c r="C2" s="17" t="s">
        <v>466</v>
      </c>
      <c r="D2" s="19" t="str">
        <f t="shared" ref="D2:D21" si="0">IF(IFERROR(VLOOKUP(C2,B$2:B$16,1,0),1)=1,"crc","wrg")</f>
        <v>crc</v>
      </c>
      <c r="E2" s="15" t="s">
        <v>476</v>
      </c>
      <c r="F2" s="15" t="s">
        <v>477</v>
      </c>
      <c r="G2" s="18" t="str">
        <f t="shared" ref="G2:G12" si="1">IF(IFERROR(VLOOKUP(F2,E$2:E$5,1,0),1)=1,"crc","wrg")</f>
        <v>crc</v>
      </c>
      <c r="H2" t="s">
        <v>493</v>
      </c>
      <c r="I2" t="s">
        <v>502</v>
      </c>
      <c r="J2" t="s">
        <v>518</v>
      </c>
      <c r="K2" t="s">
        <v>542</v>
      </c>
      <c r="L2" t="s">
        <v>38</v>
      </c>
      <c r="M2" s="16" t="s">
        <v>49</v>
      </c>
      <c r="N2" s="16" t="s">
        <v>46</v>
      </c>
      <c r="O2" s="20" t="str">
        <f t="shared" ref="O2:O9" si="2">IF(IFERROR(VLOOKUP(N2,M$2:M$6,1,0),1)=1,"crc","wrg")</f>
        <v>crc</v>
      </c>
      <c r="P2" t="s">
        <v>552</v>
      </c>
      <c r="Q2" s="15" t="s">
        <v>563</v>
      </c>
      <c r="R2" s="15" t="s">
        <v>561</v>
      </c>
      <c r="S2" s="18" t="str">
        <f t="shared" ref="S2:S7" si="3">IF(IFERROR(VLOOKUP(R2,Q$2:Q$5,1,0),1)=1,"crc","wrg")</f>
        <v>crc</v>
      </c>
      <c r="T2" t="s">
        <v>569</v>
      </c>
      <c r="U2" t="s">
        <v>572</v>
      </c>
      <c r="V2" t="s">
        <v>574</v>
      </c>
      <c r="W2" t="s">
        <v>578</v>
      </c>
      <c r="X2" t="s">
        <v>579</v>
      </c>
    </row>
    <row r="3" spans="1:24">
      <c r="A3" t="s">
        <v>425</v>
      </c>
      <c r="B3" s="17" t="s">
        <v>455</v>
      </c>
      <c r="C3" s="17" t="s">
        <v>452</v>
      </c>
      <c r="D3" s="19" t="str">
        <f t="shared" si="0"/>
        <v>crc</v>
      </c>
      <c r="E3" s="15" t="s">
        <v>12</v>
      </c>
      <c r="F3" s="15" t="s">
        <v>472</v>
      </c>
      <c r="G3" s="18" t="str">
        <f t="shared" si="1"/>
        <v>crc</v>
      </c>
      <c r="H3" t="s">
        <v>482</v>
      </c>
      <c r="I3" t="s">
        <v>498</v>
      </c>
      <c r="J3" t="s">
        <v>506</v>
      </c>
      <c r="K3" t="s">
        <v>523</v>
      </c>
      <c r="L3" t="s">
        <v>39</v>
      </c>
      <c r="M3" s="16" t="s">
        <v>50</v>
      </c>
      <c r="N3" s="16" t="s">
        <v>47</v>
      </c>
      <c r="O3" s="20" t="str">
        <f t="shared" si="2"/>
        <v>crc</v>
      </c>
      <c r="P3" t="s">
        <v>553</v>
      </c>
      <c r="Q3" s="15" t="s">
        <v>564</v>
      </c>
      <c r="R3" s="15" t="s">
        <v>562</v>
      </c>
      <c r="S3" s="18" t="str">
        <f t="shared" si="3"/>
        <v>crc</v>
      </c>
      <c r="T3" t="s">
        <v>570</v>
      </c>
      <c r="X3" t="s">
        <v>580</v>
      </c>
    </row>
    <row r="4" spans="1:24">
      <c r="A4" t="s">
        <v>426</v>
      </c>
      <c r="B4" s="17" t="s">
        <v>456</v>
      </c>
      <c r="C4" s="17" t="s">
        <v>77</v>
      </c>
      <c r="D4" s="19" t="str">
        <f t="shared" si="0"/>
        <v>crc</v>
      </c>
      <c r="E4" s="15" t="s">
        <v>13</v>
      </c>
      <c r="F4" s="15" t="s">
        <v>473</v>
      </c>
      <c r="G4" s="18" t="str">
        <f t="shared" si="1"/>
        <v>crc</v>
      </c>
      <c r="H4" t="s">
        <v>483</v>
      </c>
      <c r="I4" t="s">
        <v>499</v>
      </c>
      <c r="J4" t="s">
        <v>507</v>
      </c>
      <c r="K4" t="s">
        <v>524</v>
      </c>
      <c r="L4" t="s">
        <v>40</v>
      </c>
      <c r="M4" s="16" t="s">
        <v>51</v>
      </c>
      <c r="N4" s="16" t="s">
        <v>48</v>
      </c>
      <c r="O4" s="20" t="str">
        <f t="shared" si="2"/>
        <v>crc</v>
      </c>
      <c r="P4" t="s">
        <v>554</v>
      </c>
      <c r="Q4" s="15" t="s">
        <v>54</v>
      </c>
      <c r="R4" s="15" t="s">
        <v>563</v>
      </c>
      <c r="S4" s="18" t="str">
        <f t="shared" si="3"/>
        <v>wrg</v>
      </c>
      <c r="X4" t="s">
        <v>581</v>
      </c>
    </row>
    <row r="5" spans="1:24">
      <c r="A5" t="s">
        <v>427</v>
      </c>
      <c r="B5" s="17" t="s">
        <v>468</v>
      </c>
      <c r="C5" s="17" t="s">
        <v>453</v>
      </c>
      <c r="D5" s="19" t="str">
        <f t="shared" si="0"/>
        <v>crc</v>
      </c>
      <c r="E5" s="15" t="s">
        <v>14</v>
      </c>
      <c r="F5" s="15" t="s">
        <v>478</v>
      </c>
      <c r="G5" s="18" t="str">
        <f t="shared" si="1"/>
        <v>crc</v>
      </c>
      <c r="H5" t="s">
        <v>494</v>
      </c>
      <c r="I5" t="s">
        <v>503</v>
      </c>
      <c r="J5" t="s">
        <v>519</v>
      </c>
      <c r="K5" t="s">
        <v>525</v>
      </c>
      <c r="L5" t="s">
        <v>41</v>
      </c>
      <c r="M5" s="16" t="s">
        <v>52</v>
      </c>
      <c r="N5" s="16" t="s">
        <v>49</v>
      </c>
      <c r="O5" s="20" t="str">
        <f t="shared" si="2"/>
        <v>wrg</v>
      </c>
      <c r="P5" t="s">
        <v>555</v>
      </c>
      <c r="Q5" s="15" t="s">
        <v>565</v>
      </c>
      <c r="R5" s="15" t="s">
        <v>564</v>
      </c>
      <c r="S5" s="18" t="str">
        <f t="shared" si="3"/>
        <v>wrg</v>
      </c>
      <c r="X5" t="s">
        <v>582</v>
      </c>
    </row>
    <row r="6" spans="1:24">
      <c r="A6" t="s">
        <v>428</v>
      </c>
      <c r="B6" s="17" t="s">
        <v>78</v>
      </c>
      <c r="C6" s="17" t="s">
        <v>467</v>
      </c>
      <c r="D6" s="19" t="str">
        <f t="shared" si="0"/>
        <v>crc</v>
      </c>
      <c r="E6" s="15"/>
      <c r="F6" s="15" t="s">
        <v>11</v>
      </c>
      <c r="G6" s="18" t="str">
        <f t="shared" si="1"/>
        <v>crc</v>
      </c>
      <c r="H6" t="s">
        <v>484</v>
      </c>
      <c r="I6" t="s">
        <v>500</v>
      </c>
      <c r="J6" t="s">
        <v>508</v>
      </c>
      <c r="K6" t="s">
        <v>543</v>
      </c>
      <c r="L6" t="s">
        <v>42</v>
      </c>
      <c r="M6" s="16" t="s">
        <v>53</v>
      </c>
      <c r="N6" s="16" t="s">
        <v>50</v>
      </c>
      <c r="O6" s="20" t="str">
        <f t="shared" si="2"/>
        <v>wrg</v>
      </c>
      <c r="P6" t="s">
        <v>556</v>
      </c>
      <c r="Q6" s="15"/>
      <c r="R6" s="15" t="s">
        <v>54</v>
      </c>
      <c r="S6" s="18" t="str">
        <f t="shared" si="3"/>
        <v>wrg</v>
      </c>
    </row>
    <row r="7" spans="1:24">
      <c r="A7" t="s">
        <v>429</v>
      </c>
      <c r="B7" s="17" t="s">
        <v>457</v>
      </c>
      <c r="C7" s="17" t="s">
        <v>454</v>
      </c>
      <c r="D7" s="19" t="str">
        <f t="shared" si="0"/>
        <v>wrg</v>
      </c>
      <c r="E7" s="15"/>
      <c r="F7" s="15" t="s">
        <v>474</v>
      </c>
      <c r="G7" s="18" t="str">
        <f t="shared" si="1"/>
        <v>crc</v>
      </c>
      <c r="H7" t="s">
        <v>485</v>
      </c>
      <c r="I7" t="s">
        <v>501</v>
      </c>
      <c r="J7" t="s">
        <v>509</v>
      </c>
      <c r="K7" t="s">
        <v>526</v>
      </c>
      <c r="L7" t="s">
        <v>43</v>
      </c>
      <c r="M7" s="16"/>
      <c r="N7" s="16" t="s">
        <v>51</v>
      </c>
      <c r="O7" s="20" t="str">
        <f t="shared" si="2"/>
        <v>wrg</v>
      </c>
      <c r="P7" t="s">
        <v>557</v>
      </c>
      <c r="Q7" s="15"/>
      <c r="R7" s="15" t="s">
        <v>565</v>
      </c>
      <c r="S7" s="18" t="str">
        <f t="shared" si="3"/>
        <v>wrg</v>
      </c>
    </row>
    <row r="8" spans="1:24">
      <c r="B8" s="17" t="s">
        <v>458</v>
      </c>
      <c r="C8" s="17" t="s">
        <v>455</v>
      </c>
      <c r="D8" s="19" t="str">
        <f t="shared" si="0"/>
        <v>wrg</v>
      </c>
      <c r="E8" s="15"/>
      <c r="F8" s="15" t="s">
        <v>475</v>
      </c>
      <c r="G8" s="18" t="str">
        <f t="shared" si="1"/>
        <v>crc</v>
      </c>
      <c r="H8" t="s">
        <v>495</v>
      </c>
      <c r="I8" t="s">
        <v>504</v>
      </c>
      <c r="J8" t="s">
        <v>520</v>
      </c>
      <c r="K8" t="s">
        <v>544</v>
      </c>
      <c r="L8" t="s">
        <v>44</v>
      </c>
      <c r="M8" s="16"/>
      <c r="N8" s="16" t="s">
        <v>52</v>
      </c>
      <c r="O8" s="20" t="str">
        <f t="shared" si="2"/>
        <v>wrg</v>
      </c>
      <c r="P8" t="s">
        <v>558</v>
      </c>
    </row>
    <row r="9" spans="1:24">
      <c r="B9" s="17" t="s">
        <v>469</v>
      </c>
      <c r="C9" s="17" t="s">
        <v>456</v>
      </c>
      <c r="D9" s="19" t="str">
        <f t="shared" si="0"/>
        <v>wrg</v>
      </c>
      <c r="E9" s="15"/>
      <c r="F9" s="15" t="s">
        <v>476</v>
      </c>
      <c r="G9" s="18" t="str">
        <f t="shared" si="1"/>
        <v>wrg</v>
      </c>
      <c r="H9" t="s">
        <v>486</v>
      </c>
      <c r="I9" t="s">
        <v>22</v>
      </c>
      <c r="J9" t="s">
        <v>510</v>
      </c>
      <c r="K9" t="s">
        <v>527</v>
      </c>
      <c r="L9" t="s">
        <v>45</v>
      </c>
      <c r="M9" s="16"/>
      <c r="N9" s="16" t="s">
        <v>53</v>
      </c>
      <c r="O9" s="20" t="str">
        <f t="shared" si="2"/>
        <v>wrg</v>
      </c>
      <c r="P9" t="s">
        <v>559</v>
      </c>
    </row>
    <row r="10" spans="1:24">
      <c r="B10" s="17" t="s">
        <v>459</v>
      </c>
      <c r="C10" s="17" t="s">
        <v>468</v>
      </c>
      <c r="D10" s="19" t="str">
        <f t="shared" si="0"/>
        <v>wrg</v>
      </c>
      <c r="E10" s="15"/>
      <c r="F10" s="15" t="s">
        <v>12</v>
      </c>
      <c r="G10" s="18" t="str">
        <f t="shared" si="1"/>
        <v>wrg</v>
      </c>
      <c r="H10" t="s">
        <v>487</v>
      </c>
      <c r="I10" t="s">
        <v>23</v>
      </c>
      <c r="J10" t="s">
        <v>511</v>
      </c>
      <c r="K10" t="s">
        <v>528</v>
      </c>
    </row>
    <row r="11" spans="1:24">
      <c r="B11" s="17" t="s">
        <v>460</v>
      </c>
      <c r="C11" s="17" t="s">
        <v>78</v>
      </c>
      <c r="D11" s="19" t="str">
        <f t="shared" si="0"/>
        <v>wrg</v>
      </c>
      <c r="E11" s="15"/>
      <c r="F11" s="15" t="s">
        <v>13</v>
      </c>
      <c r="G11" s="18" t="str">
        <f t="shared" si="1"/>
        <v>wrg</v>
      </c>
      <c r="H11" t="s">
        <v>488</v>
      </c>
      <c r="I11" t="s">
        <v>24</v>
      </c>
      <c r="J11" t="s">
        <v>512</v>
      </c>
      <c r="K11" t="s">
        <v>529</v>
      </c>
    </row>
    <row r="12" spans="1:24">
      <c r="B12" s="17" t="s">
        <v>461</v>
      </c>
      <c r="C12" s="17" t="s">
        <v>457</v>
      </c>
      <c r="D12" s="19" t="str">
        <f t="shared" si="0"/>
        <v>wrg</v>
      </c>
      <c r="E12" s="15"/>
      <c r="F12" s="15" t="s">
        <v>14</v>
      </c>
      <c r="G12" s="18" t="str">
        <f t="shared" si="1"/>
        <v>wrg</v>
      </c>
      <c r="H12" t="s">
        <v>489</v>
      </c>
      <c r="I12" t="s">
        <v>25</v>
      </c>
      <c r="J12" t="s">
        <v>513</v>
      </c>
      <c r="K12" t="s">
        <v>530</v>
      </c>
    </row>
    <row r="13" spans="1:24">
      <c r="B13" s="17" t="s">
        <v>462</v>
      </c>
      <c r="C13" s="17" t="s">
        <v>458</v>
      </c>
      <c r="D13" s="19" t="str">
        <f t="shared" si="0"/>
        <v>wrg</v>
      </c>
      <c r="H13" t="s">
        <v>490</v>
      </c>
      <c r="I13" t="s">
        <v>26</v>
      </c>
      <c r="J13" t="s">
        <v>514</v>
      </c>
      <c r="K13" t="s">
        <v>531</v>
      </c>
    </row>
    <row r="14" spans="1:24">
      <c r="B14" s="17" t="s">
        <v>463</v>
      </c>
      <c r="C14" s="17" t="s">
        <v>469</v>
      </c>
      <c r="D14" s="19" t="str">
        <f t="shared" si="0"/>
        <v>wrg</v>
      </c>
      <c r="H14" t="s">
        <v>496</v>
      </c>
      <c r="I14" t="s">
        <v>27</v>
      </c>
      <c r="J14" t="s">
        <v>521</v>
      </c>
      <c r="K14" t="s">
        <v>545</v>
      </c>
    </row>
    <row r="15" spans="1:24">
      <c r="B15" s="17" t="s">
        <v>464</v>
      </c>
      <c r="C15" s="17" t="s">
        <v>459</v>
      </c>
      <c r="D15" s="19" t="str">
        <f t="shared" si="0"/>
        <v>wrg</v>
      </c>
      <c r="H15" t="s">
        <v>491</v>
      </c>
      <c r="I15" t="s">
        <v>28</v>
      </c>
      <c r="J15" t="s">
        <v>515</v>
      </c>
      <c r="K15" t="s">
        <v>532</v>
      </c>
    </row>
    <row r="16" spans="1:24">
      <c r="B16" s="17" t="s">
        <v>465</v>
      </c>
      <c r="C16" s="17" t="s">
        <v>460</v>
      </c>
      <c r="D16" s="19" t="str">
        <f t="shared" si="0"/>
        <v>wrg</v>
      </c>
      <c r="H16" t="s">
        <v>492</v>
      </c>
      <c r="I16" t="s">
        <v>29</v>
      </c>
      <c r="J16" t="s">
        <v>516</v>
      </c>
      <c r="K16" t="s">
        <v>533</v>
      </c>
    </row>
    <row r="17" spans="2:11">
      <c r="B17" s="17"/>
      <c r="C17" s="17" t="s">
        <v>461</v>
      </c>
      <c r="D17" s="19" t="str">
        <f t="shared" si="0"/>
        <v>wrg</v>
      </c>
      <c r="H17" t="s">
        <v>16</v>
      </c>
      <c r="I17" t="s">
        <v>30</v>
      </c>
      <c r="J17" t="s">
        <v>517</v>
      </c>
      <c r="K17" t="s">
        <v>534</v>
      </c>
    </row>
    <row r="18" spans="2:11">
      <c r="B18" s="17"/>
      <c r="C18" s="17" t="s">
        <v>462</v>
      </c>
      <c r="D18" s="19" t="str">
        <f t="shared" si="0"/>
        <v>wrg</v>
      </c>
      <c r="H18" t="s">
        <v>17</v>
      </c>
      <c r="I18" t="s">
        <v>31</v>
      </c>
      <c r="J18" t="s">
        <v>33</v>
      </c>
      <c r="K18" t="s">
        <v>535</v>
      </c>
    </row>
    <row r="19" spans="2:11">
      <c r="B19" s="17"/>
      <c r="C19" s="17" t="s">
        <v>463</v>
      </c>
      <c r="D19" s="19" t="str">
        <f t="shared" si="0"/>
        <v>wrg</v>
      </c>
      <c r="H19" t="s">
        <v>18</v>
      </c>
      <c r="I19" t="s">
        <v>32</v>
      </c>
      <c r="J19" t="s">
        <v>34</v>
      </c>
      <c r="K19" t="s">
        <v>536</v>
      </c>
    </row>
    <row r="20" spans="2:11">
      <c r="B20" s="17"/>
      <c r="C20" s="17" t="s">
        <v>464</v>
      </c>
      <c r="D20" s="19" t="str">
        <f t="shared" si="0"/>
        <v>wrg</v>
      </c>
      <c r="H20" t="s">
        <v>19</v>
      </c>
      <c r="J20" t="s">
        <v>35</v>
      </c>
      <c r="K20" t="s">
        <v>537</v>
      </c>
    </row>
    <row r="21" spans="2:11">
      <c r="B21" s="17"/>
      <c r="C21" s="17" t="s">
        <v>465</v>
      </c>
      <c r="D21" s="19" t="str">
        <f t="shared" si="0"/>
        <v>wrg</v>
      </c>
      <c r="H21" t="s">
        <v>20</v>
      </c>
      <c r="J21" t="s">
        <v>36</v>
      </c>
      <c r="K21" t="s">
        <v>538</v>
      </c>
    </row>
    <row r="22" spans="2:11">
      <c r="H22" t="s">
        <v>21</v>
      </c>
      <c r="J22" t="s">
        <v>37</v>
      </c>
      <c r="K22" t="s">
        <v>539</v>
      </c>
    </row>
    <row r="23" spans="2:11">
      <c r="K23" t="s">
        <v>540</v>
      </c>
    </row>
    <row r="24" spans="2:11">
      <c r="K24" t="s">
        <v>546</v>
      </c>
    </row>
    <row r="25" spans="2:11">
      <c r="K25" t="s">
        <v>541</v>
      </c>
    </row>
  </sheetData>
  <sortState xmlns:xlrd2="http://schemas.microsoft.com/office/spreadsheetml/2017/richdata2" ref="B2:B27">
    <sortCondition ref="B2:B27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1BF6-8D8A-41BB-AC6D-D5DC4BA8F313}">
  <dimension ref="B1:E20"/>
  <sheetViews>
    <sheetView workbookViewId="0">
      <selection activeCell="E1" sqref="E1:E20"/>
    </sheetView>
  </sheetViews>
  <sheetFormatPr defaultRowHeight="15.75"/>
  <sheetData>
    <row r="1" spans="2:5">
      <c r="B1" t="s">
        <v>432</v>
      </c>
      <c r="E1" t="str">
        <f>_xlfn.CONCAT(MID(B1,8,2)," ",MID(B1,12,5))</f>
        <v>2A ROL A</v>
      </c>
    </row>
    <row r="2" spans="2:5">
      <c r="B2" t="s">
        <v>433</v>
      </c>
      <c r="E2" t="str">
        <f t="shared" ref="E2:E4" si="0">_xlfn.CONCAT(MID(B2,8,2)," ",MID(B2,12,5))</f>
        <v>0A ASL A</v>
      </c>
    </row>
    <row r="3" spans="2:5">
      <c r="B3" t="s">
        <v>434</v>
      </c>
      <c r="E3" t="str">
        <f t="shared" si="0"/>
        <v>6A ROR A</v>
      </c>
    </row>
    <row r="4" spans="2:5">
      <c r="B4" t="s">
        <v>435</v>
      </c>
      <c r="E4" t="str">
        <f t="shared" si="0"/>
        <v>4A LSR A</v>
      </c>
    </row>
    <row r="5" spans="2:5">
      <c r="B5" t="s">
        <v>436</v>
      </c>
      <c r="E5" t="str">
        <f t="shared" ref="E5:E20" si="1">_xlfn.CONCAT(MID(B5,8,2)," ",MID(B5,12,3))</f>
        <v>8A TXA</v>
      </c>
    </row>
    <row r="6" spans="2:5">
      <c r="B6" t="s">
        <v>437</v>
      </c>
      <c r="E6" t="str">
        <f t="shared" si="1"/>
        <v>98 TYA</v>
      </c>
    </row>
    <row r="7" spans="2:5">
      <c r="B7" t="s">
        <v>438</v>
      </c>
      <c r="E7" t="str">
        <f t="shared" si="1"/>
        <v>AA TAX</v>
      </c>
    </row>
    <row r="8" spans="2:5">
      <c r="B8" t="s">
        <v>439</v>
      </c>
      <c r="E8" t="str">
        <f t="shared" si="1"/>
        <v>A8 TAY</v>
      </c>
    </row>
    <row r="9" spans="2:5">
      <c r="B9" t="s">
        <v>440</v>
      </c>
      <c r="E9" t="str">
        <f t="shared" si="1"/>
        <v>E8 INX</v>
      </c>
    </row>
    <row r="10" spans="2:5">
      <c r="B10" t="s">
        <v>441</v>
      </c>
      <c r="E10" t="str">
        <f t="shared" si="1"/>
        <v>C8 INY</v>
      </c>
    </row>
    <row r="11" spans="2:5">
      <c r="B11" t="s">
        <v>442</v>
      </c>
      <c r="E11" t="str">
        <f t="shared" si="1"/>
        <v>CA DEX</v>
      </c>
    </row>
    <row r="12" spans="2:5">
      <c r="B12" t="s">
        <v>443</v>
      </c>
      <c r="E12" t="str">
        <f t="shared" si="1"/>
        <v>88 DEY</v>
      </c>
    </row>
    <row r="13" spans="2:5">
      <c r="B13" t="s">
        <v>444</v>
      </c>
      <c r="E13" t="str">
        <f t="shared" si="1"/>
        <v>38 SEC</v>
      </c>
    </row>
    <row r="14" spans="2:5">
      <c r="B14" t="s">
        <v>445</v>
      </c>
      <c r="E14" t="str">
        <f t="shared" si="1"/>
        <v>18 CLC</v>
      </c>
    </row>
    <row r="15" spans="2:5">
      <c r="B15" t="s">
        <v>446</v>
      </c>
      <c r="E15" t="str">
        <f t="shared" si="1"/>
        <v>F8 SED</v>
      </c>
    </row>
    <row r="16" spans="2:5">
      <c r="B16" t="s">
        <v>447</v>
      </c>
      <c r="E16" t="str">
        <f t="shared" si="1"/>
        <v>D8 CLD</v>
      </c>
    </row>
    <row r="17" spans="2:5">
      <c r="B17" t="s">
        <v>448</v>
      </c>
      <c r="E17" t="str">
        <f t="shared" si="1"/>
        <v>78 SEI</v>
      </c>
    </row>
    <row r="18" spans="2:5">
      <c r="B18" t="s">
        <v>449</v>
      </c>
      <c r="E18" t="str">
        <f t="shared" si="1"/>
        <v>58 CLI</v>
      </c>
    </row>
    <row r="19" spans="2:5">
      <c r="B19" t="s">
        <v>450</v>
      </c>
      <c r="E19" t="str">
        <f t="shared" si="1"/>
        <v>B8 CLV</v>
      </c>
    </row>
    <row r="20" spans="2:5">
      <c r="B20" t="s">
        <v>451</v>
      </c>
      <c r="E20" t="str">
        <f t="shared" si="1"/>
        <v>EA NOP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695E-7096-4446-9F5B-B4BB3D1D7AAE}">
  <dimension ref="A1:Q54"/>
  <sheetViews>
    <sheetView workbookViewId="0">
      <selection sqref="A1:Q54"/>
    </sheetView>
  </sheetViews>
  <sheetFormatPr defaultRowHeight="15.75"/>
  <sheetData>
    <row r="1" spans="1:17">
      <c r="A1" s="24"/>
      <c r="B1" s="24">
        <v>0</v>
      </c>
      <c r="C1" s="24">
        <v>1</v>
      </c>
      <c r="D1" s="24">
        <v>2</v>
      </c>
      <c r="E1" s="24">
        <v>3</v>
      </c>
      <c r="F1" s="24">
        <v>4</v>
      </c>
      <c r="G1" s="24">
        <v>5</v>
      </c>
      <c r="H1" s="24">
        <v>6</v>
      </c>
      <c r="I1" s="24">
        <v>7</v>
      </c>
      <c r="J1" s="24">
        <v>8</v>
      </c>
      <c r="K1" s="24">
        <v>9</v>
      </c>
      <c r="L1" s="24">
        <v>10</v>
      </c>
      <c r="M1" s="24">
        <v>11</v>
      </c>
      <c r="N1" s="24">
        <v>12</v>
      </c>
      <c r="O1" s="24">
        <v>13</v>
      </c>
      <c r="P1" s="24">
        <v>14</v>
      </c>
      <c r="Q1" s="24">
        <v>15</v>
      </c>
    </row>
    <row r="2" spans="1:17">
      <c r="A2" s="25">
        <v>0</v>
      </c>
      <c r="B2" s="26" t="s">
        <v>55</v>
      </c>
      <c r="C2" s="27" t="s">
        <v>56</v>
      </c>
      <c r="D2" s="28" t="s">
        <v>85</v>
      </c>
      <c r="E2" s="29" t="s">
        <v>86</v>
      </c>
      <c r="F2" s="30" t="s">
        <v>87</v>
      </c>
      <c r="G2" s="27" t="s">
        <v>56</v>
      </c>
      <c r="H2" s="31" t="s">
        <v>57</v>
      </c>
      <c r="I2" s="29" t="s">
        <v>86</v>
      </c>
      <c r="J2" s="26" t="s">
        <v>88</v>
      </c>
      <c r="K2" s="27" t="s">
        <v>56</v>
      </c>
      <c r="L2" s="31" t="s">
        <v>57</v>
      </c>
      <c r="M2" s="29" t="s">
        <v>90</v>
      </c>
      <c r="N2" s="30" t="s">
        <v>87</v>
      </c>
      <c r="O2" s="27" t="s">
        <v>56</v>
      </c>
      <c r="P2" s="31" t="s">
        <v>57</v>
      </c>
      <c r="Q2" s="29" t="s">
        <v>86</v>
      </c>
    </row>
    <row r="3" spans="1:17">
      <c r="A3" s="25">
        <v>1</v>
      </c>
      <c r="B3" s="26" t="s">
        <v>92</v>
      </c>
      <c r="C3" s="27" t="s">
        <v>56</v>
      </c>
      <c r="D3" s="28" t="s">
        <v>85</v>
      </c>
      <c r="E3" s="29" t="s">
        <v>86</v>
      </c>
      <c r="F3" s="30" t="s">
        <v>87</v>
      </c>
      <c r="G3" s="27" t="s">
        <v>56</v>
      </c>
      <c r="H3" s="31" t="s">
        <v>57</v>
      </c>
      <c r="I3" s="29" t="s">
        <v>86</v>
      </c>
      <c r="J3" s="26" t="s">
        <v>96</v>
      </c>
      <c r="K3" s="27" t="s">
        <v>56</v>
      </c>
      <c r="L3" s="28" t="s">
        <v>87</v>
      </c>
      <c r="M3" s="29" t="s">
        <v>86</v>
      </c>
      <c r="N3" s="30" t="s">
        <v>87</v>
      </c>
      <c r="O3" s="27" t="s">
        <v>56</v>
      </c>
      <c r="P3" s="31" t="s">
        <v>57</v>
      </c>
      <c r="Q3" s="29" t="s">
        <v>86</v>
      </c>
    </row>
    <row r="4" spans="1:17">
      <c r="A4" s="25">
        <v>2</v>
      </c>
      <c r="B4" s="26" t="s">
        <v>99</v>
      </c>
      <c r="C4" s="27" t="s">
        <v>59</v>
      </c>
      <c r="D4" s="28" t="s">
        <v>85</v>
      </c>
      <c r="E4" s="29" t="s">
        <v>100</v>
      </c>
      <c r="F4" s="26" t="s">
        <v>58</v>
      </c>
      <c r="G4" s="27" t="s">
        <v>59</v>
      </c>
      <c r="H4" s="31" t="s">
        <v>60</v>
      </c>
      <c r="I4" s="29" t="s">
        <v>100</v>
      </c>
      <c r="J4" s="26" t="s">
        <v>101</v>
      </c>
      <c r="K4" s="27" t="s">
        <v>59</v>
      </c>
      <c r="L4" s="31" t="s">
        <v>60</v>
      </c>
      <c r="M4" s="29" t="s">
        <v>90</v>
      </c>
      <c r="N4" s="26" t="s">
        <v>58</v>
      </c>
      <c r="O4" s="27" t="s">
        <v>59</v>
      </c>
      <c r="P4" s="31" t="s">
        <v>60</v>
      </c>
      <c r="Q4" s="29" t="s">
        <v>100</v>
      </c>
    </row>
    <row r="5" spans="1:17">
      <c r="A5" s="25">
        <v>3</v>
      </c>
      <c r="B5" s="26" t="s">
        <v>102</v>
      </c>
      <c r="C5" s="27" t="s">
        <v>59</v>
      </c>
      <c r="D5" s="28" t="s">
        <v>85</v>
      </c>
      <c r="E5" s="29" t="s">
        <v>100</v>
      </c>
      <c r="F5" s="30" t="s">
        <v>87</v>
      </c>
      <c r="G5" s="27" t="s">
        <v>59</v>
      </c>
      <c r="H5" s="31" t="s">
        <v>60</v>
      </c>
      <c r="I5" s="29" t="s">
        <v>100</v>
      </c>
      <c r="J5" s="26" t="s">
        <v>103</v>
      </c>
      <c r="K5" s="27" t="s">
        <v>59</v>
      </c>
      <c r="L5" s="28" t="s">
        <v>87</v>
      </c>
      <c r="M5" s="29" t="s">
        <v>100</v>
      </c>
      <c r="N5" s="30" t="s">
        <v>87</v>
      </c>
      <c r="O5" s="27" t="s">
        <v>59</v>
      </c>
      <c r="P5" s="31" t="s">
        <v>60</v>
      </c>
      <c r="Q5" s="29" t="s">
        <v>100</v>
      </c>
    </row>
    <row r="6" spans="1:17">
      <c r="A6" s="25">
        <v>4</v>
      </c>
      <c r="B6" s="26" t="s">
        <v>104</v>
      </c>
      <c r="C6" s="27" t="s">
        <v>61</v>
      </c>
      <c r="D6" s="28" t="s">
        <v>85</v>
      </c>
      <c r="E6" s="29" t="s">
        <v>105</v>
      </c>
      <c r="F6" s="30" t="s">
        <v>87</v>
      </c>
      <c r="G6" s="27" t="s">
        <v>61</v>
      </c>
      <c r="H6" s="31" t="s">
        <v>62</v>
      </c>
      <c r="I6" s="29" t="s">
        <v>105</v>
      </c>
      <c r="J6" s="26" t="s">
        <v>106</v>
      </c>
      <c r="K6" s="27" t="s">
        <v>61</v>
      </c>
      <c r="L6" s="31" t="s">
        <v>62</v>
      </c>
      <c r="M6" s="29" t="s">
        <v>107</v>
      </c>
      <c r="N6" s="26" t="s">
        <v>108</v>
      </c>
      <c r="O6" s="27" t="s">
        <v>61</v>
      </c>
      <c r="P6" s="31" t="s">
        <v>62</v>
      </c>
      <c r="Q6" s="29" t="s">
        <v>105</v>
      </c>
    </row>
    <row r="7" spans="1:17">
      <c r="A7" s="25">
        <v>5</v>
      </c>
      <c r="B7" s="26" t="s">
        <v>109</v>
      </c>
      <c r="C7" s="27" t="s">
        <v>61</v>
      </c>
      <c r="D7" s="28" t="s">
        <v>85</v>
      </c>
      <c r="E7" s="29" t="s">
        <v>105</v>
      </c>
      <c r="F7" s="30" t="s">
        <v>87</v>
      </c>
      <c r="G7" s="27" t="s">
        <v>61</v>
      </c>
      <c r="H7" s="31" t="s">
        <v>62</v>
      </c>
      <c r="I7" s="29" t="s">
        <v>105</v>
      </c>
      <c r="J7" s="26" t="s">
        <v>110</v>
      </c>
      <c r="K7" s="27" t="s">
        <v>61</v>
      </c>
      <c r="L7" s="28" t="s">
        <v>87</v>
      </c>
      <c r="M7" s="29" t="s">
        <v>105</v>
      </c>
      <c r="N7" s="30" t="s">
        <v>87</v>
      </c>
      <c r="O7" s="27" t="s">
        <v>61</v>
      </c>
      <c r="P7" s="31" t="s">
        <v>62</v>
      </c>
      <c r="Q7" s="29" t="s">
        <v>105</v>
      </c>
    </row>
    <row r="8" spans="1:17">
      <c r="A8" s="25">
        <v>6</v>
      </c>
      <c r="B8" s="26" t="s">
        <v>111</v>
      </c>
      <c r="C8" s="27" t="s">
        <v>63</v>
      </c>
      <c r="D8" s="28" t="s">
        <v>85</v>
      </c>
      <c r="E8" s="29" t="s">
        <v>112</v>
      </c>
      <c r="F8" s="30" t="s">
        <v>87</v>
      </c>
      <c r="G8" s="27" t="s">
        <v>63</v>
      </c>
      <c r="H8" s="31" t="s">
        <v>64</v>
      </c>
      <c r="I8" s="29" t="s">
        <v>112</v>
      </c>
      <c r="J8" s="26" t="s">
        <v>113</v>
      </c>
      <c r="K8" s="27" t="s">
        <v>63</v>
      </c>
      <c r="L8" s="31" t="s">
        <v>64</v>
      </c>
      <c r="M8" s="29" t="s">
        <v>114</v>
      </c>
      <c r="N8" s="26" t="s">
        <v>108</v>
      </c>
      <c r="O8" s="27" t="s">
        <v>63</v>
      </c>
      <c r="P8" s="31" t="s">
        <v>64</v>
      </c>
      <c r="Q8" s="29" t="s">
        <v>112</v>
      </c>
    </row>
    <row r="9" spans="1:17">
      <c r="A9" s="25">
        <v>7</v>
      </c>
      <c r="B9" s="26" t="s">
        <v>116</v>
      </c>
      <c r="C9" s="27" t="s">
        <v>63</v>
      </c>
      <c r="D9" s="28" t="s">
        <v>85</v>
      </c>
      <c r="E9" s="29" t="s">
        <v>112</v>
      </c>
      <c r="F9" s="30" t="s">
        <v>87</v>
      </c>
      <c r="G9" s="27" t="s">
        <v>63</v>
      </c>
      <c r="H9" s="31" t="s">
        <v>64</v>
      </c>
      <c r="I9" s="29" t="s">
        <v>112</v>
      </c>
      <c r="J9" s="26" t="s">
        <v>117</v>
      </c>
      <c r="K9" s="27" t="s">
        <v>63</v>
      </c>
      <c r="L9" s="28" t="s">
        <v>87</v>
      </c>
      <c r="M9" s="29" t="s">
        <v>112</v>
      </c>
      <c r="N9" s="30" t="s">
        <v>87</v>
      </c>
      <c r="O9" s="27" t="s">
        <v>63</v>
      </c>
      <c r="P9" s="31" t="s">
        <v>64</v>
      </c>
      <c r="Q9" s="29" t="s">
        <v>112</v>
      </c>
    </row>
    <row r="10" spans="1:17">
      <c r="A10" s="25">
        <v>8</v>
      </c>
      <c r="B10" s="30" t="s">
        <v>87</v>
      </c>
      <c r="C10" s="27" t="s">
        <v>69</v>
      </c>
      <c r="D10" s="28" t="s">
        <v>87</v>
      </c>
      <c r="E10" s="29" t="s">
        <v>118</v>
      </c>
      <c r="F10" s="26" t="s">
        <v>119</v>
      </c>
      <c r="G10" s="27" t="s">
        <v>69</v>
      </c>
      <c r="H10" s="31" t="s">
        <v>120</v>
      </c>
      <c r="I10" s="29" t="s">
        <v>118</v>
      </c>
      <c r="J10" s="26" t="s">
        <v>121</v>
      </c>
      <c r="K10" s="32" t="s">
        <v>87</v>
      </c>
      <c r="L10" s="31" t="s">
        <v>122</v>
      </c>
      <c r="M10" s="29" t="s">
        <v>123</v>
      </c>
      <c r="N10" s="26" t="s">
        <v>119</v>
      </c>
      <c r="O10" s="27" t="s">
        <v>69</v>
      </c>
      <c r="P10" s="31" t="s">
        <v>120</v>
      </c>
      <c r="Q10" s="29" t="s">
        <v>118</v>
      </c>
    </row>
    <row r="11" spans="1:17">
      <c r="A11" s="25">
        <v>9</v>
      </c>
      <c r="B11" s="26" t="s">
        <v>124</v>
      </c>
      <c r="C11" s="27" t="s">
        <v>69</v>
      </c>
      <c r="D11" s="28" t="s">
        <v>85</v>
      </c>
      <c r="E11" s="29" t="s">
        <v>125</v>
      </c>
      <c r="F11" s="26" t="s">
        <v>119</v>
      </c>
      <c r="G11" s="27" t="s">
        <v>69</v>
      </c>
      <c r="H11" s="31" t="s">
        <v>120</v>
      </c>
      <c r="I11" s="29" t="s">
        <v>118</v>
      </c>
      <c r="J11" s="26" t="s">
        <v>127</v>
      </c>
      <c r="K11" s="27" t="s">
        <v>69</v>
      </c>
      <c r="L11" s="31" t="s">
        <v>76</v>
      </c>
      <c r="M11" s="29" t="s">
        <v>128</v>
      </c>
      <c r="N11" s="30" t="s">
        <v>129</v>
      </c>
      <c r="O11" s="27" t="s">
        <v>69</v>
      </c>
      <c r="P11" s="28" t="s">
        <v>130</v>
      </c>
      <c r="Q11" s="29" t="s">
        <v>125</v>
      </c>
    </row>
    <row r="12" spans="1:17">
      <c r="A12" s="25">
        <v>10</v>
      </c>
      <c r="B12" s="26" t="s">
        <v>131</v>
      </c>
      <c r="C12" s="27" t="s">
        <v>70</v>
      </c>
      <c r="D12" s="31" t="s">
        <v>132</v>
      </c>
      <c r="E12" s="29" t="s">
        <v>133</v>
      </c>
      <c r="F12" s="26" t="s">
        <v>131</v>
      </c>
      <c r="G12" s="27" t="s">
        <v>70</v>
      </c>
      <c r="H12" s="31" t="s">
        <v>132</v>
      </c>
      <c r="I12" s="29" t="s">
        <v>133</v>
      </c>
      <c r="J12" s="26" t="s">
        <v>134</v>
      </c>
      <c r="K12" s="27" t="s">
        <v>70</v>
      </c>
      <c r="L12" s="31" t="s">
        <v>135</v>
      </c>
      <c r="M12" s="29" t="s">
        <v>133</v>
      </c>
      <c r="N12" s="26" t="s">
        <v>131</v>
      </c>
      <c r="O12" s="27" t="s">
        <v>70</v>
      </c>
      <c r="P12" s="31" t="s">
        <v>132</v>
      </c>
      <c r="Q12" s="29" t="s">
        <v>133</v>
      </c>
    </row>
    <row r="13" spans="1:17">
      <c r="A13" s="25">
        <v>11</v>
      </c>
      <c r="B13" s="26" t="s">
        <v>136</v>
      </c>
      <c r="C13" s="27" t="s">
        <v>70</v>
      </c>
      <c r="D13" s="28" t="s">
        <v>85</v>
      </c>
      <c r="E13" s="29" t="s">
        <v>133</v>
      </c>
      <c r="F13" s="26" t="s">
        <v>131</v>
      </c>
      <c r="G13" s="27" t="s">
        <v>70</v>
      </c>
      <c r="H13" s="31" t="s">
        <v>132</v>
      </c>
      <c r="I13" s="29" t="s">
        <v>133</v>
      </c>
      <c r="J13" s="26" t="s">
        <v>137</v>
      </c>
      <c r="K13" s="27" t="s">
        <v>70</v>
      </c>
      <c r="L13" s="31" t="s">
        <v>138</v>
      </c>
      <c r="M13" s="29" t="s">
        <v>139</v>
      </c>
      <c r="N13" s="26" t="s">
        <v>131</v>
      </c>
      <c r="O13" s="27" t="s">
        <v>70</v>
      </c>
      <c r="P13" s="31" t="s">
        <v>132</v>
      </c>
      <c r="Q13" s="29" t="s">
        <v>133</v>
      </c>
    </row>
    <row r="14" spans="1:17">
      <c r="A14" s="25">
        <v>12</v>
      </c>
      <c r="B14" s="26" t="s">
        <v>73</v>
      </c>
      <c r="C14" s="27" t="s">
        <v>71</v>
      </c>
      <c r="D14" s="28" t="s">
        <v>87</v>
      </c>
      <c r="E14" s="29" t="s">
        <v>140</v>
      </c>
      <c r="F14" s="26" t="s">
        <v>73</v>
      </c>
      <c r="G14" s="27" t="s">
        <v>71</v>
      </c>
      <c r="H14" s="31" t="s">
        <v>75</v>
      </c>
      <c r="I14" s="29" t="s">
        <v>140</v>
      </c>
      <c r="J14" s="26" t="s">
        <v>79</v>
      </c>
      <c r="K14" s="27" t="s">
        <v>71</v>
      </c>
      <c r="L14" s="31" t="s">
        <v>141</v>
      </c>
      <c r="M14" s="29" t="s">
        <v>142</v>
      </c>
      <c r="N14" s="26" t="s">
        <v>73</v>
      </c>
      <c r="O14" s="27" t="s">
        <v>71</v>
      </c>
      <c r="P14" s="31" t="s">
        <v>75</v>
      </c>
      <c r="Q14" s="29" t="s">
        <v>140</v>
      </c>
    </row>
    <row r="15" spans="1:17">
      <c r="A15" s="25">
        <v>13</v>
      </c>
      <c r="B15" s="26" t="s">
        <v>143</v>
      </c>
      <c r="C15" s="27" t="s">
        <v>71</v>
      </c>
      <c r="D15" s="28" t="s">
        <v>85</v>
      </c>
      <c r="E15" s="29" t="s">
        <v>140</v>
      </c>
      <c r="F15" s="30" t="s">
        <v>87</v>
      </c>
      <c r="G15" s="27" t="s">
        <v>71</v>
      </c>
      <c r="H15" s="31" t="s">
        <v>75</v>
      </c>
      <c r="I15" s="29" t="s">
        <v>140</v>
      </c>
      <c r="J15" s="26" t="s">
        <v>144</v>
      </c>
      <c r="K15" s="27" t="s">
        <v>71</v>
      </c>
      <c r="L15" s="28" t="s">
        <v>87</v>
      </c>
      <c r="M15" s="29" t="s">
        <v>140</v>
      </c>
      <c r="N15" s="30" t="s">
        <v>87</v>
      </c>
      <c r="O15" s="27" t="s">
        <v>71</v>
      </c>
      <c r="P15" s="31" t="s">
        <v>75</v>
      </c>
      <c r="Q15" s="29" t="s">
        <v>140</v>
      </c>
    </row>
    <row r="16" spans="1:17">
      <c r="A16" s="25">
        <v>14</v>
      </c>
      <c r="B16" s="26" t="s">
        <v>74</v>
      </c>
      <c r="C16" s="27" t="s">
        <v>72</v>
      </c>
      <c r="D16" s="28" t="s">
        <v>87</v>
      </c>
      <c r="E16" s="29" t="s">
        <v>145</v>
      </c>
      <c r="F16" s="26" t="s">
        <v>74</v>
      </c>
      <c r="G16" s="27" t="s">
        <v>72</v>
      </c>
      <c r="H16" s="31" t="s">
        <v>146</v>
      </c>
      <c r="I16" s="29" t="s">
        <v>145</v>
      </c>
      <c r="J16" s="26" t="s">
        <v>147</v>
      </c>
      <c r="K16" s="27" t="s">
        <v>72</v>
      </c>
      <c r="L16" s="31" t="s">
        <v>87</v>
      </c>
      <c r="M16" s="29" t="s">
        <v>72</v>
      </c>
      <c r="N16" s="26" t="s">
        <v>74</v>
      </c>
      <c r="O16" s="27" t="s">
        <v>72</v>
      </c>
      <c r="P16" s="31" t="s">
        <v>146</v>
      </c>
      <c r="Q16" s="29" t="s">
        <v>145</v>
      </c>
    </row>
    <row r="17" spans="1:17">
      <c r="A17" s="25">
        <v>15</v>
      </c>
      <c r="B17" s="26" t="s">
        <v>148</v>
      </c>
      <c r="C17" s="27" t="s">
        <v>72</v>
      </c>
      <c r="D17" s="28" t="s">
        <v>85</v>
      </c>
      <c r="E17" s="29" t="s">
        <v>145</v>
      </c>
      <c r="F17" s="30" t="s">
        <v>87</v>
      </c>
      <c r="G17" s="27" t="s">
        <v>72</v>
      </c>
      <c r="H17" s="31" t="s">
        <v>146</v>
      </c>
      <c r="I17" s="29" t="s">
        <v>145</v>
      </c>
      <c r="J17" s="26" t="s">
        <v>149</v>
      </c>
      <c r="K17" s="27" t="s">
        <v>72</v>
      </c>
      <c r="L17" s="28" t="s">
        <v>87</v>
      </c>
      <c r="M17" s="29" t="s">
        <v>145</v>
      </c>
      <c r="N17" s="30" t="s">
        <v>87</v>
      </c>
      <c r="O17" s="27" t="s">
        <v>72</v>
      </c>
      <c r="P17" s="31" t="s">
        <v>146</v>
      </c>
      <c r="Q17" s="29" t="s">
        <v>145</v>
      </c>
    </row>
    <row r="20" spans="1:17">
      <c r="A20" s="33"/>
      <c r="C20" t="s">
        <v>84</v>
      </c>
      <c r="E20" t="s">
        <v>84</v>
      </c>
      <c r="F20" t="s">
        <v>80</v>
      </c>
      <c r="G20" t="s">
        <v>80</v>
      </c>
      <c r="H20" t="s">
        <v>80</v>
      </c>
      <c r="I20" t="s">
        <v>80</v>
      </c>
      <c r="K20" t="s">
        <v>89</v>
      </c>
      <c r="M20" t="s">
        <v>89</v>
      </c>
      <c r="N20" t="s">
        <v>91</v>
      </c>
      <c r="O20" t="s">
        <v>91</v>
      </c>
      <c r="P20" t="s">
        <v>91</v>
      </c>
      <c r="Q20" t="s">
        <v>91</v>
      </c>
    </row>
    <row r="21" spans="1:17">
      <c r="A21" s="33"/>
      <c r="B21" t="s">
        <v>93</v>
      </c>
      <c r="C21" t="s">
        <v>94</v>
      </c>
      <c r="E21" t="s">
        <v>94</v>
      </c>
      <c r="F21" t="s">
        <v>95</v>
      </c>
      <c r="G21" t="s">
        <v>95</v>
      </c>
      <c r="H21" t="s">
        <v>95</v>
      </c>
      <c r="I21" t="s">
        <v>95</v>
      </c>
      <c r="K21" t="s">
        <v>97</v>
      </c>
      <c r="M21" t="s">
        <v>97</v>
      </c>
      <c r="N21" t="s">
        <v>98</v>
      </c>
      <c r="O21" t="s">
        <v>98</v>
      </c>
      <c r="P21" t="s">
        <v>98</v>
      </c>
      <c r="Q21" t="s">
        <v>98</v>
      </c>
    </row>
    <row r="22" spans="1:17">
      <c r="B22" t="s">
        <v>91</v>
      </c>
      <c r="C22" t="s">
        <v>84</v>
      </c>
      <c r="E22" t="s">
        <v>84</v>
      </c>
      <c r="F22" t="s">
        <v>80</v>
      </c>
      <c r="G22" t="s">
        <v>80</v>
      </c>
      <c r="H22" t="s">
        <v>80</v>
      </c>
      <c r="I22" t="s">
        <v>80</v>
      </c>
      <c r="K22" t="s">
        <v>89</v>
      </c>
      <c r="M22" t="s">
        <v>89</v>
      </c>
      <c r="N22" t="s">
        <v>91</v>
      </c>
      <c r="O22" t="s">
        <v>91</v>
      </c>
      <c r="P22" t="s">
        <v>91</v>
      </c>
      <c r="Q22" t="s">
        <v>91</v>
      </c>
    </row>
    <row r="23" spans="1:17">
      <c r="A23" s="33"/>
      <c r="B23" t="s">
        <v>93</v>
      </c>
      <c r="C23" t="s">
        <v>94</v>
      </c>
      <c r="E23" t="s">
        <v>94</v>
      </c>
      <c r="F23" t="s">
        <v>95</v>
      </c>
      <c r="G23" t="s">
        <v>95</v>
      </c>
      <c r="H23" t="s">
        <v>95</v>
      </c>
      <c r="I23" t="s">
        <v>95</v>
      </c>
      <c r="K23" t="s">
        <v>97</v>
      </c>
      <c r="M23" t="s">
        <v>97</v>
      </c>
      <c r="N23" t="s">
        <v>98</v>
      </c>
      <c r="O23" t="s">
        <v>98</v>
      </c>
      <c r="P23" t="s">
        <v>98</v>
      </c>
      <c r="Q23" t="s">
        <v>98</v>
      </c>
    </row>
    <row r="24" spans="1:17">
      <c r="C24" t="s">
        <v>84</v>
      </c>
      <c r="E24" t="s">
        <v>84</v>
      </c>
      <c r="F24" t="s">
        <v>80</v>
      </c>
      <c r="G24" t="s">
        <v>80</v>
      </c>
      <c r="H24" t="s">
        <v>80</v>
      </c>
      <c r="I24" t="s">
        <v>80</v>
      </c>
      <c r="K24" t="s">
        <v>89</v>
      </c>
      <c r="M24" t="s">
        <v>89</v>
      </c>
      <c r="N24" t="s">
        <v>91</v>
      </c>
      <c r="O24" t="s">
        <v>91</v>
      </c>
      <c r="P24" t="s">
        <v>91</v>
      </c>
      <c r="Q24" t="s">
        <v>91</v>
      </c>
    </row>
    <row r="25" spans="1:17">
      <c r="A25" s="33"/>
      <c r="B25" t="s">
        <v>93</v>
      </c>
      <c r="C25" t="s">
        <v>94</v>
      </c>
      <c r="E25" t="s">
        <v>94</v>
      </c>
      <c r="F25" t="s">
        <v>95</v>
      </c>
      <c r="G25" t="s">
        <v>95</v>
      </c>
      <c r="H25" t="s">
        <v>95</v>
      </c>
      <c r="I25" t="s">
        <v>95</v>
      </c>
      <c r="K25" t="s">
        <v>97</v>
      </c>
      <c r="M25" t="s">
        <v>97</v>
      </c>
      <c r="N25" t="s">
        <v>98</v>
      </c>
      <c r="O25" t="s">
        <v>98</v>
      </c>
      <c r="P25" t="s">
        <v>98</v>
      </c>
      <c r="Q25" t="s">
        <v>98</v>
      </c>
    </row>
    <row r="26" spans="1:17">
      <c r="C26" t="s">
        <v>84</v>
      </c>
      <c r="E26" t="s">
        <v>84</v>
      </c>
      <c r="F26" t="s">
        <v>80</v>
      </c>
      <c r="G26" t="s">
        <v>80</v>
      </c>
      <c r="H26" t="s">
        <v>80</v>
      </c>
      <c r="I26" t="s">
        <v>80</v>
      </c>
      <c r="K26" t="s">
        <v>89</v>
      </c>
      <c r="M26" t="s">
        <v>89</v>
      </c>
      <c r="N26" t="s">
        <v>115</v>
      </c>
      <c r="O26" t="s">
        <v>91</v>
      </c>
      <c r="P26" t="s">
        <v>91</v>
      </c>
      <c r="Q26" t="s">
        <v>91</v>
      </c>
    </row>
    <row r="27" spans="1:17">
      <c r="A27" s="33"/>
      <c r="B27" t="s">
        <v>93</v>
      </c>
      <c r="C27" t="s">
        <v>94</v>
      </c>
      <c r="E27" t="s">
        <v>94</v>
      </c>
      <c r="F27" t="s">
        <v>95</v>
      </c>
      <c r="G27" t="s">
        <v>95</v>
      </c>
      <c r="H27" t="s">
        <v>95</v>
      </c>
      <c r="I27" t="s">
        <v>95</v>
      </c>
      <c r="K27" t="s">
        <v>97</v>
      </c>
      <c r="M27" t="s">
        <v>97</v>
      </c>
      <c r="N27" t="s">
        <v>98</v>
      </c>
      <c r="O27" t="s">
        <v>98</v>
      </c>
      <c r="P27" t="s">
        <v>98</v>
      </c>
      <c r="Q27" t="s">
        <v>98</v>
      </c>
    </row>
    <row r="28" spans="1:17">
      <c r="B28" t="s">
        <v>89</v>
      </c>
      <c r="C28" t="s">
        <v>84</v>
      </c>
      <c r="D28" t="s">
        <v>89</v>
      </c>
      <c r="E28" t="s">
        <v>84</v>
      </c>
      <c r="F28" t="s">
        <v>80</v>
      </c>
      <c r="G28" t="s">
        <v>80</v>
      </c>
      <c r="H28" t="s">
        <v>80</v>
      </c>
      <c r="I28" t="s">
        <v>80</v>
      </c>
      <c r="K28" t="s">
        <v>89</v>
      </c>
      <c r="M28" t="s">
        <v>89</v>
      </c>
      <c r="N28" t="s">
        <v>91</v>
      </c>
      <c r="O28" t="s">
        <v>91</v>
      </c>
      <c r="P28" t="s">
        <v>91</v>
      </c>
      <c r="Q28" t="s">
        <v>91</v>
      </c>
    </row>
    <row r="29" spans="1:17">
      <c r="A29" s="33"/>
      <c r="B29" t="s">
        <v>93</v>
      </c>
      <c r="C29" t="s">
        <v>94</v>
      </c>
      <c r="E29" t="s">
        <v>94</v>
      </c>
      <c r="F29" t="s">
        <v>95</v>
      </c>
      <c r="G29" t="s">
        <v>95</v>
      </c>
      <c r="H29" t="s">
        <v>126</v>
      </c>
      <c r="I29" t="s">
        <v>126</v>
      </c>
      <c r="K29" t="s">
        <v>97</v>
      </c>
      <c r="M29" t="s">
        <v>97</v>
      </c>
      <c r="N29" t="s">
        <v>98</v>
      </c>
      <c r="O29" t="s">
        <v>98</v>
      </c>
      <c r="P29" t="s">
        <v>97</v>
      </c>
      <c r="Q29" t="s">
        <v>97</v>
      </c>
    </row>
    <row r="30" spans="1:17">
      <c r="B30" t="s">
        <v>89</v>
      </c>
      <c r="C30" t="s">
        <v>84</v>
      </c>
      <c r="D30" t="s">
        <v>89</v>
      </c>
      <c r="E30" t="s">
        <v>84</v>
      </c>
      <c r="F30" t="s">
        <v>80</v>
      </c>
      <c r="G30" t="s">
        <v>80</v>
      </c>
      <c r="H30" t="s">
        <v>80</v>
      </c>
      <c r="I30" t="s">
        <v>80</v>
      </c>
      <c r="K30" t="s">
        <v>89</v>
      </c>
      <c r="M30" t="s">
        <v>89</v>
      </c>
      <c r="N30" t="s">
        <v>91</v>
      </c>
      <c r="O30" t="s">
        <v>91</v>
      </c>
      <c r="P30" t="s">
        <v>91</v>
      </c>
      <c r="Q30" t="s">
        <v>91</v>
      </c>
    </row>
    <row r="31" spans="1:17">
      <c r="A31" s="33"/>
      <c r="B31" t="s">
        <v>93</v>
      </c>
      <c r="C31" t="s">
        <v>94</v>
      </c>
      <c r="E31" t="s">
        <v>94</v>
      </c>
      <c r="F31" t="s">
        <v>95</v>
      </c>
      <c r="G31" t="s">
        <v>95</v>
      </c>
      <c r="H31" t="s">
        <v>126</v>
      </c>
      <c r="I31" t="s">
        <v>126</v>
      </c>
      <c r="K31" t="s">
        <v>97</v>
      </c>
      <c r="M31" t="s">
        <v>97</v>
      </c>
      <c r="N31" t="s">
        <v>98</v>
      </c>
      <c r="O31" t="s">
        <v>98</v>
      </c>
      <c r="P31" t="s">
        <v>97</v>
      </c>
      <c r="Q31" t="s">
        <v>97</v>
      </c>
    </row>
    <row r="32" spans="1:17">
      <c r="B32" t="s">
        <v>89</v>
      </c>
      <c r="C32" t="s">
        <v>84</v>
      </c>
      <c r="D32" t="s">
        <v>89</v>
      </c>
      <c r="E32" t="s">
        <v>84</v>
      </c>
      <c r="F32" t="s">
        <v>80</v>
      </c>
      <c r="G32" t="s">
        <v>80</v>
      </c>
      <c r="H32" t="s">
        <v>80</v>
      </c>
      <c r="I32" t="s">
        <v>80</v>
      </c>
      <c r="K32" t="s">
        <v>89</v>
      </c>
      <c r="M32" t="s">
        <v>89</v>
      </c>
      <c r="N32" t="s">
        <v>91</v>
      </c>
      <c r="O32" t="s">
        <v>91</v>
      </c>
      <c r="P32" t="s">
        <v>91</v>
      </c>
      <c r="Q32" t="s">
        <v>91</v>
      </c>
    </row>
    <row r="33" spans="1:17">
      <c r="A33" s="33"/>
      <c r="B33" t="s">
        <v>93</v>
      </c>
      <c r="C33" t="s">
        <v>94</v>
      </c>
      <c r="E33" t="s">
        <v>94</v>
      </c>
      <c r="F33" t="s">
        <v>95</v>
      </c>
      <c r="G33" t="s">
        <v>95</v>
      </c>
      <c r="H33" t="s">
        <v>95</v>
      </c>
      <c r="I33" t="s">
        <v>95</v>
      </c>
      <c r="K33" t="s">
        <v>97</v>
      </c>
      <c r="M33" t="s">
        <v>97</v>
      </c>
      <c r="N33" t="s">
        <v>98</v>
      </c>
      <c r="O33" t="s">
        <v>98</v>
      </c>
      <c r="P33" t="s">
        <v>98</v>
      </c>
      <c r="Q33" t="s">
        <v>98</v>
      </c>
    </row>
    <row r="34" spans="1:17">
      <c r="B34" t="s">
        <v>89</v>
      </c>
      <c r="C34" t="s">
        <v>84</v>
      </c>
      <c r="D34" t="s">
        <v>89</v>
      </c>
      <c r="E34" t="s">
        <v>84</v>
      </c>
      <c r="F34" t="s">
        <v>80</v>
      </c>
      <c r="G34" t="s">
        <v>80</v>
      </c>
      <c r="H34" t="s">
        <v>80</v>
      </c>
      <c r="I34" t="s">
        <v>80</v>
      </c>
      <c r="K34" t="s">
        <v>89</v>
      </c>
      <c r="M34" t="s">
        <v>89</v>
      </c>
      <c r="N34" t="s">
        <v>91</v>
      </c>
      <c r="O34" t="s">
        <v>91</v>
      </c>
      <c r="P34" t="s">
        <v>91</v>
      </c>
      <c r="Q34" t="s">
        <v>91</v>
      </c>
    </row>
    <row r="35" spans="1:17">
      <c r="A35" s="33"/>
      <c r="B35" t="s">
        <v>93</v>
      </c>
      <c r="C35" t="s">
        <v>94</v>
      </c>
      <c r="E35" t="s">
        <v>94</v>
      </c>
      <c r="F35" t="s">
        <v>95</v>
      </c>
      <c r="G35" t="s">
        <v>95</v>
      </c>
      <c r="H35" t="s">
        <v>95</v>
      </c>
      <c r="I35" t="s">
        <v>95</v>
      </c>
      <c r="K35" t="s">
        <v>97</v>
      </c>
      <c r="M35" t="s">
        <v>97</v>
      </c>
      <c r="N35" t="s">
        <v>98</v>
      </c>
      <c r="O35" t="s">
        <v>98</v>
      </c>
      <c r="P35" t="s">
        <v>98</v>
      </c>
      <c r="Q35" t="s">
        <v>98</v>
      </c>
    </row>
    <row r="39" spans="1:17">
      <c r="A39">
        <v>0</v>
      </c>
      <c r="B39" t="str">
        <f>IF(ISBLANK(B20),"IMP",IF(B20=$B$22,"ABS",IF(B20=$B$28,"IMM",IF(B20=$B$27,"REL",IF(B20=$E$20,"IZX",IF(B20=$C$21,"IZY",IF(B20=$F$20,"ZP0",IF(B20=$F$21,"ZPX",IF(B20=$H$29,"ZPY",IF(B20=$K$21,"ABY",IF(B20=$N$21,"ABX",IF(B20=$N$26,"IND",999))))))))))))</f>
        <v>IMP</v>
      </c>
      <c r="C39" t="str">
        <f t="shared" ref="C39:Q39" si="0">IF(ISBLANK(C20),"IMP",IF(C20=$B$22,"ABS",IF(C20=$B$28,"IMM",IF(C20=$B$27,"REL",IF(C20=$E$20,"IZX",IF(C20=$C$21,"IZY",IF(C20=$F$20,"ZP0",IF(C20=$F$21,"ZPX",IF(C20=$H$29,"ZPY",IF(C20=$K$21,"ABY",IF(C20=$N$21,"ABX",IF(C20=$N$26,"IND",999))))))))))))</f>
        <v>IZX</v>
      </c>
      <c r="D39" t="str">
        <f t="shared" si="0"/>
        <v>IMP</v>
      </c>
      <c r="E39" t="str">
        <f t="shared" si="0"/>
        <v>IZX</v>
      </c>
      <c r="F39" t="str">
        <f t="shared" si="0"/>
        <v>ZP0</v>
      </c>
      <c r="G39" t="str">
        <f t="shared" si="0"/>
        <v>ZP0</v>
      </c>
      <c r="H39" t="str">
        <f t="shared" si="0"/>
        <v>ZP0</v>
      </c>
      <c r="I39" t="str">
        <f t="shared" si="0"/>
        <v>ZP0</v>
      </c>
      <c r="J39" t="str">
        <f t="shared" si="0"/>
        <v>IMP</v>
      </c>
      <c r="K39" t="str">
        <f t="shared" si="0"/>
        <v>IMM</v>
      </c>
      <c r="L39" t="str">
        <f t="shared" si="0"/>
        <v>IMP</v>
      </c>
      <c r="M39" t="str">
        <f t="shared" si="0"/>
        <v>IMM</v>
      </c>
      <c r="N39" t="str">
        <f t="shared" si="0"/>
        <v>ABS</v>
      </c>
      <c r="O39" t="str">
        <f t="shared" si="0"/>
        <v>ABS</v>
      </c>
      <c r="P39" t="str">
        <f t="shared" si="0"/>
        <v>ABS</v>
      </c>
      <c r="Q39" t="str">
        <f t="shared" si="0"/>
        <v>ABS</v>
      </c>
    </row>
    <row r="40" spans="1:17">
      <c r="A40">
        <v>1</v>
      </c>
      <c r="B40" t="str">
        <f t="shared" ref="B40:Q40" si="1">IF(ISBLANK(B21),"IMP",IF(B21=$B$22,"ABS",IF(B21=$B$28,"IMM",IF(B21=$B$27,"REL",IF(B21=$E$20,"IZX",IF(B21=$C$21,"IZY",IF(B21=$F$20,"ZP0",IF(B21=$F$21,"ZPX",IF(B21=$H$29,"ZPY",IF(B21=$K$21,"ABY",IF(B21=$N$21,"ABX",IF(B21=$N$26,"IND",999))))))))))))</f>
        <v>REL</v>
      </c>
      <c r="C40" t="str">
        <f t="shared" si="1"/>
        <v>IZY</v>
      </c>
      <c r="D40" t="str">
        <f t="shared" si="1"/>
        <v>IMP</v>
      </c>
      <c r="E40" t="str">
        <f t="shared" si="1"/>
        <v>IZY</v>
      </c>
      <c r="F40" t="str">
        <f t="shared" si="1"/>
        <v>ZPX</v>
      </c>
      <c r="G40" t="str">
        <f t="shared" si="1"/>
        <v>ZPX</v>
      </c>
      <c r="H40" t="str">
        <f t="shared" si="1"/>
        <v>ZPX</v>
      </c>
      <c r="I40" t="str">
        <f t="shared" si="1"/>
        <v>ZPX</v>
      </c>
      <c r="J40" t="str">
        <f t="shared" si="1"/>
        <v>IMP</v>
      </c>
      <c r="K40" t="str">
        <f t="shared" si="1"/>
        <v>ABY</v>
      </c>
      <c r="L40" t="str">
        <f t="shared" si="1"/>
        <v>IMP</v>
      </c>
      <c r="M40" t="str">
        <f t="shared" si="1"/>
        <v>ABY</v>
      </c>
      <c r="N40" t="str">
        <f t="shared" si="1"/>
        <v>ABX</v>
      </c>
      <c r="O40" t="str">
        <f t="shared" si="1"/>
        <v>ABX</v>
      </c>
      <c r="P40" t="str">
        <f t="shared" si="1"/>
        <v>ABX</v>
      </c>
      <c r="Q40" t="str">
        <f t="shared" si="1"/>
        <v>ABX</v>
      </c>
    </row>
    <row r="41" spans="1:17">
      <c r="A41">
        <v>2</v>
      </c>
      <c r="B41" t="str">
        <f t="shared" ref="B41:Q41" si="2">IF(ISBLANK(B22),"IMP",IF(B22=$B$22,"ABS",IF(B22=$B$28,"IMM",IF(B22=$B$27,"REL",IF(B22=$E$20,"IZX",IF(B22=$C$21,"IZY",IF(B22=$F$20,"ZP0",IF(B22=$F$21,"ZPX",IF(B22=$H$29,"ZPY",IF(B22=$K$21,"ABY",IF(B22=$N$21,"ABX",IF(B22=$N$26,"IND",999))))))))))))</f>
        <v>ABS</v>
      </c>
      <c r="C41" t="str">
        <f t="shared" si="2"/>
        <v>IZX</v>
      </c>
      <c r="D41" t="str">
        <f t="shared" si="2"/>
        <v>IMP</v>
      </c>
      <c r="E41" t="str">
        <f t="shared" si="2"/>
        <v>IZX</v>
      </c>
      <c r="F41" t="str">
        <f t="shared" si="2"/>
        <v>ZP0</v>
      </c>
      <c r="G41" t="str">
        <f t="shared" si="2"/>
        <v>ZP0</v>
      </c>
      <c r="H41" t="str">
        <f t="shared" si="2"/>
        <v>ZP0</v>
      </c>
      <c r="I41" t="str">
        <f t="shared" si="2"/>
        <v>ZP0</v>
      </c>
      <c r="J41" t="str">
        <f t="shared" si="2"/>
        <v>IMP</v>
      </c>
      <c r="K41" t="str">
        <f t="shared" si="2"/>
        <v>IMM</v>
      </c>
      <c r="L41" t="str">
        <f t="shared" si="2"/>
        <v>IMP</v>
      </c>
      <c r="M41" t="str">
        <f t="shared" si="2"/>
        <v>IMM</v>
      </c>
      <c r="N41" t="str">
        <f t="shared" si="2"/>
        <v>ABS</v>
      </c>
      <c r="O41" t="str">
        <f t="shared" si="2"/>
        <v>ABS</v>
      </c>
      <c r="P41" t="str">
        <f t="shared" si="2"/>
        <v>ABS</v>
      </c>
      <c r="Q41" t="str">
        <f t="shared" si="2"/>
        <v>ABS</v>
      </c>
    </row>
    <row r="42" spans="1:17">
      <c r="A42">
        <v>3</v>
      </c>
      <c r="B42" t="str">
        <f t="shared" ref="B42:Q42" si="3">IF(ISBLANK(B23),"IMP",IF(B23=$B$22,"ABS",IF(B23=$B$28,"IMM",IF(B23=$B$27,"REL",IF(B23=$E$20,"IZX",IF(B23=$C$21,"IZY",IF(B23=$F$20,"ZP0",IF(B23=$F$21,"ZPX",IF(B23=$H$29,"ZPY",IF(B23=$K$21,"ABY",IF(B23=$N$21,"ABX",IF(B23=$N$26,"IND",999))))))))))))</f>
        <v>REL</v>
      </c>
      <c r="C42" t="str">
        <f t="shared" si="3"/>
        <v>IZY</v>
      </c>
      <c r="D42" t="str">
        <f t="shared" si="3"/>
        <v>IMP</v>
      </c>
      <c r="E42" t="str">
        <f t="shared" si="3"/>
        <v>IZY</v>
      </c>
      <c r="F42" t="str">
        <f t="shared" si="3"/>
        <v>ZPX</v>
      </c>
      <c r="G42" t="str">
        <f t="shared" si="3"/>
        <v>ZPX</v>
      </c>
      <c r="H42" t="str">
        <f t="shared" si="3"/>
        <v>ZPX</v>
      </c>
      <c r="I42" t="str">
        <f t="shared" si="3"/>
        <v>ZPX</v>
      </c>
      <c r="J42" t="str">
        <f t="shared" si="3"/>
        <v>IMP</v>
      </c>
      <c r="K42" t="str">
        <f t="shared" si="3"/>
        <v>ABY</v>
      </c>
      <c r="L42" t="str">
        <f t="shared" si="3"/>
        <v>IMP</v>
      </c>
      <c r="M42" t="str">
        <f t="shared" si="3"/>
        <v>ABY</v>
      </c>
      <c r="N42" t="str">
        <f t="shared" si="3"/>
        <v>ABX</v>
      </c>
      <c r="O42" t="str">
        <f t="shared" si="3"/>
        <v>ABX</v>
      </c>
      <c r="P42" t="str">
        <f t="shared" si="3"/>
        <v>ABX</v>
      </c>
      <c r="Q42" t="str">
        <f t="shared" si="3"/>
        <v>ABX</v>
      </c>
    </row>
    <row r="43" spans="1:17">
      <c r="A43">
        <v>4</v>
      </c>
      <c r="B43" t="str">
        <f t="shared" ref="B43:Q43" si="4">IF(ISBLANK(B24),"IMP",IF(B24=$B$22,"ABS",IF(B24=$B$28,"IMM",IF(B24=$B$27,"REL",IF(B24=$E$20,"IZX",IF(B24=$C$21,"IZY",IF(B24=$F$20,"ZP0",IF(B24=$F$21,"ZPX",IF(B24=$H$29,"ZPY",IF(B24=$K$21,"ABY",IF(B24=$N$21,"ABX",IF(B24=$N$26,"IND",999))))))))))))</f>
        <v>IMP</v>
      </c>
      <c r="C43" t="str">
        <f t="shared" si="4"/>
        <v>IZX</v>
      </c>
      <c r="D43" t="str">
        <f t="shared" si="4"/>
        <v>IMP</v>
      </c>
      <c r="E43" t="str">
        <f t="shared" si="4"/>
        <v>IZX</v>
      </c>
      <c r="F43" t="str">
        <f t="shared" si="4"/>
        <v>ZP0</v>
      </c>
      <c r="G43" t="str">
        <f t="shared" si="4"/>
        <v>ZP0</v>
      </c>
      <c r="H43" t="str">
        <f t="shared" si="4"/>
        <v>ZP0</v>
      </c>
      <c r="I43" t="str">
        <f t="shared" si="4"/>
        <v>ZP0</v>
      </c>
      <c r="J43" t="str">
        <f t="shared" si="4"/>
        <v>IMP</v>
      </c>
      <c r="K43" t="str">
        <f t="shared" si="4"/>
        <v>IMM</v>
      </c>
      <c r="L43" t="str">
        <f t="shared" si="4"/>
        <v>IMP</v>
      </c>
      <c r="M43" t="str">
        <f t="shared" si="4"/>
        <v>IMM</v>
      </c>
      <c r="N43" t="str">
        <f t="shared" si="4"/>
        <v>ABS</v>
      </c>
      <c r="O43" t="str">
        <f t="shared" si="4"/>
        <v>ABS</v>
      </c>
      <c r="P43" t="str">
        <f t="shared" si="4"/>
        <v>ABS</v>
      </c>
      <c r="Q43" t="str">
        <f t="shared" si="4"/>
        <v>ABS</v>
      </c>
    </row>
    <row r="44" spans="1:17">
      <c r="A44">
        <v>5</v>
      </c>
      <c r="B44" t="str">
        <f t="shared" ref="B44:Q44" si="5">IF(ISBLANK(B25),"IMP",IF(B25=$B$22,"ABS",IF(B25=$B$28,"IMM",IF(B25=$B$27,"REL",IF(B25=$E$20,"IZX",IF(B25=$C$21,"IZY",IF(B25=$F$20,"ZP0",IF(B25=$F$21,"ZPX",IF(B25=$H$29,"ZPY",IF(B25=$K$21,"ABY",IF(B25=$N$21,"ABX",IF(B25=$N$26,"IND",999))))))))))))</f>
        <v>REL</v>
      </c>
      <c r="C44" t="str">
        <f t="shared" si="5"/>
        <v>IZY</v>
      </c>
      <c r="D44" t="str">
        <f t="shared" si="5"/>
        <v>IMP</v>
      </c>
      <c r="E44" t="str">
        <f t="shared" si="5"/>
        <v>IZY</v>
      </c>
      <c r="F44" t="str">
        <f t="shared" si="5"/>
        <v>ZPX</v>
      </c>
      <c r="G44" t="str">
        <f t="shared" si="5"/>
        <v>ZPX</v>
      </c>
      <c r="H44" t="str">
        <f t="shared" si="5"/>
        <v>ZPX</v>
      </c>
      <c r="I44" t="str">
        <f t="shared" si="5"/>
        <v>ZPX</v>
      </c>
      <c r="J44" t="str">
        <f t="shared" si="5"/>
        <v>IMP</v>
      </c>
      <c r="K44" t="str">
        <f t="shared" si="5"/>
        <v>ABY</v>
      </c>
      <c r="L44" t="str">
        <f t="shared" si="5"/>
        <v>IMP</v>
      </c>
      <c r="M44" t="str">
        <f t="shared" si="5"/>
        <v>ABY</v>
      </c>
      <c r="N44" t="str">
        <f t="shared" si="5"/>
        <v>ABX</v>
      </c>
      <c r="O44" t="str">
        <f t="shared" si="5"/>
        <v>ABX</v>
      </c>
      <c r="P44" t="str">
        <f t="shared" si="5"/>
        <v>ABX</v>
      </c>
      <c r="Q44" t="str">
        <f t="shared" si="5"/>
        <v>ABX</v>
      </c>
    </row>
    <row r="45" spans="1:17">
      <c r="A45">
        <v>6</v>
      </c>
      <c r="B45" t="str">
        <f t="shared" ref="B45:Q45" si="6">IF(ISBLANK(B26),"IMP",IF(B26=$B$22,"ABS",IF(B26=$B$28,"IMM",IF(B26=$B$27,"REL",IF(B26=$E$20,"IZX",IF(B26=$C$21,"IZY",IF(B26=$F$20,"ZP0",IF(B26=$F$21,"ZPX",IF(B26=$H$29,"ZPY",IF(B26=$K$21,"ABY",IF(B26=$N$21,"ABX",IF(B26=$N$26,"IND",999))))))))))))</f>
        <v>IMP</v>
      </c>
      <c r="C45" t="str">
        <f t="shared" si="6"/>
        <v>IZX</v>
      </c>
      <c r="D45" t="str">
        <f t="shared" si="6"/>
        <v>IMP</v>
      </c>
      <c r="E45" t="str">
        <f t="shared" si="6"/>
        <v>IZX</v>
      </c>
      <c r="F45" t="str">
        <f t="shared" si="6"/>
        <v>ZP0</v>
      </c>
      <c r="G45" t="str">
        <f t="shared" si="6"/>
        <v>ZP0</v>
      </c>
      <c r="H45" t="str">
        <f t="shared" si="6"/>
        <v>ZP0</v>
      </c>
      <c r="I45" t="str">
        <f t="shared" si="6"/>
        <v>ZP0</v>
      </c>
      <c r="J45" t="str">
        <f t="shared" si="6"/>
        <v>IMP</v>
      </c>
      <c r="K45" t="str">
        <f t="shared" si="6"/>
        <v>IMM</v>
      </c>
      <c r="L45" t="str">
        <f t="shared" si="6"/>
        <v>IMP</v>
      </c>
      <c r="M45" t="str">
        <f t="shared" si="6"/>
        <v>IMM</v>
      </c>
      <c r="N45" t="str">
        <f t="shared" si="6"/>
        <v>IND</v>
      </c>
      <c r="O45" t="str">
        <f t="shared" si="6"/>
        <v>ABS</v>
      </c>
      <c r="P45" t="str">
        <f t="shared" si="6"/>
        <v>ABS</v>
      </c>
      <c r="Q45" t="str">
        <f t="shared" si="6"/>
        <v>ABS</v>
      </c>
    </row>
    <row r="46" spans="1:17">
      <c r="A46">
        <v>7</v>
      </c>
      <c r="B46" t="str">
        <f t="shared" ref="B46:Q46" si="7">IF(ISBLANK(B27),"IMP",IF(B27=$B$22,"ABS",IF(B27=$B$28,"IMM",IF(B27=$B$27,"REL",IF(B27=$E$20,"IZX",IF(B27=$C$21,"IZY",IF(B27=$F$20,"ZP0",IF(B27=$F$21,"ZPX",IF(B27=$H$29,"ZPY",IF(B27=$K$21,"ABY",IF(B27=$N$21,"ABX",IF(B27=$N$26,"IND",999))))))))))))</f>
        <v>REL</v>
      </c>
      <c r="C46" t="str">
        <f t="shared" si="7"/>
        <v>IZY</v>
      </c>
      <c r="D46" t="str">
        <f t="shared" si="7"/>
        <v>IMP</v>
      </c>
      <c r="E46" t="str">
        <f t="shared" si="7"/>
        <v>IZY</v>
      </c>
      <c r="F46" t="str">
        <f t="shared" si="7"/>
        <v>ZPX</v>
      </c>
      <c r="G46" t="str">
        <f t="shared" si="7"/>
        <v>ZPX</v>
      </c>
      <c r="H46" t="str">
        <f t="shared" si="7"/>
        <v>ZPX</v>
      </c>
      <c r="I46" t="str">
        <f t="shared" si="7"/>
        <v>ZPX</v>
      </c>
      <c r="J46" t="str">
        <f t="shared" si="7"/>
        <v>IMP</v>
      </c>
      <c r="K46" t="str">
        <f t="shared" si="7"/>
        <v>ABY</v>
      </c>
      <c r="L46" t="str">
        <f t="shared" si="7"/>
        <v>IMP</v>
      </c>
      <c r="M46" t="str">
        <f t="shared" si="7"/>
        <v>ABY</v>
      </c>
      <c r="N46" t="str">
        <f t="shared" si="7"/>
        <v>ABX</v>
      </c>
      <c r="O46" t="str">
        <f t="shared" si="7"/>
        <v>ABX</v>
      </c>
      <c r="P46" t="str">
        <f t="shared" si="7"/>
        <v>ABX</v>
      </c>
      <c r="Q46" t="str">
        <f t="shared" si="7"/>
        <v>ABX</v>
      </c>
    </row>
    <row r="47" spans="1:17">
      <c r="A47">
        <v>8</v>
      </c>
      <c r="B47" t="str">
        <f t="shared" ref="B47:Q47" si="8">IF(ISBLANK(B28),"IMP",IF(B28=$B$22,"ABS",IF(B28=$B$28,"IMM",IF(B28=$B$27,"REL",IF(B28=$E$20,"IZX",IF(B28=$C$21,"IZY",IF(B28=$F$20,"ZP0",IF(B28=$F$21,"ZPX",IF(B28=$H$29,"ZPY",IF(B28=$K$21,"ABY",IF(B28=$N$21,"ABX",IF(B28=$N$26,"IND",999))))))))))))</f>
        <v>IMM</v>
      </c>
      <c r="C47" t="str">
        <f t="shared" si="8"/>
        <v>IZX</v>
      </c>
      <c r="D47" t="str">
        <f t="shared" si="8"/>
        <v>IMM</v>
      </c>
      <c r="E47" t="str">
        <f t="shared" si="8"/>
        <v>IZX</v>
      </c>
      <c r="F47" t="str">
        <f t="shared" si="8"/>
        <v>ZP0</v>
      </c>
      <c r="G47" t="str">
        <f t="shared" si="8"/>
        <v>ZP0</v>
      </c>
      <c r="H47" t="str">
        <f t="shared" si="8"/>
        <v>ZP0</v>
      </c>
      <c r="I47" t="str">
        <f t="shared" si="8"/>
        <v>ZP0</v>
      </c>
      <c r="J47" t="str">
        <f t="shared" si="8"/>
        <v>IMP</v>
      </c>
      <c r="K47" t="str">
        <f t="shared" si="8"/>
        <v>IMM</v>
      </c>
      <c r="L47" t="str">
        <f t="shared" si="8"/>
        <v>IMP</v>
      </c>
      <c r="M47" t="str">
        <f t="shared" si="8"/>
        <v>IMM</v>
      </c>
      <c r="N47" t="str">
        <f t="shared" si="8"/>
        <v>ABS</v>
      </c>
      <c r="O47" t="str">
        <f t="shared" si="8"/>
        <v>ABS</v>
      </c>
      <c r="P47" t="str">
        <f t="shared" si="8"/>
        <v>ABS</v>
      </c>
      <c r="Q47" t="str">
        <f t="shared" si="8"/>
        <v>ABS</v>
      </c>
    </row>
    <row r="48" spans="1:17">
      <c r="A48">
        <v>9</v>
      </c>
      <c r="B48" t="str">
        <f t="shared" ref="B48:Q48" si="9">IF(ISBLANK(B29),"IMP",IF(B29=$B$22,"ABS",IF(B29=$B$28,"IMM",IF(B29=$B$27,"REL",IF(B29=$E$20,"IZX",IF(B29=$C$21,"IZY",IF(B29=$F$20,"ZP0",IF(B29=$F$21,"ZPX",IF(B29=$H$29,"ZPY",IF(B29=$K$21,"ABY",IF(B29=$N$21,"ABX",IF(B29=$N$26,"IND",999))))))))))))</f>
        <v>REL</v>
      </c>
      <c r="C48" t="str">
        <f t="shared" si="9"/>
        <v>IZY</v>
      </c>
      <c r="D48" t="str">
        <f t="shared" si="9"/>
        <v>IMP</v>
      </c>
      <c r="E48" t="str">
        <f t="shared" si="9"/>
        <v>IZY</v>
      </c>
      <c r="F48" t="str">
        <f t="shared" si="9"/>
        <v>ZPX</v>
      </c>
      <c r="G48" t="str">
        <f t="shared" si="9"/>
        <v>ZPX</v>
      </c>
      <c r="H48" t="str">
        <f t="shared" si="9"/>
        <v>ZPY</v>
      </c>
      <c r="I48" t="str">
        <f t="shared" si="9"/>
        <v>ZPY</v>
      </c>
      <c r="J48" t="str">
        <f t="shared" si="9"/>
        <v>IMP</v>
      </c>
      <c r="K48" t="str">
        <f t="shared" si="9"/>
        <v>ABY</v>
      </c>
      <c r="L48" t="str">
        <f t="shared" si="9"/>
        <v>IMP</v>
      </c>
      <c r="M48" t="str">
        <f t="shared" si="9"/>
        <v>ABY</v>
      </c>
      <c r="N48" t="str">
        <f t="shared" si="9"/>
        <v>ABX</v>
      </c>
      <c r="O48" t="str">
        <f t="shared" si="9"/>
        <v>ABX</v>
      </c>
      <c r="P48" t="str">
        <f t="shared" si="9"/>
        <v>ABY</v>
      </c>
      <c r="Q48" t="str">
        <f t="shared" si="9"/>
        <v>ABY</v>
      </c>
    </row>
    <row r="49" spans="1:17">
      <c r="A49">
        <v>10</v>
      </c>
      <c r="B49" t="str">
        <f t="shared" ref="B49:Q49" si="10">IF(ISBLANK(B30),"IMP",IF(B30=$B$22,"ABS",IF(B30=$B$28,"IMM",IF(B30=$B$27,"REL",IF(B30=$E$20,"IZX",IF(B30=$C$21,"IZY",IF(B30=$F$20,"ZP0",IF(B30=$F$21,"ZPX",IF(B30=$H$29,"ZPY",IF(B30=$K$21,"ABY",IF(B30=$N$21,"ABX",IF(B30=$N$26,"IND",999))))))))))))</f>
        <v>IMM</v>
      </c>
      <c r="C49" t="str">
        <f t="shared" si="10"/>
        <v>IZX</v>
      </c>
      <c r="D49" t="str">
        <f t="shared" si="10"/>
        <v>IMM</v>
      </c>
      <c r="E49" t="str">
        <f t="shared" si="10"/>
        <v>IZX</v>
      </c>
      <c r="F49" t="str">
        <f t="shared" si="10"/>
        <v>ZP0</v>
      </c>
      <c r="G49" t="str">
        <f t="shared" si="10"/>
        <v>ZP0</v>
      </c>
      <c r="H49" t="str">
        <f t="shared" si="10"/>
        <v>ZP0</v>
      </c>
      <c r="I49" t="str">
        <f t="shared" si="10"/>
        <v>ZP0</v>
      </c>
      <c r="J49" t="str">
        <f t="shared" si="10"/>
        <v>IMP</v>
      </c>
      <c r="K49" t="str">
        <f t="shared" si="10"/>
        <v>IMM</v>
      </c>
      <c r="L49" t="str">
        <f t="shared" si="10"/>
        <v>IMP</v>
      </c>
      <c r="M49" t="str">
        <f t="shared" si="10"/>
        <v>IMM</v>
      </c>
      <c r="N49" t="str">
        <f t="shared" si="10"/>
        <v>ABS</v>
      </c>
      <c r="O49" t="str">
        <f t="shared" si="10"/>
        <v>ABS</v>
      </c>
      <c r="P49" t="str">
        <f t="shared" si="10"/>
        <v>ABS</v>
      </c>
      <c r="Q49" t="str">
        <f t="shared" si="10"/>
        <v>ABS</v>
      </c>
    </row>
    <row r="50" spans="1:17">
      <c r="A50">
        <v>11</v>
      </c>
      <c r="B50" t="str">
        <f t="shared" ref="B50:Q50" si="11">IF(ISBLANK(B31),"IMP",IF(B31=$B$22,"ABS",IF(B31=$B$28,"IMM",IF(B31=$B$27,"REL",IF(B31=$E$20,"IZX",IF(B31=$C$21,"IZY",IF(B31=$F$20,"ZP0",IF(B31=$F$21,"ZPX",IF(B31=$H$29,"ZPY",IF(B31=$K$21,"ABY",IF(B31=$N$21,"ABX",IF(B31=$N$26,"IND",999))))))))))))</f>
        <v>REL</v>
      </c>
      <c r="C50" t="str">
        <f t="shared" si="11"/>
        <v>IZY</v>
      </c>
      <c r="D50" t="str">
        <f t="shared" si="11"/>
        <v>IMP</v>
      </c>
      <c r="E50" t="str">
        <f t="shared" si="11"/>
        <v>IZY</v>
      </c>
      <c r="F50" t="str">
        <f t="shared" si="11"/>
        <v>ZPX</v>
      </c>
      <c r="G50" t="str">
        <f t="shared" si="11"/>
        <v>ZPX</v>
      </c>
      <c r="H50" t="str">
        <f t="shared" si="11"/>
        <v>ZPY</v>
      </c>
      <c r="I50" t="str">
        <f t="shared" si="11"/>
        <v>ZPY</v>
      </c>
      <c r="J50" t="str">
        <f t="shared" si="11"/>
        <v>IMP</v>
      </c>
      <c r="K50" t="str">
        <f t="shared" si="11"/>
        <v>ABY</v>
      </c>
      <c r="L50" t="str">
        <f t="shared" si="11"/>
        <v>IMP</v>
      </c>
      <c r="M50" t="str">
        <f t="shared" si="11"/>
        <v>ABY</v>
      </c>
      <c r="N50" t="str">
        <f t="shared" si="11"/>
        <v>ABX</v>
      </c>
      <c r="O50" t="str">
        <f t="shared" si="11"/>
        <v>ABX</v>
      </c>
      <c r="P50" t="str">
        <f t="shared" si="11"/>
        <v>ABY</v>
      </c>
      <c r="Q50" t="str">
        <f t="shared" si="11"/>
        <v>ABY</v>
      </c>
    </row>
    <row r="51" spans="1:17">
      <c r="A51">
        <v>12</v>
      </c>
      <c r="B51" t="str">
        <f t="shared" ref="B51:Q51" si="12">IF(ISBLANK(B32),"IMP",IF(B32=$B$22,"ABS",IF(B32=$B$28,"IMM",IF(B32=$B$27,"REL",IF(B32=$E$20,"IZX",IF(B32=$C$21,"IZY",IF(B32=$F$20,"ZP0",IF(B32=$F$21,"ZPX",IF(B32=$H$29,"ZPY",IF(B32=$K$21,"ABY",IF(B32=$N$21,"ABX",IF(B32=$N$26,"IND",999))))))))))))</f>
        <v>IMM</v>
      </c>
      <c r="C51" t="str">
        <f t="shared" si="12"/>
        <v>IZX</v>
      </c>
      <c r="D51" t="str">
        <f t="shared" si="12"/>
        <v>IMM</v>
      </c>
      <c r="E51" t="str">
        <f t="shared" si="12"/>
        <v>IZX</v>
      </c>
      <c r="F51" t="str">
        <f t="shared" si="12"/>
        <v>ZP0</v>
      </c>
      <c r="G51" t="str">
        <f t="shared" si="12"/>
        <v>ZP0</v>
      </c>
      <c r="H51" t="str">
        <f t="shared" si="12"/>
        <v>ZP0</v>
      </c>
      <c r="I51" t="str">
        <f t="shared" si="12"/>
        <v>ZP0</v>
      </c>
      <c r="J51" t="str">
        <f t="shared" si="12"/>
        <v>IMP</v>
      </c>
      <c r="K51" t="str">
        <f t="shared" si="12"/>
        <v>IMM</v>
      </c>
      <c r="L51" t="str">
        <f t="shared" si="12"/>
        <v>IMP</v>
      </c>
      <c r="M51" t="str">
        <f t="shared" si="12"/>
        <v>IMM</v>
      </c>
      <c r="N51" t="str">
        <f t="shared" si="12"/>
        <v>ABS</v>
      </c>
      <c r="O51" t="str">
        <f t="shared" si="12"/>
        <v>ABS</v>
      </c>
      <c r="P51" t="str">
        <f t="shared" si="12"/>
        <v>ABS</v>
      </c>
      <c r="Q51" t="str">
        <f t="shared" si="12"/>
        <v>ABS</v>
      </c>
    </row>
    <row r="52" spans="1:17">
      <c r="A52">
        <v>13</v>
      </c>
      <c r="B52" t="str">
        <f t="shared" ref="B52:Q52" si="13">IF(ISBLANK(B33),"IMP",IF(B33=$B$22,"ABS",IF(B33=$B$28,"IMM",IF(B33=$B$27,"REL",IF(B33=$E$20,"IZX",IF(B33=$C$21,"IZY",IF(B33=$F$20,"ZP0",IF(B33=$F$21,"ZPX",IF(B33=$H$29,"ZPY",IF(B33=$K$21,"ABY",IF(B33=$N$21,"ABX",IF(B33=$N$26,"IND",999))))))))))))</f>
        <v>REL</v>
      </c>
      <c r="C52" t="str">
        <f t="shared" si="13"/>
        <v>IZY</v>
      </c>
      <c r="D52" t="str">
        <f t="shared" si="13"/>
        <v>IMP</v>
      </c>
      <c r="E52" t="str">
        <f t="shared" si="13"/>
        <v>IZY</v>
      </c>
      <c r="F52" t="str">
        <f t="shared" si="13"/>
        <v>ZPX</v>
      </c>
      <c r="G52" t="str">
        <f t="shared" si="13"/>
        <v>ZPX</v>
      </c>
      <c r="H52" t="str">
        <f t="shared" si="13"/>
        <v>ZPX</v>
      </c>
      <c r="I52" t="str">
        <f t="shared" si="13"/>
        <v>ZPX</v>
      </c>
      <c r="J52" t="str">
        <f t="shared" si="13"/>
        <v>IMP</v>
      </c>
      <c r="K52" t="str">
        <f t="shared" si="13"/>
        <v>ABY</v>
      </c>
      <c r="L52" t="str">
        <f t="shared" si="13"/>
        <v>IMP</v>
      </c>
      <c r="M52" t="str">
        <f t="shared" si="13"/>
        <v>ABY</v>
      </c>
      <c r="N52" t="str">
        <f t="shared" si="13"/>
        <v>ABX</v>
      </c>
      <c r="O52" t="str">
        <f t="shared" si="13"/>
        <v>ABX</v>
      </c>
      <c r="P52" t="str">
        <f t="shared" si="13"/>
        <v>ABX</v>
      </c>
      <c r="Q52" t="str">
        <f t="shared" si="13"/>
        <v>ABX</v>
      </c>
    </row>
    <row r="53" spans="1:17">
      <c r="A53">
        <v>14</v>
      </c>
      <c r="B53" t="str">
        <f t="shared" ref="B53:Q53" si="14">IF(ISBLANK(B34),"IMP",IF(B34=$B$22,"ABS",IF(B34=$B$28,"IMM",IF(B34=$B$27,"REL",IF(B34=$E$20,"IZX",IF(B34=$C$21,"IZY",IF(B34=$F$20,"ZP0",IF(B34=$F$21,"ZPX",IF(B34=$H$29,"ZPY",IF(B34=$K$21,"ABY",IF(B34=$N$21,"ABX",IF(B34=$N$26,"IND",999))))))))))))</f>
        <v>IMM</v>
      </c>
      <c r="C53" t="str">
        <f t="shared" si="14"/>
        <v>IZX</v>
      </c>
      <c r="D53" t="str">
        <f t="shared" si="14"/>
        <v>IMM</v>
      </c>
      <c r="E53" t="str">
        <f t="shared" si="14"/>
        <v>IZX</v>
      </c>
      <c r="F53" t="str">
        <f t="shared" si="14"/>
        <v>ZP0</v>
      </c>
      <c r="G53" t="str">
        <f t="shared" si="14"/>
        <v>ZP0</v>
      </c>
      <c r="H53" t="str">
        <f t="shared" si="14"/>
        <v>ZP0</v>
      </c>
      <c r="I53" t="str">
        <f t="shared" si="14"/>
        <v>ZP0</v>
      </c>
      <c r="J53" t="str">
        <f t="shared" si="14"/>
        <v>IMP</v>
      </c>
      <c r="K53" t="str">
        <f t="shared" si="14"/>
        <v>IMM</v>
      </c>
      <c r="L53" t="str">
        <f t="shared" si="14"/>
        <v>IMP</v>
      </c>
      <c r="M53" t="str">
        <f t="shared" si="14"/>
        <v>IMM</v>
      </c>
      <c r="N53" t="str">
        <f t="shared" si="14"/>
        <v>ABS</v>
      </c>
      <c r="O53" t="str">
        <f t="shared" si="14"/>
        <v>ABS</v>
      </c>
      <c r="P53" t="str">
        <f t="shared" si="14"/>
        <v>ABS</v>
      </c>
      <c r="Q53" t="str">
        <f t="shared" si="14"/>
        <v>ABS</v>
      </c>
    </row>
    <row r="54" spans="1:17">
      <c r="A54">
        <v>15</v>
      </c>
      <c r="B54" t="str">
        <f t="shared" ref="B54:Q54" si="15">IF(ISBLANK(B35),"IMP",IF(B35=$B$22,"ABS",IF(B35=$B$28,"IMM",IF(B35=$B$27,"REL",IF(B35=$E$20,"IZX",IF(B35=$C$21,"IZY",IF(B35=$F$20,"ZP0",IF(B35=$F$21,"ZPX",IF(B35=$H$29,"ZPY",IF(B35=$K$21,"ABY",IF(B35=$N$21,"ABX",IF(B35=$N$26,"IND",999))))))))))))</f>
        <v>REL</v>
      </c>
      <c r="C54" t="str">
        <f t="shared" si="15"/>
        <v>IZY</v>
      </c>
      <c r="D54" t="str">
        <f t="shared" si="15"/>
        <v>IMP</v>
      </c>
      <c r="E54" t="str">
        <f t="shared" si="15"/>
        <v>IZY</v>
      </c>
      <c r="F54" t="str">
        <f t="shared" si="15"/>
        <v>ZPX</v>
      </c>
      <c r="G54" t="str">
        <f t="shared" si="15"/>
        <v>ZPX</v>
      </c>
      <c r="H54" t="str">
        <f t="shared" si="15"/>
        <v>ZPX</v>
      </c>
      <c r="I54" t="str">
        <f t="shared" si="15"/>
        <v>ZPX</v>
      </c>
      <c r="J54" t="str">
        <f t="shared" si="15"/>
        <v>IMP</v>
      </c>
      <c r="K54" t="str">
        <f t="shared" si="15"/>
        <v>ABY</v>
      </c>
      <c r="L54" t="str">
        <f t="shared" si="15"/>
        <v>IMP</v>
      </c>
      <c r="M54" t="str">
        <f t="shared" si="15"/>
        <v>ABY</v>
      </c>
      <c r="N54" t="str">
        <f t="shared" si="15"/>
        <v>ABX</v>
      </c>
      <c r="O54" t="str">
        <f t="shared" si="15"/>
        <v>ABX</v>
      </c>
      <c r="P54" t="str">
        <f t="shared" si="15"/>
        <v>ABX</v>
      </c>
      <c r="Q54" t="str">
        <f t="shared" si="15"/>
        <v>ABX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24C3-EBF3-4E88-A945-49DF200C674D}">
  <dimension ref="A1:P16"/>
  <sheetViews>
    <sheetView workbookViewId="0">
      <selection sqref="A1:P16"/>
    </sheetView>
  </sheetViews>
  <sheetFormatPr defaultRowHeight="15.75"/>
  <sheetData>
    <row r="1" spans="1:16">
      <c r="A1" t="s">
        <v>583</v>
      </c>
      <c r="B1" t="s">
        <v>584</v>
      </c>
      <c r="C1" t="s">
        <v>585</v>
      </c>
      <c r="D1" t="s">
        <v>586</v>
      </c>
      <c r="E1" t="s">
        <v>587</v>
      </c>
      <c r="F1" t="s">
        <v>584</v>
      </c>
      <c r="G1" t="s">
        <v>588</v>
      </c>
      <c r="H1" t="s">
        <v>586</v>
      </c>
      <c r="I1" t="s">
        <v>589</v>
      </c>
      <c r="J1" t="s">
        <v>584</v>
      </c>
      <c r="K1" t="s">
        <v>588</v>
      </c>
      <c r="L1" t="s">
        <v>590</v>
      </c>
      <c r="M1" t="s">
        <v>587</v>
      </c>
      <c r="N1" t="s">
        <v>584</v>
      </c>
      <c r="O1" t="s">
        <v>588</v>
      </c>
      <c r="P1" t="s">
        <v>586</v>
      </c>
    </row>
    <row r="2" spans="1:16">
      <c r="A2" t="s">
        <v>591</v>
      </c>
      <c r="B2" t="s">
        <v>584</v>
      </c>
      <c r="C2" t="s">
        <v>585</v>
      </c>
      <c r="D2" t="s">
        <v>586</v>
      </c>
      <c r="E2" t="s">
        <v>587</v>
      </c>
      <c r="F2" t="s">
        <v>584</v>
      </c>
      <c r="G2" t="s">
        <v>588</v>
      </c>
      <c r="H2" t="s">
        <v>586</v>
      </c>
      <c r="I2" t="s">
        <v>592</v>
      </c>
      <c r="J2" t="s">
        <v>584</v>
      </c>
      <c r="K2" t="s">
        <v>587</v>
      </c>
      <c r="L2" t="s">
        <v>586</v>
      </c>
      <c r="M2" t="s">
        <v>587</v>
      </c>
      <c r="N2" t="s">
        <v>584</v>
      </c>
      <c r="O2" t="s">
        <v>588</v>
      </c>
      <c r="P2" t="s">
        <v>586</v>
      </c>
    </row>
    <row r="3" spans="1:16">
      <c r="A3" t="s">
        <v>593</v>
      </c>
      <c r="B3" t="s">
        <v>594</v>
      </c>
      <c r="C3" t="s">
        <v>585</v>
      </c>
      <c r="D3" t="s">
        <v>595</v>
      </c>
      <c r="E3" t="s">
        <v>596</v>
      </c>
      <c r="F3" t="s">
        <v>594</v>
      </c>
      <c r="G3" t="s">
        <v>597</v>
      </c>
      <c r="H3" t="s">
        <v>595</v>
      </c>
      <c r="I3" t="s">
        <v>598</v>
      </c>
      <c r="J3" t="s">
        <v>594</v>
      </c>
      <c r="K3" t="s">
        <v>597</v>
      </c>
      <c r="L3" t="s">
        <v>590</v>
      </c>
      <c r="M3" t="s">
        <v>596</v>
      </c>
      <c r="N3" t="s">
        <v>594</v>
      </c>
      <c r="O3" t="s">
        <v>597</v>
      </c>
      <c r="P3" t="s">
        <v>595</v>
      </c>
    </row>
    <row r="4" spans="1:16">
      <c r="A4" t="s">
        <v>599</v>
      </c>
      <c r="B4" t="s">
        <v>594</v>
      </c>
      <c r="C4" t="s">
        <v>585</v>
      </c>
      <c r="D4" t="s">
        <v>595</v>
      </c>
      <c r="E4" t="s">
        <v>587</v>
      </c>
      <c r="F4" t="s">
        <v>594</v>
      </c>
      <c r="G4" t="s">
        <v>597</v>
      </c>
      <c r="H4" t="s">
        <v>595</v>
      </c>
      <c r="I4" t="s">
        <v>600</v>
      </c>
      <c r="J4" t="s">
        <v>594</v>
      </c>
      <c r="K4" t="s">
        <v>587</v>
      </c>
      <c r="L4" t="s">
        <v>595</v>
      </c>
      <c r="M4" t="s">
        <v>587</v>
      </c>
      <c r="N4" t="s">
        <v>594</v>
      </c>
      <c r="O4" t="s">
        <v>597</v>
      </c>
      <c r="P4" t="s">
        <v>595</v>
      </c>
    </row>
    <row r="5" spans="1:16">
      <c r="A5" t="s">
        <v>601</v>
      </c>
      <c r="B5" t="s">
        <v>602</v>
      </c>
      <c r="C5" t="s">
        <v>585</v>
      </c>
      <c r="D5" t="s">
        <v>603</v>
      </c>
      <c r="E5" t="s">
        <v>587</v>
      </c>
      <c r="F5" t="s">
        <v>602</v>
      </c>
      <c r="G5" t="s">
        <v>604</v>
      </c>
      <c r="H5" t="s">
        <v>603</v>
      </c>
      <c r="I5" t="s">
        <v>605</v>
      </c>
      <c r="J5" t="s">
        <v>602</v>
      </c>
      <c r="K5" t="s">
        <v>604</v>
      </c>
      <c r="L5" t="s">
        <v>606</v>
      </c>
      <c r="M5" t="s">
        <v>607</v>
      </c>
      <c r="N5" t="s">
        <v>602</v>
      </c>
      <c r="O5" t="s">
        <v>604</v>
      </c>
      <c r="P5" t="s">
        <v>603</v>
      </c>
    </row>
    <row r="6" spans="1:16">
      <c r="A6" t="s">
        <v>608</v>
      </c>
      <c r="B6" t="s">
        <v>602</v>
      </c>
      <c r="C6" t="s">
        <v>585</v>
      </c>
      <c r="D6" t="s">
        <v>603</v>
      </c>
      <c r="E6" t="s">
        <v>587</v>
      </c>
      <c r="F6" t="s">
        <v>602</v>
      </c>
      <c r="G6" t="s">
        <v>604</v>
      </c>
      <c r="H6" t="s">
        <v>603</v>
      </c>
      <c r="I6" t="s">
        <v>609</v>
      </c>
      <c r="J6" t="s">
        <v>602</v>
      </c>
      <c r="K6" t="s">
        <v>587</v>
      </c>
      <c r="L6" t="s">
        <v>603</v>
      </c>
      <c r="M6" t="s">
        <v>587</v>
      </c>
      <c r="N6" t="s">
        <v>602</v>
      </c>
      <c r="O6" t="s">
        <v>604</v>
      </c>
      <c r="P6" t="s">
        <v>603</v>
      </c>
    </row>
    <row r="7" spans="1:16">
      <c r="A7" t="s">
        <v>610</v>
      </c>
      <c r="B7" t="s">
        <v>611</v>
      </c>
      <c r="C7" t="s">
        <v>585</v>
      </c>
      <c r="D7" t="s">
        <v>612</v>
      </c>
      <c r="E7" t="s">
        <v>587</v>
      </c>
      <c r="F7" t="s">
        <v>611</v>
      </c>
      <c r="G7" t="s">
        <v>613</v>
      </c>
      <c r="H7" t="s">
        <v>612</v>
      </c>
      <c r="I7" t="s">
        <v>614</v>
      </c>
      <c r="J7" t="s">
        <v>611</v>
      </c>
      <c r="K7" t="s">
        <v>613</v>
      </c>
      <c r="L7" t="s">
        <v>615</v>
      </c>
      <c r="M7" t="s">
        <v>607</v>
      </c>
      <c r="N7" t="s">
        <v>611</v>
      </c>
      <c r="O7" t="s">
        <v>613</v>
      </c>
      <c r="P7" t="s">
        <v>612</v>
      </c>
    </row>
    <row r="8" spans="1:16">
      <c r="A8" t="s">
        <v>616</v>
      </c>
      <c r="B8" t="s">
        <v>611</v>
      </c>
      <c r="C8" t="s">
        <v>585</v>
      </c>
      <c r="D8" t="s">
        <v>612</v>
      </c>
      <c r="E8" t="s">
        <v>587</v>
      </c>
      <c r="F8" t="s">
        <v>611</v>
      </c>
      <c r="G8" t="s">
        <v>613</v>
      </c>
      <c r="H8" t="s">
        <v>612</v>
      </c>
      <c r="I8" t="s">
        <v>617</v>
      </c>
      <c r="J8" t="s">
        <v>611</v>
      </c>
      <c r="K8" t="s">
        <v>587</v>
      </c>
      <c r="L8" t="s">
        <v>612</v>
      </c>
      <c r="M8" t="s">
        <v>587</v>
      </c>
      <c r="N8" t="s">
        <v>611</v>
      </c>
      <c r="O8" t="s">
        <v>613</v>
      </c>
      <c r="P8" t="s">
        <v>612</v>
      </c>
    </row>
    <row r="9" spans="1:16">
      <c r="A9" t="s">
        <v>587</v>
      </c>
      <c r="B9" t="s">
        <v>618</v>
      </c>
      <c r="C9" t="s">
        <v>587</v>
      </c>
      <c r="D9" t="s">
        <v>619</v>
      </c>
      <c r="E9" t="s">
        <v>620</v>
      </c>
      <c r="F9" t="s">
        <v>618</v>
      </c>
      <c r="G9" t="s">
        <v>621</v>
      </c>
      <c r="H9" t="s">
        <v>619</v>
      </c>
      <c r="I9" t="s">
        <v>622</v>
      </c>
      <c r="J9" t="s">
        <v>587</v>
      </c>
      <c r="K9" t="s">
        <v>623</v>
      </c>
      <c r="L9" t="s">
        <v>624</v>
      </c>
      <c r="M9" t="s">
        <v>620</v>
      </c>
      <c r="N9" t="s">
        <v>618</v>
      </c>
      <c r="O9" t="s">
        <v>621</v>
      </c>
      <c r="P9" t="s">
        <v>619</v>
      </c>
    </row>
    <row r="10" spans="1:16">
      <c r="A10" t="s">
        <v>625</v>
      </c>
      <c r="B10" t="s">
        <v>618</v>
      </c>
      <c r="C10" t="s">
        <v>585</v>
      </c>
      <c r="D10" t="s">
        <v>626</v>
      </c>
      <c r="E10" t="s">
        <v>620</v>
      </c>
      <c r="F10" t="s">
        <v>618</v>
      </c>
      <c r="G10" t="s">
        <v>621</v>
      </c>
      <c r="H10" t="s">
        <v>619</v>
      </c>
      <c r="I10" t="s">
        <v>627</v>
      </c>
      <c r="J10" t="s">
        <v>618</v>
      </c>
      <c r="K10" t="s">
        <v>628</v>
      </c>
      <c r="L10" t="s">
        <v>629</v>
      </c>
      <c r="M10" t="s">
        <v>630</v>
      </c>
      <c r="N10" t="s">
        <v>618</v>
      </c>
      <c r="O10" t="s">
        <v>631</v>
      </c>
      <c r="P10" t="s">
        <v>626</v>
      </c>
    </row>
    <row r="11" spans="1:16">
      <c r="A11" t="s">
        <v>632</v>
      </c>
      <c r="B11" t="s">
        <v>633</v>
      </c>
      <c r="C11" t="s">
        <v>634</v>
      </c>
      <c r="D11" t="s">
        <v>635</v>
      </c>
      <c r="E11" t="s">
        <v>632</v>
      </c>
      <c r="F11" t="s">
        <v>633</v>
      </c>
      <c r="G11" t="s">
        <v>634</v>
      </c>
      <c r="H11" t="s">
        <v>635</v>
      </c>
      <c r="I11" t="s">
        <v>636</v>
      </c>
      <c r="J11" t="s">
        <v>633</v>
      </c>
      <c r="K11" t="s">
        <v>637</v>
      </c>
      <c r="L11" t="s">
        <v>635</v>
      </c>
      <c r="M11" t="s">
        <v>632</v>
      </c>
      <c r="N11" t="s">
        <v>633</v>
      </c>
      <c r="O11" t="s">
        <v>634</v>
      </c>
      <c r="P11" t="s">
        <v>635</v>
      </c>
    </row>
    <row r="12" spans="1:16">
      <c r="A12" t="s">
        <v>638</v>
      </c>
      <c r="B12" t="s">
        <v>633</v>
      </c>
      <c r="C12" t="s">
        <v>585</v>
      </c>
      <c r="D12" t="s">
        <v>635</v>
      </c>
      <c r="E12" t="s">
        <v>632</v>
      </c>
      <c r="F12" t="s">
        <v>633</v>
      </c>
      <c r="G12" t="s">
        <v>634</v>
      </c>
      <c r="H12" t="s">
        <v>635</v>
      </c>
      <c r="I12" t="s">
        <v>639</v>
      </c>
      <c r="J12" t="s">
        <v>633</v>
      </c>
      <c r="K12" t="s">
        <v>640</v>
      </c>
      <c r="L12" t="s">
        <v>641</v>
      </c>
      <c r="M12" t="s">
        <v>632</v>
      </c>
      <c r="N12" t="s">
        <v>633</v>
      </c>
      <c r="O12" t="s">
        <v>634</v>
      </c>
      <c r="P12" t="s">
        <v>635</v>
      </c>
    </row>
    <row r="13" spans="1:16">
      <c r="A13" t="s">
        <v>642</v>
      </c>
      <c r="B13" t="s">
        <v>643</v>
      </c>
      <c r="C13" t="s">
        <v>587</v>
      </c>
      <c r="D13" t="s">
        <v>644</v>
      </c>
      <c r="E13" t="s">
        <v>642</v>
      </c>
      <c r="F13" t="s">
        <v>643</v>
      </c>
      <c r="G13" t="s">
        <v>645</v>
      </c>
      <c r="H13" t="s">
        <v>644</v>
      </c>
      <c r="I13" t="s">
        <v>646</v>
      </c>
      <c r="J13" t="s">
        <v>643</v>
      </c>
      <c r="K13" t="s">
        <v>647</v>
      </c>
      <c r="L13" t="s">
        <v>648</v>
      </c>
      <c r="M13" t="s">
        <v>642</v>
      </c>
      <c r="N13" t="s">
        <v>643</v>
      </c>
      <c r="O13" t="s">
        <v>645</v>
      </c>
      <c r="P13" t="s">
        <v>644</v>
      </c>
    </row>
    <row r="14" spans="1:16">
      <c r="A14" t="s">
        <v>649</v>
      </c>
      <c r="B14" t="s">
        <v>643</v>
      </c>
      <c r="C14" t="s">
        <v>585</v>
      </c>
      <c r="D14" t="s">
        <v>644</v>
      </c>
      <c r="E14" t="s">
        <v>587</v>
      </c>
      <c r="F14" t="s">
        <v>643</v>
      </c>
      <c r="G14" t="s">
        <v>645</v>
      </c>
      <c r="H14" t="s">
        <v>644</v>
      </c>
      <c r="I14" t="s">
        <v>650</v>
      </c>
      <c r="J14" t="s">
        <v>643</v>
      </c>
      <c r="K14" t="s">
        <v>587</v>
      </c>
      <c r="L14" t="s">
        <v>644</v>
      </c>
      <c r="M14" t="s">
        <v>587</v>
      </c>
      <c r="N14" t="s">
        <v>643</v>
      </c>
      <c r="O14" t="s">
        <v>645</v>
      </c>
      <c r="P14" t="s">
        <v>644</v>
      </c>
    </row>
    <row r="15" spans="1:16">
      <c r="A15" t="s">
        <v>651</v>
      </c>
      <c r="B15" t="s">
        <v>652</v>
      </c>
      <c r="C15" t="s">
        <v>587</v>
      </c>
      <c r="D15" t="s">
        <v>653</v>
      </c>
      <c r="E15" t="s">
        <v>651</v>
      </c>
      <c r="F15" t="s">
        <v>652</v>
      </c>
      <c r="G15" t="s">
        <v>654</v>
      </c>
      <c r="H15" t="s">
        <v>653</v>
      </c>
      <c r="I15" t="s">
        <v>655</v>
      </c>
      <c r="J15" t="s">
        <v>652</v>
      </c>
      <c r="K15" t="s">
        <v>587</v>
      </c>
      <c r="L15" t="s">
        <v>652</v>
      </c>
      <c r="M15" t="s">
        <v>651</v>
      </c>
      <c r="N15" t="s">
        <v>652</v>
      </c>
      <c r="O15" t="s">
        <v>654</v>
      </c>
      <c r="P15" t="s">
        <v>653</v>
      </c>
    </row>
    <row r="16" spans="1:16">
      <c r="A16" t="s">
        <v>656</v>
      </c>
      <c r="B16" t="s">
        <v>652</v>
      </c>
      <c r="C16" t="s">
        <v>585</v>
      </c>
      <c r="D16" t="s">
        <v>653</v>
      </c>
      <c r="E16" t="s">
        <v>587</v>
      </c>
      <c r="F16" t="s">
        <v>652</v>
      </c>
      <c r="G16" t="s">
        <v>654</v>
      </c>
      <c r="H16" t="s">
        <v>653</v>
      </c>
      <c r="I16" t="s">
        <v>657</v>
      </c>
      <c r="J16" t="s">
        <v>652</v>
      </c>
      <c r="K16" t="s">
        <v>587</v>
      </c>
      <c r="L16" t="s">
        <v>653</v>
      </c>
      <c r="M16" t="s">
        <v>587</v>
      </c>
      <c r="N16" t="s">
        <v>652</v>
      </c>
      <c r="O16" t="s">
        <v>654</v>
      </c>
      <c r="P16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C6E2-7FC9-4E8E-A682-AB36BA5C4CFB}">
  <dimension ref="A1:P16"/>
  <sheetViews>
    <sheetView tabSelected="1" workbookViewId="0">
      <selection activeCell="I21" sqref="I21"/>
    </sheetView>
  </sheetViews>
  <sheetFormatPr defaultRowHeight="15.75"/>
  <sheetData>
    <row r="1" spans="1:16">
      <c r="A1">
        <v>0</v>
      </c>
      <c r="B1">
        <v>0</v>
      </c>
      <c r="C1">
        <v>1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</row>
    <row r="2" spans="1:16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</row>
    <row r="5" spans="1:16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</row>
    <row r="7" spans="1:16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</row>
    <row r="9" spans="1:16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</row>
    <row r="13" spans="1:16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class_by_addr_mode</vt:lpstr>
      <vt:lpstr>test-v5 analysis</vt:lpstr>
      <vt:lpstr>instr_mtx</vt:lpstr>
      <vt:lpstr>preserve</vt:lpstr>
      <vt:lpstr>instr_test-v5</vt:lpstr>
      <vt:lpstr>wash</vt:lpstr>
      <vt:lpstr>Sheet1</vt:lpstr>
      <vt:lpstr>name_mtx</vt:lpstr>
      <vt:lpstr>official_check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WhtPch Haruki Zhang</dc:creator>
  <cp:lastModifiedBy>WhtPch Haruki Zhang</cp:lastModifiedBy>
  <dcterms:created xsi:type="dcterms:W3CDTF">2023-02-08T03:48:33Z</dcterms:created>
  <dcterms:modified xsi:type="dcterms:W3CDTF">2023-02-12T11:04:56Z</dcterms:modified>
</cp:coreProperties>
</file>