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230" yWindow="-75" windowWidth="10425" windowHeight="8505" tabRatio="481"/>
  </bookViews>
  <sheets>
    <sheet name="klsXII IPS" sheetId="31" r:id="rId1"/>
  </sheets>
  <calcPr calcId="145621"/>
</workbook>
</file>

<file path=xl/calcChain.xml><?xml version="1.0" encoding="utf-8"?>
<calcChain xmlns="http://schemas.openxmlformats.org/spreadsheetml/2006/main">
  <c r="G101" i="31" l="1"/>
  <c r="G156" i="31"/>
  <c r="G211" i="31"/>
  <c r="G44" i="31"/>
  <c r="I97" i="31" l="1"/>
  <c r="I98" i="31"/>
  <c r="I99" i="31"/>
  <c r="I100" i="31"/>
  <c r="I152" i="31"/>
  <c r="I153" i="31"/>
  <c r="I154" i="31"/>
  <c r="I155" i="31"/>
  <c r="I207" i="31"/>
  <c r="I208" i="31"/>
  <c r="I209" i="31"/>
  <c r="I210" i="31"/>
  <c r="I206" i="31"/>
  <c r="I205" i="31"/>
  <c r="I204" i="31"/>
  <c r="I203" i="31"/>
  <c r="I202" i="31"/>
  <c r="I201" i="31"/>
  <c r="I200" i="31"/>
  <c r="I199" i="31"/>
  <c r="I198" i="31"/>
  <c r="I197" i="31"/>
  <c r="I196" i="31"/>
  <c r="I195" i="31"/>
  <c r="I194" i="31"/>
  <c r="I193" i="31"/>
  <c r="I192" i="31"/>
  <c r="I191" i="31"/>
  <c r="I190" i="31"/>
  <c r="I189" i="31"/>
  <c r="I188" i="31"/>
  <c r="I187" i="31"/>
  <c r="I186" i="31"/>
  <c r="I185" i="31"/>
  <c r="I184" i="31"/>
  <c r="I183" i="31"/>
  <c r="I182" i="31"/>
  <c r="I181" i="31"/>
  <c r="I180" i="31"/>
  <c r="I179" i="31"/>
  <c r="I178" i="31"/>
  <c r="I177" i="31"/>
  <c r="I176" i="31"/>
  <c r="I175" i="31"/>
  <c r="I174" i="31"/>
  <c r="I173" i="31"/>
  <c r="I172" i="31"/>
  <c r="I171" i="31"/>
  <c r="I151" i="31"/>
  <c r="I150" i="31"/>
  <c r="I149" i="31"/>
  <c r="I148" i="31"/>
  <c r="I147" i="31"/>
  <c r="I146" i="31"/>
  <c r="I145" i="31"/>
  <c r="I144" i="31"/>
  <c r="I143" i="31"/>
  <c r="I142" i="31"/>
  <c r="I141" i="31"/>
  <c r="I140" i="31"/>
  <c r="I139" i="31"/>
  <c r="I138" i="31"/>
  <c r="I137" i="31"/>
  <c r="I136" i="31"/>
  <c r="I135" i="31"/>
  <c r="I134" i="31"/>
  <c r="I133" i="31"/>
  <c r="I132" i="31"/>
  <c r="I131" i="31"/>
  <c r="I130" i="31"/>
  <c r="I129" i="31"/>
  <c r="I128" i="31"/>
  <c r="I127" i="31"/>
  <c r="I126" i="31"/>
  <c r="I125" i="31"/>
  <c r="I124" i="31"/>
  <c r="I123" i="31"/>
  <c r="I122" i="31"/>
  <c r="I121" i="31"/>
  <c r="I120" i="31"/>
  <c r="I119" i="31"/>
  <c r="I118" i="31"/>
  <c r="I117" i="31"/>
  <c r="I116" i="31"/>
  <c r="I96" i="31"/>
  <c r="I95" i="31"/>
  <c r="I94" i="31"/>
  <c r="I93" i="31"/>
  <c r="I92" i="31"/>
  <c r="I91" i="31"/>
  <c r="I90" i="31"/>
  <c r="I89" i="31"/>
  <c r="I88" i="31"/>
  <c r="I87" i="31"/>
  <c r="I86" i="31"/>
  <c r="I85" i="31"/>
  <c r="I84" i="31"/>
  <c r="I83" i="31"/>
  <c r="I82" i="31"/>
  <c r="I81" i="31"/>
  <c r="I80" i="31"/>
  <c r="I79" i="31"/>
  <c r="I78" i="31"/>
  <c r="I77" i="31"/>
  <c r="I76" i="31"/>
  <c r="I75" i="31"/>
  <c r="I74" i="31"/>
  <c r="I73" i="31"/>
  <c r="I72" i="31"/>
  <c r="I71" i="31"/>
  <c r="I70" i="31"/>
  <c r="I69" i="31"/>
  <c r="I68" i="31"/>
  <c r="I67" i="31"/>
  <c r="I66" i="31"/>
  <c r="I65" i="31"/>
  <c r="I64" i="31"/>
  <c r="I63" i="31"/>
  <c r="I62" i="31"/>
  <c r="I61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13" i="31"/>
  <c r="I12" i="31"/>
  <c r="I11" i="31"/>
  <c r="I10" i="31"/>
  <c r="I9" i="31"/>
  <c r="I8" i="31"/>
  <c r="I44" i="31" l="1"/>
  <c r="I101" i="31"/>
  <c r="I156" i="31"/>
  <c r="I211" i="31"/>
  <c r="H209" i="31"/>
  <c r="H172" i="31" l="1"/>
  <c r="H173" i="31"/>
  <c r="H174" i="31"/>
  <c r="H175" i="31"/>
  <c r="H176" i="31"/>
  <c r="H177" i="31"/>
  <c r="H178" i="31"/>
  <c r="H179" i="31"/>
  <c r="H180" i="31"/>
  <c r="H181" i="31"/>
  <c r="H182" i="31"/>
  <c r="H183" i="31"/>
  <c r="H184" i="31"/>
  <c r="H185" i="31"/>
  <c r="H186" i="31"/>
  <c r="H187" i="31"/>
  <c r="H188" i="31"/>
  <c r="H189" i="31"/>
  <c r="H190" i="31"/>
  <c r="H191" i="31"/>
  <c r="H192" i="31"/>
  <c r="H193" i="31"/>
  <c r="H194" i="31"/>
  <c r="H195" i="31"/>
  <c r="H196" i="31"/>
  <c r="H197" i="31"/>
  <c r="H198" i="31"/>
  <c r="H199" i="31"/>
  <c r="H200" i="31"/>
  <c r="H201" i="31"/>
  <c r="H202" i="31"/>
  <c r="H203" i="31"/>
  <c r="H204" i="31"/>
  <c r="H205" i="31"/>
  <c r="H206" i="31"/>
  <c r="H207" i="31"/>
  <c r="H208" i="31"/>
  <c r="H210" i="31"/>
  <c r="H171" i="31"/>
  <c r="H117" i="31"/>
  <c r="H118" i="31"/>
  <c r="H119" i="31"/>
  <c r="H120" i="31"/>
  <c r="H121" i="31"/>
  <c r="H122" i="31"/>
  <c r="H123" i="31"/>
  <c r="H124" i="31"/>
  <c r="H125" i="31"/>
  <c r="H126" i="31"/>
  <c r="H127" i="31"/>
  <c r="H128" i="31"/>
  <c r="H129" i="31"/>
  <c r="H130" i="31"/>
  <c r="H131" i="31"/>
  <c r="H132" i="31"/>
  <c r="H133" i="31"/>
  <c r="H134" i="31"/>
  <c r="H135" i="31"/>
  <c r="H136" i="31"/>
  <c r="H137" i="31"/>
  <c r="H138" i="31"/>
  <c r="H139" i="31"/>
  <c r="H140" i="31"/>
  <c r="H141" i="31"/>
  <c r="H142" i="31"/>
  <c r="H143" i="31"/>
  <c r="H144" i="31"/>
  <c r="H145" i="31"/>
  <c r="H146" i="31"/>
  <c r="H147" i="31"/>
  <c r="H148" i="31"/>
  <c r="H149" i="31"/>
  <c r="H150" i="31"/>
  <c r="H151" i="31"/>
  <c r="H152" i="31"/>
  <c r="H153" i="31"/>
  <c r="H154" i="31"/>
  <c r="H155" i="31"/>
  <c r="H116" i="31"/>
  <c r="H62" i="31"/>
  <c r="H63" i="31"/>
  <c r="H64" i="31"/>
  <c r="H65" i="31"/>
  <c r="H66" i="31"/>
  <c r="H67" i="31"/>
  <c r="H68" i="31"/>
  <c r="H69" i="31"/>
  <c r="H70" i="31"/>
  <c r="H71" i="31"/>
  <c r="H72" i="31"/>
  <c r="H73" i="31"/>
  <c r="H74" i="31"/>
  <c r="H75" i="31"/>
  <c r="H76" i="31"/>
  <c r="H77" i="31"/>
  <c r="H78" i="31"/>
  <c r="H79" i="31"/>
  <c r="H80" i="31"/>
  <c r="H81" i="31"/>
  <c r="H82" i="31"/>
  <c r="H83" i="31"/>
  <c r="H84" i="31"/>
  <c r="H85" i="31"/>
  <c r="H86" i="31"/>
  <c r="H87" i="31"/>
  <c r="H88" i="31"/>
  <c r="H89" i="31"/>
  <c r="H90" i="31"/>
  <c r="H91" i="31"/>
  <c r="H92" i="31"/>
  <c r="H93" i="31"/>
  <c r="H94" i="31"/>
  <c r="H95" i="31"/>
  <c r="H96" i="31"/>
  <c r="H97" i="31"/>
  <c r="H98" i="31"/>
  <c r="H99" i="31"/>
  <c r="H100" i="31"/>
  <c r="H61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8" i="31"/>
  <c r="D102" i="31" l="1"/>
  <c r="D103" i="31"/>
  <c r="D213" i="31" l="1"/>
  <c r="D212" i="31"/>
  <c r="D158" i="31"/>
  <c r="D157" i="31"/>
  <c r="D47" i="31"/>
  <c r="D46" i="31"/>
  <c r="D48" i="31" l="1"/>
  <c r="D159" i="31"/>
  <c r="D104" i="31"/>
  <c r="D214" i="31"/>
</calcChain>
</file>

<file path=xl/sharedStrings.xml><?xml version="1.0" encoding="utf-8"?>
<sst xmlns="http://schemas.openxmlformats.org/spreadsheetml/2006/main" count="360" uniqueCount="191">
  <si>
    <t>SMA PASUNDAN BANJARAN</t>
  </si>
  <si>
    <t>N O M O R</t>
  </si>
  <si>
    <t>INDUK</t>
  </si>
  <si>
    <t>URT</t>
  </si>
  <si>
    <t>YAYASAN PENDIDIKAN MENENGAH DAN DASAR PASUNDAN</t>
  </si>
  <si>
    <t>GILANG RAMADHAN</t>
  </si>
  <si>
    <t>ALIF PRATAMA PUTRA</t>
  </si>
  <si>
    <t>ANGGIA OCTA VERINA</t>
  </si>
  <si>
    <t>ANNE GISTA ARIANTI</t>
  </si>
  <si>
    <t>APRILIA SUSANTI</t>
  </si>
  <si>
    <t>ASYIFA TAMARA</t>
  </si>
  <si>
    <t>DEA APRILIYANTI</t>
  </si>
  <si>
    <t>DEDE IMAN SETIADI</t>
  </si>
  <si>
    <t>DEDE SALIMIN</t>
  </si>
  <si>
    <t>DELIANA ROSMAWANTI</t>
  </si>
  <si>
    <t>DINA NOVIANTI</t>
  </si>
  <si>
    <t>ELIANI RUSTIAWATI</t>
  </si>
  <si>
    <t>ERNI SANTIKA</t>
  </si>
  <si>
    <t>FAHMI RAHMAN</t>
  </si>
  <si>
    <t>IMAN AHMAD GYMNASTIAR</t>
  </si>
  <si>
    <t>INDRA HAKIKI</t>
  </si>
  <si>
    <t>IRGI ZAGAT JANI ROKSY</t>
  </si>
  <si>
    <t>ISMI NURAHMAYANTI</t>
  </si>
  <si>
    <t>MOHAMMAD RIZKI BAYHAQI</t>
  </si>
  <si>
    <t>NADILA MARTIYANI</t>
  </si>
  <si>
    <t>NUR SYIFA AIDAH</t>
  </si>
  <si>
    <t>REGINA AGUSTINA FRASETYA</t>
  </si>
  <si>
    <t>RENTI NURDIANTI</t>
  </si>
  <si>
    <t>RIZKI MANUEL HANDOKO</t>
  </si>
  <si>
    <t>ROBI MUNZILNI RISWANTO</t>
  </si>
  <si>
    <t>SITI NUR RESTI</t>
  </si>
  <si>
    <t>SYIFA FARADILA</t>
  </si>
  <si>
    <t>TENI NOVITA</t>
  </si>
  <si>
    <t>TESTRI DESTRIANTI</t>
  </si>
  <si>
    <t>YESSI TRI CANTIKA</t>
  </si>
  <si>
    <t>AYU LISTANIA</t>
  </si>
  <si>
    <t>CEP TEGAR MUHARAM</t>
  </si>
  <si>
    <t>DARUL ULUM</t>
  </si>
  <si>
    <t>DEAN FALSA</t>
  </si>
  <si>
    <t>EVAD FADLIANI SUBASTIAN</t>
  </si>
  <si>
    <t>FEBY IRAWAN</t>
  </si>
  <si>
    <t>HADI CAHYA HADIMAN</t>
  </si>
  <si>
    <t>HESTI JUMIATI</t>
  </si>
  <si>
    <t>ILHAM PRIYANA JAYA</t>
  </si>
  <si>
    <t>IRA ATE ARISA</t>
  </si>
  <si>
    <t>LINA SEPTIANI</t>
  </si>
  <si>
    <t>LUSI REZVIA ROHMAH</t>
  </si>
  <si>
    <t>NANDA ARISKI BANGUN</t>
  </si>
  <si>
    <t>NURAENI APRILIANTI</t>
  </si>
  <si>
    <t>NURZAKI AMELIA</t>
  </si>
  <si>
    <t>PIAN SOPIAN</t>
  </si>
  <si>
    <t>RENA RAHMAWATI</t>
  </si>
  <si>
    <t>RIDWAN SOFIYANA</t>
  </si>
  <si>
    <t>RIEKE ANTIKA</t>
  </si>
  <si>
    <t>RIZKI FAJAR GUSTIANA</t>
  </si>
  <si>
    <t>ROBI PRANATA</t>
  </si>
  <si>
    <t>SANDI SETIAWAN</t>
  </si>
  <si>
    <t>SITI FANIA RUSDIANA</t>
  </si>
  <si>
    <t>TAMI ARDISA APRIYANI</t>
  </si>
  <si>
    <t>VIOLA YULITA</t>
  </si>
  <si>
    <t>WINDI MAULANI</t>
  </si>
  <si>
    <t>YOLANDA PUTRI</t>
  </si>
  <si>
    <t>YUSRIL ADYAKSA MAHENDRA</t>
  </si>
  <si>
    <t>ADIT TRI CAHYANA</t>
  </si>
  <si>
    <t>AGUSTIAN PRATAMA</t>
  </si>
  <si>
    <t>ALDI NUGRAHA</t>
  </si>
  <si>
    <t>ANDI GUSTIANDI</t>
  </si>
  <si>
    <t>ANISA SALSABILA</t>
  </si>
  <si>
    <t>ARY TAUFIK IBROHIM</t>
  </si>
  <si>
    <t>ASRI MULYANI</t>
  </si>
  <si>
    <t>DEA WIDIA</t>
  </si>
  <si>
    <t>DEVI JULIANTI</t>
  </si>
  <si>
    <t>DINI WIDIANINGSIH</t>
  </si>
  <si>
    <t>ELA WIDIYANTI</t>
  </si>
  <si>
    <t>GILANG RAMADAN</t>
  </si>
  <si>
    <t>ICHA RISMAYANTI</t>
  </si>
  <si>
    <t>ILYAS ABIYASA</t>
  </si>
  <si>
    <t>INTAN SRI LESTARI</t>
  </si>
  <si>
    <t>ISMI NUR FARIIDAH</t>
  </si>
  <si>
    <t>MEGA FEBRIANTI</t>
  </si>
  <si>
    <t>MEYRA NURIZKA NAZMI</t>
  </si>
  <si>
    <t>MOH. ROBY HIDAYAT</t>
  </si>
  <si>
    <t>PUTRI AURA RULLYAN</t>
  </si>
  <si>
    <t>SILVIA LIV</t>
  </si>
  <si>
    <t>SRI HANDAYANI</t>
  </si>
  <si>
    <t>SUCI LESTARI</t>
  </si>
  <si>
    <t>SURYA WIGUNA</t>
  </si>
  <si>
    <t>YADI SETIADI</t>
  </si>
  <si>
    <t>AJENG MAYANGSARI</t>
  </si>
  <si>
    <t>CANDRA SANJAYA</t>
  </si>
  <si>
    <t>DANDI KANIA</t>
  </si>
  <si>
    <t>DANI SUTRISNO</t>
  </si>
  <si>
    <t>DIAN RAHMAWATI</t>
  </si>
  <si>
    <t>DINAR KURNIAWAN</t>
  </si>
  <si>
    <t>EGGY MUHAMAD ELDIN</t>
  </si>
  <si>
    <t>ERSA SALSABILA</t>
  </si>
  <si>
    <t>FAHRUL NASHARNA ATMAJA</t>
  </si>
  <si>
    <t>HANIDA SUNDARI</t>
  </si>
  <si>
    <t>HAPID MUSTAKIM</t>
  </si>
  <si>
    <t>HERNA ANGGRAENI</t>
  </si>
  <si>
    <t>ILHAM MAULANA</t>
  </si>
  <si>
    <t>IMAN OKTAVIANA</t>
  </si>
  <si>
    <t>IRWAN ARDYAN SYAH</t>
  </si>
  <si>
    <t>LUTFI TAUFIIK</t>
  </si>
  <si>
    <t>M. RIZKY FAUZZY</t>
  </si>
  <si>
    <t>MAHMUD ZUBER MUHAROM</t>
  </si>
  <si>
    <t>MAYA RESTU PERTIWI</t>
  </si>
  <si>
    <t>MOCHAMAD IQBAL</t>
  </si>
  <si>
    <t>PUTRI SETIAWATI</t>
  </si>
  <si>
    <t>RIFAN RIANTO</t>
  </si>
  <si>
    <t>RIFQI RIZQULLAH</t>
  </si>
  <si>
    <t>RIKI RAMDANI PAUZI</t>
  </si>
  <si>
    <t>RINA RIANTI</t>
  </si>
  <si>
    <t>RIZAL ADRIAN</t>
  </si>
  <si>
    <t>SITI MASITOH</t>
  </si>
  <si>
    <t>SUGIH RAMDANI</t>
  </si>
  <si>
    <t>TAUFIK ADITYA</t>
  </si>
  <si>
    <t>YEDI SUTANTO</t>
  </si>
  <si>
    <t>YULIA YULIANTI</t>
  </si>
  <si>
    <t>YUSNIATI SUMARNA</t>
  </si>
  <si>
    <t>DINDA MEYNA PUTRI DHARMAWAN</t>
  </si>
  <si>
    <t>DITA VISUA TAMA</t>
  </si>
  <si>
    <t>M. FADZLLY SAUMAN FADILAH</t>
  </si>
  <si>
    <t>MOCHAMAD IMAM SOLEHUDIN</t>
  </si>
  <si>
    <t>MUHAMAD RIZKY</t>
  </si>
  <si>
    <t>REZA ARISA RESIANA</t>
  </si>
  <si>
    <t>XII IPS-2</t>
  </si>
  <si>
    <t>XII IPS-3</t>
  </si>
  <si>
    <t>XII IPS-1</t>
  </si>
  <si>
    <t>JK</t>
  </si>
  <si>
    <t>Laki-laki</t>
  </si>
  <si>
    <t>Perempuan</t>
  </si>
  <si>
    <t>Jumlah</t>
  </si>
  <si>
    <t>P</t>
  </si>
  <si>
    <t>KELAS:</t>
  </si>
  <si>
    <t>FAJAR ROHMAN</t>
  </si>
  <si>
    <t>FAQIH ALIYYAH HAQ</t>
  </si>
  <si>
    <t>PUJA</t>
  </si>
  <si>
    <t>RAMDANI</t>
  </si>
  <si>
    <t>NOVIANTI</t>
  </si>
  <si>
    <t>KUSTIADI</t>
  </si>
  <si>
    <t>LASTRI</t>
  </si>
  <si>
    <t>DANDI WARDIYANA</t>
  </si>
  <si>
    <t>HANDRI HANDIANSYAH</t>
  </si>
  <si>
    <t>SINDY SIYAMI</t>
  </si>
  <si>
    <t>ASEP ROHMAT</t>
  </si>
  <si>
    <t>MIRAWWATI</t>
  </si>
  <si>
    <t>MELYANI FADILLAWATI</t>
  </si>
  <si>
    <t>WIDYASTUTI</t>
  </si>
  <si>
    <t>MUHAMAD RENALDI</t>
  </si>
  <si>
    <t>MUHAMAD IRFAN</t>
  </si>
  <si>
    <t>BANDERA MUHAMAD ALATIF</t>
  </si>
  <si>
    <t>MUHAMAD RAMDHAN</t>
  </si>
  <si>
    <t>INDRIANI SAWIYAH</t>
  </si>
  <si>
    <t>TAHUN PELAJARAN 2018/2019</t>
  </si>
  <si>
    <t>XII IPS-4</t>
  </si>
  <si>
    <t>CHANDRA FEBRIANSYAH</t>
  </si>
  <si>
    <t>DIAN NURFITRIANI</t>
  </si>
  <si>
    <t>EVITA OKTAVIANI</t>
  </si>
  <si>
    <t>MUKTI WIRANATA</t>
  </si>
  <si>
    <t>NENG KARSILA</t>
  </si>
  <si>
    <t>PUTRI DINA MARTIANA SUTISNA</t>
  </si>
  <si>
    <t>SINTIA WAHYUNI</t>
  </si>
  <si>
    <t>ALPIANI LESTARI</t>
  </si>
  <si>
    <t>FAISAL MUHAMAD GHANI</t>
  </si>
  <si>
    <t>Enjang Wijaksana, S.Pd.</t>
  </si>
  <si>
    <t>Drs. Dedi Rukmana Mansyur</t>
  </si>
  <si>
    <t>Lia Nurliawati, S.Ag.</t>
  </si>
  <si>
    <t>Kokom Komaya, S.Pd.</t>
  </si>
  <si>
    <t>AKBAR BAEHAQI PERMADI</t>
  </si>
  <si>
    <t>Wk:</t>
  </si>
  <si>
    <t>SIKAP</t>
  </si>
  <si>
    <t>NAMA PESERTA</t>
  </si>
  <si>
    <t>SKOR</t>
  </si>
  <si>
    <t>HASIL PENILAIAN</t>
  </si>
  <si>
    <t>PREDIKAT</t>
  </si>
  <si>
    <t>PENGETA</t>
  </si>
  <si>
    <t>Rataan Nilai</t>
  </si>
  <si>
    <t>Guru Mata Pelajaran,</t>
  </si>
  <si>
    <t>KET</t>
  </si>
  <si>
    <t>E</t>
  </si>
  <si>
    <t>D</t>
  </si>
  <si>
    <t>C</t>
  </si>
  <si>
    <t>B</t>
  </si>
  <si>
    <t>A</t>
  </si>
  <si>
    <t>--</t>
  </si>
  <si>
    <t>0</t>
  </si>
  <si>
    <t>Mata Pelajaran:</t>
  </si>
  <si>
    <t>Banjaran,     Oktober 2018</t>
  </si>
  <si>
    <t>PAI dan BP</t>
  </si>
  <si>
    <t>Harun Arrosyid, S.Pd.I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</si>
</sst>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(&quot;Rp&quot;* #,##0_);_(&quot;Rp&quot;* \(#,##0\);_(&quot;Rp&quot;* &quot;-&quot;_);_(@_)"/>
    <numFmt numFmtId="41" formatCode="_(* #,##0_);_(* \(#,##0\);_(* &quot;-&quot;_);_(@_)"/>
  </numFmts>
  <fonts count="3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Arial"/>
      <family val="2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9"/>
      <color rgb="FFFF0000"/>
      <name val="Calibri"/>
      <family val="2"/>
      <charset val="1"/>
      <scheme val="minor"/>
    </font>
    <font>
      <sz val="9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tted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15">
    <xf numFmtId="0" fontId="0" fillId="0" borderId="0"/>
    <xf numFmtId="0" fontId="1" fillId="0" borderId="0"/>
    <xf numFmtId="0" fontId="2" fillId="0" borderId="0"/>
    <xf numFmtId="0" fontId="1" fillId="0" borderId="0"/>
    <xf numFmtId="0" fontId="6" fillId="0" borderId="0"/>
    <xf numFmtId="0" fontId="7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8" fillId="0" borderId="0"/>
    <xf numFmtId="0" fontId="9" fillId="0" borderId="0"/>
    <xf numFmtId="0" fontId="1" fillId="0" borderId="0"/>
    <xf numFmtId="0" fontId="16" fillId="0" borderId="0"/>
    <xf numFmtId="0" fontId="17" fillId="0" borderId="0"/>
    <xf numFmtId="0" fontId="1" fillId="0" borderId="0"/>
  </cellStyleXfs>
  <cellXfs count="84">
    <xf numFmtId="0" fontId="0" fillId="0" borderId="0" xfId="0"/>
    <xf numFmtId="0" fontId="5" fillId="0" borderId="0" xfId="1" applyFont="1" applyFill="1" applyBorder="1" applyAlignment="1">
      <alignment vertical="center"/>
    </xf>
    <xf numFmtId="0" fontId="5" fillId="0" borderId="0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49" fontId="11" fillId="0" borderId="3" xfId="1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center"/>
    </xf>
    <xf numFmtId="0" fontId="14" fillId="0" borderId="2" xfId="11" applyFont="1" applyFill="1" applyBorder="1" applyAlignment="1">
      <alignment horizontal="left" vertical="center" wrapText="1"/>
    </xf>
    <xf numFmtId="0" fontId="14" fillId="0" borderId="2" xfId="11" applyFont="1" applyFill="1" applyBorder="1" applyAlignment="1">
      <alignment horizontal="left" vertical="center"/>
    </xf>
    <xf numFmtId="0" fontId="14" fillId="0" borderId="2" xfId="3" applyFont="1" applyFill="1" applyBorder="1" applyAlignment="1">
      <alignment horizontal="left" vertical="center"/>
    </xf>
    <xf numFmtId="0" fontId="14" fillId="0" borderId="4" xfId="11" applyFont="1" applyFill="1" applyBorder="1" applyAlignment="1">
      <alignment horizontal="left" vertical="center"/>
    </xf>
    <xf numFmtId="15" fontId="14" fillId="0" borderId="2" xfId="11" applyNumberFormat="1" applyFont="1" applyFill="1" applyBorder="1" applyAlignment="1">
      <alignment horizontal="left" vertical="center"/>
    </xf>
    <xf numFmtId="0" fontId="13" fillId="0" borderId="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1" fontId="4" fillId="0" borderId="4" xfId="3" applyNumberFormat="1" applyFont="1" applyFill="1" applyBorder="1" applyAlignment="1">
      <alignment horizontal="center" vertical="center" wrapText="1"/>
    </xf>
    <xf numFmtId="1" fontId="4" fillId="0" borderId="2" xfId="3" applyNumberFormat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/>
    </xf>
    <xf numFmtId="1" fontId="4" fillId="0" borderId="0" xfId="3" applyNumberFormat="1" applyFont="1" applyFill="1" applyBorder="1" applyAlignment="1">
      <alignment horizontal="center" vertical="center" wrapText="1"/>
    </xf>
    <xf numFmtId="1" fontId="4" fillId="0" borderId="2" xfId="3" applyNumberFormat="1" applyFont="1" applyFill="1" applyBorder="1" applyAlignment="1">
      <alignment horizontal="left" vertical="center" wrapText="1"/>
    </xf>
    <xf numFmtId="0" fontId="4" fillId="0" borderId="2" xfId="1" applyFont="1" applyFill="1" applyBorder="1" applyAlignment="1">
      <alignment horizontal="left"/>
    </xf>
    <xf numFmtId="1" fontId="3" fillId="0" borderId="0" xfId="3" applyNumberFormat="1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0" fontId="21" fillId="0" borderId="2" xfId="0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vertical="center"/>
    </xf>
    <xf numFmtId="0" fontId="11" fillId="0" borderId="2" xfId="11" applyFont="1" applyFill="1" applyBorder="1" applyAlignment="1">
      <alignment horizontal="left" vertical="center"/>
    </xf>
    <xf numFmtId="0" fontId="24" fillId="0" borderId="0" xfId="0" applyFont="1" applyAlignment="1">
      <alignment vertical="center"/>
    </xf>
    <xf numFmtId="0" fontId="25" fillId="0" borderId="0" xfId="11" applyFont="1" applyFill="1" applyBorder="1" applyAlignment="1">
      <alignment horizontal="left" vertical="center"/>
    </xf>
    <xf numFmtId="0" fontId="11" fillId="0" borderId="0" xfId="11" applyFont="1" applyFill="1" applyBorder="1" applyAlignment="1">
      <alignment horizontal="left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49" fontId="3" fillId="0" borderId="9" xfId="12" applyNumberFormat="1" applyFont="1" applyBorder="1" applyAlignment="1">
      <alignment horizontal="center" vertical="center"/>
    </xf>
    <xf numFmtId="0" fontId="26" fillId="0" borderId="3" xfId="0" applyFont="1" applyFill="1" applyBorder="1" applyAlignment="1">
      <alignment horizontal="center" vertical="center" shrinkToFit="1"/>
    </xf>
    <xf numFmtId="0" fontId="27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27" fillId="0" borderId="10" xfId="0" applyFont="1" applyFill="1" applyBorder="1" applyAlignment="1">
      <alignment horizontal="center" vertical="center"/>
    </xf>
    <xf numFmtId="1" fontId="18" fillId="0" borderId="0" xfId="3" quotePrefix="1" applyNumberFormat="1" applyFont="1" applyFill="1" applyBorder="1" applyAlignment="1">
      <alignment horizontal="left" vertical="center" wrapText="1"/>
    </xf>
    <xf numFmtId="1" fontId="18" fillId="0" borderId="0" xfId="3" applyNumberFormat="1" applyFont="1" applyFill="1" applyBorder="1" applyAlignment="1">
      <alignment horizontal="left" vertical="center" wrapText="1"/>
    </xf>
    <xf numFmtId="0" fontId="28" fillId="0" borderId="0" xfId="0" applyFont="1" applyAlignment="1">
      <alignment horizontal="left" vertical="center"/>
    </xf>
    <xf numFmtId="49" fontId="19" fillId="0" borderId="0" xfId="1" applyNumberFormat="1" applyFont="1" applyFill="1" applyBorder="1" applyAlignment="1">
      <alignment horizontal="right" vertical="center"/>
    </xf>
    <xf numFmtId="1" fontId="18" fillId="0" borderId="0" xfId="3" applyNumberFormat="1" applyFont="1" applyFill="1" applyBorder="1" applyAlignment="1">
      <alignment horizontal="right" vertical="center" wrapText="1"/>
    </xf>
    <xf numFmtId="0" fontId="18" fillId="0" borderId="0" xfId="1" applyFont="1" applyFill="1" applyBorder="1" applyAlignment="1">
      <alignment horizontal="right" vertical="center"/>
    </xf>
    <xf numFmtId="0" fontId="11" fillId="0" borderId="0" xfId="0" applyFont="1" applyFill="1" applyAlignment="1">
      <alignment horizontal="right" vertical="center"/>
    </xf>
    <xf numFmtId="0" fontId="3" fillId="0" borderId="12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14" fillId="0" borderId="0" xfId="11" applyFont="1" applyFill="1" applyBorder="1" applyAlignment="1">
      <alignment horizontal="left" vertical="center"/>
    </xf>
    <xf numFmtId="0" fontId="14" fillId="0" borderId="0" xfId="3" applyFont="1" applyFill="1" applyBorder="1" applyAlignment="1">
      <alignment horizontal="left" vertical="center"/>
    </xf>
    <xf numFmtId="0" fontId="14" fillId="0" borderId="2" xfId="1" applyFont="1" applyFill="1" applyBorder="1" applyAlignment="1"/>
    <xf numFmtId="0" fontId="15" fillId="0" borderId="0" xfId="0" applyFont="1" applyAlignment="1">
      <alignment vertical="center"/>
    </xf>
    <xf numFmtId="0" fontId="5" fillId="0" borderId="13" xfId="0" applyFont="1" applyFill="1" applyBorder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center"/>
    </xf>
    <xf numFmtId="0" fontId="11" fillId="0" borderId="8" xfId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</cellXfs>
  <cellStyles count="15">
    <cellStyle name="Comma [0] 2" xfId="6"/>
    <cellStyle name="Currency [0] 2" xfId="7"/>
    <cellStyle name="Normal" xfId="0" builtinId="0"/>
    <cellStyle name="Normal 2" xfId="1"/>
    <cellStyle name="Normal 2 2" xfId="8"/>
    <cellStyle name="Normal 3" xfId="2"/>
    <cellStyle name="Normal 3 2" xfId="4"/>
    <cellStyle name="Normal 4" xfId="5"/>
    <cellStyle name="Normal 4 2" xfId="11"/>
    <cellStyle name="Normal 4 3" xfId="13"/>
    <cellStyle name="Normal 5" xfId="9"/>
    <cellStyle name="Normal 5 2" xfId="14"/>
    <cellStyle name="Normal 6" xfId="10"/>
    <cellStyle name="Normal 7" xfId="12"/>
    <cellStyle name="Normal_Sheet1" xfId="3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217"/>
  <sheetViews>
    <sheetView tabSelected="1" topLeftCell="A232" zoomScale="85" zoomScaleNormal="85" workbookViewId="0">
      <selection activeCell="G217" sqref="G217"/>
    </sheetView>
  </sheetViews>
  <sheetFormatPr defaultRowHeight="14.1" customHeight="1" x14ac:dyDescent="0.25"/>
  <cols>
    <col min="1" max="1" width="4.42578125" style="3" customWidth="1"/>
    <col min="2" max="2" width="9.28515625" style="4" customWidth="1"/>
    <col min="3" max="3" width="30" style="45" customWidth="1"/>
    <col min="4" max="4" width="3" style="20" customWidth="1"/>
    <col min="5" max="5" width="5.28515625" style="20" customWidth="1"/>
    <col min="6" max="6" width="8.5703125" style="20" customWidth="1"/>
    <col min="7" max="7" width="8.140625" style="53" customWidth="1"/>
    <col min="8" max="8" width="8.7109375" style="53" customWidth="1"/>
    <col min="9" max="9" width="11.85546875" customWidth="1"/>
  </cols>
  <sheetData>
    <row r="1" spans="1:9" ht="14.1" customHeight="1" x14ac:dyDescent="0.25">
      <c r="A1" s="1" t="s">
        <v>4</v>
      </c>
      <c r="C1" s="43"/>
    </row>
    <row r="2" spans="1:9" ht="14.1" customHeight="1" x14ac:dyDescent="0.25">
      <c r="A2" s="5" t="s">
        <v>0</v>
      </c>
      <c r="C2" s="43"/>
      <c r="E2" s="62" t="s">
        <v>187</v>
      </c>
      <c r="F2" s="63"/>
      <c r="G2" s="64"/>
    </row>
    <row r="3" spans="1:9" ht="14.1" customHeight="1" x14ac:dyDescent="0.25">
      <c r="A3" s="1" t="s">
        <v>154</v>
      </c>
      <c r="B3" s="2"/>
      <c r="C3" s="43"/>
    </row>
    <row r="4" spans="1:9" ht="14.1" customHeight="1" x14ac:dyDescent="0.25">
      <c r="A4" s="1"/>
      <c r="B4" s="2"/>
      <c r="C4" s="43"/>
    </row>
    <row r="5" spans="1:9" ht="14.1" customHeight="1" x14ac:dyDescent="0.25">
      <c r="A5" s="6"/>
      <c r="B5" s="24" t="s">
        <v>134</v>
      </c>
      <c r="C5" s="43" t="s">
        <v>128</v>
      </c>
      <c r="D5" s="24" t="s">
        <v>170</v>
      </c>
      <c r="E5" s="26" t="s">
        <v>165</v>
      </c>
    </row>
    <row r="6" spans="1:9" ht="14.1" customHeight="1" x14ac:dyDescent="0.25">
      <c r="A6" s="82" t="s">
        <v>1</v>
      </c>
      <c r="B6" s="83"/>
      <c r="C6" s="80" t="s">
        <v>172</v>
      </c>
      <c r="D6" s="78" t="s">
        <v>129</v>
      </c>
      <c r="E6" s="71" t="s">
        <v>173</v>
      </c>
      <c r="F6" s="73" t="s">
        <v>174</v>
      </c>
      <c r="G6" s="74"/>
      <c r="H6" s="75"/>
      <c r="I6" s="71" t="s">
        <v>179</v>
      </c>
    </row>
    <row r="7" spans="1:9" ht="14.1" customHeight="1" x14ac:dyDescent="0.25">
      <c r="A7" s="13" t="s">
        <v>3</v>
      </c>
      <c r="B7" s="9" t="s">
        <v>2</v>
      </c>
      <c r="C7" s="81"/>
      <c r="D7" s="79"/>
      <c r="E7" s="72"/>
      <c r="F7" s="40" t="s">
        <v>171</v>
      </c>
      <c r="G7" s="51" t="s">
        <v>176</v>
      </c>
      <c r="H7" s="51" t="s">
        <v>175</v>
      </c>
      <c r="I7" s="72"/>
    </row>
    <row r="8" spans="1:9" ht="15.95" customHeight="1" x14ac:dyDescent="0.25">
      <c r="A8" s="8">
        <v>1</v>
      </c>
      <c r="B8" s="29">
        <v>161710016</v>
      </c>
      <c r="C8" s="16" t="s">
        <v>6</v>
      </c>
      <c r="D8" s="35">
        <v>1</v>
      </c>
      <c r="E8" s="22"/>
      <c r="F8" s="22"/>
      <c r="G8" s="54"/>
      <c r="H8" s="54" t="str">
        <f>IFERROR(VLOOKUP(G8,$A$45:$B$50,2,TRUE),"-")</f>
        <v>-</v>
      </c>
      <c r="I8" s="69" t="str">
        <f>IF(G8=0,"-",(IF(G8&lt;70,"Belum Tuntas","Tuntas")))</f>
        <v>-</v>
      </c>
    </row>
    <row r="9" spans="1:9" ht="15.95" customHeight="1" x14ac:dyDescent="0.25">
      <c r="A9" s="7">
        <v>2</v>
      </c>
      <c r="B9" s="29">
        <v>161710022</v>
      </c>
      <c r="C9" s="15" t="s">
        <v>7</v>
      </c>
      <c r="D9" s="35" t="s">
        <v>133</v>
      </c>
      <c r="E9" s="12"/>
      <c r="F9" s="12"/>
      <c r="G9" s="54"/>
      <c r="H9" s="54" t="str">
        <f t="shared" ref="H9:H43" si="0">IFERROR(VLOOKUP(G9,$A$45:$B$50,2,TRUE),"-")</f>
        <v>-</v>
      </c>
      <c r="I9" s="39" t="str">
        <f>IF(G9=0,"-",(IF(G9&lt;70,"Belum Tuntas","Tuntas")))</f>
        <v>-</v>
      </c>
    </row>
    <row r="10" spans="1:9" ht="15.95" customHeight="1" x14ac:dyDescent="0.25">
      <c r="A10" s="7">
        <v>3</v>
      </c>
      <c r="B10" s="29">
        <v>161710028</v>
      </c>
      <c r="C10" s="15" t="s">
        <v>8</v>
      </c>
      <c r="D10" s="35" t="s">
        <v>133</v>
      </c>
      <c r="E10" s="12"/>
      <c r="F10" s="12"/>
      <c r="G10" s="54"/>
      <c r="H10" s="54" t="str">
        <f t="shared" si="0"/>
        <v>-</v>
      </c>
      <c r="I10" s="39" t="str">
        <f t="shared" ref="I10:I43" si="1">IF(G10=0,"-",(IF(G10&lt;70,"Belum Tuntas","Tuntas")))</f>
        <v>-</v>
      </c>
    </row>
    <row r="11" spans="1:9" ht="15.95" customHeight="1" x14ac:dyDescent="0.25">
      <c r="A11" s="7">
        <v>4</v>
      </c>
      <c r="B11" s="29">
        <v>161710035</v>
      </c>
      <c r="C11" s="15" t="s">
        <v>9</v>
      </c>
      <c r="D11" s="35" t="s">
        <v>133</v>
      </c>
      <c r="E11" s="12"/>
      <c r="F11" s="12"/>
      <c r="G11" s="54"/>
      <c r="H11" s="54" t="str">
        <f t="shared" si="0"/>
        <v>-</v>
      </c>
      <c r="I11" s="39" t="str">
        <f t="shared" si="1"/>
        <v>-</v>
      </c>
    </row>
    <row r="12" spans="1:9" ht="15.95" customHeight="1" x14ac:dyDescent="0.25">
      <c r="A12" s="7">
        <v>5</v>
      </c>
      <c r="B12" s="29">
        <v>161710043</v>
      </c>
      <c r="C12" s="16" t="s">
        <v>10</v>
      </c>
      <c r="D12" s="35" t="s">
        <v>133</v>
      </c>
      <c r="E12" s="12"/>
      <c r="F12" s="12"/>
      <c r="G12" s="54"/>
      <c r="H12" s="54" t="str">
        <f t="shared" si="0"/>
        <v>-</v>
      </c>
      <c r="I12" s="39" t="str">
        <f t="shared" si="1"/>
        <v>-</v>
      </c>
    </row>
    <row r="13" spans="1:9" ht="15.95" customHeight="1" x14ac:dyDescent="0.25">
      <c r="A13" s="7">
        <v>6</v>
      </c>
      <c r="B13" s="29">
        <v>161710063</v>
      </c>
      <c r="C13" s="16" t="s">
        <v>11</v>
      </c>
      <c r="D13" s="35" t="s">
        <v>133</v>
      </c>
      <c r="E13" s="12"/>
      <c r="F13" s="12"/>
      <c r="G13" s="54"/>
      <c r="H13" s="54" t="str">
        <f t="shared" si="0"/>
        <v>-</v>
      </c>
      <c r="I13" s="39" t="str">
        <f t="shared" si="1"/>
        <v>-</v>
      </c>
    </row>
    <row r="14" spans="1:9" ht="15.95" customHeight="1" x14ac:dyDescent="0.25">
      <c r="A14" s="7">
        <v>7</v>
      </c>
      <c r="B14" s="29">
        <v>161710066</v>
      </c>
      <c r="C14" s="16" t="s">
        <v>12</v>
      </c>
      <c r="D14" s="35">
        <v>1</v>
      </c>
      <c r="E14" s="12"/>
      <c r="F14" s="12"/>
      <c r="G14" s="54"/>
      <c r="H14" s="54" t="str">
        <f t="shared" si="0"/>
        <v>-</v>
      </c>
      <c r="I14" s="39" t="str">
        <f t="shared" si="1"/>
        <v>-</v>
      </c>
    </row>
    <row r="15" spans="1:9" ht="15.95" customHeight="1" x14ac:dyDescent="0.25">
      <c r="A15" s="7">
        <v>8</v>
      </c>
      <c r="B15" s="29">
        <v>161710067</v>
      </c>
      <c r="C15" s="15" t="s">
        <v>13</v>
      </c>
      <c r="D15" s="35">
        <v>1</v>
      </c>
      <c r="E15" s="12"/>
      <c r="F15" s="12"/>
      <c r="G15" s="54"/>
      <c r="H15" s="54" t="str">
        <f t="shared" si="0"/>
        <v>-</v>
      </c>
      <c r="I15" s="39" t="str">
        <f t="shared" si="1"/>
        <v>-</v>
      </c>
    </row>
    <row r="16" spans="1:9" ht="15.95" customHeight="1" x14ac:dyDescent="0.25">
      <c r="A16" s="7">
        <v>9</v>
      </c>
      <c r="B16" s="29">
        <v>161710070</v>
      </c>
      <c r="C16" s="16" t="s">
        <v>14</v>
      </c>
      <c r="D16" s="35" t="s">
        <v>133</v>
      </c>
      <c r="E16" s="12"/>
      <c r="F16" s="12"/>
      <c r="G16" s="54"/>
      <c r="H16" s="54" t="str">
        <f t="shared" si="0"/>
        <v>-</v>
      </c>
      <c r="I16" s="39" t="str">
        <f t="shared" si="1"/>
        <v>-</v>
      </c>
    </row>
    <row r="17" spans="1:9" ht="15.95" customHeight="1" x14ac:dyDescent="0.25">
      <c r="A17" s="7">
        <v>10</v>
      </c>
      <c r="B17" s="29">
        <v>161710084</v>
      </c>
      <c r="C17" s="15" t="s">
        <v>15</v>
      </c>
      <c r="D17" s="35" t="s">
        <v>133</v>
      </c>
      <c r="E17" s="12"/>
      <c r="F17" s="12"/>
      <c r="G17" s="54"/>
      <c r="H17" s="54" t="str">
        <f t="shared" si="0"/>
        <v>-</v>
      </c>
      <c r="I17" s="39" t="str">
        <f t="shared" si="1"/>
        <v>-</v>
      </c>
    </row>
    <row r="18" spans="1:9" ht="15.95" customHeight="1" x14ac:dyDescent="0.25">
      <c r="A18" s="7">
        <v>11</v>
      </c>
      <c r="B18" s="29">
        <v>161710086</v>
      </c>
      <c r="C18" s="15" t="s">
        <v>120</v>
      </c>
      <c r="D18" s="35" t="s">
        <v>133</v>
      </c>
      <c r="E18" s="12"/>
      <c r="F18" s="12"/>
      <c r="G18" s="54"/>
      <c r="H18" s="54" t="str">
        <f t="shared" si="0"/>
        <v>-</v>
      </c>
      <c r="I18" s="39" t="str">
        <f t="shared" si="1"/>
        <v>-</v>
      </c>
    </row>
    <row r="19" spans="1:9" ht="15.95" customHeight="1" x14ac:dyDescent="0.25">
      <c r="A19" s="7">
        <v>12</v>
      </c>
      <c r="B19" s="29">
        <v>161710097</v>
      </c>
      <c r="C19" s="15" t="s">
        <v>16</v>
      </c>
      <c r="D19" s="35" t="s">
        <v>133</v>
      </c>
      <c r="E19" s="12"/>
      <c r="F19" s="12"/>
      <c r="G19" s="54"/>
      <c r="H19" s="54" t="str">
        <f t="shared" si="0"/>
        <v>-</v>
      </c>
      <c r="I19" s="39" t="str">
        <f t="shared" si="1"/>
        <v>-</v>
      </c>
    </row>
    <row r="20" spans="1:9" ht="15.95" customHeight="1" x14ac:dyDescent="0.25">
      <c r="A20" s="7">
        <v>13</v>
      </c>
      <c r="B20" s="29">
        <v>161710104</v>
      </c>
      <c r="C20" s="15" t="s">
        <v>17</v>
      </c>
      <c r="D20" s="35" t="s">
        <v>133</v>
      </c>
      <c r="E20" s="12"/>
      <c r="F20" s="12"/>
      <c r="G20" s="54"/>
      <c r="H20" s="54" t="str">
        <f t="shared" si="0"/>
        <v>-</v>
      </c>
      <c r="I20" s="39" t="str">
        <f t="shared" si="1"/>
        <v>-</v>
      </c>
    </row>
    <row r="21" spans="1:9" ht="15.95" customHeight="1" x14ac:dyDescent="0.25">
      <c r="A21" s="7">
        <v>14</v>
      </c>
      <c r="B21" s="29">
        <v>161710110</v>
      </c>
      <c r="C21" s="15" t="s">
        <v>18</v>
      </c>
      <c r="D21" s="35">
        <v>1</v>
      </c>
      <c r="E21" s="12"/>
      <c r="F21" s="12"/>
      <c r="G21" s="54"/>
      <c r="H21" s="54" t="str">
        <f t="shared" si="0"/>
        <v>-</v>
      </c>
      <c r="I21" s="39" t="str">
        <f t="shared" si="1"/>
        <v>-</v>
      </c>
    </row>
    <row r="22" spans="1:9" ht="15.95" customHeight="1" x14ac:dyDescent="0.25">
      <c r="A22" s="7">
        <v>15</v>
      </c>
      <c r="B22" s="29">
        <v>161710144</v>
      </c>
      <c r="C22" s="15" t="s">
        <v>19</v>
      </c>
      <c r="D22" s="35">
        <v>1</v>
      </c>
      <c r="E22" s="12"/>
      <c r="F22" s="12"/>
      <c r="G22" s="54"/>
      <c r="H22" s="54" t="str">
        <f t="shared" si="0"/>
        <v>-</v>
      </c>
      <c r="I22" s="39" t="str">
        <f t="shared" si="1"/>
        <v>-</v>
      </c>
    </row>
    <row r="23" spans="1:9" ht="15.95" customHeight="1" x14ac:dyDescent="0.25">
      <c r="A23" s="7">
        <v>16</v>
      </c>
      <c r="B23" s="29">
        <v>161710147</v>
      </c>
      <c r="C23" s="15" t="s">
        <v>20</v>
      </c>
      <c r="D23" s="35">
        <v>1</v>
      </c>
      <c r="E23" s="12"/>
      <c r="F23" s="12"/>
      <c r="G23" s="54"/>
      <c r="H23" s="54" t="str">
        <f t="shared" si="0"/>
        <v>-</v>
      </c>
      <c r="I23" s="39" t="str">
        <f t="shared" si="1"/>
        <v>-</v>
      </c>
    </row>
    <row r="24" spans="1:9" ht="15.95" customHeight="1" x14ac:dyDescent="0.25">
      <c r="A24" s="7">
        <v>17</v>
      </c>
      <c r="B24" s="29">
        <v>161710156</v>
      </c>
      <c r="C24" s="15" t="s">
        <v>21</v>
      </c>
      <c r="D24" s="35">
        <v>1</v>
      </c>
      <c r="E24" s="12"/>
      <c r="F24" s="12"/>
      <c r="G24" s="54"/>
      <c r="H24" s="54" t="str">
        <f t="shared" si="0"/>
        <v>-</v>
      </c>
      <c r="I24" s="39" t="str">
        <f t="shared" si="1"/>
        <v>-</v>
      </c>
    </row>
    <row r="25" spans="1:9" ht="15.95" customHeight="1" x14ac:dyDescent="0.25">
      <c r="A25" s="7">
        <v>18</v>
      </c>
      <c r="B25" s="29">
        <v>161710159</v>
      </c>
      <c r="C25" s="15" t="s">
        <v>22</v>
      </c>
      <c r="D25" s="35" t="s">
        <v>133</v>
      </c>
      <c r="E25" s="12"/>
      <c r="F25" s="12"/>
      <c r="G25" s="54"/>
      <c r="H25" s="54" t="str">
        <f t="shared" si="0"/>
        <v>-</v>
      </c>
      <c r="I25" s="39" t="str">
        <f t="shared" si="1"/>
        <v>-</v>
      </c>
    </row>
    <row r="26" spans="1:9" ht="15.95" customHeight="1" x14ac:dyDescent="0.25">
      <c r="A26" s="7">
        <v>19</v>
      </c>
      <c r="B26" s="29">
        <v>161710183</v>
      </c>
      <c r="C26" s="16" t="s">
        <v>147</v>
      </c>
      <c r="D26" s="35" t="s">
        <v>133</v>
      </c>
      <c r="E26" s="12"/>
      <c r="F26" s="12"/>
      <c r="G26" s="54"/>
      <c r="H26" s="54" t="str">
        <f t="shared" si="0"/>
        <v>-</v>
      </c>
      <c r="I26" s="39" t="str">
        <f t="shared" si="1"/>
        <v>-</v>
      </c>
    </row>
    <row r="27" spans="1:9" ht="15.95" customHeight="1" x14ac:dyDescent="0.25">
      <c r="A27" s="7">
        <v>20</v>
      </c>
      <c r="B27" s="29">
        <v>161710200</v>
      </c>
      <c r="C27" s="15" t="s">
        <v>23</v>
      </c>
      <c r="D27" s="35">
        <v>1</v>
      </c>
      <c r="E27" s="12"/>
      <c r="F27" s="12"/>
      <c r="G27" s="54"/>
      <c r="H27" s="54" t="str">
        <f t="shared" si="0"/>
        <v>-</v>
      </c>
      <c r="I27" s="39" t="str">
        <f t="shared" si="1"/>
        <v>-</v>
      </c>
    </row>
    <row r="28" spans="1:9" ht="15.95" customHeight="1" x14ac:dyDescent="0.25">
      <c r="A28" s="7">
        <v>21</v>
      </c>
      <c r="B28" s="32">
        <v>171811443</v>
      </c>
      <c r="C28" s="15" t="s">
        <v>24</v>
      </c>
      <c r="D28" s="35" t="s">
        <v>133</v>
      </c>
      <c r="E28" s="12"/>
      <c r="F28" s="12"/>
      <c r="G28" s="54"/>
      <c r="H28" s="54" t="str">
        <f t="shared" si="0"/>
        <v>-</v>
      </c>
      <c r="I28" s="39" t="str">
        <f t="shared" si="1"/>
        <v>-</v>
      </c>
    </row>
    <row r="29" spans="1:9" ht="15.95" customHeight="1" x14ac:dyDescent="0.25">
      <c r="A29" s="7">
        <v>22</v>
      </c>
      <c r="B29" s="29">
        <v>161710226</v>
      </c>
      <c r="C29" s="15" t="s">
        <v>25</v>
      </c>
      <c r="D29" s="35" t="s">
        <v>133</v>
      </c>
      <c r="E29" s="12"/>
      <c r="F29" s="12"/>
      <c r="G29" s="54"/>
      <c r="H29" s="54" t="str">
        <f t="shared" si="0"/>
        <v>-</v>
      </c>
      <c r="I29" s="39" t="str">
        <f t="shared" si="1"/>
        <v>-</v>
      </c>
    </row>
    <row r="30" spans="1:9" ht="15.95" customHeight="1" x14ac:dyDescent="0.25">
      <c r="A30" s="7">
        <v>23</v>
      </c>
      <c r="B30" s="29">
        <v>161710235</v>
      </c>
      <c r="C30" s="15" t="s">
        <v>137</v>
      </c>
      <c r="D30" s="35" t="s">
        <v>133</v>
      </c>
      <c r="E30" s="12"/>
      <c r="F30" s="12"/>
      <c r="G30" s="54"/>
      <c r="H30" s="54" t="str">
        <f t="shared" si="0"/>
        <v>-</v>
      </c>
      <c r="I30" s="39" t="str">
        <f t="shared" si="1"/>
        <v>-</v>
      </c>
    </row>
    <row r="31" spans="1:9" ht="15.95" customHeight="1" x14ac:dyDescent="0.25">
      <c r="A31" s="7">
        <v>24</v>
      </c>
      <c r="B31" s="29">
        <v>161710244</v>
      </c>
      <c r="C31" s="15" t="s">
        <v>138</v>
      </c>
      <c r="D31" s="35">
        <v>1</v>
      </c>
      <c r="E31" s="12"/>
      <c r="F31" s="12"/>
      <c r="G31" s="54"/>
      <c r="H31" s="54" t="str">
        <f t="shared" si="0"/>
        <v>-</v>
      </c>
      <c r="I31" s="39" t="str">
        <f t="shared" si="1"/>
        <v>-</v>
      </c>
    </row>
    <row r="32" spans="1:9" ht="15.95" customHeight="1" x14ac:dyDescent="0.25">
      <c r="A32" s="7">
        <v>25</v>
      </c>
      <c r="B32" s="29">
        <v>161710248</v>
      </c>
      <c r="C32" s="16" t="s">
        <v>26</v>
      </c>
      <c r="D32" s="35" t="s">
        <v>133</v>
      </c>
      <c r="E32" s="12"/>
      <c r="F32" s="12"/>
      <c r="G32" s="54"/>
      <c r="H32" s="54" t="str">
        <f t="shared" si="0"/>
        <v>-</v>
      </c>
      <c r="I32" s="39" t="str">
        <f t="shared" si="1"/>
        <v>-</v>
      </c>
    </row>
    <row r="33" spans="1:9" ht="15.95" customHeight="1" x14ac:dyDescent="0.25">
      <c r="A33" s="7">
        <v>26</v>
      </c>
      <c r="B33" s="29">
        <v>161710251</v>
      </c>
      <c r="C33" s="15" t="s">
        <v>27</v>
      </c>
      <c r="D33" s="35" t="s">
        <v>133</v>
      </c>
      <c r="E33" s="12"/>
      <c r="F33" s="12"/>
      <c r="G33" s="54"/>
      <c r="H33" s="54" t="str">
        <f t="shared" si="0"/>
        <v>-</v>
      </c>
      <c r="I33" s="39" t="str">
        <f t="shared" si="1"/>
        <v>-</v>
      </c>
    </row>
    <row r="34" spans="1:9" ht="15.95" customHeight="1" x14ac:dyDescent="0.25">
      <c r="A34" s="7">
        <v>27</v>
      </c>
      <c r="B34" s="29">
        <v>161710278</v>
      </c>
      <c r="C34" s="15" t="s">
        <v>28</v>
      </c>
      <c r="D34" s="35">
        <v>1</v>
      </c>
      <c r="E34" s="12"/>
      <c r="F34" s="12"/>
      <c r="G34" s="54"/>
      <c r="H34" s="54" t="str">
        <f t="shared" si="0"/>
        <v>-</v>
      </c>
      <c r="I34" s="39" t="str">
        <f t="shared" si="1"/>
        <v>-</v>
      </c>
    </row>
    <row r="35" spans="1:9" ht="15.95" customHeight="1" x14ac:dyDescent="0.25">
      <c r="A35" s="7">
        <v>28</v>
      </c>
      <c r="B35" s="29">
        <v>161710279</v>
      </c>
      <c r="C35" s="15" t="s">
        <v>29</v>
      </c>
      <c r="D35" s="35">
        <v>1</v>
      </c>
      <c r="E35" s="12"/>
      <c r="F35" s="12"/>
      <c r="G35" s="54"/>
      <c r="H35" s="54" t="str">
        <f t="shared" si="0"/>
        <v>-</v>
      </c>
      <c r="I35" s="39" t="str">
        <f t="shared" si="1"/>
        <v>-</v>
      </c>
    </row>
    <row r="36" spans="1:9" ht="15.95" customHeight="1" x14ac:dyDescent="0.25">
      <c r="A36" s="7">
        <v>29</v>
      </c>
      <c r="B36" s="29">
        <v>161710307</v>
      </c>
      <c r="C36" s="15" t="s">
        <v>30</v>
      </c>
      <c r="D36" s="35" t="s">
        <v>133</v>
      </c>
      <c r="E36" s="12"/>
      <c r="F36" s="12"/>
      <c r="G36" s="54"/>
      <c r="H36" s="54" t="str">
        <f t="shared" si="0"/>
        <v>-</v>
      </c>
      <c r="I36" s="39" t="str">
        <f t="shared" si="1"/>
        <v>-</v>
      </c>
    </row>
    <row r="37" spans="1:9" ht="15.95" customHeight="1" x14ac:dyDescent="0.25">
      <c r="A37" s="7">
        <v>30</v>
      </c>
      <c r="B37" s="29">
        <v>161710325</v>
      </c>
      <c r="C37" s="15" t="s">
        <v>31</v>
      </c>
      <c r="D37" s="35" t="s">
        <v>133</v>
      </c>
      <c r="E37" s="12"/>
      <c r="F37" s="12"/>
      <c r="G37" s="54"/>
      <c r="H37" s="54" t="str">
        <f t="shared" si="0"/>
        <v>-</v>
      </c>
      <c r="I37" s="39" t="str">
        <f t="shared" si="1"/>
        <v>-</v>
      </c>
    </row>
    <row r="38" spans="1:9" ht="15.95" customHeight="1" x14ac:dyDescent="0.25">
      <c r="A38" s="7">
        <v>31</v>
      </c>
      <c r="B38" s="29">
        <v>161710330</v>
      </c>
      <c r="C38" s="15" t="s">
        <v>32</v>
      </c>
      <c r="D38" s="35" t="s">
        <v>133</v>
      </c>
      <c r="E38" s="12"/>
      <c r="F38" s="12"/>
      <c r="G38" s="54"/>
      <c r="H38" s="54" t="str">
        <f t="shared" si="0"/>
        <v>-</v>
      </c>
      <c r="I38" s="39" t="str">
        <f t="shared" si="1"/>
        <v>-</v>
      </c>
    </row>
    <row r="39" spans="1:9" ht="15.95" customHeight="1" x14ac:dyDescent="0.25">
      <c r="A39" s="7">
        <v>32</v>
      </c>
      <c r="B39" s="29">
        <v>161710331</v>
      </c>
      <c r="C39" s="15" t="s">
        <v>33</v>
      </c>
      <c r="D39" s="35" t="s">
        <v>133</v>
      </c>
      <c r="E39" s="12"/>
      <c r="F39" s="12"/>
      <c r="G39" s="54"/>
      <c r="H39" s="54" t="str">
        <f t="shared" si="0"/>
        <v>-</v>
      </c>
      <c r="I39" s="39" t="str">
        <f t="shared" si="1"/>
        <v>-</v>
      </c>
    </row>
    <row r="40" spans="1:9" ht="15.95" customHeight="1" x14ac:dyDescent="0.25">
      <c r="A40" s="7">
        <v>33</v>
      </c>
      <c r="B40" s="29">
        <v>161710346</v>
      </c>
      <c r="C40" s="15" t="s">
        <v>148</v>
      </c>
      <c r="D40" s="35" t="s">
        <v>133</v>
      </c>
      <c r="E40" s="12"/>
      <c r="F40" s="12"/>
      <c r="G40" s="54"/>
      <c r="H40" s="54" t="str">
        <f t="shared" si="0"/>
        <v>-</v>
      </c>
      <c r="I40" s="39" t="str">
        <f t="shared" si="1"/>
        <v>-</v>
      </c>
    </row>
    <row r="41" spans="1:9" ht="15.95" customHeight="1" x14ac:dyDescent="0.25">
      <c r="A41" s="7">
        <v>34</v>
      </c>
      <c r="B41" s="29">
        <v>161710356</v>
      </c>
      <c r="C41" s="15" t="s">
        <v>34</v>
      </c>
      <c r="D41" s="35" t="s">
        <v>133</v>
      </c>
      <c r="E41" s="12"/>
      <c r="F41" s="12"/>
      <c r="G41" s="54"/>
      <c r="H41" s="54" t="str">
        <f t="shared" si="0"/>
        <v>-</v>
      </c>
      <c r="I41" s="39" t="str">
        <f t="shared" si="1"/>
        <v>-</v>
      </c>
    </row>
    <row r="42" spans="1:9" ht="15.95" customHeight="1" x14ac:dyDescent="0.25">
      <c r="A42" s="7">
        <v>35</v>
      </c>
      <c r="B42" s="29"/>
      <c r="C42" s="15"/>
      <c r="D42" s="35"/>
      <c r="E42" s="12"/>
      <c r="F42" s="12"/>
      <c r="G42" s="54"/>
      <c r="H42" s="54" t="str">
        <f t="shared" si="0"/>
        <v>-</v>
      </c>
      <c r="I42" s="39" t="str">
        <f t="shared" si="1"/>
        <v>-</v>
      </c>
    </row>
    <row r="43" spans="1:9" ht="15.95" customHeight="1" x14ac:dyDescent="0.25">
      <c r="A43" s="7">
        <v>36</v>
      </c>
      <c r="B43" s="29"/>
      <c r="C43" s="15"/>
      <c r="D43" s="35"/>
      <c r="E43" s="12"/>
      <c r="F43" s="12"/>
      <c r="G43" s="54"/>
      <c r="H43" s="54" t="str">
        <f t="shared" si="0"/>
        <v>-</v>
      </c>
      <c r="I43" s="39" t="str">
        <f t="shared" si="1"/>
        <v>-</v>
      </c>
    </row>
    <row r="44" spans="1:9" ht="15.95" customHeight="1" x14ac:dyDescent="0.25">
      <c r="A44" s="10"/>
      <c r="B44" s="50"/>
      <c r="C44" s="76" t="s">
        <v>177</v>
      </c>
      <c r="D44" s="77"/>
      <c r="E44" s="42"/>
      <c r="F44" s="38"/>
      <c r="G44" s="54" t="str">
        <f>IFERROR(AVERAGE(G8:G43),"")</f>
        <v/>
      </c>
      <c r="H44" s="54"/>
      <c r="I44" s="54">
        <f>COUNTIF(I8:I43,"Tuntas")</f>
        <v>0</v>
      </c>
    </row>
    <row r="45" spans="1:9" ht="14.1" customHeight="1" x14ac:dyDescent="0.25">
      <c r="A45" s="59" t="s">
        <v>186</v>
      </c>
      <c r="B45" s="56" t="s">
        <v>185</v>
      </c>
      <c r="C45" s="47"/>
      <c r="D45" s="48"/>
      <c r="E45" s="49"/>
      <c r="F45" s="49"/>
    </row>
    <row r="46" spans="1:9" ht="14.1" customHeight="1" x14ac:dyDescent="0.25">
      <c r="A46" s="60">
        <v>25</v>
      </c>
      <c r="B46" s="57" t="s">
        <v>180</v>
      </c>
      <c r="C46" s="41" t="s">
        <v>130</v>
      </c>
      <c r="D46" s="27">
        <f>SUM(D8:D43)</f>
        <v>11</v>
      </c>
      <c r="G46" s="70" t="s">
        <v>188</v>
      </c>
    </row>
    <row r="47" spans="1:9" ht="14.1" customHeight="1" x14ac:dyDescent="0.25">
      <c r="A47" s="60">
        <v>60</v>
      </c>
      <c r="B47" s="57" t="s">
        <v>181</v>
      </c>
      <c r="C47" s="41" t="s">
        <v>131</v>
      </c>
      <c r="D47" s="20">
        <f>COUNTIF(D8:D43,"p")</f>
        <v>23</v>
      </c>
      <c r="G47" s="70" t="s">
        <v>178</v>
      </c>
    </row>
    <row r="48" spans="1:9" ht="14.1" customHeight="1" x14ac:dyDescent="0.25">
      <c r="A48" s="60">
        <v>70</v>
      </c>
      <c r="B48" s="57" t="s">
        <v>182</v>
      </c>
      <c r="C48" s="25" t="s">
        <v>132</v>
      </c>
      <c r="D48" s="23">
        <f>SUM(D46:D47)</f>
        <v>34</v>
      </c>
      <c r="G48" s="52"/>
    </row>
    <row r="49" spans="1:9" ht="14.1" customHeight="1" x14ac:dyDescent="0.25">
      <c r="A49" s="61">
        <v>80</v>
      </c>
      <c r="B49" s="57" t="s">
        <v>183</v>
      </c>
      <c r="G49" s="52"/>
    </row>
    <row r="50" spans="1:9" ht="14.1" customHeight="1" x14ac:dyDescent="0.25">
      <c r="A50" s="61">
        <v>90</v>
      </c>
      <c r="B50" s="58" t="s">
        <v>184</v>
      </c>
      <c r="C50" s="43"/>
      <c r="G50" s="55"/>
    </row>
    <row r="51" spans="1:9" ht="14.1" customHeight="1" x14ac:dyDescent="0.25">
      <c r="A51" s="1"/>
      <c r="B51" s="2"/>
      <c r="C51" s="43"/>
    </row>
    <row r="52" spans="1:9" ht="14.1" customHeight="1" x14ac:dyDescent="0.25">
      <c r="A52" s="1"/>
      <c r="B52" s="2"/>
      <c r="C52" s="43"/>
    </row>
    <row r="53" spans="1:9" ht="14.1" customHeight="1" x14ac:dyDescent="0.25">
      <c r="A53" s="1"/>
      <c r="B53" s="2"/>
      <c r="C53" s="43"/>
    </row>
    <row r="54" spans="1:9" ht="14.1" customHeight="1" x14ac:dyDescent="0.25">
      <c r="A54" s="1" t="s">
        <v>4</v>
      </c>
      <c r="C54" s="43"/>
    </row>
    <row r="55" spans="1:9" ht="14.1" customHeight="1" x14ac:dyDescent="0.25">
      <c r="A55" s="5" t="s">
        <v>0</v>
      </c>
      <c r="C55" s="43"/>
      <c r="E55" s="62" t="s">
        <v>187</v>
      </c>
      <c r="F55" s="63" t="s">
        <v>189</v>
      </c>
      <c r="G55" s="64"/>
    </row>
    <row r="56" spans="1:9" ht="14.1" customHeight="1" x14ac:dyDescent="0.25">
      <c r="A56" s="1" t="s">
        <v>154</v>
      </c>
      <c r="B56" s="2"/>
      <c r="C56" s="43"/>
    </row>
    <row r="57" spans="1:9" ht="14.1" customHeight="1" x14ac:dyDescent="0.25">
      <c r="A57" s="1"/>
      <c r="B57" s="2"/>
      <c r="C57" s="43"/>
    </row>
    <row r="58" spans="1:9" ht="14.1" customHeight="1" x14ac:dyDescent="0.25">
      <c r="A58" s="6"/>
      <c r="B58" s="24" t="s">
        <v>134</v>
      </c>
      <c r="C58" s="43" t="s">
        <v>126</v>
      </c>
      <c r="D58" s="24" t="s">
        <v>170</v>
      </c>
      <c r="E58" s="26" t="s">
        <v>166</v>
      </c>
    </row>
    <row r="59" spans="1:9" ht="14.1" customHeight="1" x14ac:dyDescent="0.25">
      <c r="A59" s="82" t="s">
        <v>1</v>
      </c>
      <c r="B59" s="83"/>
      <c r="C59" s="80" t="s">
        <v>172</v>
      </c>
      <c r="D59" s="78" t="s">
        <v>129</v>
      </c>
      <c r="E59" s="71" t="s">
        <v>173</v>
      </c>
      <c r="F59" s="73" t="s">
        <v>174</v>
      </c>
      <c r="G59" s="74"/>
      <c r="H59" s="75"/>
      <c r="I59" s="71" t="s">
        <v>179</v>
      </c>
    </row>
    <row r="60" spans="1:9" ht="14.1" customHeight="1" x14ac:dyDescent="0.25">
      <c r="A60" s="13" t="s">
        <v>3</v>
      </c>
      <c r="B60" s="9" t="s">
        <v>2</v>
      </c>
      <c r="C60" s="81"/>
      <c r="D60" s="79"/>
      <c r="E60" s="72"/>
      <c r="F60" s="40" t="s">
        <v>171</v>
      </c>
      <c r="G60" s="51" t="s">
        <v>176</v>
      </c>
      <c r="H60" s="51" t="s">
        <v>175</v>
      </c>
      <c r="I60" s="72"/>
    </row>
    <row r="61" spans="1:9" ht="15" customHeight="1" x14ac:dyDescent="0.25">
      <c r="A61" s="8">
        <v>1</v>
      </c>
      <c r="B61" s="29">
        <v>161710045</v>
      </c>
      <c r="C61" s="15" t="s">
        <v>35</v>
      </c>
      <c r="D61" s="35" t="s">
        <v>133</v>
      </c>
      <c r="E61" s="22"/>
      <c r="F61" s="22"/>
      <c r="G61" s="54"/>
      <c r="H61" s="54" t="str">
        <f>IFERROR(VLOOKUP(G61,$A$102:$B$107,2,TRUE),"-")</f>
        <v>-</v>
      </c>
      <c r="I61" s="69" t="str">
        <f>IF(G61=0,"-",(IF(G61&lt;70,"Belum Tuntas","Tuntas")))</f>
        <v>-</v>
      </c>
    </row>
    <row r="62" spans="1:9" ht="15" customHeight="1" x14ac:dyDescent="0.25">
      <c r="A62" s="7">
        <v>2</v>
      </c>
      <c r="B62" s="32">
        <v>171811444</v>
      </c>
      <c r="C62" s="15" t="s">
        <v>151</v>
      </c>
      <c r="D62" s="35">
        <v>1</v>
      </c>
      <c r="E62" s="12"/>
      <c r="F62" s="12"/>
      <c r="G62" s="54"/>
      <c r="H62" s="54" t="str">
        <f t="shared" ref="H62:H100" si="2">IFERROR(VLOOKUP(G62,$A$102:$B$107,2,TRUE),"-")</f>
        <v>-</v>
      </c>
      <c r="I62" s="39" t="str">
        <f>IF(G62=0,"-",(IF(G62&lt;70,"Belum Tuntas","Tuntas")))</f>
        <v>-</v>
      </c>
    </row>
    <row r="63" spans="1:9" ht="15" customHeight="1" x14ac:dyDescent="0.25">
      <c r="A63" s="7">
        <v>3</v>
      </c>
      <c r="B63" s="29">
        <v>161710055</v>
      </c>
      <c r="C63" s="15" t="s">
        <v>36</v>
      </c>
      <c r="D63" s="35">
        <v>1</v>
      </c>
      <c r="E63" s="12"/>
      <c r="F63" s="12"/>
      <c r="G63" s="54"/>
      <c r="H63" s="54" t="str">
        <f t="shared" si="2"/>
        <v>-</v>
      </c>
      <c r="I63" s="39" t="str">
        <f t="shared" ref="I63:I100" si="3">IF(G63=0,"-",(IF(G63&lt;70,"Belum Tuntas","Tuntas")))</f>
        <v>-</v>
      </c>
    </row>
    <row r="64" spans="1:9" ht="15" customHeight="1" x14ac:dyDescent="0.25">
      <c r="A64" s="7">
        <v>4</v>
      </c>
      <c r="B64" s="29">
        <v>161710062</v>
      </c>
      <c r="C64" s="15" t="s">
        <v>37</v>
      </c>
      <c r="D64" s="35">
        <v>1</v>
      </c>
      <c r="E64" s="12"/>
      <c r="F64" s="12"/>
      <c r="G64" s="54"/>
      <c r="H64" s="54" t="str">
        <f t="shared" si="2"/>
        <v>-</v>
      </c>
      <c r="I64" s="39" t="str">
        <f t="shared" si="3"/>
        <v>-</v>
      </c>
    </row>
    <row r="65" spans="1:9" ht="15" customHeight="1" x14ac:dyDescent="0.25">
      <c r="A65" s="7">
        <v>5</v>
      </c>
      <c r="B65" s="29">
        <v>161710065</v>
      </c>
      <c r="C65" s="15" t="s">
        <v>38</v>
      </c>
      <c r="D65" s="35" t="s">
        <v>133</v>
      </c>
      <c r="E65" s="12"/>
      <c r="F65" s="12"/>
      <c r="G65" s="54"/>
      <c r="H65" s="54" t="str">
        <f t="shared" si="2"/>
        <v>-</v>
      </c>
      <c r="I65" s="39" t="str">
        <f t="shared" si="3"/>
        <v>-</v>
      </c>
    </row>
    <row r="66" spans="1:9" ht="15" customHeight="1" x14ac:dyDescent="0.25">
      <c r="A66" s="7">
        <v>6</v>
      </c>
      <c r="B66" s="29">
        <v>161710089</v>
      </c>
      <c r="C66" s="15" t="s">
        <v>121</v>
      </c>
      <c r="D66" s="35" t="s">
        <v>133</v>
      </c>
      <c r="E66" s="12"/>
      <c r="F66" s="12"/>
      <c r="G66" s="54"/>
      <c r="H66" s="54" t="str">
        <f t="shared" si="2"/>
        <v>-</v>
      </c>
      <c r="I66" s="39" t="str">
        <f t="shared" si="3"/>
        <v>-</v>
      </c>
    </row>
    <row r="67" spans="1:9" ht="15" customHeight="1" x14ac:dyDescent="0.25">
      <c r="A67" s="7">
        <v>7</v>
      </c>
      <c r="B67" s="34">
        <v>161710106</v>
      </c>
      <c r="C67" s="65" t="s">
        <v>39</v>
      </c>
      <c r="D67" s="38">
        <v>1</v>
      </c>
      <c r="E67" s="12"/>
      <c r="F67" s="12"/>
      <c r="G67" s="54"/>
      <c r="H67" s="54" t="str">
        <f t="shared" si="2"/>
        <v>-</v>
      </c>
      <c r="I67" s="39" t="str">
        <f t="shared" si="3"/>
        <v>-</v>
      </c>
    </row>
    <row r="68" spans="1:9" ht="15" customHeight="1" x14ac:dyDescent="0.25">
      <c r="A68" s="7">
        <v>8</v>
      </c>
      <c r="B68" s="32">
        <v>171811445</v>
      </c>
      <c r="C68" s="15" t="s">
        <v>136</v>
      </c>
      <c r="D68" s="35">
        <v>1</v>
      </c>
      <c r="E68" s="12"/>
      <c r="F68" s="12"/>
      <c r="G68" s="54"/>
      <c r="H68" s="54" t="str">
        <f t="shared" si="2"/>
        <v>-</v>
      </c>
      <c r="I68" s="39" t="str">
        <f t="shared" si="3"/>
        <v>-</v>
      </c>
    </row>
    <row r="69" spans="1:9" ht="15" customHeight="1" x14ac:dyDescent="0.25">
      <c r="A69" s="7">
        <v>9</v>
      </c>
      <c r="B69" s="29">
        <v>161710118</v>
      </c>
      <c r="C69" s="15" t="s">
        <v>40</v>
      </c>
      <c r="D69" s="35">
        <v>1</v>
      </c>
      <c r="E69" s="12"/>
      <c r="F69" s="12"/>
      <c r="G69" s="54"/>
      <c r="H69" s="54" t="str">
        <f t="shared" si="2"/>
        <v>-</v>
      </c>
      <c r="I69" s="39" t="str">
        <f t="shared" si="3"/>
        <v>-</v>
      </c>
    </row>
    <row r="70" spans="1:9" ht="15" customHeight="1" x14ac:dyDescent="0.25">
      <c r="A70" s="7">
        <v>10</v>
      </c>
      <c r="B70" s="29">
        <v>161710127</v>
      </c>
      <c r="C70" s="15" t="s">
        <v>5</v>
      </c>
      <c r="D70" s="35">
        <v>1</v>
      </c>
      <c r="E70" s="12"/>
      <c r="F70" s="12"/>
      <c r="G70" s="54"/>
      <c r="H70" s="54" t="str">
        <f t="shared" si="2"/>
        <v>-</v>
      </c>
      <c r="I70" s="39" t="str">
        <f t="shared" si="3"/>
        <v>-</v>
      </c>
    </row>
    <row r="71" spans="1:9" ht="15" customHeight="1" x14ac:dyDescent="0.25">
      <c r="A71" s="7">
        <v>11</v>
      </c>
      <c r="B71" s="29">
        <v>161710128</v>
      </c>
      <c r="C71" s="15" t="s">
        <v>41</v>
      </c>
      <c r="D71" s="35">
        <v>1</v>
      </c>
      <c r="E71" s="12"/>
      <c r="F71" s="12"/>
      <c r="G71" s="54"/>
      <c r="H71" s="54" t="str">
        <f t="shared" si="2"/>
        <v>-</v>
      </c>
      <c r="I71" s="39" t="str">
        <f t="shared" si="3"/>
        <v>-</v>
      </c>
    </row>
    <row r="72" spans="1:9" ht="15" customHeight="1" x14ac:dyDescent="0.25">
      <c r="A72" s="7">
        <v>12</v>
      </c>
      <c r="B72" s="29">
        <v>161710138</v>
      </c>
      <c r="C72" s="15" t="s">
        <v>42</v>
      </c>
      <c r="D72" s="35" t="s">
        <v>133</v>
      </c>
      <c r="E72" s="12"/>
      <c r="F72" s="12"/>
      <c r="G72" s="54"/>
      <c r="H72" s="54" t="str">
        <f t="shared" si="2"/>
        <v>-</v>
      </c>
      <c r="I72" s="39" t="str">
        <f t="shared" si="3"/>
        <v>-</v>
      </c>
    </row>
    <row r="73" spans="1:9" ht="15" customHeight="1" x14ac:dyDescent="0.25">
      <c r="A73" s="7">
        <v>13</v>
      </c>
      <c r="B73" s="29">
        <v>161710142</v>
      </c>
      <c r="C73" s="15" t="s">
        <v>43</v>
      </c>
      <c r="D73" s="35">
        <v>1</v>
      </c>
      <c r="E73" s="12"/>
      <c r="F73" s="12"/>
      <c r="G73" s="54"/>
      <c r="H73" s="54" t="str">
        <f t="shared" si="2"/>
        <v>-</v>
      </c>
      <c r="I73" s="39" t="str">
        <f t="shared" si="3"/>
        <v>-</v>
      </c>
    </row>
    <row r="74" spans="1:9" ht="15" customHeight="1" x14ac:dyDescent="0.25">
      <c r="A74" s="7">
        <v>14</v>
      </c>
      <c r="B74" s="29">
        <v>161710154</v>
      </c>
      <c r="C74" s="15" t="s">
        <v>44</v>
      </c>
      <c r="D74" s="35" t="s">
        <v>133</v>
      </c>
      <c r="E74" s="12"/>
      <c r="F74" s="12"/>
      <c r="G74" s="54"/>
      <c r="H74" s="54" t="str">
        <f t="shared" si="2"/>
        <v>-</v>
      </c>
      <c r="I74" s="39" t="str">
        <f t="shared" si="3"/>
        <v>-</v>
      </c>
    </row>
    <row r="75" spans="1:9" ht="15" customHeight="1" x14ac:dyDescent="0.25">
      <c r="A75" s="7">
        <v>15</v>
      </c>
      <c r="B75" s="29">
        <v>161710172</v>
      </c>
      <c r="C75" s="15" t="s">
        <v>45</v>
      </c>
      <c r="D75" s="35" t="s">
        <v>133</v>
      </c>
      <c r="E75" s="12"/>
      <c r="F75" s="12"/>
      <c r="G75" s="54"/>
      <c r="H75" s="54" t="str">
        <f t="shared" si="2"/>
        <v>-</v>
      </c>
      <c r="I75" s="39" t="str">
        <f t="shared" si="3"/>
        <v>-</v>
      </c>
    </row>
    <row r="76" spans="1:9" ht="15" customHeight="1" x14ac:dyDescent="0.25">
      <c r="A76" s="7">
        <v>16</v>
      </c>
      <c r="B76" s="29">
        <v>161710174</v>
      </c>
      <c r="C76" s="15" t="s">
        <v>46</v>
      </c>
      <c r="D76" s="35" t="s">
        <v>133</v>
      </c>
      <c r="E76" s="12"/>
      <c r="F76" s="12"/>
      <c r="G76" s="54"/>
      <c r="H76" s="54" t="str">
        <f t="shared" si="2"/>
        <v>-</v>
      </c>
      <c r="I76" s="39" t="str">
        <f t="shared" si="3"/>
        <v>-</v>
      </c>
    </row>
    <row r="77" spans="1:9" ht="15" customHeight="1" x14ac:dyDescent="0.25">
      <c r="A77" s="7">
        <v>17</v>
      </c>
      <c r="B77" s="29">
        <v>161710177</v>
      </c>
      <c r="C77" s="15" t="s">
        <v>122</v>
      </c>
      <c r="D77" s="35">
        <v>1</v>
      </c>
      <c r="E77" s="12"/>
      <c r="F77" s="12"/>
      <c r="G77" s="54"/>
      <c r="H77" s="54" t="str">
        <f t="shared" si="2"/>
        <v>-</v>
      </c>
      <c r="I77" s="39" t="str">
        <f t="shared" si="3"/>
        <v>-</v>
      </c>
    </row>
    <row r="78" spans="1:9" ht="15" customHeight="1" x14ac:dyDescent="0.25">
      <c r="A78" s="7">
        <v>18</v>
      </c>
      <c r="B78" s="31">
        <v>161710369</v>
      </c>
      <c r="C78" s="66" t="s">
        <v>152</v>
      </c>
      <c r="D78" s="35">
        <v>1</v>
      </c>
      <c r="E78" s="12"/>
      <c r="F78" s="12"/>
      <c r="G78" s="54"/>
      <c r="H78" s="54" t="str">
        <f t="shared" si="2"/>
        <v>-</v>
      </c>
      <c r="I78" s="39" t="str">
        <f t="shared" si="3"/>
        <v>-</v>
      </c>
    </row>
    <row r="79" spans="1:9" ht="15" customHeight="1" x14ac:dyDescent="0.25">
      <c r="A79" s="7">
        <v>19</v>
      </c>
      <c r="B79" s="32">
        <v>171811446</v>
      </c>
      <c r="C79" s="15" t="s">
        <v>149</v>
      </c>
      <c r="D79" s="35">
        <v>1</v>
      </c>
      <c r="E79" s="12"/>
      <c r="F79" s="12"/>
      <c r="G79" s="54"/>
      <c r="H79" s="54" t="str">
        <f t="shared" si="2"/>
        <v>-</v>
      </c>
      <c r="I79" s="39" t="str">
        <f t="shared" si="3"/>
        <v>-</v>
      </c>
    </row>
    <row r="80" spans="1:9" ht="15" customHeight="1" x14ac:dyDescent="0.25">
      <c r="A80" s="7">
        <v>20</v>
      </c>
      <c r="B80" s="29">
        <v>161710194</v>
      </c>
      <c r="C80" s="16" t="s">
        <v>123</v>
      </c>
      <c r="D80" s="35">
        <v>1</v>
      </c>
      <c r="E80" s="12"/>
      <c r="F80" s="12"/>
      <c r="G80" s="54"/>
      <c r="H80" s="54" t="str">
        <f t="shared" si="2"/>
        <v>-</v>
      </c>
      <c r="I80" s="39" t="str">
        <f t="shared" si="3"/>
        <v>-</v>
      </c>
    </row>
    <row r="81" spans="1:9" ht="15" customHeight="1" x14ac:dyDescent="0.25">
      <c r="A81" s="7">
        <v>21</v>
      </c>
      <c r="B81" s="29">
        <v>161710210</v>
      </c>
      <c r="C81" s="15" t="s">
        <v>47</v>
      </c>
      <c r="D81" s="35" t="s">
        <v>133</v>
      </c>
      <c r="E81" s="12"/>
      <c r="F81" s="12"/>
      <c r="G81" s="54"/>
      <c r="H81" s="54" t="str">
        <f t="shared" si="2"/>
        <v>-</v>
      </c>
      <c r="I81" s="39" t="str">
        <f t="shared" si="3"/>
        <v>-</v>
      </c>
    </row>
    <row r="82" spans="1:9" ht="15" customHeight="1" x14ac:dyDescent="0.25">
      <c r="A82" s="7">
        <v>22</v>
      </c>
      <c r="B82" s="29">
        <v>161710222</v>
      </c>
      <c r="C82" s="15" t="s">
        <v>139</v>
      </c>
      <c r="D82" s="35" t="s">
        <v>133</v>
      </c>
      <c r="E82" s="12"/>
      <c r="F82" s="12"/>
      <c r="G82" s="54"/>
      <c r="H82" s="54" t="str">
        <f t="shared" si="2"/>
        <v>-</v>
      </c>
      <c r="I82" s="39" t="str">
        <f t="shared" si="3"/>
        <v>-</v>
      </c>
    </row>
    <row r="83" spans="1:9" ht="15" customHeight="1" x14ac:dyDescent="0.25">
      <c r="A83" s="7">
        <v>23</v>
      </c>
      <c r="B83" s="29">
        <v>161710228</v>
      </c>
      <c r="C83" s="15" t="s">
        <v>48</v>
      </c>
      <c r="D83" s="35" t="s">
        <v>133</v>
      </c>
      <c r="E83" s="12"/>
      <c r="F83" s="12"/>
      <c r="G83" s="54"/>
      <c r="H83" s="54" t="str">
        <f t="shared" si="2"/>
        <v>-</v>
      </c>
      <c r="I83" s="39" t="str">
        <f t="shared" si="3"/>
        <v>-</v>
      </c>
    </row>
    <row r="84" spans="1:9" ht="15" customHeight="1" x14ac:dyDescent="0.25">
      <c r="A84" s="7">
        <v>24</v>
      </c>
      <c r="B84" s="29">
        <v>161710232</v>
      </c>
      <c r="C84" s="15" t="s">
        <v>49</v>
      </c>
      <c r="D84" s="35" t="s">
        <v>133</v>
      </c>
      <c r="E84" s="12"/>
      <c r="F84" s="12"/>
      <c r="G84" s="54"/>
      <c r="H84" s="54" t="str">
        <f t="shared" si="2"/>
        <v>-</v>
      </c>
      <c r="I84" s="39" t="str">
        <f t="shared" si="3"/>
        <v>-</v>
      </c>
    </row>
    <row r="85" spans="1:9" ht="15" customHeight="1" x14ac:dyDescent="0.25">
      <c r="A85" s="7">
        <v>25</v>
      </c>
      <c r="B85" s="29">
        <v>161710233</v>
      </c>
      <c r="C85" s="15" t="s">
        <v>50</v>
      </c>
      <c r="D85" s="35">
        <v>1</v>
      </c>
      <c r="E85" s="12"/>
      <c r="F85" s="12"/>
      <c r="G85" s="54"/>
      <c r="H85" s="54" t="str">
        <f t="shared" si="2"/>
        <v>-</v>
      </c>
      <c r="I85" s="39" t="str">
        <f t="shared" si="3"/>
        <v>-</v>
      </c>
    </row>
    <row r="86" spans="1:9" ht="15" customHeight="1" x14ac:dyDescent="0.25">
      <c r="A86" s="7">
        <v>26</v>
      </c>
      <c r="B86" s="29">
        <v>161710249</v>
      </c>
      <c r="C86" s="15" t="s">
        <v>51</v>
      </c>
      <c r="D86" s="35" t="s">
        <v>133</v>
      </c>
      <c r="E86" s="12"/>
      <c r="F86" s="12"/>
      <c r="G86" s="54"/>
      <c r="H86" s="54" t="str">
        <f t="shared" si="2"/>
        <v>-</v>
      </c>
      <c r="I86" s="39" t="str">
        <f t="shared" si="3"/>
        <v>-</v>
      </c>
    </row>
    <row r="87" spans="1:9" ht="15" customHeight="1" x14ac:dyDescent="0.25">
      <c r="A87" s="7">
        <v>27</v>
      </c>
      <c r="B87" s="32">
        <v>171811447</v>
      </c>
      <c r="C87" s="15" t="s">
        <v>52</v>
      </c>
      <c r="D87" s="35">
        <v>1</v>
      </c>
      <c r="E87" s="12"/>
      <c r="F87" s="12"/>
      <c r="G87" s="54"/>
      <c r="H87" s="54" t="str">
        <f t="shared" si="2"/>
        <v>-</v>
      </c>
      <c r="I87" s="39" t="str">
        <f t="shared" si="3"/>
        <v>-</v>
      </c>
    </row>
    <row r="88" spans="1:9" ht="15" customHeight="1" x14ac:dyDescent="0.25">
      <c r="A88" s="7">
        <v>28</v>
      </c>
      <c r="B88" s="29">
        <v>161710261</v>
      </c>
      <c r="C88" s="15" t="s">
        <v>53</v>
      </c>
      <c r="D88" s="35" t="s">
        <v>133</v>
      </c>
      <c r="E88" s="12"/>
      <c r="F88" s="12"/>
      <c r="G88" s="54"/>
      <c r="H88" s="54" t="str">
        <f t="shared" si="2"/>
        <v>-</v>
      </c>
      <c r="I88" s="39" t="str">
        <f t="shared" si="3"/>
        <v>-</v>
      </c>
    </row>
    <row r="89" spans="1:9" ht="15" customHeight="1" x14ac:dyDescent="0.25">
      <c r="A89" s="7">
        <v>29</v>
      </c>
      <c r="B89" s="29">
        <v>161710277</v>
      </c>
      <c r="C89" s="15" t="s">
        <v>54</v>
      </c>
      <c r="D89" s="35">
        <v>1</v>
      </c>
      <c r="E89" s="12"/>
      <c r="F89" s="12"/>
      <c r="G89" s="54"/>
      <c r="H89" s="54" t="str">
        <f t="shared" si="2"/>
        <v>-</v>
      </c>
      <c r="I89" s="39" t="str">
        <f t="shared" si="3"/>
        <v>-</v>
      </c>
    </row>
    <row r="90" spans="1:9" ht="15" customHeight="1" x14ac:dyDescent="0.25">
      <c r="A90" s="7">
        <v>30</v>
      </c>
      <c r="B90" s="29">
        <v>161710280</v>
      </c>
      <c r="C90" s="15" t="s">
        <v>55</v>
      </c>
      <c r="D90" s="35">
        <v>1</v>
      </c>
      <c r="E90" s="12"/>
      <c r="F90" s="12"/>
      <c r="G90" s="54"/>
      <c r="H90" s="54" t="str">
        <f t="shared" si="2"/>
        <v>-</v>
      </c>
      <c r="I90" s="39" t="str">
        <f t="shared" si="3"/>
        <v>-</v>
      </c>
    </row>
    <row r="91" spans="1:9" ht="15" customHeight="1" x14ac:dyDescent="0.25">
      <c r="A91" s="7">
        <v>31</v>
      </c>
      <c r="B91" s="29">
        <v>161710371</v>
      </c>
      <c r="C91" s="15" t="s">
        <v>56</v>
      </c>
      <c r="D91" s="35">
        <v>1</v>
      </c>
      <c r="E91" s="12"/>
      <c r="F91" s="12"/>
      <c r="G91" s="54"/>
      <c r="H91" s="54" t="str">
        <f t="shared" si="2"/>
        <v>-</v>
      </c>
      <c r="I91" s="39" t="str">
        <f t="shared" si="3"/>
        <v>-</v>
      </c>
    </row>
    <row r="92" spans="1:9" ht="15" customHeight="1" x14ac:dyDescent="0.25">
      <c r="A92" s="7">
        <v>32</v>
      </c>
      <c r="B92" s="30">
        <v>161710393</v>
      </c>
      <c r="C92" s="67" t="s">
        <v>57</v>
      </c>
      <c r="D92" s="35" t="s">
        <v>133</v>
      </c>
      <c r="E92" s="12"/>
      <c r="F92" s="12"/>
      <c r="G92" s="54"/>
      <c r="H92" s="54" t="str">
        <f t="shared" si="2"/>
        <v>-</v>
      </c>
      <c r="I92" s="39" t="str">
        <f t="shared" si="3"/>
        <v>-</v>
      </c>
    </row>
    <row r="93" spans="1:9" ht="15" customHeight="1" x14ac:dyDescent="0.25">
      <c r="A93" s="7">
        <v>33</v>
      </c>
      <c r="B93" s="29">
        <v>161710326</v>
      </c>
      <c r="C93" s="15" t="s">
        <v>58</v>
      </c>
      <c r="D93" s="35" t="s">
        <v>133</v>
      </c>
      <c r="E93" s="12"/>
      <c r="F93" s="12"/>
      <c r="G93" s="54"/>
      <c r="H93" s="54" t="str">
        <f t="shared" si="2"/>
        <v>-</v>
      </c>
      <c r="I93" s="39" t="str">
        <f t="shared" si="3"/>
        <v>-</v>
      </c>
    </row>
    <row r="94" spans="1:9" ht="15" customHeight="1" x14ac:dyDescent="0.25">
      <c r="A94" s="7">
        <v>34</v>
      </c>
      <c r="B94" s="29">
        <v>161710342</v>
      </c>
      <c r="C94" s="15" t="s">
        <v>59</v>
      </c>
      <c r="D94" s="35" t="s">
        <v>133</v>
      </c>
      <c r="E94" s="12"/>
      <c r="F94" s="12"/>
      <c r="G94" s="54"/>
      <c r="H94" s="54" t="str">
        <f t="shared" si="2"/>
        <v>-</v>
      </c>
      <c r="I94" s="39" t="str">
        <f t="shared" si="3"/>
        <v>-</v>
      </c>
    </row>
    <row r="95" spans="1:9" ht="15" customHeight="1" x14ac:dyDescent="0.25">
      <c r="A95" s="7">
        <v>35</v>
      </c>
      <c r="B95" s="29">
        <v>161710348</v>
      </c>
      <c r="C95" s="15" t="s">
        <v>60</v>
      </c>
      <c r="D95" s="35" t="s">
        <v>133</v>
      </c>
      <c r="E95" s="12"/>
      <c r="F95" s="12"/>
      <c r="G95" s="54"/>
      <c r="H95" s="54" t="str">
        <f t="shared" si="2"/>
        <v>-</v>
      </c>
      <c r="I95" s="39" t="str">
        <f t="shared" si="3"/>
        <v>-</v>
      </c>
    </row>
    <row r="96" spans="1:9" ht="15" customHeight="1" x14ac:dyDescent="0.25">
      <c r="A96" s="7">
        <v>36</v>
      </c>
      <c r="B96" s="29">
        <v>161710360</v>
      </c>
      <c r="C96" s="15" t="s">
        <v>61</v>
      </c>
      <c r="D96" s="35" t="s">
        <v>133</v>
      </c>
      <c r="E96" s="12"/>
      <c r="F96" s="12"/>
      <c r="G96" s="54"/>
      <c r="H96" s="54" t="str">
        <f t="shared" si="2"/>
        <v>-</v>
      </c>
      <c r="I96" s="39" t="str">
        <f t="shared" si="3"/>
        <v>-</v>
      </c>
    </row>
    <row r="97" spans="1:9" ht="15" customHeight="1" x14ac:dyDescent="0.25">
      <c r="A97" s="7">
        <v>37</v>
      </c>
      <c r="B97" s="29">
        <v>161710365</v>
      </c>
      <c r="C97" s="15" t="s">
        <v>62</v>
      </c>
      <c r="D97" s="35">
        <v>1</v>
      </c>
      <c r="E97" s="12"/>
      <c r="F97" s="12"/>
      <c r="G97" s="54"/>
      <c r="H97" s="54" t="str">
        <f t="shared" si="2"/>
        <v>-</v>
      </c>
      <c r="I97" s="39" t="str">
        <f t="shared" si="3"/>
        <v>-</v>
      </c>
    </row>
    <row r="98" spans="1:9" ht="15" customHeight="1" x14ac:dyDescent="0.25">
      <c r="A98" s="7">
        <v>38</v>
      </c>
      <c r="B98" s="29"/>
      <c r="C98" s="44"/>
      <c r="D98" s="35"/>
      <c r="E98" s="12"/>
      <c r="F98" s="12"/>
      <c r="G98" s="54"/>
      <c r="H98" s="54" t="str">
        <f t="shared" si="2"/>
        <v>-</v>
      </c>
      <c r="I98" s="39" t="str">
        <f t="shared" si="3"/>
        <v>-</v>
      </c>
    </row>
    <row r="99" spans="1:9" ht="15" customHeight="1" x14ac:dyDescent="0.25">
      <c r="A99" s="7">
        <v>39</v>
      </c>
      <c r="B99" s="29"/>
      <c r="C99" s="44"/>
      <c r="D99" s="35"/>
      <c r="E99" s="12"/>
      <c r="F99" s="12"/>
      <c r="G99" s="54"/>
      <c r="H99" s="54" t="str">
        <f t="shared" si="2"/>
        <v>-</v>
      </c>
      <c r="I99" s="39" t="str">
        <f t="shared" si="3"/>
        <v>-</v>
      </c>
    </row>
    <row r="100" spans="1:9" ht="15" customHeight="1" x14ac:dyDescent="0.25">
      <c r="A100" s="7">
        <v>40</v>
      </c>
      <c r="B100" s="29"/>
      <c r="C100" s="44"/>
      <c r="D100" s="35"/>
      <c r="E100" s="12"/>
      <c r="F100" s="12"/>
      <c r="G100" s="54"/>
      <c r="H100" s="54" t="str">
        <f t="shared" si="2"/>
        <v>-</v>
      </c>
      <c r="I100" s="39" t="str">
        <f t="shared" si="3"/>
        <v>-</v>
      </c>
    </row>
    <row r="101" spans="1:9" ht="15" customHeight="1" x14ac:dyDescent="0.25">
      <c r="A101" s="10"/>
      <c r="B101" s="50"/>
      <c r="C101" s="76" t="s">
        <v>177</v>
      </c>
      <c r="D101" s="77"/>
      <c r="E101" s="42"/>
      <c r="F101" s="38"/>
      <c r="G101" s="54" t="str">
        <f>IFERROR(AVERAGE(G61:G100),"")</f>
        <v/>
      </c>
      <c r="H101" s="54"/>
      <c r="I101" s="54">
        <f>COUNTIF(I61:I100,"Tuntas")</f>
        <v>0</v>
      </c>
    </row>
    <row r="102" spans="1:9" ht="14.1" customHeight="1" x14ac:dyDescent="0.25">
      <c r="A102" s="59" t="s">
        <v>186</v>
      </c>
      <c r="B102" s="56" t="s">
        <v>185</v>
      </c>
      <c r="C102" s="41" t="s">
        <v>130</v>
      </c>
      <c r="D102" s="19">
        <f>SUM(D61:D100)</f>
        <v>19</v>
      </c>
      <c r="G102" s="70" t="s">
        <v>188</v>
      </c>
    </row>
    <row r="103" spans="1:9" ht="14.1" customHeight="1" x14ac:dyDescent="0.25">
      <c r="A103" s="60">
        <v>25</v>
      </c>
      <c r="B103" s="57" t="s">
        <v>180</v>
      </c>
      <c r="C103" s="41" t="s">
        <v>131</v>
      </c>
      <c r="D103" s="20">
        <f>COUNTIF(D61:D100,"p")</f>
        <v>18</v>
      </c>
      <c r="G103" s="70" t="s">
        <v>178</v>
      </c>
    </row>
    <row r="104" spans="1:9" ht="14.1" customHeight="1" x14ac:dyDescent="0.25">
      <c r="A104" s="60">
        <v>60</v>
      </c>
      <c r="B104" s="57" t="s">
        <v>181</v>
      </c>
      <c r="C104" s="25" t="s">
        <v>132</v>
      </c>
      <c r="D104" s="23">
        <f>SUM(D102:D103)</f>
        <v>37</v>
      </c>
      <c r="G104" s="52"/>
    </row>
    <row r="105" spans="1:9" ht="14.1" customHeight="1" x14ac:dyDescent="0.25">
      <c r="A105" s="60">
        <v>70</v>
      </c>
      <c r="B105" s="57" t="s">
        <v>182</v>
      </c>
      <c r="C105" s="43"/>
      <c r="G105" s="52"/>
    </row>
    <row r="106" spans="1:9" ht="14.1" customHeight="1" x14ac:dyDescent="0.25">
      <c r="A106" s="61">
        <v>80</v>
      </c>
      <c r="B106" s="57" t="s">
        <v>183</v>
      </c>
      <c r="C106" s="43"/>
      <c r="G106" s="55" t="s">
        <v>190</v>
      </c>
    </row>
    <row r="107" spans="1:9" ht="14.1" customHeight="1" x14ac:dyDescent="0.25">
      <c r="A107" s="61">
        <v>90</v>
      </c>
      <c r="B107" s="58" t="s">
        <v>184</v>
      </c>
      <c r="C107" s="43"/>
    </row>
    <row r="108" spans="1:9" ht="14.1" customHeight="1" x14ac:dyDescent="0.25">
      <c r="A108" s="1"/>
      <c r="B108" s="2"/>
      <c r="C108" s="43"/>
    </row>
    <row r="109" spans="1:9" ht="14.1" customHeight="1" x14ac:dyDescent="0.25">
      <c r="A109" s="1" t="s">
        <v>4</v>
      </c>
      <c r="C109" s="43"/>
    </row>
    <row r="110" spans="1:9" ht="14.1" customHeight="1" x14ac:dyDescent="0.25">
      <c r="A110" s="5" t="s">
        <v>0</v>
      </c>
      <c r="C110" s="43"/>
      <c r="E110" s="62" t="s">
        <v>187</v>
      </c>
      <c r="F110" s="63" t="s">
        <v>189</v>
      </c>
      <c r="G110" s="64"/>
    </row>
    <row r="111" spans="1:9" ht="14.1" customHeight="1" x14ac:dyDescent="0.25">
      <c r="A111" s="1" t="s">
        <v>154</v>
      </c>
      <c r="B111" s="2"/>
      <c r="C111" s="43"/>
    </row>
    <row r="112" spans="1:9" ht="14.1" customHeight="1" x14ac:dyDescent="0.25">
      <c r="A112" s="1"/>
      <c r="B112" s="2"/>
      <c r="C112" s="43"/>
    </row>
    <row r="113" spans="1:9" ht="14.1" customHeight="1" x14ac:dyDescent="0.25">
      <c r="A113" s="6"/>
      <c r="B113" s="24" t="s">
        <v>134</v>
      </c>
      <c r="C113" s="43" t="s">
        <v>127</v>
      </c>
      <c r="D113" s="24" t="s">
        <v>170</v>
      </c>
      <c r="E113" s="26" t="s">
        <v>167</v>
      </c>
    </row>
    <row r="114" spans="1:9" ht="14.1" customHeight="1" x14ac:dyDescent="0.25">
      <c r="A114" s="82" t="s">
        <v>1</v>
      </c>
      <c r="B114" s="83"/>
      <c r="C114" s="80" t="s">
        <v>172</v>
      </c>
      <c r="D114" s="78" t="s">
        <v>129</v>
      </c>
      <c r="E114" s="71" t="s">
        <v>173</v>
      </c>
      <c r="F114" s="73" t="s">
        <v>174</v>
      </c>
      <c r="G114" s="74"/>
      <c r="H114" s="75"/>
      <c r="I114" s="71" t="s">
        <v>179</v>
      </c>
    </row>
    <row r="115" spans="1:9" ht="14.1" customHeight="1" x14ac:dyDescent="0.25">
      <c r="A115" s="13" t="s">
        <v>3</v>
      </c>
      <c r="B115" s="9" t="s">
        <v>2</v>
      </c>
      <c r="C115" s="81"/>
      <c r="D115" s="79"/>
      <c r="E115" s="72"/>
      <c r="F115" s="40" t="s">
        <v>171</v>
      </c>
      <c r="G115" s="51" t="s">
        <v>176</v>
      </c>
      <c r="H115" s="51" t="s">
        <v>175</v>
      </c>
      <c r="I115" s="72"/>
    </row>
    <row r="116" spans="1:9" ht="15" customHeight="1" x14ac:dyDescent="0.25">
      <c r="A116" s="8">
        <v>1</v>
      </c>
      <c r="B116" s="28"/>
      <c r="C116" s="17" t="s">
        <v>169</v>
      </c>
      <c r="D116" s="21">
        <v>1</v>
      </c>
      <c r="E116" s="21"/>
      <c r="F116" s="21"/>
      <c r="G116" s="54"/>
      <c r="H116" s="54" t="str">
        <f>IFERROR(VLOOKUP(G116,$A$157:$B$162,2,TRUE),"-")</f>
        <v>-</v>
      </c>
      <c r="I116" s="69" t="str">
        <f>IF(G116=0,"-",(IF(G116&lt;70,"Belum Tuntas","Tuntas")))</f>
        <v>-</v>
      </c>
    </row>
    <row r="117" spans="1:9" ht="15" customHeight="1" x14ac:dyDescent="0.25">
      <c r="A117" s="7">
        <v>2</v>
      </c>
      <c r="B117" s="28">
        <v>161710003</v>
      </c>
      <c r="C117" s="17" t="s">
        <v>63</v>
      </c>
      <c r="D117" s="21">
        <v>1</v>
      </c>
      <c r="E117" s="11"/>
      <c r="F117" s="11"/>
      <c r="G117" s="54"/>
      <c r="H117" s="54" t="str">
        <f t="shared" ref="H117:H155" si="4">IFERROR(VLOOKUP(G117,$A$157:$B$162,2,TRUE),"-")</f>
        <v>-</v>
      </c>
      <c r="I117" s="39" t="str">
        <f>IF(G117=0,"-",(IF(G117&lt;70,"Belum Tuntas","Tuntas")))</f>
        <v>-</v>
      </c>
    </row>
    <row r="118" spans="1:9" ht="15" customHeight="1" x14ac:dyDescent="0.25">
      <c r="A118" s="7">
        <v>3</v>
      </c>
      <c r="B118" s="29">
        <v>161710006</v>
      </c>
      <c r="C118" s="15" t="s">
        <v>64</v>
      </c>
      <c r="D118" s="37">
        <v>1</v>
      </c>
      <c r="E118" s="11"/>
      <c r="F118" s="11"/>
      <c r="G118" s="54"/>
      <c r="H118" s="54" t="str">
        <f t="shared" si="4"/>
        <v>-</v>
      </c>
      <c r="I118" s="39" t="str">
        <f t="shared" ref="I118:I155" si="5">IF(G118=0,"-",(IF(G118&lt;70,"Belum Tuntas","Tuntas")))</f>
        <v>-</v>
      </c>
    </row>
    <row r="119" spans="1:9" ht="15" customHeight="1" x14ac:dyDescent="0.25">
      <c r="A119" s="7">
        <v>4</v>
      </c>
      <c r="B119" s="29">
        <v>161710013</v>
      </c>
      <c r="C119" s="15" t="s">
        <v>65</v>
      </c>
      <c r="D119" s="37">
        <v>1</v>
      </c>
      <c r="E119" s="11"/>
      <c r="F119" s="11"/>
      <c r="G119" s="54"/>
      <c r="H119" s="54" t="str">
        <f t="shared" si="4"/>
        <v>-</v>
      </c>
      <c r="I119" s="39" t="str">
        <f t="shared" si="5"/>
        <v>-</v>
      </c>
    </row>
    <row r="120" spans="1:9" ht="15" customHeight="1" x14ac:dyDescent="0.25">
      <c r="A120" s="7">
        <v>5</v>
      </c>
      <c r="B120" s="29">
        <v>161710017</v>
      </c>
      <c r="C120" s="15" t="s">
        <v>163</v>
      </c>
      <c r="D120" s="37" t="s">
        <v>133</v>
      </c>
      <c r="E120" s="11"/>
      <c r="F120" s="11"/>
      <c r="G120" s="54"/>
      <c r="H120" s="54" t="str">
        <f t="shared" si="4"/>
        <v>-</v>
      </c>
      <c r="I120" s="39" t="str">
        <f t="shared" si="5"/>
        <v>-</v>
      </c>
    </row>
    <row r="121" spans="1:9" ht="15" customHeight="1" x14ac:dyDescent="0.25">
      <c r="A121" s="7">
        <v>6</v>
      </c>
      <c r="B121" s="29">
        <v>161710018</v>
      </c>
      <c r="C121" s="15" t="s">
        <v>66</v>
      </c>
      <c r="D121" s="37">
        <v>1</v>
      </c>
      <c r="E121" s="11"/>
      <c r="F121" s="11"/>
      <c r="G121" s="54"/>
      <c r="H121" s="54" t="str">
        <f t="shared" si="4"/>
        <v>-</v>
      </c>
      <c r="I121" s="39" t="str">
        <f t="shared" si="5"/>
        <v>-</v>
      </c>
    </row>
    <row r="122" spans="1:9" ht="15" customHeight="1" x14ac:dyDescent="0.25">
      <c r="A122" s="7">
        <v>7</v>
      </c>
      <c r="B122" s="29">
        <v>161710027</v>
      </c>
      <c r="C122" s="15" t="s">
        <v>67</v>
      </c>
      <c r="D122" s="37" t="s">
        <v>133</v>
      </c>
      <c r="E122" s="11"/>
      <c r="F122" s="11"/>
      <c r="G122" s="54"/>
      <c r="H122" s="54" t="str">
        <f t="shared" si="4"/>
        <v>-</v>
      </c>
      <c r="I122" s="39" t="str">
        <f t="shared" si="5"/>
        <v>-</v>
      </c>
    </row>
    <row r="123" spans="1:9" ht="15" customHeight="1" x14ac:dyDescent="0.25">
      <c r="A123" s="7">
        <v>8</v>
      </c>
      <c r="B123" s="29">
        <v>161710038</v>
      </c>
      <c r="C123" s="15" t="s">
        <v>68</v>
      </c>
      <c r="D123" s="37">
        <v>1</v>
      </c>
      <c r="E123" s="11"/>
      <c r="F123" s="11"/>
      <c r="G123" s="54"/>
      <c r="H123" s="54" t="str">
        <f t="shared" si="4"/>
        <v>-</v>
      </c>
      <c r="I123" s="39" t="str">
        <f t="shared" si="5"/>
        <v>-</v>
      </c>
    </row>
    <row r="124" spans="1:9" ht="15" customHeight="1" x14ac:dyDescent="0.25">
      <c r="A124" s="7">
        <v>9</v>
      </c>
      <c r="B124" s="29">
        <v>161710039</v>
      </c>
      <c r="C124" s="15" t="s">
        <v>145</v>
      </c>
      <c r="D124" s="37">
        <v>1</v>
      </c>
      <c r="E124" s="11"/>
      <c r="F124" s="11"/>
      <c r="G124" s="54"/>
      <c r="H124" s="54" t="str">
        <f t="shared" si="4"/>
        <v>-</v>
      </c>
      <c r="I124" s="39" t="str">
        <f t="shared" si="5"/>
        <v>-</v>
      </c>
    </row>
    <row r="125" spans="1:9" ht="15" customHeight="1" x14ac:dyDescent="0.25">
      <c r="A125" s="7">
        <v>10</v>
      </c>
      <c r="B125" s="29">
        <v>161710040</v>
      </c>
      <c r="C125" s="15" t="s">
        <v>69</v>
      </c>
      <c r="D125" s="37" t="s">
        <v>133</v>
      </c>
      <c r="E125" s="11"/>
      <c r="F125" s="11"/>
      <c r="G125" s="54"/>
      <c r="H125" s="54" t="str">
        <f t="shared" si="4"/>
        <v>-</v>
      </c>
      <c r="I125" s="39" t="str">
        <f t="shared" si="5"/>
        <v>-</v>
      </c>
    </row>
    <row r="126" spans="1:9" ht="15" customHeight="1" x14ac:dyDescent="0.25">
      <c r="A126" s="7">
        <v>11</v>
      </c>
      <c r="B126" s="29">
        <v>161710056</v>
      </c>
      <c r="C126" s="15" t="s">
        <v>156</v>
      </c>
      <c r="D126" s="37">
        <v>1</v>
      </c>
      <c r="E126" s="11"/>
      <c r="F126" s="11"/>
      <c r="G126" s="54"/>
      <c r="H126" s="54" t="str">
        <f t="shared" si="4"/>
        <v>-</v>
      </c>
      <c r="I126" s="39" t="str">
        <f t="shared" si="5"/>
        <v>-</v>
      </c>
    </row>
    <row r="127" spans="1:9" ht="15" customHeight="1" x14ac:dyDescent="0.25">
      <c r="A127" s="7">
        <v>12</v>
      </c>
      <c r="B127" s="29">
        <v>161710064</v>
      </c>
      <c r="C127" s="15" t="s">
        <v>70</v>
      </c>
      <c r="D127" s="37" t="s">
        <v>133</v>
      </c>
      <c r="E127" s="11"/>
      <c r="F127" s="11"/>
      <c r="G127" s="54"/>
      <c r="H127" s="54" t="str">
        <f t="shared" si="4"/>
        <v>-</v>
      </c>
      <c r="I127" s="39" t="str">
        <f t="shared" si="5"/>
        <v>-</v>
      </c>
    </row>
    <row r="128" spans="1:9" ht="15" customHeight="1" x14ac:dyDescent="0.25">
      <c r="A128" s="7">
        <v>13</v>
      </c>
      <c r="B128" s="29">
        <v>161710076</v>
      </c>
      <c r="C128" s="15" t="s">
        <v>71</v>
      </c>
      <c r="D128" s="37" t="s">
        <v>133</v>
      </c>
      <c r="E128" s="11"/>
      <c r="F128" s="11"/>
      <c r="G128" s="54"/>
      <c r="H128" s="54" t="str">
        <f t="shared" si="4"/>
        <v>-</v>
      </c>
      <c r="I128" s="39" t="str">
        <f t="shared" si="5"/>
        <v>-</v>
      </c>
    </row>
    <row r="129" spans="1:9" ht="15" customHeight="1" x14ac:dyDescent="0.25">
      <c r="A129" s="7">
        <v>14</v>
      </c>
      <c r="B129" s="29">
        <v>161710080</v>
      </c>
      <c r="C129" s="15" t="s">
        <v>157</v>
      </c>
      <c r="D129" s="37" t="s">
        <v>133</v>
      </c>
      <c r="E129" s="11"/>
      <c r="F129" s="11"/>
      <c r="G129" s="54"/>
      <c r="H129" s="54" t="str">
        <f t="shared" si="4"/>
        <v>-</v>
      </c>
      <c r="I129" s="39" t="str">
        <f t="shared" si="5"/>
        <v>-</v>
      </c>
    </row>
    <row r="130" spans="1:9" ht="15" customHeight="1" x14ac:dyDescent="0.25">
      <c r="A130" s="7">
        <v>15</v>
      </c>
      <c r="B130" s="29">
        <v>161710087</v>
      </c>
      <c r="C130" s="15" t="s">
        <v>72</v>
      </c>
      <c r="D130" s="37" t="s">
        <v>133</v>
      </c>
      <c r="E130" s="11"/>
      <c r="F130" s="11"/>
      <c r="G130" s="54"/>
      <c r="H130" s="54" t="str">
        <f t="shared" si="4"/>
        <v>-</v>
      </c>
      <c r="I130" s="39" t="str">
        <f t="shared" si="5"/>
        <v>-</v>
      </c>
    </row>
    <row r="131" spans="1:9" ht="15" customHeight="1" x14ac:dyDescent="0.25">
      <c r="A131" s="7">
        <v>16</v>
      </c>
      <c r="B131" s="29">
        <v>161710095</v>
      </c>
      <c r="C131" s="15" t="s">
        <v>73</v>
      </c>
      <c r="D131" s="37" t="s">
        <v>133</v>
      </c>
      <c r="E131" s="11"/>
      <c r="F131" s="11"/>
      <c r="G131" s="54"/>
      <c r="H131" s="54" t="str">
        <f t="shared" si="4"/>
        <v>-</v>
      </c>
      <c r="I131" s="39" t="str">
        <f t="shared" si="5"/>
        <v>-</v>
      </c>
    </row>
    <row r="132" spans="1:9" ht="15" customHeight="1" x14ac:dyDescent="0.25">
      <c r="A132" s="7">
        <v>17</v>
      </c>
      <c r="B132" s="32">
        <v>161710108</v>
      </c>
      <c r="C132" s="15" t="s">
        <v>158</v>
      </c>
      <c r="D132" s="37" t="s">
        <v>133</v>
      </c>
      <c r="E132" s="11"/>
      <c r="F132" s="11"/>
      <c r="G132" s="54"/>
      <c r="H132" s="54" t="str">
        <f t="shared" si="4"/>
        <v>-</v>
      </c>
      <c r="I132" s="39" t="str">
        <f t="shared" si="5"/>
        <v>-</v>
      </c>
    </row>
    <row r="133" spans="1:9" ht="15" customHeight="1" x14ac:dyDescent="0.25">
      <c r="A133" s="7">
        <v>18</v>
      </c>
      <c r="B133" s="32">
        <v>171811454</v>
      </c>
      <c r="C133" s="15" t="s">
        <v>164</v>
      </c>
      <c r="D133" s="37">
        <v>1</v>
      </c>
      <c r="E133" s="11"/>
      <c r="F133" s="11"/>
      <c r="G133" s="54"/>
      <c r="H133" s="54" t="str">
        <f t="shared" si="4"/>
        <v>-</v>
      </c>
      <c r="I133" s="39" t="str">
        <f t="shared" si="5"/>
        <v>-</v>
      </c>
    </row>
    <row r="134" spans="1:9" ht="15" customHeight="1" x14ac:dyDescent="0.25">
      <c r="A134" s="7">
        <v>19</v>
      </c>
      <c r="B134" s="32">
        <v>171811448</v>
      </c>
      <c r="C134" s="15" t="s">
        <v>135</v>
      </c>
      <c r="D134" s="37">
        <v>1</v>
      </c>
      <c r="E134" s="11"/>
      <c r="F134" s="11"/>
      <c r="G134" s="54"/>
      <c r="H134" s="54" t="str">
        <f t="shared" si="4"/>
        <v>-</v>
      </c>
      <c r="I134" s="39" t="str">
        <f t="shared" si="5"/>
        <v>-</v>
      </c>
    </row>
    <row r="135" spans="1:9" ht="15" customHeight="1" x14ac:dyDescent="0.25">
      <c r="A135" s="7">
        <v>20</v>
      </c>
      <c r="B135" s="29">
        <v>161710126</v>
      </c>
      <c r="C135" s="15" t="s">
        <v>74</v>
      </c>
      <c r="D135" s="37">
        <v>1</v>
      </c>
      <c r="E135" s="11"/>
      <c r="F135" s="11"/>
      <c r="G135" s="54"/>
      <c r="H135" s="54" t="str">
        <f t="shared" si="4"/>
        <v>-</v>
      </c>
      <c r="I135" s="39" t="str">
        <f t="shared" si="5"/>
        <v>-</v>
      </c>
    </row>
    <row r="136" spans="1:9" ht="15" customHeight="1" x14ac:dyDescent="0.25">
      <c r="A136" s="7">
        <v>21</v>
      </c>
      <c r="B136" s="29">
        <v>161710140</v>
      </c>
      <c r="C136" s="15" t="s">
        <v>75</v>
      </c>
      <c r="D136" s="37" t="s">
        <v>133</v>
      </c>
      <c r="E136" s="11"/>
      <c r="F136" s="11"/>
      <c r="G136" s="54"/>
      <c r="H136" s="54" t="str">
        <f t="shared" si="4"/>
        <v>-</v>
      </c>
      <c r="I136" s="39" t="str">
        <f t="shared" si="5"/>
        <v>-</v>
      </c>
    </row>
    <row r="137" spans="1:9" ht="15" customHeight="1" x14ac:dyDescent="0.25">
      <c r="A137" s="7">
        <v>22</v>
      </c>
      <c r="B137" s="29">
        <v>161710143</v>
      </c>
      <c r="C137" s="15" t="s">
        <v>76</v>
      </c>
      <c r="D137" s="37" t="s">
        <v>133</v>
      </c>
      <c r="E137" s="11"/>
      <c r="F137" s="11"/>
      <c r="G137" s="54"/>
      <c r="H137" s="54" t="str">
        <f t="shared" si="4"/>
        <v>-</v>
      </c>
      <c r="I137" s="39" t="str">
        <f t="shared" si="5"/>
        <v>-</v>
      </c>
    </row>
    <row r="138" spans="1:9" ht="15" customHeight="1" x14ac:dyDescent="0.25">
      <c r="A138" s="7">
        <v>23</v>
      </c>
      <c r="B138" s="29">
        <v>161710152</v>
      </c>
      <c r="C138" s="15" t="s">
        <v>77</v>
      </c>
      <c r="D138" s="37" t="s">
        <v>133</v>
      </c>
      <c r="E138" s="11"/>
      <c r="F138" s="11"/>
      <c r="G138" s="54"/>
      <c r="H138" s="54" t="str">
        <f t="shared" si="4"/>
        <v>-</v>
      </c>
      <c r="I138" s="39" t="str">
        <f t="shared" si="5"/>
        <v>-</v>
      </c>
    </row>
    <row r="139" spans="1:9" ht="15" customHeight="1" x14ac:dyDescent="0.25">
      <c r="A139" s="7">
        <v>24</v>
      </c>
      <c r="B139" s="29">
        <v>161710158</v>
      </c>
      <c r="C139" s="15" t="s">
        <v>78</v>
      </c>
      <c r="D139" s="37" t="s">
        <v>133</v>
      </c>
      <c r="E139" s="11"/>
      <c r="F139" s="11"/>
      <c r="G139" s="54"/>
      <c r="H139" s="54" t="str">
        <f t="shared" si="4"/>
        <v>-</v>
      </c>
      <c r="I139" s="39" t="str">
        <f t="shared" si="5"/>
        <v>-</v>
      </c>
    </row>
    <row r="140" spans="1:9" ht="15" customHeight="1" x14ac:dyDescent="0.25">
      <c r="A140" s="7">
        <v>25</v>
      </c>
      <c r="B140" s="29">
        <v>161710182</v>
      </c>
      <c r="C140" s="15" t="s">
        <v>79</v>
      </c>
      <c r="D140" s="37" t="s">
        <v>133</v>
      </c>
      <c r="E140" s="11"/>
      <c r="F140" s="11"/>
      <c r="G140" s="54"/>
      <c r="H140" s="54" t="str">
        <f t="shared" si="4"/>
        <v>-</v>
      </c>
      <c r="I140" s="39" t="str">
        <f t="shared" si="5"/>
        <v>-</v>
      </c>
    </row>
    <row r="141" spans="1:9" ht="15" customHeight="1" x14ac:dyDescent="0.25">
      <c r="A141" s="7">
        <v>26</v>
      </c>
      <c r="B141" s="29">
        <v>161710185</v>
      </c>
      <c r="C141" s="15" t="s">
        <v>80</v>
      </c>
      <c r="D141" s="37">
        <v>1</v>
      </c>
      <c r="E141" s="11"/>
      <c r="F141" s="11"/>
      <c r="G141" s="54"/>
      <c r="H141" s="54" t="str">
        <f t="shared" si="4"/>
        <v>-</v>
      </c>
      <c r="I141" s="39" t="str">
        <f t="shared" si="5"/>
        <v>-</v>
      </c>
    </row>
    <row r="142" spans="1:9" ht="15" customHeight="1" x14ac:dyDescent="0.25">
      <c r="A142" s="7">
        <v>27</v>
      </c>
      <c r="B142" s="29">
        <v>161710190</v>
      </c>
      <c r="C142" s="15" t="s">
        <v>146</v>
      </c>
      <c r="D142" s="37" t="s">
        <v>133</v>
      </c>
      <c r="E142" s="11"/>
      <c r="F142" s="11"/>
      <c r="G142" s="54"/>
      <c r="H142" s="54" t="str">
        <f t="shared" si="4"/>
        <v>-</v>
      </c>
      <c r="I142" s="39" t="str">
        <f t="shared" si="5"/>
        <v>-</v>
      </c>
    </row>
    <row r="143" spans="1:9" ht="15" customHeight="1" x14ac:dyDescent="0.25">
      <c r="A143" s="7">
        <v>28</v>
      </c>
      <c r="B143" s="29">
        <v>161710198</v>
      </c>
      <c r="C143" s="15" t="s">
        <v>81</v>
      </c>
      <c r="D143" s="37">
        <v>1</v>
      </c>
      <c r="E143" s="11"/>
      <c r="F143" s="11"/>
      <c r="G143" s="54"/>
      <c r="H143" s="54" t="str">
        <f t="shared" si="4"/>
        <v>-</v>
      </c>
      <c r="I143" s="39" t="str">
        <f t="shared" si="5"/>
        <v>-</v>
      </c>
    </row>
    <row r="144" spans="1:9" ht="15" customHeight="1" x14ac:dyDescent="0.25">
      <c r="A144" s="7">
        <v>29</v>
      </c>
      <c r="B144" s="32">
        <v>171811449</v>
      </c>
      <c r="C144" s="15" t="s">
        <v>150</v>
      </c>
      <c r="D144" s="37">
        <v>1</v>
      </c>
      <c r="E144" s="11"/>
      <c r="F144" s="11"/>
      <c r="G144" s="54"/>
      <c r="H144" s="54" t="str">
        <f t="shared" si="4"/>
        <v>-</v>
      </c>
      <c r="I144" s="39" t="str">
        <f t="shared" si="5"/>
        <v>-</v>
      </c>
    </row>
    <row r="145" spans="1:9" ht="15" customHeight="1" x14ac:dyDescent="0.25">
      <c r="A145" s="7">
        <v>30</v>
      </c>
      <c r="B145" s="30">
        <v>161710396</v>
      </c>
      <c r="C145" s="67" t="s">
        <v>124</v>
      </c>
      <c r="D145" s="37">
        <v>1</v>
      </c>
      <c r="E145" s="11"/>
      <c r="F145" s="11"/>
      <c r="G145" s="54"/>
      <c r="H145" s="54" t="str">
        <f t="shared" si="4"/>
        <v>-</v>
      </c>
      <c r="I145" s="39" t="str">
        <f t="shared" si="5"/>
        <v>-</v>
      </c>
    </row>
    <row r="146" spans="1:9" ht="15" customHeight="1" x14ac:dyDescent="0.25">
      <c r="A146" s="7">
        <v>31</v>
      </c>
      <c r="B146" s="36">
        <v>161710206</v>
      </c>
      <c r="C146" s="68" t="s">
        <v>159</v>
      </c>
      <c r="D146" s="20">
        <v>1</v>
      </c>
      <c r="E146" s="11"/>
      <c r="F146" s="11"/>
      <c r="G146" s="54"/>
      <c r="H146" s="54" t="str">
        <f t="shared" si="4"/>
        <v>-</v>
      </c>
      <c r="I146" s="39" t="str">
        <f t="shared" si="5"/>
        <v>-</v>
      </c>
    </row>
    <row r="147" spans="1:9" ht="15" customHeight="1" x14ac:dyDescent="0.25">
      <c r="A147" s="7">
        <v>32</v>
      </c>
      <c r="B147" s="29">
        <v>161710213</v>
      </c>
      <c r="C147" s="15" t="s">
        <v>160</v>
      </c>
      <c r="D147" s="37" t="s">
        <v>133</v>
      </c>
      <c r="E147" s="11"/>
      <c r="F147" s="11"/>
      <c r="G147" s="54"/>
      <c r="H147" s="54" t="str">
        <f t="shared" si="4"/>
        <v>-</v>
      </c>
      <c r="I147" s="39" t="str">
        <f t="shared" si="5"/>
        <v>-</v>
      </c>
    </row>
    <row r="148" spans="1:9" ht="15" customHeight="1" x14ac:dyDescent="0.25">
      <c r="A148" s="7">
        <v>33</v>
      </c>
      <c r="B148" s="29">
        <v>161710373</v>
      </c>
      <c r="C148" s="15" t="s">
        <v>82</v>
      </c>
      <c r="D148" s="37" t="s">
        <v>133</v>
      </c>
      <c r="E148" s="11"/>
      <c r="F148" s="11"/>
      <c r="G148" s="54"/>
      <c r="H148" s="54" t="str">
        <f t="shared" si="4"/>
        <v>-</v>
      </c>
      <c r="I148" s="39" t="str">
        <f t="shared" si="5"/>
        <v>-</v>
      </c>
    </row>
    <row r="149" spans="1:9" ht="15" customHeight="1" x14ac:dyDescent="0.25">
      <c r="A149" s="7">
        <v>34</v>
      </c>
      <c r="B149" s="29">
        <v>161710237</v>
      </c>
      <c r="C149" s="15" t="s">
        <v>161</v>
      </c>
      <c r="D149" s="37" t="s">
        <v>133</v>
      </c>
      <c r="E149" s="11"/>
      <c r="F149" s="11"/>
      <c r="G149" s="54"/>
      <c r="H149" s="54" t="str">
        <f t="shared" si="4"/>
        <v>-</v>
      </c>
      <c r="I149" s="39" t="str">
        <f t="shared" si="5"/>
        <v>-</v>
      </c>
    </row>
    <row r="150" spans="1:9" ht="15" customHeight="1" x14ac:dyDescent="0.25">
      <c r="A150" s="7">
        <v>35</v>
      </c>
      <c r="B150" s="29">
        <v>161710298</v>
      </c>
      <c r="C150" s="15" t="s">
        <v>83</v>
      </c>
      <c r="D150" s="37" t="s">
        <v>133</v>
      </c>
      <c r="E150" s="11"/>
      <c r="F150" s="11"/>
      <c r="G150" s="54"/>
      <c r="H150" s="54" t="str">
        <f t="shared" si="4"/>
        <v>-</v>
      </c>
      <c r="I150" s="39" t="str">
        <f t="shared" si="5"/>
        <v>-</v>
      </c>
    </row>
    <row r="151" spans="1:9" ht="15" customHeight="1" x14ac:dyDescent="0.25">
      <c r="A151" s="7">
        <v>36</v>
      </c>
      <c r="B151" s="29">
        <v>161710300</v>
      </c>
      <c r="C151" s="15" t="s">
        <v>162</v>
      </c>
      <c r="D151" s="37" t="s">
        <v>133</v>
      </c>
      <c r="E151" s="11"/>
      <c r="F151" s="11"/>
      <c r="G151" s="54"/>
      <c r="H151" s="54" t="str">
        <f t="shared" si="4"/>
        <v>-</v>
      </c>
      <c r="I151" s="39" t="str">
        <f t="shared" si="5"/>
        <v>-</v>
      </c>
    </row>
    <row r="152" spans="1:9" ht="15" customHeight="1" x14ac:dyDescent="0.25">
      <c r="A152" s="7">
        <v>37</v>
      </c>
      <c r="B152" s="29">
        <v>161710316</v>
      </c>
      <c r="C152" s="15" t="s">
        <v>84</v>
      </c>
      <c r="D152" s="37" t="s">
        <v>133</v>
      </c>
      <c r="E152" s="11"/>
      <c r="F152" s="11"/>
      <c r="G152" s="54"/>
      <c r="H152" s="54" t="str">
        <f t="shared" si="4"/>
        <v>-</v>
      </c>
      <c r="I152" s="39" t="str">
        <f t="shared" si="5"/>
        <v>-</v>
      </c>
    </row>
    <row r="153" spans="1:9" ht="15" customHeight="1" x14ac:dyDescent="0.25">
      <c r="A153" s="7">
        <v>38</v>
      </c>
      <c r="B153" s="29">
        <v>161710319</v>
      </c>
      <c r="C153" s="15" t="s">
        <v>85</v>
      </c>
      <c r="D153" s="37" t="s">
        <v>133</v>
      </c>
      <c r="E153" s="11"/>
      <c r="F153" s="11"/>
      <c r="G153" s="54"/>
      <c r="H153" s="54" t="str">
        <f t="shared" si="4"/>
        <v>-</v>
      </c>
      <c r="I153" s="39" t="str">
        <f t="shared" si="5"/>
        <v>-</v>
      </c>
    </row>
    <row r="154" spans="1:9" ht="15" customHeight="1" x14ac:dyDescent="0.25">
      <c r="A154" s="7">
        <v>39</v>
      </c>
      <c r="B154" s="29">
        <v>161710322</v>
      </c>
      <c r="C154" s="15" t="s">
        <v>86</v>
      </c>
      <c r="D154" s="37">
        <v>1</v>
      </c>
      <c r="E154" s="11"/>
      <c r="F154" s="11"/>
      <c r="G154" s="54"/>
      <c r="H154" s="54" t="str">
        <f t="shared" si="4"/>
        <v>-</v>
      </c>
      <c r="I154" s="39" t="str">
        <f t="shared" si="5"/>
        <v>-</v>
      </c>
    </row>
    <row r="155" spans="1:9" ht="15" customHeight="1" x14ac:dyDescent="0.25">
      <c r="A155" s="7">
        <v>40</v>
      </c>
      <c r="B155" s="29">
        <v>161710354</v>
      </c>
      <c r="C155" s="15" t="s">
        <v>87</v>
      </c>
      <c r="D155" s="37">
        <v>1</v>
      </c>
      <c r="E155" s="11"/>
      <c r="F155" s="11"/>
      <c r="G155" s="54"/>
      <c r="H155" s="54" t="str">
        <f t="shared" si="4"/>
        <v>-</v>
      </c>
      <c r="I155" s="39" t="str">
        <f t="shared" si="5"/>
        <v>-</v>
      </c>
    </row>
    <row r="156" spans="1:9" ht="15" customHeight="1" x14ac:dyDescent="0.25">
      <c r="A156" s="10"/>
      <c r="B156" s="50"/>
      <c r="C156" s="76" t="s">
        <v>177</v>
      </c>
      <c r="D156" s="77"/>
      <c r="E156" s="42"/>
      <c r="F156" s="38"/>
      <c r="G156" s="54" t="str">
        <f>IFERROR(AVERAGE(G116:G155),"")</f>
        <v/>
      </c>
      <c r="H156" s="54"/>
      <c r="I156" s="54">
        <f>COUNTIF(I116:I155,"Tuntas")</f>
        <v>0</v>
      </c>
    </row>
    <row r="157" spans="1:9" ht="14.1" customHeight="1" x14ac:dyDescent="0.25">
      <c r="A157" s="59" t="s">
        <v>186</v>
      </c>
      <c r="B157" s="56" t="s">
        <v>185</v>
      </c>
      <c r="C157" s="41" t="s">
        <v>130</v>
      </c>
      <c r="D157" s="19">
        <f>SUM(D116:D155)</f>
        <v>18</v>
      </c>
      <c r="G157" s="52" t="s">
        <v>188</v>
      </c>
    </row>
    <row r="158" spans="1:9" ht="14.1" customHeight="1" x14ac:dyDescent="0.25">
      <c r="A158" s="60">
        <v>25</v>
      </c>
      <c r="B158" s="57" t="s">
        <v>180</v>
      </c>
      <c r="C158" s="41" t="s">
        <v>131</v>
      </c>
      <c r="D158" s="20">
        <f>COUNTIF(D116:D155,"p")</f>
        <v>22</v>
      </c>
      <c r="G158" s="52" t="s">
        <v>178</v>
      </c>
    </row>
    <row r="159" spans="1:9" ht="14.1" customHeight="1" x14ac:dyDescent="0.25">
      <c r="A159" s="60">
        <v>60</v>
      </c>
      <c r="B159" s="57" t="s">
        <v>181</v>
      </c>
      <c r="C159" s="25" t="s">
        <v>132</v>
      </c>
      <c r="D159" s="23">
        <f>SUM(D157:D158)</f>
        <v>40</v>
      </c>
      <c r="G159" s="52"/>
    </row>
    <row r="160" spans="1:9" ht="14.1" customHeight="1" x14ac:dyDescent="0.25">
      <c r="A160" s="60">
        <v>70</v>
      </c>
      <c r="B160" s="57" t="s">
        <v>182</v>
      </c>
      <c r="D160" s="27"/>
      <c r="G160" s="52"/>
    </row>
    <row r="161" spans="1:9" ht="14.1" customHeight="1" x14ac:dyDescent="0.25">
      <c r="A161" s="61">
        <v>80</v>
      </c>
      <c r="B161" s="57" t="s">
        <v>183</v>
      </c>
      <c r="C161" s="43"/>
      <c r="G161" s="55" t="s">
        <v>190</v>
      </c>
    </row>
    <row r="162" spans="1:9" ht="14.1" customHeight="1" x14ac:dyDescent="0.25">
      <c r="A162" s="61">
        <v>90</v>
      </c>
      <c r="B162" s="58" t="s">
        <v>184</v>
      </c>
      <c r="C162" s="43"/>
    </row>
    <row r="163" spans="1:9" ht="14.1" customHeight="1" x14ac:dyDescent="0.25">
      <c r="A163" s="1"/>
      <c r="B163" s="2"/>
      <c r="C163" s="43"/>
    </row>
    <row r="164" spans="1:9" ht="14.1" customHeight="1" x14ac:dyDescent="0.25">
      <c r="A164" s="1" t="s">
        <v>4</v>
      </c>
      <c r="C164" s="43"/>
    </row>
    <row r="165" spans="1:9" ht="14.1" customHeight="1" x14ac:dyDescent="0.25">
      <c r="A165" s="5" t="s">
        <v>0</v>
      </c>
      <c r="C165" s="43"/>
      <c r="E165" s="62" t="s">
        <v>187</v>
      </c>
      <c r="F165" s="63" t="s">
        <v>189</v>
      </c>
      <c r="G165" s="64"/>
    </row>
    <row r="166" spans="1:9" ht="14.1" customHeight="1" x14ac:dyDescent="0.25">
      <c r="A166" s="1" t="s">
        <v>154</v>
      </c>
      <c r="B166" s="2"/>
      <c r="C166" s="43"/>
    </row>
    <row r="167" spans="1:9" ht="14.1" customHeight="1" x14ac:dyDescent="0.25">
      <c r="A167" s="1"/>
      <c r="B167" s="2"/>
      <c r="C167" s="43"/>
    </row>
    <row r="168" spans="1:9" ht="14.1" customHeight="1" x14ac:dyDescent="0.25">
      <c r="A168" s="6"/>
      <c r="B168" s="24" t="s">
        <v>134</v>
      </c>
      <c r="C168" s="43" t="s">
        <v>155</v>
      </c>
      <c r="D168" s="24" t="s">
        <v>170</v>
      </c>
      <c r="E168" s="26" t="s">
        <v>168</v>
      </c>
    </row>
    <row r="169" spans="1:9" ht="14.1" customHeight="1" x14ac:dyDescent="0.25">
      <c r="A169" s="82" t="s">
        <v>1</v>
      </c>
      <c r="B169" s="83"/>
      <c r="C169" s="80" t="s">
        <v>172</v>
      </c>
      <c r="D169" s="78" t="s">
        <v>129</v>
      </c>
      <c r="E169" s="71" t="s">
        <v>173</v>
      </c>
      <c r="F169" s="73" t="s">
        <v>174</v>
      </c>
      <c r="G169" s="74"/>
      <c r="H169" s="75"/>
      <c r="I169" s="71" t="s">
        <v>179</v>
      </c>
    </row>
    <row r="170" spans="1:9" ht="14.1" customHeight="1" x14ac:dyDescent="0.25">
      <c r="A170" s="13" t="s">
        <v>3</v>
      </c>
      <c r="B170" s="9" t="s">
        <v>2</v>
      </c>
      <c r="C170" s="81"/>
      <c r="D170" s="79"/>
      <c r="E170" s="72"/>
      <c r="F170" s="40" t="s">
        <v>171</v>
      </c>
      <c r="G170" s="51" t="s">
        <v>176</v>
      </c>
      <c r="H170" s="51" t="s">
        <v>175</v>
      </c>
      <c r="I170" s="72"/>
    </row>
    <row r="171" spans="1:9" ht="15" customHeight="1" x14ac:dyDescent="0.25">
      <c r="A171" s="8">
        <v>1</v>
      </c>
      <c r="B171" s="28">
        <v>161710008</v>
      </c>
      <c r="C171" s="17" t="s">
        <v>88</v>
      </c>
      <c r="D171" s="22" t="s">
        <v>133</v>
      </c>
      <c r="E171" s="22"/>
      <c r="F171" s="22"/>
      <c r="G171" s="54"/>
      <c r="H171" s="54" t="str">
        <f>IFERROR(VLOOKUP(G171,$A$212:$B$217,2,TRUE),"-")</f>
        <v>-</v>
      </c>
      <c r="I171" s="69" t="str">
        <f>IF(G171=0,"-",(IF(G171&lt;70,"Belum Tuntas","Tuntas")))</f>
        <v>-</v>
      </c>
    </row>
    <row r="172" spans="1:9" ht="15" customHeight="1" x14ac:dyDescent="0.25">
      <c r="A172" s="7">
        <v>2</v>
      </c>
      <c r="B172" s="29">
        <v>161710051</v>
      </c>
      <c r="C172" s="15" t="s">
        <v>89</v>
      </c>
      <c r="D172" s="35">
        <v>1</v>
      </c>
      <c r="E172" s="12"/>
      <c r="F172" s="12"/>
      <c r="G172" s="54"/>
      <c r="H172" s="54" t="str">
        <f t="shared" ref="H172:H210" si="6">IFERROR(VLOOKUP(G172,$A$212:$B$217,2,TRUE),"-")</f>
        <v>-</v>
      </c>
      <c r="I172" s="39" t="str">
        <f>IF(G172=0,"-",(IF(G172&lt;70,"Belum Tuntas","Tuntas")))</f>
        <v>-</v>
      </c>
    </row>
    <row r="173" spans="1:9" ht="15" customHeight="1" x14ac:dyDescent="0.25">
      <c r="A173" s="7">
        <v>3</v>
      </c>
      <c r="B173" s="29">
        <v>161710059</v>
      </c>
      <c r="C173" s="15" t="s">
        <v>90</v>
      </c>
      <c r="D173" s="35">
        <v>1</v>
      </c>
      <c r="E173" s="12"/>
      <c r="F173" s="12"/>
      <c r="G173" s="54"/>
      <c r="H173" s="54" t="str">
        <f t="shared" si="6"/>
        <v>-</v>
      </c>
      <c r="I173" s="39" t="str">
        <f t="shared" ref="I173:I210" si="7">IF(G173=0,"-",(IF(G173&lt;70,"Belum Tuntas","Tuntas")))</f>
        <v>-</v>
      </c>
    </row>
    <row r="174" spans="1:9" ht="15" customHeight="1" x14ac:dyDescent="0.25">
      <c r="A174" s="7">
        <v>4</v>
      </c>
      <c r="B174" s="29">
        <v>161710060</v>
      </c>
      <c r="C174" s="15" t="s">
        <v>142</v>
      </c>
      <c r="D174" s="35">
        <v>1</v>
      </c>
      <c r="E174" s="12"/>
      <c r="F174" s="12"/>
      <c r="G174" s="54"/>
      <c r="H174" s="54" t="str">
        <f t="shared" si="6"/>
        <v>-</v>
      </c>
      <c r="I174" s="39" t="str">
        <f t="shared" si="7"/>
        <v>-</v>
      </c>
    </row>
    <row r="175" spans="1:9" ht="15" customHeight="1" x14ac:dyDescent="0.25">
      <c r="A175" s="7">
        <v>5</v>
      </c>
      <c r="B175" s="29">
        <v>161710061</v>
      </c>
      <c r="C175" s="15" t="s">
        <v>91</v>
      </c>
      <c r="D175" s="35">
        <v>1</v>
      </c>
      <c r="E175" s="12"/>
      <c r="F175" s="12"/>
      <c r="G175" s="54"/>
      <c r="H175" s="54" t="str">
        <f t="shared" si="6"/>
        <v>-</v>
      </c>
      <c r="I175" s="39" t="str">
        <f t="shared" si="7"/>
        <v>-</v>
      </c>
    </row>
    <row r="176" spans="1:9" ht="15" customHeight="1" x14ac:dyDescent="0.25">
      <c r="A176" s="7">
        <v>6</v>
      </c>
      <c r="B176" s="29">
        <v>161710081</v>
      </c>
      <c r="C176" s="15" t="s">
        <v>92</v>
      </c>
      <c r="D176" s="35" t="s">
        <v>133</v>
      </c>
      <c r="E176" s="12"/>
      <c r="F176" s="12"/>
      <c r="G176" s="54"/>
      <c r="H176" s="54" t="str">
        <f t="shared" si="6"/>
        <v>-</v>
      </c>
      <c r="I176" s="39" t="str">
        <f t="shared" si="7"/>
        <v>-</v>
      </c>
    </row>
    <row r="177" spans="1:9" ht="15" customHeight="1" x14ac:dyDescent="0.25">
      <c r="A177" s="7">
        <v>7</v>
      </c>
      <c r="B177" s="29">
        <v>161710085</v>
      </c>
      <c r="C177" s="15" t="s">
        <v>93</v>
      </c>
      <c r="D177" s="35">
        <v>1</v>
      </c>
      <c r="E177" s="12"/>
      <c r="F177" s="12"/>
      <c r="G177" s="54"/>
      <c r="H177" s="54" t="str">
        <f t="shared" si="6"/>
        <v>-</v>
      </c>
      <c r="I177" s="39" t="str">
        <f t="shared" si="7"/>
        <v>-</v>
      </c>
    </row>
    <row r="178" spans="1:9" ht="15" customHeight="1" x14ac:dyDescent="0.25">
      <c r="A178" s="7">
        <v>8</v>
      </c>
      <c r="B178" s="29">
        <v>161710093</v>
      </c>
      <c r="C178" s="15" t="s">
        <v>94</v>
      </c>
      <c r="D178" s="35">
        <v>1</v>
      </c>
      <c r="E178" s="12"/>
      <c r="F178" s="12"/>
      <c r="G178" s="54"/>
      <c r="H178" s="54" t="str">
        <f t="shared" si="6"/>
        <v>-</v>
      </c>
      <c r="I178" s="39" t="str">
        <f t="shared" si="7"/>
        <v>-</v>
      </c>
    </row>
    <row r="179" spans="1:9" ht="15" customHeight="1" x14ac:dyDescent="0.25">
      <c r="A179" s="7">
        <v>9</v>
      </c>
      <c r="B179" s="29">
        <v>161710105</v>
      </c>
      <c r="C179" s="15" t="s">
        <v>95</v>
      </c>
      <c r="D179" s="35" t="s">
        <v>133</v>
      </c>
      <c r="E179" s="12"/>
      <c r="F179" s="12"/>
      <c r="G179" s="54"/>
      <c r="H179" s="54" t="str">
        <f t="shared" si="6"/>
        <v>-</v>
      </c>
      <c r="I179" s="39" t="str">
        <f t="shared" si="7"/>
        <v>-</v>
      </c>
    </row>
    <row r="180" spans="1:9" ht="15" customHeight="1" x14ac:dyDescent="0.25">
      <c r="A180" s="7">
        <v>10</v>
      </c>
      <c r="B180" s="29">
        <v>161710111</v>
      </c>
      <c r="C180" s="15" t="s">
        <v>96</v>
      </c>
      <c r="D180" s="35">
        <v>1</v>
      </c>
      <c r="E180" s="12"/>
      <c r="F180" s="12"/>
      <c r="G180" s="54"/>
      <c r="H180" s="54" t="str">
        <f t="shared" si="6"/>
        <v>-</v>
      </c>
      <c r="I180" s="39" t="str">
        <f t="shared" si="7"/>
        <v>-</v>
      </c>
    </row>
    <row r="181" spans="1:9" ht="15" customHeight="1" x14ac:dyDescent="0.25">
      <c r="A181" s="7">
        <v>11</v>
      </c>
      <c r="B181" s="29">
        <v>161710132</v>
      </c>
      <c r="C181" s="15" t="s">
        <v>97</v>
      </c>
      <c r="D181" s="35" t="s">
        <v>133</v>
      </c>
      <c r="E181" s="12"/>
      <c r="F181" s="12"/>
      <c r="G181" s="54"/>
      <c r="H181" s="54" t="str">
        <f t="shared" si="6"/>
        <v>-</v>
      </c>
      <c r="I181" s="39" t="str">
        <f t="shared" si="7"/>
        <v>-</v>
      </c>
    </row>
    <row r="182" spans="1:9" ht="15" customHeight="1" x14ac:dyDescent="0.25">
      <c r="A182" s="7">
        <v>12</v>
      </c>
      <c r="B182" s="29">
        <v>161710133</v>
      </c>
      <c r="C182" s="15" t="s">
        <v>98</v>
      </c>
      <c r="D182" s="35">
        <v>1</v>
      </c>
      <c r="E182" s="12"/>
      <c r="F182" s="12"/>
      <c r="G182" s="54"/>
      <c r="H182" s="54" t="str">
        <f t="shared" si="6"/>
        <v>-</v>
      </c>
      <c r="I182" s="39" t="str">
        <f t="shared" si="7"/>
        <v>-</v>
      </c>
    </row>
    <row r="183" spans="1:9" ht="15" customHeight="1" x14ac:dyDescent="0.25">
      <c r="A183" s="7">
        <v>13</v>
      </c>
      <c r="B183" s="29">
        <v>161710131</v>
      </c>
      <c r="C183" s="15" t="s">
        <v>143</v>
      </c>
      <c r="D183" s="35">
        <v>1</v>
      </c>
      <c r="E183" s="12"/>
      <c r="F183" s="12"/>
      <c r="G183" s="54"/>
      <c r="H183" s="54" t="str">
        <f t="shared" si="6"/>
        <v>-</v>
      </c>
      <c r="I183" s="39" t="str">
        <f t="shared" si="7"/>
        <v>-</v>
      </c>
    </row>
    <row r="184" spans="1:9" ht="15" customHeight="1" x14ac:dyDescent="0.25">
      <c r="A184" s="7">
        <v>14</v>
      </c>
      <c r="B184" s="29">
        <v>161710137</v>
      </c>
      <c r="C184" s="15" t="s">
        <v>99</v>
      </c>
      <c r="D184" s="35" t="s">
        <v>133</v>
      </c>
      <c r="E184" s="12"/>
      <c r="F184" s="12"/>
      <c r="G184" s="54"/>
      <c r="H184" s="54" t="str">
        <f t="shared" si="6"/>
        <v>-</v>
      </c>
      <c r="I184" s="39" t="str">
        <f t="shared" si="7"/>
        <v>-</v>
      </c>
    </row>
    <row r="185" spans="1:9" ht="15" customHeight="1" x14ac:dyDescent="0.25">
      <c r="A185" s="7">
        <v>15</v>
      </c>
      <c r="B185" s="29">
        <v>161710141</v>
      </c>
      <c r="C185" s="15" t="s">
        <v>100</v>
      </c>
      <c r="D185" s="35">
        <v>1</v>
      </c>
      <c r="E185" s="12"/>
      <c r="F185" s="12"/>
      <c r="G185" s="54"/>
      <c r="H185" s="54" t="str">
        <f t="shared" si="6"/>
        <v>-</v>
      </c>
      <c r="I185" s="39" t="str">
        <f t="shared" si="7"/>
        <v>-</v>
      </c>
    </row>
    <row r="186" spans="1:9" ht="15" customHeight="1" x14ac:dyDescent="0.25">
      <c r="A186" s="7">
        <v>16</v>
      </c>
      <c r="B186" s="29">
        <v>161710145</v>
      </c>
      <c r="C186" s="15" t="s">
        <v>101</v>
      </c>
      <c r="D186" s="35">
        <v>1</v>
      </c>
      <c r="E186" s="12"/>
      <c r="F186" s="12"/>
      <c r="G186" s="54"/>
      <c r="H186" s="54" t="str">
        <f t="shared" si="6"/>
        <v>-</v>
      </c>
      <c r="I186" s="39" t="str">
        <f t="shared" si="7"/>
        <v>-</v>
      </c>
    </row>
    <row r="187" spans="1:9" ht="15" customHeight="1" x14ac:dyDescent="0.25">
      <c r="A187" s="7">
        <v>17</v>
      </c>
      <c r="B187" s="29">
        <v>161710149</v>
      </c>
      <c r="C187" s="15" t="s">
        <v>153</v>
      </c>
      <c r="D187" s="35" t="s">
        <v>133</v>
      </c>
      <c r="E187" s="12"/>
      <c r="F187" s="12"/>
      <c r="G187" s="54"/>
      <c r="H187" s="54" t="str">
        <f t="shared" si="6"/>
        <v>-</v>
      </c>
      <c r="I187" s="39" t="str">
        <f t="shared" si="7"/>
        <v>-</v>
      </c>
    </row>
    <row r="188" spans="1:9" ht="15" customHeight="1" x14ac:dyDescent="0.25">
      <c r="A188" s="7">
        <v>18</v>
      </c>
      <c r="B188" s="29">
        <v>161710157</v>
      </c>
      <c r="C188" s="15" t="s">
        <v>102</v>
      </c>
      <c r="D188" s="35">
        <v>1</v>
      </c>
      <c r="E188" s="12"/>
      <c r="F188" s="12"/>
      <c r="G188" s="54"/>
      <c r="H188" s="54" t="str">
        <f t="shared" si="6"/>
        <v>-</v>
      </c>
      <c r="I188" s="39" t="str">
        <f t="shared" si="7"/>
        <v>-</v>
      </c>
    </row>
    <row r="189" spans="1:9" ht="15" customHeight="1" x14ac:dyDescent="0.25">
      <c r="A189" s="7">
        <v>19</v>
      </c>
      <c r="B189" s="29">
        <v>161710167</v>
      </c>
      <c r="C189" s="15" t="s">
        <v>140</v>
      </c>
      <c r="D189" s="35">
        <v>1</v>
      </c>
      <c r="E189" s="12"/>
      <c r="F189" s="12"/>
      <c r="G189" s="54"/>
      <c r="H189" s="54" t="str">
        <f t="shared" si="6"/>
        <v>-</v>
      </c>
      <c r="I189" s="39" t="str">
        <f t="shared" si="7"/>
        <v>-</v>
      </c>
    </row>
    <row r="190" spans="1:9" ht="15" customHeight="1" x14ac:dyDescent="0.25">
      <c r="A190" s="7">
        <v>20</v>
      </c>
      <c r="B190" s="29">
        <v>161710168</v>
      </c>
      <c r="C190" s="18" t="s">
        <v>141</v>
      </c>
      <c r="D190" s="35" t="s">
        <v>133</v>
      </c>
      <c r="E190" s="12"/>
      <c r="F190" s="12"/>
      <c r="G190" s="54"/>
      <c r="H190" s="54" t="str">
        <f t="shared" si="6"/>
        <v>-</v>
      </c>
      <c r="I190" s="39" t="str">
        <f t="shared" si="7"/>
        <v>-</v>
      </c>
    </row>
    <row r="191" spans="1:9" ht="15" customHeight="1" x14ac:dyDescent="0.25">
      <c r="A191" s="7">
        <v>21</v>
      </c>
      <c r="B191" s="29">
        <v>161710175</v>
      </c>
      <c r="C191" s="15" t="s">
        <v>103</v>
      </c>
      <c r="D191" s="35">
        <v>1</v>
      </c>
      <c r="E191" s="12"/>
      <c r="F191" s="12"/>
      <c r="G191" s="54"/>
      <c r="H191" s="54" t="str">
        <f t="shared" si="6"/>
        <v>-</v>
      </c>
      <c r="I191" s="39" t="str">
        <f t="shared" si="7"/>
        <v>-</v>
      </c>
    </row>
    <row r="192" spans="1:9" ht="15" customHeight="1" x14ac:dyDescent="0.25">
      <c r="A192" s="7">
        <v>22</v>
      </c>
      <c r="B192" s="29">
        <v>161710176</v>
      </c>
      <c r="C192" s="15" t="s">
        <v>104</v>
      </c>
      <c r="D192" s="35">
        <v>1</v>
      </c>
      <c r="E192" s="12"/>
      <c r="F192" s="12"/>
      <c r="G192" s="54"/>
      <c r="H192" s="54" t="str">
        <f t="shared" si="6"/>
        <v>-</v>
      </c>
      <c r="I192" s="39" t="str">
        <f t="shared" si="7"/>
        <v>-</v>
      </c>
    </row>
    <row r="193" spans="1:9" ht="15" customHeight="1" x14ac:dyDescent="0.25">
      <c r="A193" s="7">
        <v>23</v>
      </c>
      <c r="B193" s="29">
        <v>161710178</v>
      </c>
      <c r="C193" s="15" t="s">
        <v>105</v>
      </c>
      <c r="D193" s="35">
        <v>1</v>
      </c>
      <c r="E193" s="12"/>
      <c r="F193" s="12"/>
      <c r="G193" s="54"/>
      <c r="H193" s="54" t="str">
        <f t="shared" si="6"/>
        <v>-</v>
      </c>
      <c r="I193" s="39" t="str">
        <f t="shared" si="7"/>
        <v>-</v>
      </c>
    </row>
    <row r="194" spans="1:9" ht="15" customHeight="1" x14ac:dyDescent="0.25">
      <c r="A194" s="7">
        <v>24</v>
      </c>
      <c r="B194" s="29">
        <v>161710180</v>
      </c>
      <c r="C194" s="15" t="s">
        <v>106</v>
      </c>
      <c r="D194" s="35" t="s">
        <v>133</v>
      </c>
      <c r="E194" s="12"/>
      <c r="F194" s="12"/>
      <c r="G194" s="54"/>
      <c r="H194" s="54" t="str">
        <f t="shared" si="6"/>
        <v>-</v>
      </c>
      <c r="I194" s="39" t="str">
        <f t="shared" si="7"/>
        <v>-</v>
      </c>
    </row>
    <row r="195" spans="1:9" ht="15" customHeight="1" x14ac:dyDescent="0.25">
      <c r="A195" s="7">
        <v>25</v>
      </c>
      <c r="B195" s="29">
        <v>161710195</v>
      </c>
      <c r="C195" s="15" t="s">
        <v>107</v>
      </c>
      <c r="D195" s="35">
        <v>1</v>
      </c>
      <c r="E195" s="12"/>
      <c r="F195" s="12"/>
      <c r="G195" s="54"/>
      <c r="H195" s="54" t="str">
        <f t="shared" si="6"/>
        <v>-</v>
      </c>
      <c r="I195" s="39" t="str">
        <f t="shared" si="7"/>
        <v>-</v>
      </c>
    </row>
    <row r="196" spans="1:9" ht="15" customHeight="1" x14ac:dyDescent="0.25">
      <c r="A196" s="7">
        <v>26</v>
      </c>
      <c r="B196" s="29">
        <v>161710240</v>
      </c>
      <c r="C196" s="15" t="s">
        <v>108</v>
      </c>
      <c r="D196" s="38">
        <v>1</v>
      </c>
      <c r="E196" s="12"/>
      <c r="F196" s="12"/>
      <c r="G196" s="54"/>
      <c r="H196" s="54" t="str">
        <f t="shared" si="6"/>
        <v>-</v>
      </c>
      <c r="I196" s="39" t="str">
        <f t="shared" si="7"/>
        <v>-</v>
      </c>
    </row>
    <row r="197" spans="1:9" ht="15" customHeight="1" x14ac:dyDescent="0.25">
      <c r="A197" s="7">
        <v>27</v>
      </c>
      <c r="B197" s="33">
        <v>171811450</v>
      </c>
      <c r="C197" s="14" t="s">
        <v>125</v>
      </c>
      <c r="D197" s="35">
        <v>1</v>
      </c>
      <c r="E197" s="12"/>
      <c r="F197" s="12"/>
      <c r="G197" s="54"/>
      <c r="H197" s="54" t="str">
        <f t="shared" si="6"/>
        <v>-</v>
      </c>
      <c r="I197" s="39" t="str">
        <f t="shared" si="7"/>
        <v>-</v>
      </c>
    </row>
    <row r="198" spans="1:9" ht="15" customHeight="1" x14ac:dyDescent="0.25">
      <c r="A198" s="7">
        <v>28</v>
      </c>
      <c r="B198" s="29">
        <v>161710262</v>
      </c>
      <c r="C198" s="15" t="s">
        <v>109</v>
      </c>
      <c r="D198" s="35">
        <v>1</v>
      </c>
      <c r="E198" s="12"/>
      <c r="F198" s="12"/>
      <c r="G198" s="54"/>
      <c r="H198" s="54" t="str">
        <f t="shared" si="6"/>
        <v>-</v>
      </c>
      <c r="I198" s="39" t="str">
        <f t="shared" si="7"/>
        <v>-</v>
      </c>
    </row>
    <row r="199" spans="1:9" ht="15" customHeight="1" x14ac:dyDescent="0.25">
      <c r="A199" s="7">
        <v>29</v>
      </c>
      <c r="B199" s="29">
        <v>161710263</v>
      </c>
      <c r="C199" s="15" t="s">
        <v>110</v>
      </c>
      <c r="D199" s="35">
        <v>1</v>
      </c>
      <c r="E199" s="12"/>
      <c r="F199" s="12"/>
      <c r="G199" s="54"/>
      <c r="H199" s="54" t="str">
        <f t="shared" si="6"/>
        <v>-</v>
      </c>
      <c r="I199" s="39" t="str">
        <f t="shared" si="7"/>
        <v>-</v>
      </c>
    </row>
    <row r="200" spans="1:9" ht="15" customHeight="1" x14ac:dyDescent="0.25">
      <c r="A200" s="7">
        <v>30</v>
      </c>
      <c r="B200" s="29">
        <v>161710264</v>
      </c>
      <c r="C200" s="15" t="s">
        <v>111</v>
      </c>
      <c r="D200" s="35">
        <v>1</v>
      </c>
      <c r="E200" s="12"/>
      <c r="F200" s="12"/>
      <c r="G200" s="54"/>
      <c r="H200" s="54" t="str">
        <f t="shared" si="6"/>
        <v>-</v>
      </c>
      <c r="I200" s="39" t="str">
        <f t="shared" si="7"/>
        <v>-</v>
      </c>
    </row>
    <row r="201" spans="1:9" ht="15" customHeight="1" x14ac:dyDescent="0.25">
      <c r="A201" s="7">
        <v>31</v>
      </c>
      <c r="B201" s="29">
        <v>161710266</v>
      </c>
      <c r="C201" s="15" t="s">
        <v>112</v>
      </c>
      <c r="D201" s="35" t="s">
        <v>133</v>
      </c>
      <c r="E201" s="12"/>
      <c r="F201" s="12"/>
      <c r="G201" s="54"/>
      <c r="H201" s="54" t="str">
        <f t="shared" si="6"/>
        <v>-</v>
      </c>
      <c r="I201" s="39" t="str">
        <f t="shared" si="7"/>
        <v>-</v>
      </c>
    </row>
    <row r="202" spans="1:9" ht="15" customHeight="1" x14ac:dyDescent="0.25">
      <c r="A202" s="7">
        <v>32</v>
      </c>
      <c r="B202" s="29">
        <v>161710276</v>
      </c>
      <c r="C202" s="15" t="s">
        <v>113</v>
      </c>
      <c r="D202" s="35">
        <v>1</v>
      </c>
      <c r="E202" s="12"/>
      <c r="F202" s="12"/>
      <c r="G202" s="54"/>
      <c r="H202" s="54" t="str">
        <f t="shared" si="6"/>
        <v>-</v>
      </c>
      <c r="I202" s="39" t="str">
        <f t="shared" si="7"/>
        <v>-</v>
      </c>
    </row>
    <row r="203" spans="1:9" ht="15" customHeight="1" x14ac:dyDescent="0.25">
      <c r="A203" s="7">
        <v>33</v>
      </c>
      <c r="B203" s="29">
        <v>161710057</v>
      </c>
      <c r="C203" s="16" t="s">
        <v>144</v>
      </c>
      <c r="D203" s="35" t="s">
        <v>133</v>
      </c>
      <c r="E203" s="12"/>
      <c r="F203" s="12"/>
      <c r="G203" s="54"/>
      <c r="H203" s="54" t="str">
        <f t="shared" si="6"/>
        <v>-</v>
      </c>
      <c r="I203" s="39" t="str">
        <f t="shared" si="7"/>
        <v>-</v>
      </c>
    </row>
    <row r="204" spans="1:9" ht="15" customHeight="1" x14ac:dyDescent="0.25">
      <c r="A204" s="7">
        <v>34</v>
      </c>
      <c r="B204" s="29">
        <v>161710306</v>
      </c>
      <c r="C204" s="15" t="s">
        <v>114</v>
      </c>
      <c r="D204" s="35" t="s">
        <v>133</v>
      </c>
      <c r="E204" s="12"/>
      <c r="F204" s="12"/>
      <c r="G204" s="54"/>
      <c r="H204" s="54" t="str">
        <f t="shared" si="6"/>
        <v>-</v>
      </c>
      <c r="I204" s="39" t="str">
        <f t="shared" si="7"/>
        <v>-</v>
      </c>
    </row>
    <row r="205" spans="1:9" ht="15" customHeight="1" x14ac:dyDescent="0.25">
      <c r="A205" s="7">
        <v>35</v>
      </c>
      <c r="B205" s="29">
        <v>161710320</v>
      </c>
      <c r="C205" s="15" t="s">
        <v>115</v>
      </c>
      <c r="D205" s="35">
        <v>1</v>
      </c>
      <c r="E205" s="12"/>
      <c r="F205" s="12"/>
      <c r="G205" s="54"/>
      <c r="H205" s="54" t="str">
        <f t="shared" si="6"/>
        <v>-</v>
      </c>
      <c r="I205" s="39" t="str">
        <f t="shared" si="7"/>
        <v>-</v>
      </c>
    </row>
    <row r="206" spans="1:9" ht="15" customHeight="1" x14ac:dyDescent="0.25">
      <c r="A206" s="7">
        <v>36</v>
      </c>
      <c r="B206" s="29">
        <v>161710329</v>
      </c>
      <c r="C206" s="15" t="s">
        <v>116</v>
      </c>
      <c r="D206" s="35">
        <v>1</v>
      </c>
      <c r="E206" s="12"/>
      <c r="F206" s="12"/>
      <c r="G206" s="54"/>
      <c r="H206" s="54" t="str">
        <f t="shared" si="6"/>
        <v>-</v>
      </c>
      <c r="I206" s="39" t="str">
        <f t="shared" si="7"/>
        <v>-</v>
      </c>
    </row>
    <row r="207" spans="1:9" ht="15" customHeight="1" x14ac:dyDescent="0.25">
      <c r="A207" s="7">
        <v>37</v>
      </c>
      <c r="B207" s="29">
        <v>161710355</v>
      </c>
      <c r="C207" s="15" t="s">
        <v>117</v>
      </c>
      <c r="D207" s="35">
        <v>1</v>
      </c>
      <c r="E207" s="12"/>
      <c r="F207" s="12"/>
      <c r="G207" s="54"/>
      <c r="H207" s="54" t="str">
        <f t="shared" si="6"/>
        <v>-</v>
      </c>
      <c r="I207" s="39" t="str">
        <f t="shared" si="7"/>
        <v>-</v>
      </c>
    </row>
    <row r="208" spans="1:9" ht="15" customHeight="1" x14ac:dyDescent="0.25">
      <c r="A208" s="7">
        <v>38</v>
      </c>
      <c r="B208" s="29">
        <v>161710363</v>
      </c>
      <c r="C208" s="15" t="s">
        <v>118</v>
      </c>
      <c r="D208" s="35" t="s">
        <v>133</v>
      </c>
      <c r="E208" s="12"/>
      <c r="F208" s="12"/>
      <c r="G208" s="54"/>
      <c r="H208" s="54" t="str">
        <f t="shared" si="6"/>
        <v>-</v>
      </c>
      <c r="I208" s="39" t="str">
        <f t="shared" si="7"/>
        <v>-</v>
      </c>
    </row>
    <row r="209" spans="1:9" ht="15" customHeight="1" x14ac:dyDescent="0.25">
      <c r="A209" s="7">
        <v>39</v>
      </c>
      <c r="B209" s="29">
        <v>161710364</v>
      </c>
      <c r="C209" s="15" t="s">
        <v>119</v>
      </c>
      <c r="D209" s="35" t="s">
        <v>133</v>
      </c>
      <c r="E209" s="12"/>
      <c r="F209" s="12"/>
      <c r="G209" s="54"/>
      <c r="H209" s="54" t="str">
        <f>IFERROR(VLOOKUP(G209,$A$212:$B$217,2,TRUE),"-")</f>
        <v>-</v>
      </c>
      <c r="I209" s="39" t="str">
        <f t="shared" si="7"/>
        <v>-</v>
      </c>
    </row>
    <row r="210" spans="1:9" ht="15" customHeight="1" x14ac:dyDescent="0.25">
      <c r="A210" s="7">
        <v>40</v>
      </c>
      <c r="B210" s="29"/>
      <c r="C210" s="15"/>
      <c r="D210" s="35"/>
      <c r="E210" s="12"/>
      <c r="F210" s="12"/>
      <c r="G210" s="54"/>
      <c r="H210" s="54" t="str">
        <f t="shared" si="6"/>
        <v>-</v>
      </c>
      <c r="I210" s="39" t="str">
        <f t="shared" si="7"/>
        <v>-</v>
      </c>
    </row>
    <row r="211" spans="1:9" ht="15" customHeight="1" x14ac:dyDescent="0.25">
      <c r="A211" s="10"/>
      <c r="B211" s="50"/>
      <c r="C211" s="76" t="s">
        <v>177</v>
      </c>
      <c r="D211" s="77"/>
      <c r="E211" s="42"/>
      <c r="F211" s="38"/>
      <c r="G211" s="54" t="str">
        <f>IFERROR(AVERAGE(G171:G210),"")</f>
        <v/>
      </c>
      <c r="H211" s="54"/>
      <c r="I211" s="54">
        <f>COUNTIF(I171:I210,"Tuntas")</f>
        <v>0</v>
      </c>
    </row>
    <row r="212" spans="1:9" ht="14.1" customHeight="1" x14ac:dyDescent="0.25">
      <c r="A212" s="59" t="s">
        <v>186</v>
      </c>
      <c r="B212" s="56" t="s">
        <v>185</v>
      </c>
      <c r="C212" s="41" t="s">
        <v>130</v>
      </c>
      <c r="D212" s="19">
        <f>SUM(D171:D210)</f>
        <v>26</v>
      </c>
    </row>
    <row r="213" spans="1:9" ht="14.1" customHeight="1" x14ac:dyDescent="0.25">
      <c r="A213" s="60">
        <v>25</v>
      </c>
      <c r="B213" s="57" t="s">
        <v>180</v>
      </c>
      <c r="C213" s="41" t="s">
        <v>131</v>
      </c>
      <c r="D213" s="20">
        <f>COUNTIF(D171:D210,"p")</f>
        <v>13</v>
      </c>
      <c r="G213" s="70" t="s">
        <v>188</v>
      </c>
    </row>
    <row r="214" spans="1:9" ht="14.1" customHeight="1" x14ac:dyDescent="0.25">
      <c r="A214" s="60">
        <v>60</v>
      </c>
      <c r="B214" s="57" t="s">
        <v>181</v>
      </c>
      <c r="C214" s="25" t="s">
        <v>132</v>
      </c>
      <c r="D214" s="23">
        <f>SUM(D212:D213)</f>
        <v>39</v>
      </c>
      <c r="G214" s="70" t="s">
        <v>178</v>
      </c>
    </row>
    <row r="215" spans="1:9" ht="14.1" customHeight="1" x14ac:dyDescent="0.25">
      <c r="A215" s="60">
        <v>70</v>
      </c>
      <c r="B215" s="57" t="s">
        <v>182</v>
      </c>
      <c r="C215" s="46"/>
      <c r="G215" s="52"/>
    </row>
    <row r="216" spans="1:9" ht="14.1" customHeight="1" x14ac:dyDescent="0.25">
      <c r="A216" s="61">
        <v>80</v>
      </c>
      <c r="B216" s="57" t="s">
        <v>183</v>
      </c>
      <c r="G216" s="52"/>
    </row>
    <row r="217" spans="1:9" ht="14.1" customHeight="1" x14ac:dyDescent="0.25">
      <c r="A217" s="61">
        <v>90</v>
      </c>
      <c r="B217" s="58" t="s">
        <v>184</v>
      </c>
      <c r="G217" s="55" t="s">
        <v>190</v>
      </c>
    </row>
  </sheetData>
  <mergeCells count="28">
    <mergeCell ref="A6:B6"/>
    <mergeCell ref="C6:C7"/>
    <mergeCell ref="A169:B169"/>
    <mergeCell ref="D169:D170"/>
    <mergeCell ref="C59:C60"/>
    <mergeCell ref="A59:B59"/>
    <mergeCell ref="D59:D60"/>
    <mergeCell ref="D114:D115"/>
    <mergeCell ref="C114:C115"/>
    <mergeCell ref="A114:B114"/>
    <mergeCell ref="C101:D101"/>
    <mergeCell ref="C156:D156"/>
    <mergeCell ref="C44:D44"/>
    <mergeCell ref="C211:D211"/>
    <mergeCell ref="D6:D7"/>
    <mergeCell ref="E114:E115"/>
    <mergeCell ref="F114:H114"/>
    <mergeCell ref="C169:C170"/>
    <mergeCell ref="I114:I115"/>
    <mergeCell ref="E169:E170"/>
    <mergeCell ref="F169:H169"/>
    <mergeCell ref="I169:I170"/>
    <mergeCell ref="E6:E7"/>
    <mergeCell ref="F6:H6"/>
    <mergeCell ref="I6:I7"/>
    <mergeCell ref="E59:E60"/>
    <mergeCell ref="F59:H59"/>
    <mergeCell ref="I59:I60"/>
  </mergeCells>
  <printOptions horizontalCentered="1"/>
  <pageMargins left="0.39370078740157483" right="0.19685039370078741" top="0.47244094488188981" bottom="0.39370078740157483" header="0.23622047244094491" footer="0"/>
  <pageSetup paperSize="9" orientation="portrait" horizontalDpi="4294967294" verticalDpi="4294967293" r:id="rId1"/>
  <headerFooter>
    <oddHeader>&amp;C&amp;"-,Bold"DAFTAR NILAI PTS GANJIL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klsXII IPS</vt:lpstr>
    </vt:vector>
  </TitlesOfParts>
  <Company>02272708466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</dc:creator>
  <cp:lastModifiedBy>Adang</cp:lastModifiedBy>
  <cp:lastPrinted>2018-09-11T08:31:39Z</cp:lastPrinted>
  <dcterms:created xsi:type="dcterms:W3CDTF">2011-07-19T02:21:13Z</dcterms:created>
  <dcterms:modified xsi:type="dcterms:W3CDTF">2007-01-18T23:25:21Z</dcterms:modified>
</cp:coreProperties>
</file>