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870" yWindow="-90" windowWidth="10425" windowHeight="8505" tabRatio="481"/>
  </bookViews>
  <sheets>
    <sheet name="klsX IPS" sheetId="36" r:id="rId1"/>
  </sheets>
  <calcPr calcId="144525"/>
</workbook>
</file>

<file path=xl/calcChain.xml><?xml version="1.0" encoding="utf-8"?>
<calcChain xmlns="http://schemas.openxmlformats.org/spreadsheetml/2006/main">
  <c r="G205" i="36" l="1"/>
  <c r="G313" i="36"/>
  <c r="G259" i="36"/>
  <c r="G152" i="36"/>
  <c r="G98" i="36"/>
  <c r="G44" i="36"/>
  <c r="I312" i="36" l="1"/>
  <c r="I311" i="36"/>
  <c r="I310" i="36"/>
  <c r="I309" i="36"/>
  <c r="I308" i="36"/>
  <c r="I307" i="36"/>
  <c r="I306" i="36"/>
  <c r="I305" i="36"/>
  <c r="I304" i="36"/>
  <c r="I303" i="36"/>
  <c r="I302" i="36"/>
  <c r="I301" i="36"/>
  <c r="I300" i="36"/>
  <c r="I299" i="36"/>
  <c r="I298" i="36"/>
  <c r="I297" i="36"/>
  <c r="I296" i="36"/>
  <c r="I295" i="36"/>
  <c r="I294" i="36"/>
  <c r="I293" i="36"/>
  <c r="I292" i="36"/>
  <c r="I291" i="36"/>
  <c r="I290" i="36"/>
  <c r="I289" i="36"/>
  <c r="I288" i="36"/>
  <c r="I287" i="36"/>
  <c r="I286" i="36"/>
  <c r="I285" i="36"/>
  <c r="I284" i="36"/>
  <c r="I283" i="36"/>
  <c r="I282" i="36"/>
  <c r="I281" i="36"/>
  <c r="I280" i="36"/>
  <c r="I279" i="36"/>
  <c r="I278" i="36"/>
  <c r="I277" i="36"/>
  <c r="I258" i="36"/>
  <c r="I257" i="36"/>
  <c r="I256" i="36"/>
  <c r="I255" i="36"/>
  <c r="I254" i="36"/>
  <c r="I253" i="36"/>
  <c r="I252" i="36"/>
  <c r="I251" i="36"/>
  <c r="I250" i="36"/>
  <c r="I249" i="36"/>
  <c r="I248" i="36"/>
  <c r="I247" i="36"/>
  <c r="I246" i="36"/>
  <c r="I245" i="36"/>
  <c r="I244" i="36"/>
  <c r="I243" i="36"/>
  <c r="I242" i="36"/>
  <c r="I241" i="36"/>
  <c r="I240" i="36"/>
  <c r="I239" i="36"/>
  <c r="I238" i="36"/>
  <c r="I237" i="36"/>
  <c r="I236" i="36"/>
  <c r="I235" i="36"/>
  <c r="I234" i="36"/>
  <c r="I233" i="36"/>
  <c r="I232" i="36"/>
  <c r="I231" i="36"/>
  <c r="I230" i="36"/>
  <c r="I229" i="36"/>
  <c r="I228" i="36"/>
  <c r="I227" i="36"/>
  <c r="I226" i="36"/>
  <c r="I225" i="36"/>
  <c r="I224" i="36"/>
  <c r="I223" i="36"/>
  <c r="I259" i="36" s="1"/>
  <c r="I204" i="36"/>
  <c r="I203" i="36"/>
  <c r="I202" i="36"/>
  <c r="I201" i="36"/>
  <c r="I200" i="36"/>
  <c r="I199" i="36"/>
  <c r="I198" i="36"/>
  <c r="I197" i="36"/>
  <c r="I196" i="36"/>
  <c r="I195" i="36"/>
  <c r="I194" i="36"/>
  <c r="I193" i="36"/>
  <c r="I192" i="36"/>
  <c r="I191" i="36"/>
  <c r="I190" i="36"/>
  <c r="I189" i="36"/>
  <c r="I188" i="36"/>
  <c r="I187" i="36"/>
  <c r="I186" i="36"/>
  <c r="I185" i="36"/>
  <c r="I184" i="36"/>
  <c r="I183" i="36"/>
  <c r="I182" i="36"/>
  <c r="I181" i="36"/>
  <c r="I180" i="36"/>
  <c r="I179" i="36"/>
  <c r="I178" i="36"/>
  <c r="I177" i="36"/>
  <c r="I176" i="36"/>
  <c r="I175" i="36"/>
  <c r="I174" i="36"/>
  <c r="I173" i="36"/>
  <c r="I172" i="36"/>
  <c r="I171" i="36"/>
  <c r="I170" i="36"/>
  <c r="I169" i="36"/>
  <c r="I151" i="36"/>
  <c r="I150" i="36"/>
  <c r="I149" i="36"/>
  <c r="I148" i="36"/>
  <c r="I147" i="36"/>
  <c r="I146" i="36"/>
  <c r="I145" i="36"/>
  <c r="I144" i="36"/>
  <c r="I143" i="36"/>
  <c r="I142" i="36"/>
  <c r="I141" i="36"/>
  <c r="I140" i="36"/>
  <c r="I139" i="36"/>
  <c r="I138" i="36"/>
  <c r="I137" i="36"/>
  <c r="I136" i="36"/>
  <c r="I135" i="36"/>
  <c r="I134" i="36"/>
  <c r="I133" i="36"/>
  <c r="I132" i="36"/>
  <c r="I131" i="36"/>
  <c r="I130" i="36"/>
  <c r="I129" i="36"/>
  <c r="I128" i="36"/>
  <c r="I127" i="36"/>
  <c r="I126" i="36"/>
  <c r="I125" i="36"/>
  <c r="I124" i="36"/>
  <c r="I123" i="36"/>
  <c r="I122" i="36"/>
  <c r="I121" i="36"/>
  <c r="I120" i="36"/>
  <c r="I119" i="36"/>
  <c r="I118" i="36"/>
  <c r="I117" i="36"/>
  <c r="I116" i="36"/>
  <c r="I152" i="36" s="1"/>
  <c r="I97" i="36"/>
  <c r="I96" i="36"/>
  <c r="I95" i="36"/>
  <c r="I94" i="36"/>
  <c r="I93" i="36"/>
  <c r="I92" i="36"/>
  <c r="I91" i="36"/>
  <c r="I90" i="36"/>
  <c r="I89" i="36"/>
  <c r="I88" i="36"/>
  <c r="I87" i="36"/>
  <c r="I86" i="36"/>
  <c r="I85" i="36"/>
  <c r="I84" i="36"/>
  <c r="I83" i="36"/>
  <c r="I82" i="36"/>
  <c r="I81" i="36"/>
  <c r="I80" i="36"/>
  <c r="I79" i="36"/>
  <c r="I78" i="36"/>
  <c r="I77" i="36"/>
  <c r="I76" i="36"/>
  <c r="I75" i="36"/>
  <c r="I74" i="36"/>
  <c r="I73" i="36"/>
  <c r="I72" i="36"/>
  <c r="I71" i="36"/>
  <c r="I70" i="36"/>
  <c r="I69" i="36"/>
  <c r="I68" i="36"/>
  <c r="I67" i="36"/>
  <c r="I66" i="36"/>
  <c r="I65" i="36"/>
  <c r="I64" i="36"/>
  <c r="I63" i="36"/>
  <c r="I62" i="36"/>
  <c r="I98" i="36" s="1"/>
  <c r="I10" i="36"/>
  <c r="I11" i="36"/>
  <c r="I12" i="36"/>
  <c r="I13" i="36"/>
  <c r="I14" i="36"/>
  <c r="I15" i="36"/>
  <c r="I16" i="36"/>
  <c r="I17" i="36"/>
  <c r="I18" i="36"/>
  <c r="I19" i="36"/>
  <c r="I20" i="36"/>
  <c r="I21" i="36"/>
  <c r="I22" i="36"/>
  <c r="I23" i="36"/>
  <c r="I24" i="36"/>
  <c r="I25" i="36"/>
  <c r="I26" i="36"/>
  <c r="I27" i="36"/>
  <c r="I28" i="36"/>
  <c r="I29" i="36"/>
  <c r="I30" i="36"/>
  <c r="I31" i="36"/>
  <c r="I32" i="36"/>
  <c r="I33" i="36"/>
  <c r="I34" i="36"/>
  <c r="I35" i="36"/>
  <c r="I36" i="36"/>
  <c r="I37" i="36"/>
  <c r="I38" i="36"/>
  <c r="I39" i="36"/>
  <c r="I40" i="36"/>
  <c r="I41" i="36"/>
  <c r="I42" i="36"/>
  <c r="I43" i="36"/>
  <c r="I9" i="36"/>
  <c r="I8" i="36"/>
  <c r="I313" i="36" l="1"/>
  <c r="I205" i="36"/>
  <c r="I44" i="36"/>
  <c r="H278" i="36"/>
  <c r="H279" i="36"/>
  <c r="H280" i="36"/>
  <c r="H281" i="36"/>
  <c r="H282" i="36"/>
  <c r="H283" i="36"/>
  <c r="H284" i="36"/>
  <c r="H285" i="36"/>
  <c r="H286" i="36"/>
  <c r="H287" i="36"/>
  <c r="H288" i="36"/>
  <c r="H289" i="36"/>
  <c r="H290" i="36"/>
  <c r="H291" i="36"/>
  <c r="H292" i="36"/>
  <c r="H293" i="36"/>
  <c r="H294" i="36"/>
  <c r="H295" i="36"/>
  <c r="H296" i="36"/>
  <c r="H297" i="36"/>
  <c r="H298" i="36"/>
  <c r="H299" i="36"/>
  <c r="H300" i="36"/>
  <c r="H301" i="36"/>
  <c r="H302" i="36"/>
  <c r="H303" i="36"/>
  <c r="H304" i="36"/>
  <c r="H305" i="36"/>
  <c r="H306" i="36"/>
  <c r="H307" i="36"/>
  <c r="H308" i="36"/>
  <c r="H309" i="36"/>
  <c r="H310" i="36"/>
  <c r="H311" i="36"/>
  <c r="H312" i="36"/>
  <c r="H277" i="36"/>
  <c r="H224" i="36"/>
  <c r="H225" i="36"/>
  <c r="H226" i="36"/>
  <c r="H227" i="36"/>
  <c r="H228" i="36"/>
  <c r="H229" i="36"/>
  <c r="H230" i="36"/>
  <c r="H231" i="36"/>
  <c r="H232" i="36"/>
  <c r="H233" i="36"/>
  <c r="H234" i="36"/>
  <c r="H235" i="36"/>
  <c r="H236" i="36"/>
  <c r="H237" i="36"/>
  <c r="H238" i="36"/>
  <c r="H239" i="36"/>
  <c r="H240" i="36"/>
  <c r="H241" i="36"/>
  <c r="H242" i="36"/>
  <c r="H243" i="36"/>
  <c r="H244" i="36"/>
  <c r="H245" i="36"/>
  <c r="H246" i="36"/>
  <c r="H247" i="36"/>
  <c r="H248" i="36"/>
  <c r="H249" i="36"/>
  <c r="H250" i="36"/>
  <c r="H251" i="36"/>
  <c r="H252" i="36"/>
  <c r="H253" i="36"/>
  <c r="H254" i="36"/>
  <c r="H255" i="36"/>
  <c r="H256" i="36"/>
  <c r="H257" i="36"/>
  <c r="H258" i="36"/>
  <c r="H223" i="36"/>
  <c r="H170" i="36"/>
  <c r="H171" i="36"/>
  <c r="H172" i="36"/>
  <c r="H173" i="36"/>
  <c r="H174" i="36"/>
  <c r="H175" i="36"/>
  <c r="H176" i="36"/>
  <c r="H177" i="36"/>
  <c r="H178" i="36"/>
  <c r="H179" i="36"/>
  <c r="H180" i="36"/>
  <c r="H181" i="36"/>
  <c r="H182" i="36"/>
  <c r="H183" i="36"/>
  <c r="H184" i="36"/>
  <c r="H185" i="36"/>
  <c r="H186" i="36"/>
  <c r="H187" i="36"/>
  <c r="H188" i="36"/>
  <c r="H189" i="36"/>
  <c r="H190" i="36"/>
  <c r="H191" i="36"/>
  <c r="H192" i="36"/>
  <c r="H193" i="36"/>
  <c r="H194" i="36"/>
  <c r="H195" i="36"/>
  <c r="H196" i="36"/>
  <c r="H197" i="36"/>
  <c r="H198" i="36"/>
  <c r="H199" i="36"/>
  <c r="H200" i="36"/>
  <c r="H201" i="36"/>
  <c r="H202" i="36"/>
  <c r="H203" i="36"/>
  <c r="H204" i="36"/>
  <c r="H169" i="36"/>
  <c r="H117" i="36"/>
  <c r="H118" i="36"/>
  <c r="H119" i="36"/>
  <c r="H120" i="36"/>
  <c r="H121" i="36"/>
  <c r="H122" i="36"/>
  <c r="H123" i="36"/>
  <c r="H124" i="36"/>
  <c r="H125" i="36"/>
  <c r="H126" i="36"/>
  <c r="H127" i="36"/>
  <c r="H128" i="36"/>
  <c r="H129" i="36"/>
  <c r="H130" i="36"/>
  <c r="H131" i="36"/>
  <c r="H132" i="36"/>
  <c r="H133" i="36"/>
  <c r="H134" i="36"/>
  <c r="H135" i="36"/>
  <c r="H136" i="36"/>
  <c r="H137" i="36"/>
  <c r="H138" i="36"/>
  <c r="H139" i="36"/>
  <c r="H140" i="36"/>
  <c r="H141" i="36"/>
  <c r="H142" i="36"/>
  <c r="H143" i="36"/>
  <c r="H144" i="36"/>
  <c r="H145" i="36"/>
  <c r="H146" i="36"/>
  <c r="H147" i="36"/>
  <c r="H148" i="36"/>
  <c r="H149" i="36"/>
  <c r="H150" i="36"/>
  <c r="H151" i="36"/>
  <c r="H116" i="36"/>
  <c r="H63" i="36"/>
  <c r="H64" i="36"/>
  <c r="H65" i="36"/>
  <c r="H66" i="36"/>
  <c r="H67" i="36"/>
  <c r="H68" i="36"/>
  <c r="H69" i="36"/>
  <c r="H70" i="36"/>
  <c r="H71" i="36"/>
  <c r="H72" i="36"/>
  <c r="H73" i="36"/>
  <c r="H74" i="36"/>
  <c r="H75" i="36"/>
  <c r="H76" i="36"/>
  <c r="H77" i="36"/>
  <c r="H78" i="36"/>
  <c r="H79" i="36"/>
  <c r="H80" i="36"/>
  <c r="H81" i="36"/>
  <c r="H82" i="36"/>
  <c r="H83" i="36"/>
  <c r="H84" i="36"/>
  <c r="H85" i="36"/>
  <c r="H86" i="36"/>
  <c r="H87" i="36"/>
  <c r="H88" i="36"/>
  <c r="H89" i="36"/>
  <c r="H90" i="36"/>
  <c r="H91" i="36"/>
  <c r="H92" i="36"/>
  <c r="H93" i="36"/>
  <c r="H94" i="36"/>
  <c r="H95" i="36"/>
  <c r="H96" i="36"/>
  <c r="H97" i="36"/>
  <c r="H62" i="36"/>
  <c r="H43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H35" i="36"/>
  <c r="H36" i="36"/>
  <c r="H37" i="36"/>
  <c r="H38" i="36"/>
  <c r="H39" i="36"/>
  <c r="H40" i="36"/>
  <c r="H41" i="36"/>
  <c r="H42" i="36"/>
  <c r="H8" i="36"/>
  <c r="D155" i="36" l="1"/>
  <c r="D47" i="36"/>
  <c r="D101" i="36"/>
  <c r="D208" i="36"/>
  <c r="D262" i="36"/>
  <c r="D316" i="36"/>
  <c r="D315" i="36" l="1"/>
  <c r="D261" i="36"/>
  <c r="D207" i="36"/>
  <c r="D154" i="36"/>
  <c r="D100" i="36"/>
  <c r="D46" i="36"/>
  <c r="D317" i="36" l="1"/>
  <c r="D156" i="36"/>
  <c r="D263" i="36"/>
  <c r="D209" i="36"/>
  <c r="D102" i="36"/>
  <c r="D48" i="36"/>
</calcChain>
</file>

<file path=xl/sharedStrings.xml><?xml version="1.0" encoding="utf-8"?>
<sst xmlns="http://schemas.openxmlformats.org/spreadsheetml/2006/main" count="762" uniqueCount="472">
  <si>
    <t>SMA PASUNDAN BANJARAN</t>
  </si>
  <si>
    <t>N O M O R</t>
  </si>
  <si>
    <t>INDUK</t>
  </si>
  <si>
    <t>URT</t>
  </si>
  <si>
    <t>YAYASAN PENDIDIKAN MENENGAH DAN DASAR PASUNDAN</t>
  </si>
  <si>
    <t>JK</t>
  </si>
  <si>
    <t>p</t>
  </si>
  <si>
    <t>Laki-laki</t>
  </si>
  <si>
    <t>Perempuan</t>
  </si>
  <si>
    <t>Jumlah</t>
  </si>
  <si>
    <t>P</t>
  </si>
  <si>
    <t>KELAS:</t>
  </si>
  <si>
    <t>X IPS-1</t>
  </si>
  <si>
    <t>X IPS-2</t>
  </si>
  <si>
    <t>X IPS-4</t>
  </si>
  <si>
    <t>TAHUN PELAJARAN 2018/2019</t>
  </si>
  <si>
    <t>X IPS-6</t>
  </si>
  <si>
    <t>FIRZI ACHMAD MUHFAREJI</t>
  </si>
  <si>
    <t>DANI MULAYANA</t>
  </si>
  <si>
    <t>DASTIN ERLANGGA</t>
  </si>
  <si>
    <t>DESI PURWITASARI</t>
  </si>
  <si>
    <t>DEVI PUSPITASARI</t>
  </si>
  <si>
    <t>ENDANG FARIDA</t>
  </si>
  <si>
    <t>ESA BERRY RICARDO</t>
  </si>
  <si>
    <t>FANNY</t>
  </si>
  <si>
    <t>INA KARLINA</t>
  </si>
  <si>
    <t>IQBAL ARDIANSYAH</t>
  </si>
  <si>
    <t>KAMILA KHOIRUNNISA</t>
  </si>
  <si>
    <t>M. NICORIANSYAH FUDRIKA</t>
  </si>
  <si>
    <t>M. RIZAL AZIZ</t>
  </si>
  <si>
    <t>M. ROFI HANDANI</t>
  </si>
  <si>
    <t>MOHAMAD ALIF PRAMESTIA</t>
  </si>
  <si>
    <t>MUHAMAD RIZAL F</t>
  </si>
  <si>
    <t>MUHAMAD RIZKIANA</t>
  </si>
  <si>
    <t>MUHAMMAD FIRMAN KHOER MUHLIS</t>
  </si>
  <si>
    <t>MUHAMMAD RIZKI SAHPUTRA</t>
  </si>
  <si>
    <t>NADA AFIFAH RAHMI</t>
  </si>
  <si>
    <t>PAJAR PAUZI RAHMAN</t>
  </si>
  <si>
    <t>RACHMAN ALDIANSYAH</t>
  </si>
  <si>
    <t>RANDI SAEPUL</t>
  </si>
  <si>
    <t>RD. SITI JUWARIAH MARIAM</t>
  </si>
  <si>
    <t>RIFKI PURWANTO</t>
  </si>
  <si>
    <t>RINI NURMILAYANTI</t>
  </si>
  <si>
    <t>SALSA LUSIANA</t>
  </si>
  <si>
    <t>SHAHIDAH NUR FADILLAH</t>
  </si>
  <si>
    <t>TIARA FITRIANI</t>
  </si>
  <si>
    <t>VIRGIAWAN LISTANTO</t>
  </si>
  <si>
    <t>WANDI BAGASKARA</t>
  </si>
  <si>
    <t>WIDIYA RAHAYU</t>
  </si>
  <si>
    <t>ZAHRA ZAHIRAH</t>
  </si>
  <si>
    <t>ZIKRA MAULANA S</t>
  </si>
  <si>
    <t>ADNAN NURHAPIZ</t>
  </si>
  <si>
    <t>ALRAFFI SAGA RAMADHAN</t>
  </si>
  <si>
    <t>AMELIA PURNAMASARI</t>
  </si>
  <si>
    <t>ANDRE TEGAR ALAMSYAH ZAENUDIN</t>
  </si>
  <si>
    <t>ANI ANGGRAENI</t>
  </si>
  <si>
    <t>DELFI YULIA FAUZIAH</t>
  </si>
  <si>
    <t>DESTI PERTIWI</t>
  </si>
  <si>
    <t>DIMAS ARDIANA KUSNANDI</t>
  </si>
  <si>
    <t>DINI KARTINI</t>
  </si>
  <si>
    <t>ERNA FEBRIANTI</t>
  </si>
  <si>
    <t>FAUZAN BAGUS EKA SAPTA</t>
  </si>
  <si>
    <t>GRYN AMILIA NURANI</t>
  </si>
  <si>
    <t>HAMDANI ALFARIZI AGUSTIAN</t>
  </si>
  <si>
    <t>MIRA SAFIRA</t>
  </si>
  <si>
    <t>MOHC. ARIL HERILYANSYAH</t>
  </si>
  <si>
    <t>NABILA NUR AZIZAH</t>
  </si>
  <si>
    <t>NENI ROHMAWATI</t>
  </si>
  <si>
    <t>NINA SANIA SUMARNA</t>
  </si>
  <si>
    <t>NINDY NUR SYAWALINI</t>
  </si>
  <si>
    <t>NISA FITRIA NURSENDY</t>
  </si>
  <si>
    <t>RESTI TRIATNA ANWAR</t>
  </si>
  <si>
    <t>RIMA DARMAYANTI</t>
  </si>
  <si>
    <t>RINDA YULISTIRA</t>
  </si>
  <si>
    <t>RIZAL MAULANA HIDAYATULLOH</t>
  </si>
  <si>
    <t>SAYID ABDUL MALIK</t>
  </si>
  <si>
    <t>SHERLYNA DWINEU A.</t>
  </si>
  <si>
    <t>SINDI INDRIYANI</t>
  </si>
  <si>
    <t>USMAN SOLEHUDIN</t>
  </si>
  <si>
    <t>YOGA PRASETYA</t>
  </si>
  <si>
    <t>ZAHRA NURUL IHSANI KAMIL</t>
  </si>
  <si>
    <t>X  IPS-3</t>
  </si>
  <si>
    <t>ADI SUPRIADI</t>
  </si>
  <si>
    <t>ALVI NOOR AFIFAH</t>
  </si>
  <si>
    <t>ARVAN DENIA PRIATNA</t>
  </si>
  <si>
    <t>AZIZA NURUL KHAIRA</t>
  </si>
  <si>
    <t>CICI CANTIKA</t>
  </si>
  <si>
    <t xml:space="preserve">DEVI SANDOVA </t>
  </si>
  <si>
    <t>ELIA KRISTINA</t>
  </si>
  <si>
    <t>ELSA MUHAMAD</t>
  </si>
  <si>
    <t>FARHAN FIRDAUS</t>
  </si>
  <si>
    <t>GIAN ARDIANSYAH</t>
  </si>
  <si>
    <t>IIS NURHAENI</t>
  </si>
  <si>
    <t>ILHAM NURYADI</t>
  </si>
  <si>
    <t>KELVIN PUTRA PRATAMA</t>
  </si>
  <si>
    <t>LIRA FERLIANDRI PUTRI</t>
  </si>
  <si>
    <t>MAKMUR HIDAYAT</t>
  </si>
  <si>
    <t>MAURA AUDRIA YASHIFA</t>
  </si>
  <si>
    <t>MITA VIRNAWATI</t>
  </si>
  <si>
    <t>MUHAMMAD RIDWAN KUSNADI</t>
  </si>
  <si>
    <t>NOVI WIDIYANTI</t>
  </si>
  <si>
    <t>REGILANG BAGJA RUHYANA</t>
  </si>
  <si>
    <t>RENI SITI MARYANI</t>
  </si>
  <si>
    <t>RESTU AGUSTIA</t>
  </si>
  <si>
    <t>RISDA ROSINDA</t>
  </si>
  <si>
    <t>RONI WELIAN NURDIANSYAH</t>
  </si>
  <si>
    <t>SALMA DESTY FADHILAH</t>
  </si>
  <si>
    <t>SELA NURLINDA</t>
  </si>
  <si>
    <t>SUGANDI</t>
  </si>
  <si>
    <t>TATA ANDIKA</t>
  </si>
  <si>
    <t>WILDAN MUHAMAD IHSAN</t>
  </si>
  <si>
    <t>YOGAS FAKHRIZA</t>
  </si>
  <si>
    <t>YUDITIA REFANSYAH</t>
  </si>
  <si>
    <t xml:space="preserve">ADI HADIONO </t>
  </si>
  <si>
    <t>ARIES TRISYANTO</t>
  </si>
  <si>
    <t>CARLOS ERIBERTO</t>
  </si>
  <si>
    <t xml:space="preserve">CICI MARISA </t>
  </si>
  <si>
    <t>D. IRFAN CAHYADI</t>
  </si>
  <si>
    <t>DANI TAUFIK KUROHMAN</t>
  </si>
  <si>
    <t>ELIN NURJANAH</t>
  </si>
  <si>
    <t>FAHMI IDRIS</t>
  </si>
  <si>
    <t>GINGIN FIRMANSYAH</t>
  </si>
  <si>
    <t>IRFAN VILAN</t>
  </si>
  <si>
    <t>IRPAN HERMAWAN</t>
  </si>
  <si>
    <t>LIEZA RIZKI SUSANTIE</t>
  </si>
  <si>
    <t>MOH HAMZAH</t>
  </si>
  <si>
    <t>NOVI SUSILAWATI</t>
  </si>
  <si>
    <t>PERI PERDINAN</t>
  </si>
  <si>
    <t>R. DEVIRA KUSUMAWATI</t>
  </si>
  <si>
    <t>REGI PERMADI</t>
  </si>
  <si>
    <t>RISTA KAMILA</t>
  </si>
  <si>
    <t>RIZAL ARDIANSYAH</t>
  </si>
  <si>
    <t>SAHRUL DARMAWAN</t>
  </si>
  <si>
    <t>SANDI HIDAYAT</t>
  </si>
  <si>
    <t>SELBI SELBIAN GRAHWANA</t>
  </si>
  <si>
    <t>SINDI MEILANI</t>
  </si>
  <si>
    <t>SINDI YULIANI</t>
  </si>
  <si>
    <t>SITI AISAH</t>
  </si>
  <si>
    <t>SRI DEVI CAHYATI</t>
  </si>
  <si>
    <t>SYAM RAMDANI</t>
  </si>
  <si>
    <t>TASYA AUDISTI MEYSHELIA</t>
  </si>
  <si>
    <t>TEDI ROSADI</t>
  </si>
  <si>
    <t>TITA FITRIAWATI</t>
  </si>
  <si>
    <t>VIKI RAMADHAN</t>
  </si>
  <si>
    <t>YADI RAMDANI</t>
  </si>
  <si>
    <t>ZENY HANDIYANI</t>
  </si>
  <si>
    <t>X  IPS-5</t>
  </si>
  <si>
    <t>ADITA TRI KURNIA PUTRI</t>
  </si>
  <si>
    <t xml:space="preserve">ADNES KOMALA DEWI </t>
  </si>
  <si>
    <t>AGUNG BUDI PRASTAWA</t>
  </si>
  <si>
    <t>AISYAH</t>
  </si>
  <si>
    <t>ARYA DYTA WIGUNA</t>
  </si>
  <si>
    <t>AZRIEL TAMA SANTIAJI</t>
  </si>
  <si>
    <t>AZZUHRI HAUDI</t>
  </si>
  <si>
    <t>BAYU BATARA SURYA PUTRA</t>
  </si>
  <si>
    <t>DANDY ERVAN PRATAMA</t>
  </si>
  <si>
    <t>DENISA ASTI RAHMAWATI</t>
  </si>
  <si>
    <t>DIAN RAMDHAN SAPTIAN</t>
  </si>
  <si>
    <t>DIVYA ADHIANI NURDIN</t>
  </si>
  <si>
    <t>DWIKI DERMAWAN</t>
  </si>
  <si>
    <t>ENCEP CANDRA</t>
  </si>
  <si>
    <t>FAIZAL EGI</t>
  </si>
  <si>
    <t>FAUZI DHALFADLIL AZHANI</t>
  </si>
  <si>
    <t>FITRI NURLINA SARI</t>
  </si>
  <si>
    <t>HILMAN PUTRA PAMUNGKAS</t>
  </si>
  <si>
    <t>JIHAD AKBAR</t>
  </si>
  <si>
    <t>MUHAMAD IZZAZUL FIKRIAN</t>
  </si>
  <si>
    <t>NESHA RAUDHATUL ZANNAH</t>
  </si>
  <si>
    <t>PUTRI ANGGRAENI</t>
  </si>
  <si>
    <t>PUTRI WULANDARI</t>
  </si>
  <si>
    <t>RAFLY GYMNASTIAR</t>
  </si>
  <si>
    <t>REFIANA</t>
  </si>
  <si>
    <t>RENALDI PRIYATAMA</t>
  </si>
  <si>
    <t>RENATA</t>
  </si>
  <si>
    <t xml:space="preserve">REZA ERNANDA </t>
  </si>
  <si>
    <t>RIFAN MUHAMAD RIZKI</t>
  </si>
  <si>
    <t>RISMA SURYANI</t>
  </si>
  <si>
    <t>RISNA TIRANI</t>
  </si>
  <si>
    <t>RULLY PRATAMA S.</t>
  </si>
  <si>
    <t>SALSA ASYKIYA</t>
  </si>
  <si>
    <t>SILFI HAMIDAH</t>
  </si>
  <si>
    <t>YESHA RAHAYU</t>
  </si>
  <si>
    <t>Dian Haerani, S.Pd.</t>
  </si>
  <si>
    <t>Novi Nurul Rizkania, S.Pd.</t>
  </si>
  <si>
    <t>Sumaryani Dewi, S.Pd.</t>
  </si>
  <si>
    <t>Annisa Sulisda, S.Pd.</t>
  </si>
  <si>
    <t>Harun Arrosid, S.Pd.I</t>
  </si>
  <si>
    <t>Jeri Kusmiran, S.Pd.</t>
  </si>
  <si>
    <t>ANISSA LATIFAH PUTRI</t>
  </si>
  <si>
    <t>IKBAL SETIA SAPUTRA</t>
  </si>
  <si>
    <t>MOCH. RIDWAN ANTIKA</t>
  </si>
  <si>
    <t>RIKI HERMAWAN</t>
  </si>
  <si>
    <t>RISHA NURAIMA R.</t>
  </si>
  <si>
    <t>SAWITRI WINARTI</t>
  </si>
  <si>
    <t>DIKDIK FERDIANSYAH</t>
  </si>
  <si>
    <t>EDWAR NUR HAKIM</t>
  </si>
  <si>
    <t>INDRA SEPTIANI</t>
  </si>
  <si>
    <t>SULTAN ANANDA MIHARJA</t>
  </si>
  <si>
    <t>TEDY ALFIAN H.</t>
  </si>
  <si>
    <t>WENTI NUR BAYANTI</t>
  </si>
  <si>
    <t>PUTRI PRIMATASYA</t>
  </si>
  <si>
    <t>LISDA HARYANI</t>
  </si>
  <si>
    <t>SITI NUR SIPA</t>
  </si>
  <si>
    <t>YUANITA</t>
  </si>
  <si>
    <t>NATASIYA RAHMAWATI</t>
  </si>
  <si>
    <t>ANISA SETIAWATI</t>
  </si>
  <si>
    <t>MUHAMAD ABDUL RAMDANI</t>
  </si>
  <si>
    <t>MUHAMMAD RIJAL PERMANA</t>
  </si>
  <si>
    <t>RIZAL AKBAR NUGRAHA</t>
  </si>
  <si>
    <t>TOPAN AGUSTIN</t>
  </si>
  <si>
    <t>VIERGY AUDY TAMA</t>
  </si>
  <si>
    <t>YOGI ALFAUJI</t>
  </si>
  <si>
    <t>YULIANA</t>
  </si>
  <si>
    <t>YULLY ANDRIANI</t>
  </si>
  <si>
    <t>ANDRI APRIYANDI</t>
  </si>
  <si>
    <t>DENDI ERVIN</t>
  </si>
  <si>
    <t>DIMAS SAEFUL MUHTADIN</t>
  </si>
  <si>
    <t>ENDANG WULANSARI AYUDININGRAT</t>
  </si>
  <si>
    <t>HILMI ABDUL HAKIM</t>
  </si>
  <si>
    <t>WINA OKTAVIANI</t>
  </si>
  <si>
    <t>GILANG AERLANGGA</t>
  </si>
  <si>
    <t>RIZKI ADITIYA</t>
  </si>
  <si>
    <t>LUTHFI ARKHAN ZAIN</t>
  </si>
  <si>
    <t>NURI HUSNA NURJANAH</t>
  </si>
  <si>
    <t>RONA RIPALDI</t>
  </si>
  <si>
    <t>WAFIQ RAZAQ</t>
  </si>
  <si>
    <t>WANDI NURZAMAN</t>
  </si>
  <si>
    <t>ANJANA</t>
  </si>
  <si>
    <t>DIKA ABDILAH</t>
  </si>
  <si>
    <t>RIKO DWI SUPRITANTO</t>
  </si>
  <si>
    <t xml:space="preserve">AIDAPYANI AULIA NURRAHMAH </t>
  </si>
  <si>
    <t>ILMI ASMADILLA</t>
  </si>
  <si>
    <t>IHSYA FADILLAH MUSLIM</t>
  </si>
  <si>
    <t>ALFIANSYAH BAMBANG OKTAVIANO</t>
  </si>
  <si>
    <t>YOSEP FIRDAUS MAULANA</t>
  </si>
  <si>
    <t>181910003</t>
  </si>
  <si>
    <t>181910005</t>
  </si>
  <si>
    <t>181910008</t>
  </si>
  <si>
    <t>181910010</t>
  </si>
  <si>
    <t>181910011</t>
  </si>
  <si>
    <t>181910014</t>
  </si>
  <si>
    <t>181910020</t>
  </si>
  <si>
    <t>181910021</t>
  </si>
  <si>
    <t>181910023</t>
  </si>
  <si>
    <t>181910025</t>
  </si>
  <si>
    <t>181910026</t>
  </si>
  <si>
    <t>181910027</t>
  </si>
  <si>
    <t>181910030</t>
  </si>
  <si>
    <t>181910031</t>
  </si>
  <si>
    <t>181910035</t>
  </si>
  <si>
    <t>181910036</t>
  </si>
  <si>
    <t>181910037</t>
  </si>
  <si>
    <t>181910038</t>
  </si>
  <si>
    <t>181910041</t>
  </si>
  <si>
    <t>181910044</t>
  </si>
  <si>
    <t>181910045</t>
  </si>
  <si>
    <t>181910053</t>
  </si>
  <si>
    <t>181910054</t>
  </si>
  <si>
    <t>181910055</t>
  </si>
  <si>
    <t>181910056</t>
  </si>
  <si>
    <t>181910060</t>
  </si>
  <si>
    <t>181910063</t>
  </si>
  <si>
    <t>181910064</t>
  </si>
  <si>
    <t>181910066</t>
  </si>
  <si>
    <t>181910069</t>
  </si>
  <si>
    <t>181910070</t>
  </si>
  <si>
    <t>181910072</t>
  </si>
  <si>
    <t>181910075</t>
  </si>
  <si>
    <t>181910079</t>
  </si>
  <si>
    <t>181910082</t>
  </si>
  <si>
    <t>181910085</t>
  </si>
  <si>
    <t>181910087</t>
  </si>
  <si>
    <t>181910088</t>
  </si>
  <si>
    <t>181910090</t>
  </si>
  <si>
    <t>181910091</t>
  </si>
  <si>
    <t>181910093</t>
  </si>
  <si>
    <t>181910095</t>
  </si>
  <si>
    <t>181910096</t>
  </si>
  <si>
    <t>181910097</t>
  </si>
  <si>
    <t>181910098</t>
  </si>
  <si>
    <t>181910101</t>
  </si>
  <si>
    <t>181910103</t>
  </si>
  <si>
    <t>181910104</t>
  </si>
  <si>
    <t>181910106</t>
  </si>
  <si>
    <t>181910109</t>
  </si>
  <si>
    <t>181910110</t>
  </si>
  <si>
    <t>181910113</t>
  </si>
  <si>
    <t>181910118</t>
  </si>
  <si>
    <t>181910119</t>
  </si>
  <si>
    <t>181910120</t>
  </si>
  <si>
    <t>181910123</t>
  </si>
  <si>
    <t>181910124</t>
  </si>
  <si>
    <t>181910127</t>
  </si>
  <si>
    <t>181910128</t>
  </si>
  <si>
    <t>181910130</t>
  </si>
  <si>
    <t>181910131</t>
  </si>
  <si>
    <t>181910132</t>
  </si>
  <si>
    <t>181910133</t>
  </si>
  <si>
    <t>181910137</t>
  </si>
  <si>
    <t>181910140</t>
  </si>
  <si>
    <t>181910148</t>
  </si>
  <si>
    <t>181910149</t>
  </si>
  <si>
    <t>181910152</t>
  </si>
  <si>
    <t>181910155</t>
  </si>
  <si>
    <t>181910156</t>
  </si>
  <si>
    <t>181910161</t>
  </si>
  <si>
    <t>181910162</t>
  </si>
  <si>
    <t>181910165</t>
  </si>
  <si>
    <t>181910166</t>
  </si>
  <si>
    <t>181910167</t>
  </si>
  <si>
    <t>181910170</t>
  </si>
  <si>
    <t>181910172</t>
  </si>
  <si>
    <t>181910175</t>
  </si>
  <si>
    <t>181910176</t>
  </si>
  <si>
    <t>181910179</t>
  </si>
  <si>
    <t>181910181</t>
  </si>
  <si>
    <t>181910182</t>
  </si>
  <si>
    <t>181910185</t>
  </si>
  <si>
    <t>181910187</t>
  </si>
  <si>
    <t>181910188</t>
  </si>
  <si>
    <t>181910192</t>
  </si>
  <si>
    <t>181910194</t>
  </si>
  <si>
    <t>181910195</t>
  </si>
  <si>
    <t>181910199</t>
  </si>
  <si>
    <t>181910201</t>
  </si>
  <si>
    <t>181910202</t>
  </si>
  <si>
    <t>181910203</t>
  </si>
  <si>
    <t>181910207</t>
  </si>
  <si>
    <t>181910209</t>
  </si>
  <si>
    <t>181910212</t>
  </si>
  <si>
    <t>181910214</t>
  </si>
  <si>
    <t>181910217</t>
  </si>
  <si>
    <t>181910218</t>
  </si>
  <si>
    <t>181910219</t>
  </si>
  <si>
    <t>181910222</t>
  </si>
  <si>
    <t>181910223</t>
  </si>
  <si>
    <t>181910226</t>
  </si>
  <si>
    <t>181910227</t>
  </si>
  <si>
    <t>181910228</t>
  </si>
  <si>
    <t>181910229</t>
  </si>
  <si>
    <t>181910230</t>
  </si>
  <si>
    <t>181910231</t>
  </si>
  <si>
    <t>181910232</t>
  </si>
  <si>
    <t>181910233</t>
  </si>
  <si>
    <t>181910236</t>
  </si>
  <si>
    <t>181910237</t>
  </si>
  <si>
    <t>181910239</t>
  </si>
  <si>
    <t>181910240</t>
  </si>
  <si>
    <t>181910244</t>
  </si>
  <si>
    <t>181910245</t>
  </si>
  <si>
    <t>181910246</t>
  </si>
  <si>
    <t>181910253</t>
  </si>
  <si>
    <t>181910254</t>
  </si>
  <si>
    <t>181910255</t>
  </si>
  <si>
    <t>181910258</t>
  </si>
  <si>
    <t>181910260</t>
  </si>
  <si>
    <t>181910262</t>
  </si>
  <si>
    <t>181910264</t>
  </si>
  <si>
    <t>181910266</t>
  </si>
  <si>
    <t>181910268</t>
  </si>
  <si>
    <t>181910269</t>
  </si>
  <si>
    <t>181910272</t>
  </si>
  <si>
    <t>181910276</t>
  </si>
  <si>
    <t>181910279</t>
  </si>
  <si>
    <t>181910280</t>
  </si>
  <si>
    <t>181910281</t>
  </si>
  <si>
    <t>181910282</t>
  </si>
  <si>
    <t>181910285</t>
  </si>
  <si>
    <t>181910286</t>
  </si>
  <si>
    <t>181910288</t>
  </si>
  <si>
    <t>181910290</t>
  </si>
  <si>
    <t>181910291</t>
  </si>
  <si>
    <t>181910292</t>
  </si>
  <si>
    <t>181910293</t>
  </si>
  <si>
    <t>181910300</t>
  </si>
  <si>
    <t>181910301</t>
  </si>
  <si>
    <t>181910303</t>
  </si>
  <si>
    <t>181910304</t>
  </si>
  <si>
    <t>181910309</t>
  </si>
  <si>
    <t>181910311</t>
  </si>
  <si>
    <t>181910313</t>
  </si>
  <si>
    <t>181910314</t>
  </si>
  <si>
    <t>181910318</t>
  </si>
  <si>
    <t>181910320</t>
  </si>
  <si>
    <t>181910321</t>
  </si>
  <si>
    <t>181910323</t>
  </si>
  <si>
    <t>181910324</t>
  </si>
  <si>
    <t>181910325</t>
  </si>
  <si>
    <t>181910326</t>
  </si>
  <si>
    <t>181910328</t>
  </si>
  <si>
    <t>181910329</t>
  </si>
  <si>
    <t>181910331</t>
  </si>
  <si>
    <t>181910332</t>
  </si>
  <si>
    <t>181910333</t>
  </si>
  <si>
    <t>181910335</t>
  </si>
  <si>
    <t>181910337</t>
  </si>
  <si>
    <t>181910338</t>
  </si>
  <si>
    <t>181910340</t>
  </si>
  <si>
    <t>181910341</t>
  </si>
  <si>
    <t>181910342</t>
  </si>
  <si>
    <t>181910343</t>
  </si>
  <si>
    <t>181910349</t>
  </si>
  <si>
    <t>181910350</t>
  </si>
  <si>
    <t>181910352</t>
  </si>
  <si>
    <t>181910353</t>
  </si>
  <si>
    <t>181910354</t>
  </si>
  <si>
    <t>181910355</t>
  </si>
  <si>
    <t>181910356</t>
  </si>
  <si>
    <t>181910358</t>
  </si>
  <si>
    <t>181910361</t>
  </si>
  <si>
    <t>181910364</t>
  </si>
  <si>
    <t>181910365</t>
  </si>
  <si>
    <t>181910366</t>
  </si>
  <si>
    <t>181910369</t>
  </si>
  <si>
    <t>181910373</t>
  </si>
  <si>
    <t>181910374</t>
  </si>
  <si>
    <t>181910375</t>
  </si>
  <si>
    <t>181910376</t>
  </si>
  <si>
    <t>181910381</t>
  </si>
  <si>
    <t>181910382</t>
  </si>
  <si>
    <t>181910383</t>
  </si>
  <si>
    <t>181910388</t>
  </si>
  <si>
    <t>181910389</t>
  </si>
  <si>
    <t>181910390</t>
  </si>
  <si>
    <t>181910392</t>
  </si>
  <si>
    <t>181910393</t>
  </si>
  <si>
    <t>181910395</t>
  </si>
  <si>
    <t>181910396</t>
  </si>
  <si>
    <t>181910397</t>
  </si>
  <si>
    <t>181910398</t>
  </si>
  <si>
    <t>181910400</t>
  </si>
  <si>
    <t>181910401</t>
  </si>
  <si>
    <t>181910406</t>
  </si>
  <si>
    <t>181910408</t>
  </si>
  <si>
    <t>181910412</t>
  </si>
  <si>
    <t>181910413</t>
  </si>
  <si>
    <t>181910414</t>
  </si>
  <si>
    <t>181910416</t>
  </si>
  <si>
    <t>181910417</t>
  </si>
  <si>
    <t>181910418</t>
  </si>
  <si>
    <t>181910419</t>
  </si>
  <si>
    <t>181910422</t>
  </si>
  <si>
    <t>181910424</t>
  </si>
  <si>
    <t>181910425</t>
  </si>
  <si>
    <t>181910426</t>
  </si>
  <si>
    <t>181910429</t>
  </si>
  <si>
    <t>Wk:</t>
  </si>
  <si>
    <t>SIKAP</t>
  </si>
  <si>
    <t>NAMA PESERTA</t>
  </si>
  <si>
    <t>SKOR</t>
  </si>
  <si>
    <t>HASIL PENILAIAN</t>
  </si>
  <si>
    <t>PREDIKAT</t>
  </si>
  <si>
    <t>PENGETA</t>
  </si>
  <si>
    <t>Rataan Nilai</t>
  </si>
  <si>
    <t>Guru Mata Pelajaran,</t>
  </si>
  <si>
    <t>KET</t>
  </si>
  <si>
    <t>E</t>
  </si>
  <si>
    <t>D</t>
  </si>
  <si>
    <t>C</t>
  </si>
  <si>
    <t>B</t>
  </si>
  <si>
    <t>A</t>
  </si>
  <si>
    <t>--</t>
  </si>
  <si>
    <t>0</t>
  </si>
  <si>
    <t>Mata Pelajaran:</t>
  </si>
  <si>
    <t>RINGGA WEUCANA</t>
  </si>
  <si>
    <t>FARADILLA</t>
  </si>
  <si>
    <t>SHALSABILA OKTAVIANI WAHIDIN P.</t>
  </si>
  <si>
    <t>Banjaran,     Oktober 2018</t>
  </si>
  <si>
    <t>Predikat SIkap</t>
  </si>
  <si>
    <t>SB / B / C / K</t>
  </si>
  <si>
    <t>REYHAN ABDUL HAERUDIN</t>
  </si>
  <si>
    <t>181910305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</si>
</sst>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Rp&quot;* #,##0_);_(&quot;Rp&quot;* \(#,##0\);_(&quot;Rp&quot;* &quot;-&quot;_);_(@_)"/>
    <numFmt numFmtId="41" formatCode="_(* #,##0_);_(* \(#,##0\);_(* &quot;-&quot;_);_(@_)"/>
  </numFmts>
  <fonts count="3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sz val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sz val="11"/>
      <name val="Calibri"/>
      <family val="2"/>
      <charset val="1"/>
      <scheme val="minor"/>
    </font>
    <font>
      <sz val="9"/>
      <color rgb="FFFF0000"/>
      <name val="Calibri"/>
      <family val="2"/>
      <charset val="1"/>
      <scheme val="minor"/>
    </font>
    <font>
      <b/>
      <sz val="10"/>
      <color theme="1"/>
      <name val="Tahoma"/>
      <family val="2"/>
    </font>
    <font>
      <b/>
      <sz val="9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theme="4" tint="0.79998168889431442"/>
      </patternFill>
    </fill>
  </fills>
  <borders count="1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dotted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7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/>
    <xf numFmtId="0" fontId="1" fillId="0" borderId="0"/>
    <xf numFmtId="0" fontId="14" fillId="0" borderId="0"/>
    <xf numFmtId="0" fontId="15" fillId="0" borderId="0"/>
    <xf numFmtId="0" fontId="1" fillId="0" borderId="0"/>
    <xf numFmtId="41" fontId="6" fillId="0" borderId="0" applyFont="0" applyFill="0" applyBorder="0" applyAlignment="0" applyProtection="0"/>
  </cellStyleXfs>
  <cellXfs count="121">
    <xf numFmtId="0" fontId="0" fillId="0" borderId="0" xfId="0"/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49" fontId="11" fillId="0" borderId="3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11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/>
    </xf>
    <xf numFmtId="0" fontId="13" fillId="0" borderId="0" xfId="11" applyFont="1" applyFill="1" applyBorder="1" applyAlignment="1">
      <alignment horizontal="left" vertical="center" wrapText="1"/>
    </xf>
    <xf numFmtId="0" fontId="3" fillId="0" borderId="4" xfId="11" applyFont="1" applyFill="1" applyBorder="1" applyAlignment="1">
      <alignment horizontal="center" vertical="center" wrapText="1"/>
    </xf>
    <xf numFmtId="0" fontId="3" fillId="0" borderId="2" xfId="11" applyFont="1" applyFill="1" applyBorder="1" applyAlignment="1">
      <alignment horizontal="center" vertical="center" wrapText="1"/>
    </xf>
    <xf numFmtId="0" fontId="3" fillId="0" borderId="2" xfId="11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16" fillId="0" borderId="0" xfId="0" applyFont="1" applyFill="1" applyAlignment="1">
      <alignment horizontal="center" vertical="center"/>
    </xf>
    <xf numFmtId="0" fontId="18" fillId="0" borderId="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11" applyFont="1" applyFill="1" applyBorder="1" applyAlignment="1">
      <alignment horizontal="center" vertical="center"/>
    </xf>
    <xf numFmtId="0" fontId="3" fillId="0" borderId="1" xfId="11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3" fillId="0" borderId="13" xfId="1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2" borderId="2" xfId="11" applyFont="1" applyFill="1" applyBorder="1" applyAlignment="1">
      <alignment horizontal="center"/>
    </xf>
    <xf numFmtId="0" fontId="21" fillId="3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/>
    </xf>
    <xf numFmtId="0" fontId="23" fillId="0" borderId="2" xfId="0" applyFont="1" applyFill="1" applyBorder="1" applyAlignment="1">
      <alignment horizontal="center"/>
    </xf>
    <xf numFmtId="49" fontId="3" fillId="0" borderId="2" xfId="12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2" borderId="1" xfId="1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1" fillId="0" borderId="3" xfId="0" applyFont="1" applyFill="1" applyBorder="1" applyAlignment="1">
      <alignment horizontal="center" vertical="center" shrinkToFit="1"/>
    </xf>
    <xf numFmtId="49" fontId="3" fillId="0" borderId="0" xfId="12" applyNumberFormat="1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22" fillId="0" borderId="2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/>
    </xf>
    <xf numFmtId="49" fontId="4" fillId="0" borderId="7" xfId="12" applyNumberFormat="1" applyFont="1" applyBorder="1" applyAlignment="1">
      <alignment horizontal="center" vertical="center"/>
    </xf>
    <xf numFmtId="49" fontId="4" fillId="0" borderId="0" xfId="12" applyNumberFormat="1" applyFont="1" applyBorder="1" applyAlignment="1">
      <alignment horizontal="center" vertical="center"/>
    </xf>
    <xf numFmtId="0" fontId="3" fillId="0" borderId="0" xfId="11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3" fillId="0" borderId="10" xfId="3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1" fontId="17" fillId="0" borderId="0" xfId="3" quotePrefix="1" applyNumberFormat="1" applyFont="1" applyFill="1" applyBorder="1" applyAlignment="1">
      <alignment horizontal="left" vertical="center" wrapText="1"/>
    </xf>
    <xf numFmtId="1" fontId="17" fillId="0" borderId="0" xfId="3" applyNumberFormat="1" applyFont="1" applyFill="1" applyBorder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49" fontId="18" fillId="0" borderId="0" xfId="1" applyNumberFormat="1" applyFont="1" applyFill="1" applyBorder="1" applyAlignment="1">
      <alignment horizontal="right" vertical="center"/>
    </xf>
    <xf numFmtId="1" fontId="17" fillId="0" borderId="0" xfId="3" applyNumberFormat="1" applyFont="1" applyFill="1" applyBorder="1" applyAlignment="1">
      <alignment horizontal="right" vertical="center" wrapText="1"/>
    </xf>
    <xf numFmtId="0" fontId="17" fillId="0" borderId="0" xfId="1" applyFont="1" applyFill="1" applyBorder="1" applyAlignment="1">
      <alignment horizontal="right" vertical="center"/>
    </xf>
    <xf numFmtId="0" fontId="3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right" vertical="center"/>
    </xf>
    <xf numFmtId="0" fontId="3" fillId="0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vertical="center"/>
    </xf>
    <xf numFmtId="0" fontId="24" fillId="0" borderId="2" xfId="0" applyFont="1" applyFill="1" applyBorder="1" applyAlignment="1">
      <alignment vertical="center"/>
    </xf>
    <xf numFmtId="0" fontId="24" fillId="2" borderId="2" xfId="0" applyFont="1" applyFill="1" applyBorder="1" applyAlignment="1">
      <alignment vertical="center"/>
    </xf>
    <xf numFmtId="0" fontId="24" fillId="3" borderId="2" xfId="0" applyFont="1" applyFill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2" xfId="0" applyFont="1" applyBorder="1"/>
    <xf numFmtId="0" fontId="28" fillId="0" borderId="2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" xfId="15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5" fillId="0" borderId="2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11" fillId="0" borderId="9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/>
    </xf>
    <xf numFmtId="0" fontId="24" fillId="4" borderId="14" xfId="0" applyFont="1" applyFill="1" applyBorder="1" applyAlignment="1">
      <alignment vertical="center"/>
    </xf>
    <xf numFmtId="0" fontId="24" fillId="5" borderId="2" xfId="0" applyFont="1" applyFill="1" applyBorder="1" applyAlignment="1">
      <alignment vertical="center"/>
    </xf>
    <xf numFmtId="0" fontId="24" fillId="6" borderId="2" xfId="0" applyFont="1" applyFill="1" applyBorder="1" applyAlignment="1">
      <alignment vertical="center"/>
    </xf>
    <xf numFmtId="0" fontId="24" fillId="4" borderId="2" xfId="0" applyFont="1" applyFill="1" applyBorder="1" applyAlignment="1">
      <alignment vertical="center"/>
    </xf>
    <xf numFmtId="0" fontId="24" fillId="7" borderId="2" xfId="0" applyFont="1" applyFill="1" applyBorder="1" applyAlignment="1">
      <alignment vertical="center"/>
    </xf>
    <xf numFmtId="0" fontId="24" fillId="4" borderId="2" xfId="11" applyFont="1" applyFill="1" applyBorder="1" applyAlignment="1"/>
  </cellXfs>
  <cellStyles count="16">
    <cellStyle name="Comma [0]" xfId="15" builtinId="6"/>
    <cellStyle name="Comma [0] 2" xfId="6"/>
    <cellStyle name="Currency [0] 2" xfId="7"/>
    <cellStyle name="Normal" xfId="0" builtinId="0"/>
    <cellStyle name="Normal 2" xfId="1"/>
    <cellStyle name="Normal 2 2" xfId="8"/>
    <cellStyle name="Normal 3" xfId="2"/>
    <cellStyle name="Normal 3 2" xfId="4"/>
    <cellStyle name="Normal 4" xfId="5"/>
    <cellStyle name="Normal 4 2" xfId="11"/>
    <cellStyle name="Normal 4 3" xfId="13"/>
    <cellStyle name="Normal 5" xfId="9"/>
    <cellStyle name="Normal 5 2" xfId="14"/>
    <cellStyle name="Normal 6" xfId="10"/>
    <cellStyle name="Normal 7" xfId="12"/>
    <cellStyle name="Normal_Sheet1" xf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19"/>
  <sheetViews>
    <sheetView tabSelected="1" topLeftCell="A395" zoomScale="85" zoomScaleNormal="85" workbookViewId="0">
      <selection activeCell="C430" sqref="C430"/>
    </sheetView>
  </sheetViews>
  <sheetFormatPr defaultRowHeight="12.75" x14ac:dyDescent="0.2"/>
  <cols>
    <col min="1" max="1" width="4.7109375" style="16" customWidth="1"/>
    <col min="2" max="2" width="8.85546875" style="20" customWidth="1"/>
    <col min="3" max="3" width="33" style="15" customWidth="1"/>
    <col min="4" max="4" width="3.7109375" style="16" customWidth="1"/>
    <col min="5" max="5" width="7.42578125" style="16" customWidth="1"/>
    <col min="6" max="6" width="7.7109375" style="16" customWidth="1"/>
    <col min="7" max="8" width="7.7109375" style="55" customWidth="1"/>
    <col min="9" max="9" width="11.85546875" style="20" customWidth="1"/>
    <col min="10" max="16384" width="9.140625" style="8"/>
  </cols>
  <sheetData>
    <row r="1" spans="1:9" ht="15" x14ac:dyDescent="0.2">
      <c r="A1" s="1" t="s">
        <v>4</v>
      </c>
      <c r="B1" s="23"/>
    </row>
    <row r="2" spans="1:9" ht="15" x14ac:dyDescent="0.2">
      <c r="A2" s="3" t="s">
        <v>0</v>
      </c>
      <c r="B2" s="23"/>
      <c r="E2" s="85" t="s">
        <v>463</v>
      </c>
      <c r="F2" s="86"/>
      <c r="G2" s="87"/>
    </row>
    <row r="3" spans="1:9" x14ac:dyDescent="0.2">
      <c r="A3" s="1" t="s">
        <v>15</v>
      </c>
      <c r="B3" s="2"/>
    </row>
    <row r="4" spans="1:9" x14ac:dyDescent="0.2">
      <c r="A4" s="1"/>
      <c r="B4" s="2"/>
    </row>
    <row r="5" spans="1:9" x14ac:dyDescent="0.2">
      <c r="A5" s="7"/>
      <c r="B5" s="22" t="s">
        <v>11</v>
      </c>
      <c r="C5" s="21" t="s">
        <v>12</v>
      </c>
      <c r="D5" s="22" t="s">
        <v>446</v>
      </c>
      <c r="E5" s="17" t="s">
        <v>182</v>
      </c>
      <c r="F5" s="55"/>
    </row>
    <row r="6" spans="1:9" ht="15" customHeight="1" x14ac:dyDescent="0.2">
      <c r="A6" s="111" t="s">
        <v>1</v>
      </c>
      <c r="B6" s="112"/>
      <c r="C6" s="113" t="s">
        <v>448</v>
      </c>
      <c r="D6" s="100" t="s">
        <v>5</v>
      </c>
      <c r="E6" s="100" t="s">
        <v>449</v>
      </c>
      <c r="F6" s="107" t="s">
        <v>450</v>
      </c>
      <c r="G6" s="108"/>
      <c r="H6" s="109"/>
      <c r="I6" s="100" t="s">
        <v>455</v>
      </c>
    </row>
    <row r="7" spans="1:9" ht="15" customHeight="1" x14ac:dyDescent="0.2">
      <c r="A7" s="6" t="s">
        <v>3</v>
      </c>
      <c r="B7" s="4" t="s">
        <v>2</v>
      </c>
      <c r="C7" s="114"/>
      <c r="D7" s="101"/>
      <c r="E7" s="101"/>
      <c r="F7" s="45" t="s">
        <v>447</v>
      </c>
      <c r="G7" s="56" t="s">
        <v>452</v>
      </c>
      <c r="H7" s="56" t="s">
        <v>451</v>
      </c>
      <c r="I7" s="101"/>
    </row>
    <row r="8" spans="1:9" ht="15.95" customHeight="1" x14ac:dyDescent="0.2">
      <c r="A8" s="10">
        <v>1</v>
      </c>
      <c r="B8" s="40" t="s">
        <v>265</v>
      </c>
      <c r="C8" s="88" t="s">
        <v>18</v>
      </c>
      <c r="D8" s="32">
        <v>1</v>
      </c>
      <c r="E8" s="50"/>
      <c r="F8" s="30" t="s">
        <v>458</v>
      </c>
      <c r="G8" s="84">
        <v>40</v>
      </c>
      <c r="H8" s="73" t="str">
        <f>IFERROR(VLOOKUP(G8,$A$45:$B$50,2,TRUE),"-")</f>
        <v>E</v>
      </c>
      <c r="I8" s="95" t="str">
        <f>IF(G8=0,"-",(IF(G8&lt;70,"Belum Tuntas","Tuntas")))</f>
        <v>Belum Tuntas</v>
      </c>
    </row>
    <row r="9" spans="1:9" ht="15.95" customHeight="1" x14ac:dyDescent="0.2">
      <c r="A9" s="26">
        <v>2</v>
      </c>
      <c r="B9" s="40" t="s">
        <v>267</v>
      </c>
      <c r="C9" s="89" t="s">
        <v>19</v>
      </c>
      <c r="D9" s="33">
        <v>1</v>
      </c>
      <c r="E9" s="46"/>
      <c r="F9" s="28" t="s">
        <v>458</v>
      </c>
      <c r="G9" s="44">
        <v>45</v>
      </c>
      <c r="H9" s="73" t="str">
        <f t="shared" ref="H9:H42" si="0">IFERROR(VLOOKUP(G9,$A$45:$B$50,2,TRUE),"-")</f>
        <v>E</v>
      </c>
      <c r="I9" s="44" t="str">
        <f>IF(G9=0,"-",(IF(G9&lt;70,"Belum Tuntas","Tuntas")))</f>
        <v>Belum Tuntas</v>
      </c>
    </row>
    <row r="10" spans="1:9" ht="15.95" customHeight="1" x14ac:dyDescent="0.2">
      <c r="A10" s="26">
        <v>3</v>
      </c>
      <c r="B10" s="40" t="s">
        <v>271</v>
      </c>
      <c r="C10" s="89" t="s">
        <v>20</v>
      </c>
      <c r="D10" s="33" t="s">
        <v>6</v>
      </c>
      <c r="E10" s="46"/>
      <c r="F10" s="28" t="s">
        <v>458</v>
      </c>
      <c r="G10" s="44">
        <v>65</v>
      </c>
      <c r="H10" s="73" t="str">
        <f t="shared" si="0"/>
        <v>D</v>
      </c>
      <c r="I10" s="44" t="str">
        <f t="shared" ref="I10:I43" si="1">IF(G10=0,"-",(IF(G10&lt;70,"Belum Tuntas","Tuntas")))</f>
        <v>Belum Tuntas</v>
      </c>
    </row>
    <row r="11" spans="1:9" ht="15.95" customHeight="1" x14ac:dyDescent="0.2">
      <c r="A11" s="26">
        <v>4</v>
      </c>
      <c r="B11" s="40" t="s">
        <v>273</v>
      </c>
      <c r="C11" s="89" t="s">
        <v>21</v>
      </c>
      <c r="D11" s="33" t="s">
        <v>6</v>
      </c>
      <c r="E11" s="46"/>
      <c r="F11" s="28" t="s">
        <v>458</v>
      </c>
      <c r="G11" s="44">
        <v>60</v>
      </c>
      <c r="H11" s="73" t="str">
        <f t="shared" si="0"/>
        <v>D</v>
      </c>
      <c r="I11" s="44" t="str">
        <f t="shared" si="1"/>
        <v>Belum Tuntas</v>
      </c>
    </row>
    <row r="12" spans="1:9" ht="15.95" customHeight="1" x14ac:dyDescent="0.2">
      <c r="A12" s="26">
        <v>5</v>
      </c>
      <c r="B12" s="40" t="s">
        <v>288</v>
      </c>
      <c r="C12" s="89" t="s">
        <v>22</v>
      </c>
      <c r="D12" s="33" t="s">
        <v>6</v>
      </c>
      <c r="E12" s="46"/>
      <c r="F12" s="28" t="s">
        <v>458</v>
      </c>
      <c r="G12" s="44">
        <v>50</v>
      </c>
      <c r="H12" s="73" t="str">
        <f t="shared" si="0"/>
        <v>E</v>
      </c>
      <c r="I12" s="44" t="str">
        <f t="shared" si="1"/>
        <v>Belum Tuntas</v>
      </c>
    </row>
    <row r="13" spans="1:9" ht="15.95" customHeight="1" x14ac:dyDescent="0.2">
      <c r="A13" s="26">
        <v>6</v>
      </c>
      <c r="B13" s="40" t="s">
        <v>291</v>
      </c>
      <c r="C13" s="90" t="s">
        <v>23</v>
      </c>
      <c r="D13" s="37">
        <v>1</v>
      </c>
      <c r="E13" s="47"/>
      <c r="F13" s="28" t="s">
        <v>458</v>
      </c>
      <c r="G13" s="44">
        <v>55</v>
      </c>
      <c r="H13" s="73" t="str">
        <f t="shared" si="0"/>
        <v>E</v>
      </c>
      <c r="I13" s="44" t="str">
        <f t="shared" si="1"/>
        <v>Belum Tuntas</v>
      </c>
    </row>
    <row r="14" spans="1:9" ht="15.95" customHeight="1" x14ac:dyDescent="0.2">
      <c r="A14" s="26">
        <v>7</v>
      </c>
      <c r="B14" s="40" t="s">
        <v>294</v>
      </c>
      <c r="C14" s="89" t="s">
        <v>24</v>
      </c>
      <c r="D14" s="33" t="s">
        <v>6</v>
      </c>
      <c r="E14" s="46"/>
      <c r="F14" s="28" t="s">
        <v>458</v>
      </c>
      <c r="G14" s="44">
        <v>50</v>
      </c>
      <c r="H14" s="73" t="str">
        <f t="shared" si="0"/>
        <v>E</v>
      </c>
      <c r="I14" s="44" t="str">
        <f t="shared" si="1"/>
        <v>Belum Tuntas</v>
      </c>
    </row>
    <row r="15" spans="1:9" ht="15.95" customHeight="1" x14ac:dyDescent="0.2">
      <c r="A15" s="26">
        <v>8</v>
      </c>
      <c r="B15" s="40" t="s">
        <v>301</v>
      </c>
      <c r="C15" s="89" t="s">
        <v>220</v>
      </c>
      <c r="D15" s="33">
        <v>1</v>
      </c>
      <c r="E15" s="46"/>
      <c r="F15" s="28" t="s">
        <v>458</v>
      </c>
      <c r="G15" s="44">
        <v>25</v>
      </c>
      <c r="H15" s="73" t="str">
        <f t="shared" si="0"/>
        <v>E</v>
      </c>
      <c r="I15" s="44" t="str">
        <f t="shared" si="1"/>
        <v>Belum Tuntas</v>
      </c>
    </row>
    <row r="16" spans="1:9" ht="15.95" customHeight="1" x14ac:dyDescent="0.2">
      <c r="A16" s="26">
        <v>9</v>
      </c>
      <c r="B16" s="40" t="s">
        <v>312</v>
      </c>
      <c r="C16" s="89" t="s">
        <v>25</v>
      </c>
      <c r="D16" s="39" t="s">
        <v>6</v>
      </c>
      <c r="E16" s="51"/>
      <c r="F16" s="28" t="s">
        <v>458</v>
      </c>
      <c r="G16" s="44">
        <v>90</v>
      </c>
      <c r="H16" s="73" t="str">
        <f t="shared" si="0"/>
        <v>A</v>
      </c>
      <c r="I16" s="44" t="str">
        <f t="shared" si="1"/>
        <v>Tuntas</v>
      </c>
    </row>
    <row r="17" spans="1:9" ht="15.95" customHeight="1" x14ac:dyDescent="0.2">
      <c r="A17" s="26">
        <v>10</v>
      </c>
      <c r="B17" s="40" t="s">
        <v>314</v>
      </c>
      <c r="C17" s="89" t="s">
        <v>26</v>
      </c>
      <c r="D17" s="33">
        <v>1</v>
      </c>
      <c r="E17" s="46"/>
      <c r="F17" s="28" t="s">
        <v>458</v>
      </c>
      <c r="G17" s="44">
        <v>60</v>
      </c>
      <c r="H17" s="73" t="str">
        <f t="shared" si="0"/>
        <v>D</v>
      </c>
      <c r="I17" s="44" t="str">
        <f t="shared" si="1"/>
        <v>Belum Tuntas</v>
      </c>
    </row>
    <row r="18" spans="1:9" ht="15.95" customHeight="1" x14ac:dyDescent="0.2">
      <c r="A18" s="26">
        <v>11</v>
      </c>
      <c r="B18" s="40" t="s">
        <v>318</v>
      </c>
      <c r="C18" s="89" t="s">
        <v>27</v>
      </c>
      <c r="D18" s="33" t="s">
        <v>6</v>
      </c>
      <c r="E18" s="46"/>
      <c r="F18" s="28" t="s">
        <v>458</v>
      </c>
      <c r="G18" s="44">
        <v>60</v>
      </c>
      <c r="H18" s="73" t="str">
        <f t="shared" si="0"/>
        <v>D</v>
      </c>
      <c r="I18" s="44" t="str">
        <f t="shared" si="1"/>
        <v>Belum Tuntas</v>
      </c>
    </row>
    <row r="19" spans="1:9" ht="15.95" customHeight="1" x14ac:dyDescent="0.2">
      <c r="A19" s="26">
        <v>12</v>
      </c>
      <c r="B19" s="40" t="s">
        <v>324</v>
      </c>
      <c r="C19" s="89" t="s">
        <v>28</v>
      </c>
      <c r="D19" s="33">
        <v>1</v>
      </c>
      <c r="E19" s="46"/>
      <c r="F19" s="28" t="s">
        <v>458</v>
      </c>
      <c r="G19" s="44">
        <v>45</v>
      </c>
      <c r="H19" s="73" t="str">
        <f t="shared" si="0"/>
        <v>E</v>
      </c>
      <c r="I19" s="44" t="str">
        <f t="shared" si="1"/>
        <v>Belum Tuntas</v>
      </c>
    </row>
    <row r="20" spans="1:9" ht="15.95" customHeight="1" x14ac:dyDescent="0.2">
      <c r="A20" s="26">
        <v>13</v>
      </c>
      <c r="B20" s="40" t="s">
        <v>325</v>
      </c>
      <c r="C20" s="89" t="s">
        <v>29</v>
      </c>
      <c r="D20" s="33">
        <v>1</v>
      </c>
      <c r="E20" s="46"/>
      <c r="F20" s="28" t="s">
        <v>458</v>
      </c>
      <c r="G20" s="44">
        <v>35</v>
      </c>
      <c r="H20" s="73" t="str">
        <f t="shared" si="0"/>
        <v>E</v>
      </c>
      <c r="I20" s="44" t="str">
        <f t="shared" si="1"/>
        <v>Belum Tuntas</v>
      </c>
    </row>
    <row r="21" spans="1:9" ht="15.95" customHeight="1" x14ac:dyDescent="0.2">
      <c r="A21" s="26">
        <v>14</v>
      </c>
      <c r="B21" s="40" t="s">
        <v>326</v>
      </c>
      <c r="C21" s="93" t="s">
        <v>30</v>
      </c>
      <c r="D21" s="38">
        <v>1</v>
      </c>
      <c r="E21" s="52"/>
      <c r="F21" s="28" t="s">
        <v>458</v>
      </c>
      <c r="G21" s="44">
        <v>95</v>
      </c>
      <c r="H21" s="73" t="str">
        <f t="shared" si="0"/>
        <v>A</v>
      </c>
      <c r="I21" s="44" t="str">
        <f t="shared" si="1"/>
        <v>Tuntas</v>
      </c>
    </row>
    <row r="22" spans="1:9" ht="15.95" customHeight="1" x14ac:dyDescent="0.2">
      <c r="A22" s="26">
        <v>15</v>
      </c>
      <c r="B22" s="40" t="s">
        <v>333</v>
      </c>
      <c r="C22" s="89" t="s">
        <v>31</v>
      </c>
      <c r="D22" s="33">
        <v>1</v>
      </c>
      <c r="E22" s="46"/>
      <c r="F22" s="28" t="s">
        <v>459</v>
      </c>
      <c r="G22" s="44">
        <v>75</v>
      </c>
      <c r="H22" s="73" t="str">
        <f t="shared" si="0"/>
        <v>C</v>
      </c>
      <c r="I22" s="44" t="str">
        <f t="shared" si="1"/>
        <v>Tuntas</v>
      </c>
    </row>
    <row r="23" spans="1:9" ht="15.95" customHeight="1" x14ac:dyDescent="0.2">
      <c r="A23" s="26">
        <v>16</v>
      </c>
      <c r="B23" s="40" t="s">
        <v>337</v>
      </c>
      <c r="C23" s="89" t="s">
        <v>32</v>
      </c>
      <c r="D23" s="33">
        <v>1</v>
      </c>
      <c r="E23" s="46"/>
      <c r="F23" s="28" t="s">
        <v>459</v>
      </c>
      <c r="G23" s="44">
        <v>40</v>
      </c>
      <c r="H23" s="73" t="str">
        <f t="shared" si="0"/>
        <v>E</v>
      </c>
      <c r="I23" s="44" t="str">
        <f t="shared" si="1"/>
        <v>Belum Tuntas</v>
      </c>
    </row>
    <row r="24" spans="1:9" ht="15.95" customHeight="1" x14ac:dyDescent="0.2">
      <c r="A24" s="26">
        <v>17</v>
      </c>
      <c r="B24" s="40" t="s">
        <v>338</v>
      </c>
      <c r="C24" s="89" t="s">
        <v>33</v>
      </c>
      <c r="D24" s="33">
        <v>1</v>
      </c>
      <c r="E24" s="46"/>
      <c r="F24" s="28" t="s">
        <v>458</v>
      </c>
      <c r="G24" s="44">
        <v>100</v>
      </c>
      <c r="H24" s="73" t="str">
        <f t="shared" si="0"/>
        <v>A</v>
      </c>
      <c r="I24" s="44" t="str">
        <f t="shared" si="1"/>
        <v>Tuntas</v>
      </c>
    </row>
    <row r="25" spans="1:9" ht="15.95" customHeight="1" x14ac:dyDescent="0.2">
      <c r="A25" s="26">
        <v>18</v>
      </c>
      <c r="B25" s="40" t="s">
        <v>339</v>
      </c>
      <c r="C25" s="91" t="s">
        <v>34</v>
      </c>
      <c r="D25" s="36">
        <v>1</v>
      </c>
      <c r="E25" s="48"/>
      <c r="F25" s="28" t="s">
        <v>458</v>
      </c>
      <c r="G25" s="44">
        <v>80</v>
      </c>
      <c r="H25" s="73" t="str">
        <f t="shared" si="0"/>
        <v>B</v>
      </c>
      <c r="I25" s="44" t="str">
        <f t="shared" si="1"/>
        <v>Tuntas</v>
      </c>
    </row>
    <row r="26" spans="1:9" ht="15.95" customHeight="1" x14ac:dyDescent="0.2">
      <c r="A26" s="26">
        <v>19</v>
      </c>
      <c r="B26" s="40" t="s">
        <v>342</v>
      </c>
      <c r="C26" s="89" t="s">
        <v>35</v>
      </c>
      <c r="D26" s="33">
        <v>1</v>
      </c>
      <c r="E26" s="46"/>
      <c r="F26" s="28" t="s">
        <v>459</v>
      </c>
      <c r="G26" s="44">
        <v>65</v>
      </c>
      <c r="H26" s="73" t="str">
        <f t="shared" si="0"/>
        <v>D</v>
      </c>
      <c r="I26" s="44" t="str">
        <f t="shared" si="1"/>
        <v>Belum Tuntas</v>
      </c>
    </row>
    <row r="27" spans="1:9" ht="15.95" customHeight="1" x14ac:dyDescent="0.2">
      <c r="A27" s="26">
        <v>20</v>
      </c>
      <c r="B27" s="40" t="s">
        <v>344</v>
      </c>
      <c r="C27" s="89" t="s">
        <v>36</v>
      </c>
      <c r="D27" s="33" t="s">
        <v>6</v>
      </c>
      <c r="E27" s="46"/>
      <c r="F27" s="28" t="s">
        <v>458</v>
      </c>
      <c r="G27" s="44">
        <v>60</v>
      </c>
      <c r="H27" s="73" t="str">
        <f t="shared" si="0"/>
        <v>D</v>
      </c>
      <c r="I27" s="44" t="str">
        <f t="shared" si="1"/>
        <v>Belum Tuntas</v>
      </c>
    </row>
    <row r="28" spans="1:9" ht="15.95" customHeight="1" x14ac:dyDescent="0.2">
      <c r="A28" s="26">
        <v>21</v>
      </c>
      <c r="B28" s="40" t="s">
        <v>354</v>
      </c>
      <c r="C28" s="89" t="s">
        <v>37</v>
      </c>
      <c r="D28" s="33">
        <v>1</v>
      </c>
      <c r="E28" s="46"/>
      <c r="F28" s="27" t="s">
        <v>458</v>
      </c>
      <c r="G28" s="44">
        <v>80</v>
      </c>
      <c r="H28" s="73" t="str">
        <f t="shared" si="0"/>
        <v>B</v>
      </c>
      <c r="I28" s="44" t="str">
        <f t="shared" si="1"/>
        <v>Tuntas</v>
      </c>
    </row>
    <row r="29" spans="1:9" ht="15.95" customHeight="1" x14ac:dyDescent="0.2">
      <c r="A29" s="26">
        <v>22</v>
      </c>
      <c r="B29" s="40" t="s">
        <v>360</v>
      </c>
      <c r="C29" s="89" t="s">
        <v>38</v>
      </c>
      <c r="D29" s="33">
        <v>1</v>
      </c>
      <c r="E29" s="46"/>
      <c r="F29" s="28" t="s">
        <v>458</v>
      </c>
      <c r="G29" s="44">
        <v>60</v>
      </c>
      <c r="H29" s="73" t="str">
        <f t="shared" si="0"/>
        <v>D</v>
      </c>
      <c r="I29" s="44" t="str">
        <f t="shared" si="1"/>
        <v>Belum Tuntas</v>
      </c>
    </row>
    <row r="30" spans="1:9" ht="15.95" customHeight="1" x14ac:dyDescent="0.2">
      <c r="A30" s="26">
        <v>23</v>
      </c>
      <c r="B30" s="40" t="s">
        <v>362</v>
      </c>
      <c r="C30" s="89" t="s">
        <v>39</v>
      </c>
      <c r="D30" s="33">
        <v>1</v>
      </c>
      <c r="E30" s="46"/>
      <c r="F30" s="28" t="s">
        <v>458</v>
      </c>
      <c r="G30" s="44">
        <v>40</v>
      </c>
      <c r="H30" s="73" t="str">
        <f t="shared" si="0"/>
        <v>E</v>
      </c>
      <c r="I30" s="44" t="str">
        <f t="shared" si="1"/>
        <v>Belum Tuntas</v>
      </c>
    </row>
    <row r="31" spans="1:9" ht="15.95" customHeight="1" x14ac:dyDescent="0.2">
      <c r="A31" s="26">
        <v>24</v>
      </c>
      <c r="B31" s="40" t="s">
        <v>363</v>
      </c>
      <c r="C31" s="89" t="s">
        <v>40</v>
      </c>
      <c r="D31" s="34" t="s">
        <v>6</v>
      </c>
      <c r="E31" s="49"/>
      <c r="F31" s="28" t="s">
        <v>458</v>
      </c>
      <c r="G31" s="44">
        <v>60</v>
      </c>
      <c r="H31" s="73" t="str">
        <f t="shared" si="0"/>
        <v>D</v>
      </c>
      <c r="I31" s="44" t="str">
        <f t="shared" si="1"/>
        <v>Belum Tuntas</v>
      </c>
    </row>
    <row r="32" spans="1:9" ht="15.95" customHeight="1" x14ac:dyDescent="0.2">
      <c r="A32" s="26">
        <v>25</v>
      </c>
      <c r="B32" s="40" t="s">
        <v>375</v>
      </c>
      <c r="C32" s="89" t="s">
        <v>41</v>
      </c>
      <c r="D32" s="33">
        <v>1</v>
      </c>
      <c r="E32" s="46"/>
      <c r="F32" s="28" t="s">
        <v>458</v>
      </c>
      <c r="G32" s="44">
        <v>90</v>
      </c>
      <c r="H32" s="73" t="str">
        <f t="shared" si="0"/>
        <v>A</v>
      </c>
      <c r="I32" s="44" t="str">
        <f t="shared" si="1"/>
        <v>Tuntas</v>
      </c>
    </row>
    <row r="33" spans="1:9" ht="15.95" customHeight="1" x14ac:dyDescent="0.2">
      <c r="A33" s="26">
        <v>26</v>
      </c>
      <c r="B33" s="40" t="s">
        <v>379</v>
      </c>
      <c r="C33" s="89" t="s">
        <v>42</v>
      </c>
      <c r="D33" s="33" t="s">
        <v>6</v>
      </c>
      <c r="E33" s="46"/>
      <c r="F33" s="28" t="s">
        <v>458</v>
      </c>
      <c r="G33" s="44">
        <v>95</v>
      </c>
      <c r="H33" s="73" t="str">
        <f t="shared" si="0"/>
        <v>A</v>
      </c>
      <c r="I33" s="44" t="str">
        <f t="shared" si="1"/>
        <v>Tuntas</v>
      </c>
    </row>
    <row r="34" spans="1:9" ht="15.95" customHeight="1" x14ac:dyDescent="0.2">
      <c r="A34" s="26">
        <v>27</v>
      </c>
      <c r="B34" s="40" t="s">
        <v>388</v>
      </c>
      <c r="C34" s="89" t="s">
        <v>221</v>
      </c>
      <c r="D34" s="33">
        <v>1</v>
      </c>
      <c r="E34" s="46"/>
      <c r="F34" s="28" t="s">
        <v>458</v>
      </c>
      <c r="G34" s="44">
        <v>90</v>
      </c>
      <c r="H34" s="73" t="str">
        <f t="shared" si="0"/>
        <v>A</v>
      </c>
      <c r="I34" s="44" t="str">
        <f t="shared" si="1"/>
        <v>Tuntas</v>
      </c>
    </row>
    <row r="35" spans="1:9" ht="15.95" customHeight="1" x14ac:dyDescent="0.2">
      <c r="A35" s="26">
        <v>28</v>
      </c>
      <c r="B35" s="40" t="s">
        <v>395</v>
      </c>
      <c r="C35" s="89" t="s">
        <v>43</v>
      </c>
      <c r="D35" s="33" t="s">
        <v>6</v>
      </c>
      <c r="E35" s="46"/>
      <c r="F35" s="28" t="s">
        <v>458</v>
      </c>
      <c r="G35" s="44">
        <v>70</v>
      </c>
      <c r="H35" s="73" t="str">
        <f t="shared" si="0"/>
        <v>C</v>
      </c>
      <c r="I35" s="44" t="str">
        <f t="shared" si="1"/>
        <v>Tuntas</v>
      </c>
    </row>
    <row r="36" spans="1:9" ht="15.95" customHeight="1" x14ac:dyDescent="0.2">
      <c r="A36" s="26">
        <v>29</v>
      </c>
      <c r="B36" s="40" t="s">
        <v>401</v>
      </c>
      <c r="C36" s="89" t="s">
        <v>44</v>
      </c>
      <c r="D36" s="33" t="s">
        <v>6</v>
      </c>
      <c r="E36" s="46"/>
      <c r="F36" s="28" t="s">
        <v>458</v>
      </c>
      <c r="G36" s="44">
        <v>50</v>
      </c>
      <c r="H36" s="73" t="str">
        <f t="shared" si="0"/>
        <v>E</v>
      </c>
      <c r="I36" s="44" t="str">
        <f t="shared" si="1"/>
        <v>Belum Tuntas</v>
      </c>
    </row>
    <row r="37" spans="1:9" ht="15.95" customHeight="1" x14ac:dyDescent="0.2">
      <c r="A37" s="26">
        <v>30</v>
      </c>
      <c r="B37" s="40" t="s">
        <v>418</v>
      </c>
      <c r="C37" s="89" t="s">
        <v>45</v>
      </c>
      <c r="D37" s="33" t="s">
        <v>6</v>
      </c>
      <c r="E37" s="46"/>
      <c r="F37" s="27" t="s">
        <v>458</v>
      </c>
      <c r="G37" s="44">
        <v>55</v>
      </c>
      <c r="H37" s="73" t="str">
        <f t="shared" si="0"/>
        <v>E</v>
      </c>
      <c r="I37" s="44" t="str">
        <f t="shared" si="1"/>
        <v>Belum Tuntas</v>
      </c>
    </row>
    <row r="38" spans="1:9" ht="15.95" customHeight="1" x14ac:dyDescent="0.2">
      <c r="A38" s="26">
        <v>31</v>
      </c>
      <c r="B38" s="40" t="s">
        <v>424</v>
      </c>
      <c r="C38" s="89" t="s">
        <v>46</v>
      </c>
      <c r="D38" s="33">
        <v>1</v>
      </c>
      <c r="E38" s="46"/>
      <c r="F38" s="28" t="s">
        <v>458</v>
      </c>
      <c r="G38" s="44">
        <v>30</v>
      </c>
      <c r="H38" s="73" t="str">
        <f t="shared" si="0"/>
        <v>E</v>
      </c>
      <c r="I38" s="44" t="str">
        <f t="shared" si="1"/>
        <v>Belum Tuntas</v>
      </c>
    </row>
    <row r="39" spans="1:9" ht="15.95" customHeight="1" x14ac:dyDescent="0.2">
      <c r="A39" s="26">
        <v>32</v>
      </c>
      <c r="B39" s="40" t="s">
        <v>426</v>
      </c>
      <c r="C39" s="90" t="s">
        <v>47</v>
      </c>
      <c r="D39" s="37">
        <v>1</v>
      </c>
      <c r="E39" s="47"/>
      <c r="F39" s="28" t="s">
        <v>458</v>
      </c>
      <c r="G39" s="44">
        <v>30</v>
      </c>
      <c r="H39" s="73" t="str">
        <f t="shared" si="0"/>
        <v>E</v>
      </c>
      <c r="I39" s="44" t="str">
        <f t="shared" si="1"/>
        <v>Belum Tuntas</v>
      </c>
    </row>
    <row r="40" spans="1:9" ht="15.95" customHeight="1" x14ac:dyDescent="0.2">
      <c r="A40" s="26">
        <v>33</v>
      </c>
      <c r="B40" s="40" t="s">
        <v>429</v>
      </c>
      <c r="C40" s="90" t="s">
        <v>48</v>
      </c>
      <c r="D40" s="37" t="s">
        <v>6</v>
      </c>
      <c r="E40" s="47"/>
      <c r="F40" s="27" t="s">
        <v>458</v>
      </c>
      <c r="G40" s="44">
        <v>60</v>
      </c>
      <c r="H40" s="73" t="str">
        <f t="shared" si="0"/>
        <v>D</v>
      </c>
      <c r="I40" s="44" t="str">
        <f t="shared" si="1"/>
        <v>Belum Tuntas</v>
      </c>
    </row>
    <row r="41" spans="1:9" ht="15.95" customHeight="1" x14ac:dyDescent="0.2">
      <c r="A41" s="26">
        <v>34</v>
      </c>
      <c r="B41" s="40" t="s">
        <v>443</v>
      </c>
      <c r="C41" s="90" t="s">
        <v>49</v>
      </c>
      <c r="D41" s="37" t="s">
        <v>6</v>
      </c>
      <c r="E41" s="47"/>
      <c r="F41" s="28" t="s">
        <v>458</v>
      </c>
      <c r="G41" s="44">
        <v>100</v>
      </c>
      <c r="H41" s="73" t="str">
        <f t="shared" si="0"/>
        <v>A</v>
      </c>
      <c r="I41" s="44" t="str">
        <f t="shared" si="1"/>
        <v>Tuntas</v>
      </c>
    </row>
    <row r="42" spans="1:9" ht="15.95" customHeight="1" x14ac:dyDescent="0.2">
      <c r="A42" s="26">
        <v>35</v>
      </c>
      <c r="B42" s="40" t="s">
        <v>445</v>
      </c>
      <c r="C42" s="89" t="s">
        <v>50</v>
      </c>
      <c r="D42" s="33">
        <v>1</v>
      </c>
      <c r="E42" s="46"/>
      <c r="F42" s="31" t="s">
        <v>458</v>
      </c>
      <c r="G42" s="44">
        <v>65</v>
      </c>
      <c r="H42" s="73" t="str">
        <f t="shared" si="0"/>
        <v>D</v>
      </c>
      <c r="I42" s="44" t="str">
        <f t="shared" si="1"/>
        <v>Belum Tuntas</v>
      </c>
    </row>
    <row r="43" spans="1:9" ht="15.95" customHeight="1" x14ac:dyDescent="0.2">
      <c r="A43" s="26">
        <v>36</v>
      </c>
      <c r="B43" s="40"/>
      <c r="C43" s="94"/>
      <c r="D43" s="33"/>
      <c r="E43" s="46"/>
      <c r="F43" s="31"/>
      <c r="G43" s="44"/>
      <c r="H43" s="73" t="str">
        <f>IFERROR(VLOOKUP(G43,$A$45:$B$50,2,TRUE),"-")</f>
        <v>-</v>
      </c>
      <c r="I43" s="44" t="str">
        <f t="shared" si="1"/>
        <v>-</v>
      </c>
    </row>
    <row r="44" spans="1:9" ht="15.95" customHeight="1" x14ac:dyDescent="0.2">
      <c r="A44" s="5"/>
      <c r="B44" s="64"/>
      <c r="C44" s="110" t="s">
        <v>453</v>
      </c>
      <c r="D44" s="103"/>
      <c r="E44" s="60"/>
      <c r="F44" s="43"/>
      <c r="G44" s="43">
        <f>IFERROR(AVERAGE(G8:G43),"")</f>
        <v>62</v>
      </c>
      <c r="H44" s="60"/>
      <c r="I44" s="96">
        <f>COUNTIF(I8:I43,"Tuntas")</f>
        <v>11</v>
      </c>
    </row>
    <row r="45" spans="1:9" x14ac:dyDescent="0.2">
      <c r="A45" s="77" t="s">
        <v>462</v>
      </c>
      <c r="B45" s="74" t="s">
        <v>461</v>
      </c>
      <c r="D45" s="8"/>
      <c r="E45" s="8"/>
      <c r="F45" s="55"/>
    </row>
    <row r="46" spans="1:9" x14ac:dyDescent="0.2">
      <c r="A46" s="78">
        <v>25</v>
      </c>
      <c r="B46" s="75" t="s">
        <v>456</v>
      </c>
      <c r="C46" s="59" t="s">
        <v>7</v>
      </c>
      <c r="D46" s="5">
        <f>SUM(D8:D44)</f>
        <v>21</v>
      </c>
      <c r="E46" s="5"/>
      <c r="F46" s="55"/>
      <c r="G46" s="16" t="s">
        <v>467</v>
      </c>
    </row>
    <row r="47" spans="1:9" x14ac:dyDescent="0.2">
      <c r="A47" s="78">
        <v>60</v>
      </c>
      <c r="B47" s="75" t="s">
        <v>457</v>
      </c>
      <c r="C47" s="59" t="s">
        <v>8</v>
      </c>
      <c r="D47" s="5">
        <f>COUNTIF(D8:D44,"p")</f>
        <v>14</v>
      </c>
      <c r="E47" s="5"/>
      <c r="F47" s="55"/>
      <c r="G47" s="16" t="s">
        <v>454</v>
      </c>
    </row>
    <row r="48" spans="1:9" x14ac:dyDescent="0.2">
      <c r="A48" s="78">
        <v>70</v>
      </c>
      <c r="B48" s="75" t="s">
        <v>458</v>
      </c>
      <c r="C48" s="22" t="s">
        <v>9</v>
      </c>
      <c r="D48" s="18">
        <f>SUM(D46:D47)</f>
        <v>35</v>
      </c>
      <c r="E48" s="18"/>
      <c r="F48" s="55"/>
    </row>
    <row r="49" spans="1:9" x14ac:dyDescent="0.2">
      <c r="A49" s="79">
        <v>80</v>
      </c>
      <c r="B49" s="75" t="s">
        <v>459</v>
      </c>
      <c r="C49" s="98" t="s">
        <v>468</v>
      </c>
      <c r="D49" s="18"/>
      <c r="E49" s="18"/>
    </row>
    <row r="50" spans="1:9" x14ac:dyDescent="0.2">
      <c r="A50" s="79">
        <v>90</v>
      </c>
      <c r="B50" s="76" t="s">
        <v>460</v>
      </c>
      <c r="C50" s="98" t="s">
        <v>469</v>
      </c>
      <c r="D50" s="18"/>
      <c r="E50" s="18"/>
      <c r="G50" s="83"/>
    </row>
    <row r="51" spans="1:9" x14ac:dyDescent="0.2">
      <c r="B51" s="17"/>
      <c r="C51" s="98"/>
      <c r="D51" s="18"/>
      <c r="E51" s="18"/>
    </row>
    <row r="52" spans="1:9" x14ac:dyDescent="0.2">
      <c r="B52" s="17"/>
      <c r="C52" s="97"/>
      <c r="D52" s="18"/>
      <c r="E52" s="18"/>
    </row>
    <row r="53" spans="1:9" x14ac:dyDescent="0.2">
      <c r="B53" s="17"/>
      <c r="C53" s="97"/>
      <c r="D53" s="18"/>
      <c r="E53" s="18"/>
    </row>
    <row r="54" spans="1:9" x14ac:dyDescent="0.2">
      <c r="B54" s="17"/>
      <c r="C54" s="19"/>
      <c r="D54" s="18"/>
      <c r="E54" s="18"/>
    </row>
    <row r="55" spans="1:9" ht="15" x14ac:dyDescent="0.2">
      <c r="A55" s="1" t="s">
        <v>4</v>
      </c>
      <c r="B55" s="23"/>
    </row>
    <row r="56" spans="1:9" ht="15" x14ac:dyDescent="0.2">
      <c r="A56" s="3" t="s">
        <v>0</v>
      </c>
      <c r="B56" s="23"/>
      <c r="E56" s="85" t="s">
        <v>463</v>
      </c>
      <c r="F56" s="86"/>
      <c r="G56" s="87"/>
    </row>
    <row r="57" spans="1:9" x14ac:dyDescent="0.2">
      <c r="A57" s="1" t="s">
        <v>15</v>
      </c>
      <c r="B57" s="2"/>
    </row>
    <row r="58" spans="1:9" x14ac:dyDescent="0.2">
      <c r="A58" s="1"/>
      <c r="B58" s="2"/>
    </row>
    <row r="59" spans="1:9" x14ac:dyDescent="0.2">
      <c r="A59" s="7"/>
      <c r="B59" s="22" t="s">
        <v>11</v>
      </c>
      <c r="C59" s="62" t="s">
        <v>13</v>
      </c>
      <c r="D59" s="22" t="s">
        <v>446</v>
      </c>
      <c r="E59" s="17" t="s">
        <v>183</v>
      </c>
      <c r="F59" s="55"/>
    </row>
    <row r="60" spans="1:9" ht="15" customHeight="1" x14ac:dyDescent="0.2">
      <c r="A60" s="111" t="s">
        <v>1</v>
      </c>
      <c r="B60" s="112"/>
      <c r="C60" s="113" t="s">
        <v>448</v>
      </c>
      <c r="D60" s="100" t="s">
        <v>5</v>
      </c>
      <c r="E60" s="100" t="s">
        <v>449</v>
      </c>
      <c r="F60" s="104" t="s">
        <v>450</v>
      </c>
      <c r="G60" s="105"/>
      <c r="H60" s="106"/>
      <c r="I60" s="100" t="s">
        <v>455</v>
      </c>
    </row>
    <row r="61" spans="1:9" ht="15" customHeight="1" x14ac:dyDescent="0.2">
      <c r="A61" s="6" t="s">
        <v>3</v>
      </c>
      <c r="B61" s="4" t="s">
        <v>2</v>
      </c>
      <c r="C61" s="114"/>
      <c r="D61" s="101"/>
      <c r="E61" s="101"/>
      <c r="F61" s="45" t="s">
        <v>447</v>
      </c>
      <c r="G61" s="56" t="s">
        <v>452</v>
      </c>
      <c r="H61" s="56" t="s">
        <v>451</v>
      </c>
      <c r="I61" s="101"/>
    </row>
    <row r="62" spans="1:9" ht="15.95" customHeight="1" x14ac:dyDescent="0.2">
      <c r="A62" s="10">
        <v>1</v>
      </c>
      <c r="B62" s="40" t="s">
        <v>238</v>
      </c>
      <c r="C62" s="88" t="s">
        <v>51</v>
      </c>
      <c r="D62" s="32">
        <v>1</v>
      </c>
      <c r="E62" s="50"/>
      <c r="F62" s="30"/>
      <c r="G62" s="81">
        <v>45</v>
      </c>
      <c r="H62" s="73" t="str">
        <f>IFERROR(VLOOKUP(G62,$A$99:$B$104,2,TRUE),"-")</f>
        <v>E</v>
      </c>
      <c r="I62" s="95" t="str">
        <f>IF(G62=0,"-",(IF(G62&lt;70,"Belum Tuntas","Tuntas")))</f>
        <v>Belum Tuntas</v>
      </c>
    </row>
    <row r="63" spans="1:9" ht="15.95" customHeight="1" x14ac:dyDescent="0.2">
      <c r="A63" s="26">
        <v>2</v>
      </c>
      <c r="B63" s="40" t="s">
        <v>244</v>
      </c>
      <c r="C63" s="89" t="s">
        <v>52</v>
      </c>
      <c r="D63" s="33">
        <v>1</v>
      </c>
      <c r="E63" s="46"/>
      <c r="F63" s="28"/>
      <c r="G63" s="44">
        <v>25</v>
      </c>
      <c r="H63" s="73" t="str">
        <f t="shared" ref="H63:H97" si="2">IFERROR(VLOOKUP(G63,$A$99:$B$104,2,TRUE),"-")</f>
        <v>E</v>
      </c>
      <c r="I63" s="44" t="str">
        <f>IF(G63=0,"-",(IF(G63&lt;70,"Belum Tuntas","Tuntas")))</f>
        <v>Belum Tuntas</v>
      </c>
    </row>
    <row r="64" spans="1:9" ht="15.95" customHeight="1" x14ac:dyDescent="0.2">
      <c r="A64" s="26">
        <v>3</v>
      </c>
      <c r="B64" s="40" t="s">
        <v>246</v>
      </c>
      <c r="C64" s="89" t="s">
        <v>53</v>
      </c>
      <c r="D64" s="33" t="s">
        <v>6</v>
      </c>
      <c r="E64" s="46"/>
      <c r="F64" s="28"/>
      <c r="G64" s="44">
        <v>20</v>
      </c>
      <c r="H64" s="73" t="str">
        <f t="shared" si="2"/>
        <v>-</v>
      </c>
      <c r="I64" s="44" t="str">
        <f t="shared" ref="I64:I97" si="3">IF(G64=0,"-",(IF(G64&lt;70,"Belum Tuntas","Tuntas")))</f>
        <v>Belum Tuntas</v>
      </c>
    </row>
    <row r="65" spans="1:9" ht="15.95" customHeight="1" x14ac:dyDescent="0.2">
      <c r="A65" s="26">
        <v>4</v>
      </c>
      <c r="B65" s="40" t="s">
        <v>247</v>
      </c>
      <c r="C65" s="89" t="s">
        <v>54</v>
      </c>
      <c r="D65" s="33">
        <v>1</v>
      </c>
      <c r="E65" s="46"/>
      <c r="F65" s="28"/>
      <c r="G65" s="44">
        <v>35</v>
      </c>
      <c r="H65" s="73" t="str">
        <f t="shared" si="2"/>
        <v>E</v>
      </c>
      <c r="I65" s="44" t="str">
        <f t="shared" si="3"/>
        <v>Belum Tuntas</v>
      </c>
    </row>
    <row r="66" spans="1:9" ht="15.95" customHeight="1" x14ac:dyDescent="0.2">
      <c r="A66" s="26">
        <v>5</v>
      </c>
      <c r="B66" s="40" t="s">
        <v>249</v>
      </c>
      <c r="C66" s="89" t="s">
        <v>55</v>
      </c>
      <c r="D66" s="33" t="s">
        <v>6</v>
      </c>
      <c r="E66" s="46"/>
      <c r="F66" s="28"/>
      <c r="G66" s="44">
        <v>60</v>
      </c>
      <c r="H66" s="73" t="str">
        <f t="shared" si="2"/>
        <v>D</v>
      </c>
      <c r="I66" s="44" t="str">
        <f t="shared" si="3"/>
        <v>Belum Tuntas</v>
      </c>
    </row>
    <row r="67" spans="1:9" ht="15.95" customHeight="1" x14ac:dyDescent="0.2">
      <c r="A67" s="26">
        <v>6</v>
      </c>
      <c r="B67" s="40" t="s">
        <v>268</v>
      </c>
      <c r="C67" s="89" t="s">
        <v>56</v>
      </c>
      <c r="D67" s="33" t="s">
        <v>6</v>
      </c>
      <c r="E67" s="46"/>
      <c r="F67" s="28"/>
      <c r="G67" s="44">
        <v>40</v>
      </c>
      <c r="H67" s="73" t="str">
        <f t="shared" si="2"/>
        <v>E</v>
      </c>
      <c r="I67" s="44" t="str">
        <f t="shared" si="3"/>
        <v>Belum Tuntas</v>
      </c>
    </row>
    <row r="68" spans="1:9" ht="15.95" customHeight="1" x14ac:dyDescent="0.2">
      <c r="A68" s="26">
        <v>7</v>
      </c>
      <c r="B68" s="40" t="s">
        <v>272</v>
      </c>
      <c r="C68" s="90" t="s">
        <v>57</v>
      </c>
      <c r="D68" s="37" t="s">
        <v>6</v>
      </c>
      <c r="E68" s="47"/>
      <c r="F68" s="28"/>
      <c r="G68" s="44">
        <v>40</v>
      </c>
      <c r="H68" s="73" t="str">
        <f t="shared" si="2"/>
        <v>E</v>
      </c>
      <c r="I68" s="44" t="str">
        <f t="shared" si="3"/>
        <v>Belum Tuntas</v>
      </c>
    </row>
    <row r="69" spans="1:9" ht="15.95" customHeight="1" x14ac:dyDescent="0.2">
      <c r="A69" s="26">
        <v>8</v>
      </c>
      <c r="B69" s="40" t="s">
        <v>278</v>
      </c>
      <c r="C69" s="91" t="s">
        <v>58</v>
      </c>
      <c r="D69" s="33">
        <v>1</v>
      </c>
      <c r="E69" s="46"/>
      <c r="F69" s="28"/>
      <c r="G69" s="44">
        <v>60</v>
      </c>
      <c r="H69" s="73" t="str">
        <f t="shared" si="2"/>
        <v>D</v>
      </c>
      <c r="I69" s="44" t="str">
        <f t="shared" si="3"/>
        <v>Belum Tuntas</v>
      </c>
    </row>
    <row r="70" spans="1:9" ht="15.95" customHeight="1" x14ac:dyDescent="0.2">
      <c r="A70" s="26">
        <v>9</v>
      </c>
      <c r="B70" s="40" t="s">
        <v>280</v>
      </c>
      <c r="C70" s="89" t="s">
        <v>59</v>
      </c>
      <c r="D70" s="33" t="s">
        <v>6</v>
      </c>
      <c r="E70" s="46"/>
      <c r="F70" s="27"/>
      <c r="G70" s="44">
        <v>95</v>
      </c>
      <c r="H70" s="73" t="str">
        <f t="shared" si="2"/>
        <v>A</v>
      </c>
      <c r="I70" s="44" t="str">
        <f t="shared" si="3"/>
        <v>Tuntas</v>
      </c>
    </row>
    <row r="71" spans="1:9" ht="15.95" customHeight="1" x14ac:dyDescent="0.2">
      <c r="A71" s="26">
        <v>10</v>
      </c>
      <c r="B71" s="40" t="s">
        <v>290</v>
      </c>
      <c r="C71" s="90" t="s">
        <v>60</v>
      </c>
      <c r="D71" s="37" t="s">
        <v>6</v>
      </c>
      <c r="E71" s="47"/>
      <c r="F71" s="27"/>
      <c r="G71" s="44">
        <v>60</v>
      </c>
      <c r="H71" s="73" t="str">
        <f t="shared" si="2"/>
        <v>D</v>
      </c>
      <c r="I71" s="44" t="str">
        <f t="shared" si="3"/>
        <v>Belum Tuntas</v>
      </c>
    </row>
    <row r="72" spans="1:9" ht="15.95" customHeight="1" x14ac:dyDescent="0.2">
      <c r="A72" s="26">
        <v>11</v>
      </c>
      <c r="B72" s="40" t="s">
        <v>296</v>
      </c>
      <c r="C72" s="89" t="s">
        <v>61</v>
      </c>
      <c r="D72" s="33">
        <v>1</v>
      </c>
      <c r="E72" s="46"/>
      <c r="F72" s="28"/>
      <c r="G72" s="44">
        <v>25</v>
      </c>
      <c r="H72" s="73" t="str">
        <f t="shared" si="2"/>
        <v>E</v>
      </c>
      <c r="I72" s="44" t="str">
        <f t="shared" si="3"/>
        <v>Belum Tuntas</v>
      </c>
    </row>
    <row r="73" spans="1:9" ht="15.95" customHeight="1" x14ac:dyDescent="0.2">
      <c r="A73" s="26">
        <v>12</v>
      </c>
      <c r="B73" s="40" t="s">
        <v>303</v>
      </c>
      <c r="C73" s="89" t="s">
        <v>62</v>
      </c>
      <c r="D73" s="33" t="s">
        <v>6</v>
      </c>
      <c r="E73" s="46"/>
      <c r="F73" s="28"/>
      <c r="G73" s="44">
        <v>60</v>
      </c>
      <c r="H73" s="73" t="str">
        <f t="shared" si="2"/>
        <v>D</v>
      </c>
      <c r="I73" s="44" t="str">
        <f t="shared" si="3"/>
        <v>Belum Tuntas</v>
      </c>
    </row>
    <row r="74" spans="1:9" ht="15.95" customHeight="1" x14ac:dyDescent="0.2">
      <c r="A74" s="26">
        <v>13</v>
      </c>
      <c r="B74" s="40" t="s">
        <v>304</v>
      </c>
      <c r="C74" s="89" t="s">
        <v>63</v>
      </c>
      <c r="D74" s="33">
        <v>1</v>
      </c>
      <c r="E74" s="46"/>
      <c r="F74" s="28"/>
      <c r="G74" s="44">
        <v>55</v>
      </c>
      <c r="H74" s="73" t="str">
        <f t="shared" si="2"/>
        <v>E</v>
      </c>
      <c r="I74" s="44" t="str">
        <f t="shared" si="3"/>
        <v>Belum Tuntas</v>
      </c>
    </row>
    <row r="75" spans="1:9" ht="15.95" customHeight="1" x14ac:dyDescent="0.2">
      <c r="A75" s="26">
        <v>14</v>
      </c>
      <c r="B75" s="40" t="s">
        <v>323</v>
      </c>
      <c r="C75" s="90" t="s">
        <v>222</v>
      </c>
      <c r="D75" s="37">
        <v>1</v>
      </c>
      <c r="E75" s="47"/>
      <c r="F75" s="31"/>
      <c r="G75" s="44">
        <v>50</v>
      </c>
      <c r="H75" s="73" t="str">
        <f t="shared" si="2"/>
        <v>E</v>
      </c>
      <c r="I75" s="44" t="str">
        <f t="shared" si="3"/>
        <v>Belum Tuntas</v>
      </c>
    </row>
    <row r="76" spans="1:9" ht="15.95" customHeight="1" x14ac:dyDescent="0.2">
      <c r="A76" s="26">
        <v>15</v>
      </c>
      <c r="B76" s="40" t="s">
        <v>329</v>
      </c>
      <c r="C76" s="89" t="s">
        <v>64</v>
      </c>
      <c r="D76" s="33" t="s">
        <v>6</v>
      </c>
      <c r="E76" s="46"/>
      <c r="F76" s="28"/>
      <c r="G76" s="44">
        <v>80</v>
      </c>
      <c r="H76" s="73" t="str">
        <f t="shared" si="2"/>
        <v>B</v>
      </c>
      <c r="I76" s="44" t="str">
        <f t="shared" si="3"/>
        <v>Tuntas</v>
      </c>
    </row>
    <row r="77" spans="1:9" ht="15.95" customHeight="1" x14ac:dyDescent="0.2">
      <c r="A77" s="26">
        <v>16</v>
      </c>
      <c r="B77" s="40" t="s">
        <v>334</v>
      </c>
      <c r="C77" s="89" t="s">
        <v>65</v>
      </c>
      <c r="D77" s="33">
        <v>1</v>
      </c>
      <c r="E77" s="46"/>
      <c r="F77" s="28"/>
      <c r="G77" s="44">
        <v>45</v>
      </c>
      <c r="H77" s="73" t="str">
        <f t="shared" si="2"/>
        <v>E</v>
      </c>
      <c r="I77" s="44" t="str">
        <f t="shared" si="3"/>
        <v>Belum Tuntas</v>
      </c>
    </row>
    <row r="78" spans="1:9" ht="15.95" customHeight="1" x14ac:dyDescent="0.2">
      <c r="A78" s="26">
        <v>17</v>
      </c>
      <c r="B78" s="40" t="s">
        <v>343</v>
      </c>
      <c r="C78" s="89" t="s">
        <v>66</v>
      </c>
      <c r="D78" s="33" t="s">
        <v>6</v>
      </c>
      <c r="E78" s="46"/>
      <c r="F78" s="28"/>
      <c r="G78" s="44">
        <v>65</v>
      </c>
      <c r="H78" s="73" t="str">
        <f t="shared" si="2"/>
        <v>D</v>
      </c>
      <c r="I78" s="44" t="str">
        <f t="shared" si="3"/>
        <v>Belum Tuntas</v>
      </c>
    </row>
    <row r="79" spans="1:9" ht="15.95" customHeight="1" x14ac:dyDescent="0.2">
      <c r="A79" s="26">
        <v>18</v>
      </c>
      <c r="B79" s="40" t="s">
        <v>346</v>
      </c>
      <c r="C79" s="89" t="s">
        <v>67</v>
      </c>
      <c r="D79" s="33" t="s">
        <v>6</v>
      </c>
      <c r="E79" s="46"/>
      <c r="F79" s="28"/>
      <c r="G79" s="44">
        <v>80</v>
      </c>
      <c r="H79" s="73" t="str">
        <f t="shared" si="2"/>
        <v>B</v>
      </c>
      <c r="I79" s="44" t="str">
        <f t="shared" si="3"/>
        <v>Tuntas</v>
      </c>
    </row>
    <row r="80" spans="1:9" ht="15.95" customHeight="1" x14ac:dyDescent="0.2">
      <c r="A80" s="26">
        <v>19</v>
      </c>
      <c r="B80" s="40" t="s">
        <v>348</v>
      </c>
      <c r="C80" s="89" t="s">
        <v>68</v>
      </c>
      <c r="D80" s="33" t="s">
        <v>6</v>
      </c>
      <c r="E80" s="46"/>
      <c r="F80" s="28"/>
      <c r="G80" s="44">
        <v>75</v>
      </c>
      <c r="H80" s="73" t="str">
        <f t="shared" si="2"/>
        <v>C</v>
      </c>
      <c r="I80" s="44" t="str">
        <f t="shared" si="3"/>
        <v>Tuntas</v>
      </c>
    </row>
    <row r="81" spans="1:9" ht="15.95" customHeight="1" x14ac:dyDescent="0.2">
      <c r="A81" s="26">
        <v>20</v>
      </c>
      <c r="B81" s="40" t="s">
        <v>349</v>
      </c>
      <c r="C81" s="89" t="s">
        <v>69</v>
      </c>
      <c r="D81" s="33" t="s">
        <v>6</v>
      </c>
      <c r="E81" s="46"/>
      <c r="F81" s="29"/>
      <c r="G81" s="44">
        <v>40</v>
      </c>
      <c r="H81" s="73" t="str">
        <f t="shared" si="2"/>
        <v>E</v>
      </c>
      <c r="I81" s="44" t="str">
        <f t="shared" si="3"/>
        <v>Belum Tuntas</v>
      </c>
    </row>
    <row r="82" spans="1:9" ht="15.95" customHeight="1" x14ac:dyDescent="0.2">
      <c r="A82" s="26">
        <v>21</v>
      </c>
      <c r="B82" s="40" t="s">
        <v>350</v>
      </c>
      <c r="C82" s="89" t="s">
        <v>70</v>
      </c>
      <c r="D82" s="33" t="s">
        <v>6</v>
      </c>
      <c r="E82" s="46"/>
      <c r="F82" s="28"/>
      <c r="G82" s="44">
        <v>90</v>
      </c>
      <c r="H82" s="73" t="str">
        <f t="shared" si="2"/>
        <v>A</v>
      </c>
      <c r="I82" s="44" t="str">
        <f t="shared" si="3"/>
        <v>Tuntas</v>
      </c>
    </row>
    <row r="83" spans="1:9" ht="15.95" customHeight="1" x14ac:dyDescent="0.2">
      <c r="A83" s="26">
        <v>22</v>
      </c>
      <c r="B83" s="40" t="s">
        <v>353</v>
      </c>
      <c r="C83" s="89" t="s">
        <v>223</v>
      </c>
      <c r="D83" s="33" t="s">
        <v>6</v>
      </c>
      <c r="E83" s="46"/>
      <c r="F83" s="28"/>
      <c r="G83" s="44">
        <v>100</v>
      </c>
      <c r="H83" s="73" t="str">
        <f t="shared" si="2"/>
        <v>A</v>
      </c>
      <c r="I83" s="44" t="str">
        <f t="shared" si="3"/>
        <v>Tuntas</v>
      </c>
    </row>
    <row r="84" spans="1:9" ht="15.95" customHeight="1" x14ac:dyDescent="0.2">
      <c r="A84" s="26">
        <v>23</v>
      </c>
      <c r="B84" s="40" t="s">
        <v>370</v>
      </c>
      <c r="C84" s="89" t="s">
        <v>224</v>
      </c>
      <c r="D84" s="33">
        <v>1</v>
      </c>
      <c r="E84" s="46"/>
      <c r="F84" s="28"/>
      <c r="G84" s="44">
        <v>35</v>
      </c>
      <c r="H84" s="73" t="str">
        <f t="shared" si="2"/>
        <v>E</v>
      </c>
      <c r="I84" s="44" t="str">
        <f t="shared" si="3"/>
        <v>Belum Tuntas</v>
      </c>
    </row>
    <row r="85" spans="1:9" ht="15.95" customHeight="1" x14ac:dyDescent="0.2">
      <c r="A85" s="26">
        <v>24</v>
      </c>
      <c r="B85" s="40" t="s">
        <v>372</v>
      </c>
      <c r="C85" s="89" t="s">
        <v>71</v>
      </c>
      <c r="D85" s="33" t="s">
        <v>6</v>
      </c>
      <c r="E85" s="46"/>
      <c r="F85" s="28"/>
      <c r="G85" s="44">
        <v>45</v>
      </c>
      <c r="H85" s="73" t="str">
        <f t="shared" si="2"/>
        <v>E</v>
      </c>
      <c r="I85" s="44" t="str">
        <f t="shared" si="3"/>
        <v>Belum Tuntas</v>
      </c>
    </row>
    <row r="86" spans="1:9" ht="15.95" customHeight="1" x14ac:dyDescent="0.2">
      <c r="A86" s="26">
        <v>25</v>
      </c>
      <c r="B86" s="40" t="s">
        <v>378</v>
      </c>
      <c r="C86" s="89" t="s">
        <v>72</v>
      </c>
      <c r="D86" s="33" t="s">
        <v>6</v>
      </c>
      <c r="E86" s="46"/>
      <c r="F86" s="28"/>
      <c r="G86" s="44">
        <v>50</v>
      </c>
      <c r="H86" s="73" t="str">
        <f t="shared" si="2"/>
        <v>E</v>
      </c>
      <c r="I86" s="44" t="str">
        <f t="shared" si="3"/>
        <v>Belum Tuntas</v>
      </c>
    </row>
    <row r="87" spans="1:9" ht="15.95" customHeight="1" x14ac:dyDescent="0.2">
      <c r="A87" s="26">
        <v>26</v>
      </c>
      <c r="B87" s="40" t="s">
        <v>387</v>
      </c>
      <c r="C87" s="89" t="s">
        <v>73</v>
      </c>
      <c r="D87" s="33" t="s">
        <v>6</v>
      </c>
      <c r="E87" s="46"/>
      <c r="F87" s="28"/>
      <c r="G87" s="44">
        <v>75</v>
      </c>
      <c r="H87" s="73" t="str">
        <f t="shared" si="2"/>
        <v>C</v>
      </c>
      <c r="I87" s="44" t="str">
        <f t="shared" si="3"/>
        <v>Tuntas</v>
      </c>
    </row>
    <row r="88" spans="1:9" ht="15.95" customHeight="1" x14ac:dyDescent="0.2">
      <c r="A88" s="26">
        <v>27</v>
      </c>
      <c r="B88" s="40"/>
      <c r="C88" s="89" t="s">
        <v>464</v>
      </c>
      <c r="D88" s="33">
        <v>1</v>
      </c>
      <c r="E88" s="46"/>
      <c r="F88" s="28"/>
      <c r="G88" s="44">
        <v>65</v>
      </c>
      <c r="H88" s="73" t="str">
        <f t="shared" si="2"/>
        <v>D</v>
      </c>
      <c r="I88" s="44" t="str">
        <f t="shared" si="3"/>
        <v>Belum Tuntas</v>
      </c>
    </row>
    <row r="89" spans="1:9" ht="15.95" customHeight="1" x14ac:dyDescent="0.2">
      <c r="A89" s="26">
        <v>28</v>
      </c>
      <c r="B89" s="40" t="s">
        <v>389</v>
      </c>
      <c r="C89" s="89" t="s">
        <v>74</v>
      </c>
      <c r="D89" s="33">
        <v>1</v>
      </c>
      <c r="E89" s="46"/>
      <c r="F89" s="28"/>
      <c r="G89" s="44">
        <v>65</v>
      </c>
      <c r="H89" s="73" t="str">
        <f t="shared" si="2"/>
        <v>D</v>
      </c>
      <c r="I89" s="44" t="str">
        <f t="shared" si="3"/>
        <v>Belum Tuntas</v>
      </c>
    </row>
    <row r="90" spans="1:9" ht="15.95" customHeight="1" x14ac:dyDescent="0.2">
      <c r="A90" s="26">
        <v>29</v>
      </c>
      <c r="B90" s="40" t="s">
        <v>398</v>
      </c>
      <c r="C90" s="91" t="s">
        <v>75</v>
      </c>
      <c r="D90" s="36">
        <v>1</v>
      </c>
      <c r="E90" s="48"/>
      <c r="F90" s="27"/>
      <c r="G90" s="44">
        <v>25</v>
      </c>
      <c r="H90" s="73" t="str">
        <f t="shared" si="2"/>
        <v>E</v>
      </c>
      <c r="I90" s="44" t="str">
        <f t="shared" si="3"/>
        <v>Belum Tuntas</v>
      </c>
    </row>
    <row r="91" spans="1:9" ht="15.95" customHeight="1" x14ac:dyDescent="0.2">
      <c r="A91" s="26">
        <v>30</v>
      </c>
      <c r="B91" s="40" t="s">
        <v>403</v>
      </c>
      <c r="C91" s="89" t="s">
        <v>76</v>
      </c>
      <c r="D91" s="33" t="s">
        <v>6</v>
      </c>
      <c r="E91" s="46"/>
      <c r="F91" s="28"/>
      <c r="G91" s="44">
        <v>45</v>
      </c>
      <c r="H91" s="73" t="str">
        <f t="shared" si="2"/>
        <v>E</v>
      </c>
      <c r="I91" s="44" t="str">
        <f t="shared" si="3"/>
        <v>Belum Tuntas</v>
      </c>
    </row>
    <row r="92" spans="1:9" ht="15.95" customHeight="1" x14ac:dyDescent="0.2">
      <c r="A92" s="26">
        <v>31</v>
      </c>
      <c r="B92" s="40" t="s">
        <v>405</v>
      </c>
      <c r="C92" s="89" t="s">
        <v>77</v>
      </c>
      <c r="D92" s="33" t="s">
        <v>6</v>
      </c>
      <c r="E92" s="46"/>
      <c r="F92" s="28"/>
      <c r="G92" s="44">
        <v>25</v>
      </c>
      <c r="H92" s="73" t="str">
        <f t="shared" si="2"/>
        <v>E</v>
      </c>
      <c r="I92" s="44" t="str">
        <f t="shared" si="3"/>
        <v>Belum Tuntas</v>
      </c>
    </row>
    <row r="93" spans="1:9" ht="15.95" customHeight="1" x14ac:dyDescent="0.2">
      <c r="A93" s="26">
        <v>32</v>
      </c>
      <c r="B93" s="40" t="s">
        <v>421</v>
      </c>
      <c r="C93" s="89" t="s">
        <v>78</v>
      </c>
      <c r="D93" s="33">
        <v>1</v>
      </c>
      <c r="E93" s="46"/>
      <c r="F93" s="28"/>
      <c r="G93" s="44">
        <v>45</v>
      </c>
      <c r="H93" s="73" t="str">
        <f t="shared" si="2"/>
        <v>E</v>
      </c>
      <c r="I93" s="44" t="str">
        <f t="shared" si="3"/>
        <v>Belum Tuntas</v>
      </c>
    </row>
    <row r="94" spans="1:9" ht="15.95" customHeight="1" x14ac:dyDescent="0.2">
      <c r="A94" s="26">
        <v>33</v>
      </c>
      <c r="B94" s="40" t="s">
        <v>425</v>
      </c>
      <c r="C94" s="91" t="s">
        <v>225</v>
      </c>
      <c r="D94" s="36">
        <v>1</v>
      </c>
      <c r="E94" s="48"/>
      <c r="F94" s="27"/>
      <c r="G94" s="44">
        <v>55</v>
      </c>
      <c r="H94" s="73" t="str">
        <f t="shared" si="2"/>
        <v>E</v>
      </c>
      <c r="I94" s="44" t="str">
        <f t="shared" si="3"/>
        <v>Belum Tuntas</v>
      </c>
    </row>
    <row r="95" spans="1:9" ht="15.95" customHeight="1" x14ac:dyDescent="0.2">
      <c r="A95" s="26">
        <v>34</v>
      </c>
      <c r="B95" s="40" t="s">
        <v>427</v>
      </c>
      <c r="C95" s="89" t="s">
        <v>226</v>
      </c>
      <c r="D95" s="33">
        <v>1</v>
      </c>
      <c r="E95" s="46"/>
      <c r="F95" s="31"/>
      <c r="G95" s="44">
        <v>100</v>
      </c>
      <c r="H95" s="73" t="str">
        <f t="shared" si="2"/>
        <v>A</v>
      </c>
      <c r="I95" s="44" t="str">
        <f t="shared" si="3"/>
        <v>Tuntas</v>
      </c>
    </row>
    <row r="96" spans="1:9" ht="15.95" customHeight="1" x14ac:dyDescent="0.2">
      <c r="A96" s="26">
        <v>35</v>
      </c>
      <c r="B96" s="40" t="s">
        <v>434</v>
      </c>
      <c r="C96" s="89" t="s">
        <v>79</v>
      </c>
      <c r="D96" s="33">
        <v>1</v>
      </c>
      <c r="E96" s="46"/>
      <c r="F96" s="31"/>
      <c r="G96" s="44">
        <v>45</v>
      </c>
      <c r="H96" s="73" t="str">
        <f t="shared" si="2"/>
        <v>E</v>
      </c>
      <c r="I96" s="44" t="str">
        <f t="shared" si="3"/>
        <v>Belum Tuntas</v>
      </c>
    </row>
    <row r="97" spans="1:9" ht="15.95" customHeight="1" x14ac:dyDescent="0.2">
      <c r="A97" s="26">
        <v>36</v>
      </c>
      <c r="B97" s="40" t="s">
        <v>442</v>
      </c>
      <c r="C97" s="89" t="s">
        <v>80</v>
      </c>
      <c r="D97" s="33" t="s">
        <v>6</v>
      </c>
      <c r="E97" s="46"/>
      <c r="F97" s="31"/>
      <c r="G97" s="44">
        <v>80</v>
      </c>
      <c r="H97" s="73" t="str">
        <f t="shared" si="2"/>
        <v>B</v>
      </c>
      <c r="I97" s="44" t="str">
        <f t="shared" si="3"/>
        <v>Tuntas</v>
      </c>
    </row>
    <row r="98" spans="1:9" ht="15.95" customHeight="1" x14ac:dyDescent="0.2">
      <c r="A98" s="5"/>
      <c r="B98" s="64"/>
      <c r="C98" s="110" t="s">
        <v>453</v>
      </c>
      <c r="D98" s="103"/>
      <c r="E98" s="60"/>
      <c r="F98" s="43"/>
      <c r="G98" s="43">
        <f>IFERROR(AVERAGE(G62:G97),"")</f>
        <v>55.555555555555557</v>
      </c>
      <c r="H98" s="60"/>
      <c r="I98" s="96">
        <f>COUNTIF(I62:I97,"Tuntas")</f>
        <v>9</v>
      </c>
    </row>
    <row r="99" spans="1:9" x14ac:dyDescent="0.2">
      <c r="A99" s="77" t="s">
        <v>462</v>
      </c>
      <c r="B99" s="74" t="s">
        <v>461</v>
      </c>
      <c r="C99" s="71"/>
      <c r="D99" s="72"/>
      <c r="E99" s="72"/>
      <c r="F99" s="5"/>
    </row>
    <row r="100" spans="1:9" x14ac:dyDescent="0.2">
      <c r="A100" s="78">
        <v>25</v>
      </c>
      <c r="B100" s="75" t="s">
        <v>456</v>
      </c>
      <c r="C100" s="59" t="s">
        <v>7</v>
      </c>
      <c r="D100" s="5">
        <f>SUM(D62:D98)</f>
        <v>16</v>
      </c>
      <c r="E100" s="5"/>
      <c r="F100" s="55"/>
      <c r="G100" s="16" t="s">
        <v>467</v>
      </c>
    </row>
    <row r="101" spans="1:9" x14ac:dyDescent="0.2">
      <c r="A101" s="78">
        <v>60</v>
      </c>
      <c r="B101" s="75" t="s">
        <v>457</v>
      </c>
      <c r="C101" s="59" t="s">
        <v>8</v>
      </c>
      <c r="D101" s="5">
        <f>COUNTIF(D62:D98,"p")</f>
        <v>20</v>
      </c>
      <c r="E101" s="5"/>
      <c r="F101" s="55"/>
      <c r="G101" s="16" t="s">
        <v>454</v>
      </c>
    </row>
    <row r="102" spans="1:9" x14ac:dyDescent="0.2">
      <c r="A102" s="78">
        <v>70</v>
      </c>
      <c r="B102" s="75" t="s">
        <v>458</v>
      </c>
      <c r="C102" s="22" t="s">
        <v>9</v>
      </c>
      <c r="D102" s="18">
        <f>SUM(D100:D101)</f>
        <v>36</v>
      </c>
      <c r="E102" s="18"/>
      <c r="F102" s="55"/>
    </row>
    <row r="103" spans="1:9" x14ac:dyDescent="0.2">
      <c r="A103" s="79">
        <v>80</v>
      </c>
      <c r="B103" s="75" t="s">
        <v>459</v>
      </c>
      <c r="C103" s="98" t="s">
        <v>468</v>
      </c>
    </row>
    <row r="104" spans="1:9" x14ac:dyDescent="0.2">
      <c r="A104" s="79">
        <v>90</v>
      </c>
      <c r="B104" s="76" t="s">
        <v>460</v>
      </c>
      <c r="C104" s="98" t="s">
        <v>469</v>
      </c>
      <c r="G104" s="83"/>
    </row>
    <row r="109" spans="1:9" ht="15" x14ac:dyDescent="0.2">
      <c r="A109" s="1" t="s">
        <v>4</v>
      </c>
      <c r="B109" s="23"/>
    </row>
    <row r="110" spans="1:9" ht="15" x14ac:dyDescent="0.2">
      <c r="A110" s="3" t="s">
        <v>0</v>
      </c>
      <c r="B110" s="23"/>
      <c r="E110" s="85" t="s">
        <v>463</v>
      </c>
      <c r="F110" s="86"/>
      <c r="G110" s="87"/>
    </row>
    <row r="111" spans="1:9" x14ac:dyDescent="0.2">
      <c r="A111" s="1" t="s">
        <v>15</v>
      </c>
      <c r="B111" s="2"/>
    </row>
    <row r="112" spans="1:9" x14ac:dyDescent="0.2">
      <c r="A112" s="1"/>
      <c r="B112" s="2"/>
    </row>
    <row r="113" spans="1:9" x14ac:dyDescent="0.2">
      <c r="A113" s="7"/>
      <c r="B113" s="22" t="s">
        <v>11</v>
      </c>
      <c r="C113" s="21" t="s">
        <v>81</v>
      </c>
      <c r="D113" s="22" t="s">
        <v>446</v>
      </c>
      <c r="E113" s="17" t="s">
        <v>184</v>
      </c>
      <c r="F113" s="55"/>
    </row>
    <row r="114" spans="1:9" ht="15" customHeight="1" x14ac:dyDescent="0.2">
      <c r="A114" s="111" t="s">
        <v>1</v>
      </c>
      <c r="B114" s="112"/>
      <c r="C114" s="113" t="s">
        <v>448</v>
      </c>
      <c r="D114" s="100" t="s">
        <v>5</v>
      </c>
      <c r="E114" s="100" t="s">
        <v>449</v>
      </c>
      <c r="F114" s="104" t="s">
        <v>450</v>
      </c>
      <c r="G114" s="105"/>
      <c r="H114" s="106"/>
      <c r="I114" s="100" t="s">
        <v>455</v>
      </c>
    </row>
    <row r="115" spans="1:9" ht="15" customHeight="1" x14ac:dyDescent="0.2">
      <c r="A115" s="6" t="s">
        <v>3</v>
      </c>
      <c r="B115" s="4" t="s">
        <v>2</v>
      </c>
      <c r="C115" s="114"/>
      <c r="D115" s="101"/>
      <c r="E115" s="101"/>
      <c r="F115" s="45" t="s">
        <v>447</v>
      </c>
      <c r="G115" s="56" t="s">
        <v>452</v>
      </c>
      <c r="H115" s="56" t="s">
        <v>451</v>
      </c>
      <c r="I115" s="101"/>
    </row>
    <row r="116" spans="1:9" ht="15.95" customHeight="1" x14ac:dyDescent="0.2">
      <c r="A116" s="10">
        <v>1</v>
      </c>
      <c r="B116" s="40" t="s">
        <v>236</v>
      </c>
      <c r="C116" s="88" t="s">
        <v>82</v>
      </c>
      <c r="D116" s="32">
        <v>1</v>
      </c>
      <c r="E116" s="50"/>
      <c r="F116" s="30"/>
      <c r="G116" s="84">
        <v>20</v>
      </c>
      <c r="H116" s="73" t="str">
        <f>IFERROR(VLOOKUP(G116,$A$153:$B$158,2,TRUE),"-")</f>
        <v>-</v>
      </c>
      <c r="I116" s="95" t="str">
        <f>IF(G116=0,"-",(IF(G116&lt;70,"Belum Tuntas","Tuntas")))</f>
        <v>Belum Tuntas</v>
      </c>
    </row>
    <row r="117" spans="1:9" ht="15.95" customHeight="1" x14ac:dyDescent="0.2">
      <c r="A117" s="26">
        <v>2</v>
      </c>
      <c r="B117" s="40" t="s">
        <v>245</v>
      </c>
      <c r="C117" s="89" t="s">
        <v>83</v>
      </c>
      <c r="D117" s="33" t="s">
        <v>6</v>
      </c>
      <c r="E117" s="46"/>
      <c r="F117" s="29"/>
      <c r="G117" s="44">
        <v>65</v>
      </c>
      <c r="H117" s="73" t="str">
        <f t="shared" ref="H117:H151" si="4">IFERROR(VLOOKUP(G117,$A$153:$B$158,2,TRUE),"-")</f>
        <v>D</v>
      </c>
      <c r="I117" s="44" t="str">
        <f>IF(G117=0,"-",(IF(G117&lt;70,"Belum Tuntas","Tuntas")))</f>
        <v>Belum Tuntas</v>
      </c>
    </row>
    <row r="118" spans="1:9" ht="15.95" customHeight="1" x14ac:dyDescent="0.2">
      <c r="A118" s="26">
        <v>3</v>
      </c>
      <c r="B118" s="40" t="s">
        <v>252</v>
      </c>
      <c r="C118" s="92" t="s">
        <v>227</v>
      </c>
      <c r="D118" s="34">
        <v>1</v>
      </c>
      <c r="E118" s="49"/>
      <c r="F118" s="29"/>
      <c r="G118" s="44">
        <v>10</v>
      </c>
      <c r="H118" s="73" t="str">
        <f t="shared" si="4"/>
        <v>-</v>
      </c>
      <c r="I118" s="44" t="str">
        <f t="shared" ref="I118:I151" si="5">IF(G118=0,"-",(IF(G118&lt;70,"Belum Tuntas","Tuntas")))</f>
        <v>Belum Tuntas</v>
      </c>
    </row>
    <row r="119" spans="1:9" ht="15.95" customHeight="1" x14ac:dyDescent="0.2">
      <c r="A119" s="26">
        <v>4</v>
      </c>
      <c r="B119" s="40" t="s">
        <v>254</v>
      </c>
      <c r="C119" s="89" t="s">
        <v>84</v>
      </c>
      <c r="D119" s="33">
        <v>1</v>
      </c>
      <c r="E119" s="46"/>
      <c r="F119" s="28"/>
      <c r="G119" s="44">
        <v>10</v>
      </c>
      <c r="H119" s="73" t="str">
        <f t="shared" si="4"/>
        <v>-</v>
      </c>
      <c r="I119" s="44" t="str">
        <f t="shared" si="5"/>
        <v>Belum Tuntas</v>
      </c>
    </row>
    <row r="120" spans="1:9" ht="15.95" customHeight="1" x14ac:dyDescent="0.2">
      <c r="A120" s="26">
        <v>5</v>
      </c>
      <c r="B120" s="40" t="s">
        <v>256</v>
      </c>
      <c r="C120" s="89" t="s">
        <v>85</v>
      </c>
      <c r="D120" s="33" t="s">
        <v>6</v>
      </c>
      <c r="E120" s="46"/>
      <c r="F120" s="28"/>
      <c r="G120" s="44"/>
      <c r="H120" s="73" t="str">
        <f t="shared" si="4"/>
        <v>-</v>
      </c>
      <c r="I120" s="44" t="str">
        <f t="shared" si="5"/>
        <v>-</v>
      </c>
    </row>
    <row r="121" spans="1:9" ht="15.95" customHeight="1" x14ac:dyDescent="0.2">
      <c r="A121" s="26">
        <v>6</v>
      </c>
      <c r="B121" s="40" t="s">
        <v>261</v>
      </c>
      <c r="C121" s="89" t="s">
        <v>86</v>
      </c>
      <c r="D121" s="33" t="s">
        <v>6</v>
      </c>
      <c r="E121" s="46"/>
      <c r="F121" s="28"/>
      <c r="G121" s="44">
        <v>75</v>
      </c>
      <c r="H121" s="73" t="str">
        <f t="shared" si="4"/>
        <v>C</v>
      </c>
      <c r="I121" s="44" t="str">
        <f t="shared" si="5"/>
        <v>Tuntas</v>
      </c>
    </row>
    <row r="122" spans="1:9" ht="15.95" customHeight="1" x14ac:dyDescent="0.2">
      <c r="A122" s="26">
        <v>7</v>
      </c>
      <c r="B122" s="40" t="s">
        <v>274</v>
      </c>
      <c r="C122" s="89" t="s">
        <v>87</v>
      </c>
      <c r="D122" s="33" t="s">
        <v>6</v>
      </c>
      <c r="E122" s="46"/>
      <c r="F122" s="28"/>
      <c r="G122" s="44">
        <v>80</v>
      </c>
      <c r="H122" s="73" t="str">
        <f t="shared" si="4"/>
        <v>B</v>
      </c>
      <c r="I122" s="44" t="str">
        <f t="shared" si="5"/>
        <v>Tuntas</v>
      </c>
    </row>
    <row r="123" spans="1:9" ht="15.95" customHeight="1" x14ac:dyDescent="0.2">
      <c r="A123" s="26">
        <v>8</v>
      </c>
      <c r="B123" s="40" t="s">
        <v>276</v>
      </c>
      <c r="C123" s="89" t="s">
        <v>228</v>
      </c>
      <c r="D123" s="33">
        <v>1</v>
      </c>
      <c r="E123" s="46"/>
      <c r="F123" s="29"/>
      <c r="G123" s="44">
        <v>30</v>
      </c>
      <c r="H123" s="73" t="str">
        <f t="shared" si="4"/>
        <v>E</v>
      </c>
      <c r="I123" s="44" t="str">
        <f t="shared" si="5"/>
        <v>Belum Tuntas</v>
      </c>
    </row>
    <row r="124" spans="1:9" ht="15.95" customHeight="1" x14ac:dyDescent="0.2">
      <c r="A124" s="26">
        <v>9</v>
      </c>
      <c r="B124" s="40" t="s">
        <v>284</v>
      </c>
      <c r="C124" s="89" t="s">
        <v>88</v>
      </c>
      <c r="D124" s="33" t="s">
        <v>6</v>
      </c>
      <c r="E124" s="46"/>
      <c r="F124" s="29"/>
      <c r="G124" s="44">
        <v>30</v>
      </c>
      <c r="H124" s="73" t="str">
        <f t="shared" si="4"/>
        <v>E</v>
      </c>
      <c r="I124" s="44" t="str">
        <f t="shared" si="5"/>
        <v>Belum Tuntas</v>
      </c>
    </row>
    <row r="125" spans="1:9" ht="15.95" customHeight="1" x14ac:dyDescent="0.2">
      <c r="A125" s="26">
        <v>10</v>
      </c>
      <c r="B125" s="40" t="s">
        <v>286</v>
      </c>
      <c r="C125" s="89" t="s">
        <v>89</v>
      </c>
      <c r="D125" s="33">
        <v>1</v>
      </c>
      <c r="E125" s="46"/>
      <c r="F125" s="29"/>
      <c r="G125" s="44"/>
      <c r="H125" s="73" t="str">
        <f t="shared" si="4"/>
        <v>-</v>
      </c>
      <c r="I125" s="44" t="str">
        <f t="shared" si="5"/>
        <v>-</v>
      </c>
    </row>
    <row r="126" spans="1:9" ht="15.95" customHeight="1" x14ac:dyDescent="0.2">
      <c r="A126" s="26">
        <v>11</v>
      </c>
      <c r="B126" s="40" t="s">
        <v>295</v>
      </c>
      <c r="C126" s="89" t="s">
        <v>90</v>
      </c>
      <c r="D126" s="33">
        <v>1</v>
      </c>
      <c r="E126" s="46"/>
      <c r="F126" s="29"/>
      <c r="G126" s="44">
        <v>55</v>
      </c>
      <c r="H126" s="73" t="str">
        <f t="shared" si="4"/>
        <v>E</v>
      </c>
      <c r="I126" s="44" t="str">
        <f t="shared" si="5"/>
        <v>Belum Tuntas</v>
      </c>
    </row>
    <row r="127" spans="1:9" ht="15.95" customHeight="1" x14ac:dyDescent="0.2">
      <c r="A127" s="26">
        <v>12</v>
      </c>
      <c r="B127" s="40"/>
      <c r="C127" s="93" t="s">
        <v>465</v>
      </c>
      <c r="D127" s="38" t="s">
        <v>10</v>
      </c>
      <c r="E127" s="52"/>
      <c r="F127" s="28"/>
      <c r="G127" s="44">
        <v>25</v>
      </c>
      <c r="H127" s="73" t="str">
        <f t="shared" si="4"/>
        <v>E</v>
      </c>
      <c r="I127" s="44" t="str">
        <f t="shared" si="5"/>
        <v>Belum Tuntas</v>
      </c>
    </row>
    <row r="128" spans="1:9" ht="15.95" customHeight="1" x14ac:dyDescent="0.2">
      <c r="A128" s="26">
        <v>13</v>
      </c>
      <c r="B128" s="40" t="s">
        <v>298</v>
      </c>
      <c r="C128" s="93" t="s">
        <v>17</v>
      </c>
      <c r="D128" s="38">
        <v>1</v>
      </c>
      <c r="E128" s="47"/>
      <c r="F128" s="27"/>
      <c r="G128" s="44"/>
      <c r="H128" s="73" t="str">
        <f t="shared" si="4"/>
        <v>-</v>
      </c>
      <c r="I128" s="44" t="str">
        <f t="shared" si="5"/>
        <v>-</v>
      </c>
    </row>
    <row r="129" spans="1:9" ht="15.95" customHeight="1" x14ac:dyDescent="0.2">
      <c r="A129" s="26">
        <v>14</v>
      </c>
      <c r="B129" s="40" t="s">
        <v>300</v>
      </c>
      <c r="C129" s="90" t="s">
        <v>91</v>
      </c>
      <c r="D129" s="37">
        <v>1</v>
      </c>
      <c r="E129" s="46"/>
      <c r="F129" s="29"/>
      <c r="G129" s="44">
        <v>50</v>
      </c>
      <c r="H129" s="73" t="str">
        <f t="shared" si="4"/>
        <v>E</v>
      </c>
      <c r="I129" s="44" t="str">
        <f t="shared" si="5"/>
        <v>Belum Tuntas</v>
      </c>
    </row>
    <row r="130" spans="1:9" ht="15.95" customHeight="1" x14ac:dyDescent="0.2">
      <c r="A130" s="26">
        <v>15</v>
      </c>
      <c r="B130" s="40" t="s">
        <v>308</v>
      </c>
      <c r="C130" s="89" t="s">
        <v>92</v>
      </c>
      <c r="D130" s="33" t="s">
        <v>6</v>
      </c>
      <c r="E130" s="52"/>
      <c r="F130" s="28"/>
      <c r="G130" s="44">
        <v>10</v>
      </c>
      <c r="H130" s="73" t="str">
        <f t="shared" si="4"/>
        <v>-</v>
      </c>
      <c r="I130" s="44" t="str">
        <f t="shared" si="5"/>
        <v>Belum Tuntas</v>
      </c>
    </row>
    <row r="131" spans="1:9" ht="15.95" customHeight="1" x14ac:dyDescent="0.2">
      <c r="A131" s="26">
        <v>16</v>
      </c>
      <c r="B131" s="40" t="s">
        <v>310</v>
      </c>
      <c r="C131" s="89" t="s">
        <v>93</v>
      </c>
      <c r="D131" s="33">
        <v>1</v>
      </c>
      <c r="E131" s="46"/>
      <c r="F131" s="28"/>
      <c r="G131" s="44">
        <v>40</v>
      </c>
      <c r="H131" s="73" t="str">
        <f t="shared" si="4"/>
        <v>E</v>
      </c>
      <c r="I131" s="44" t="str">
        <f t="shared" si="5"/>
        <v>Belum Tuntas</v>
      </c>
    </row>
    <row r="132" spans="1:9" ht="15.95" customHeight="1" x14ac:dyDescent="0.2">
      <c r="A132" s="26">
        <v>17</v>
      </c>
      <c r="B132" s="40" t="s">
        <v>319</v>
      </c>
      <c r="C132" s="89" t="s">
        <v>94</v>
      </c>
      <c r="D132" s="33">
        <v>1</v>
      </c>
      <c r="E132" s="46"/>
      <c r="F132" s="27"/>
      <c r="G132" s="44">
        <v>35</v>
      </c>
      <c r="H132" s="73" t="str">
        <f t="shared" si="4"/>
        <v>E</v>
      </c>
      <c r="I132" s="44" t="str">
        <f t="shared" si="5"/>
        <v>Belum Tuntas</v>
      </c>
    </row>
    <row r="133" spans="1:9" ht="15.95" customHeight="1" x14ac:dyDescent="0.2">
      <c r="A133" s="26">
        <v>18</v>
      </c>
      <c r="B133" s="40" t="s">
        <v>321</v>
      </c>
      <c r="C133" s="89" t="s">
        <v>95</v>
      </c>
      <c r="D133" s="33" t="s">
        <v>6</v>
      </c>
      <c r="E133" s="46"/>
      <c r="F133" s="27"/>
      <c r="G133" s="44">
        <v>35</v>
      </c>
      <c r="H133" s="73" t="str">
        <f t="shared" si="4"/>
        <v>E</v>
      </c>
      <c r="I133" s="44" t="str">
        <f t="shared" si="5"/>
        <v>Belum Tuntas</v>
      </c>
    </row>
    <row r="134" spans="1:9" ht="15.95" customHeight="1" x14ac:dyDescent="0.2">
      <c r="A134" s="26">
        <v>19</v>
      </c>
      <c r="B134" s="40" t="s">
        <v>327</v>
      </c>
      <c r="C134" s="89" t="s">
        <v>96</v>
      </c>
      <c r="D134" s="33">
        <v>1</v>
      </c>
      <c r="E134" s="46"/>
      <c r="F134" s="28"/>
      <c r="G134" s="44">
        <v>40</v>
      </c>
      <c r="H134" s="73" t="str">
        <f t="shared" si="4"/>
        <v>E</v>
      </c>
      <c r="I134" s="44" t="str">
        <f t="shared" si="5"/>
        <v>Belum Tuntas</v>
      </c>
    </row>
    <row r="135" spans="1:9" ht="15.95" customHeight="1" x14ac:dyDescent="0.2">
      <c r="A135" s="26">
        <v>20</v>
      </c>
      <c r="B135" s="40" t="s">
        <v>328</v>
      </c>
      <c r="C135" s="89" t="s">
        <v>97</v>
      </c>
      <c r="D135" s="33" t="s">
        <v>6</v>
      </c>
      <c r="E135" s="46"/>
      <c r="F135" s="28"/>
      <c r="G135" s="44">
        <v>75</v>
      </c>
      <c r="H135" s="73" t="str">
        <f t="shared" si="4"/>
        <v>C</v>
      </c>
      <c r="I135" s="44" t="str">
        <f t="shared" si="5"/>
        <v>Tuntas</v>
      </c>
    </row>
    <row r="136" spans="1:9" ht="15.95" customHeight="1" x14ac:dyDescent="0.2">
      <c r="A136" s="26">
        <v>21</v>
      </c>
      <c r="B136" s="40" t="s">
        <v>330</v>
      </c>
      <c r="C136" s="90" t="s">
        <v>98</v>
      </c>
      <c r="D136" s="37" t="s">
        <v>6</v>
      </c>
      <c r="E136" s="47"/>
      <c r="F136" s="28"/>
      <c r="G136" s="44">
        <v>95</v>
      </c>
      <c r="H136" s="73" t="str">
        <f t="shared" si="4"/>
        <v>A</v>
      </c>
      <c r="I136" s="44" t="str">
        <f t="shared" si="5"/>
        <v>Tuntas</v>
      </c>
    </row>
    <row r="137" spans="1:9" ht="15.95" customHeight="1" x14ac:dyDescent="0.2">
      <c r="A137" s="26">
        <v>22</v>
      </c>
      <c r="B137" s="40" t="s">
        <v>340</v>
      </c>
      <c r="C137" s="89" t="s">
        <v>99</v>
      </c>
      <c r="D137" s="33">
        <v>1</v>
      </c>
      <c r="E137" s="46"/>
      <c r="F137" s="29"/>
      <c r="G137" s="44">
        <v>65</v>
      </c>
      <c r="H137" s="73" t="str">
        <f t="shared" si="4"/>
        <v>D</v>
      </c>
      <c r="I137" s="44" t="str">
        <f t="shared" si="5"/>
        <v>Belum Tuntas</v>
      </c>
    </row>
    <row r="138" spans="1:9" ht="15.95" customHeight="1" x14ac:dyDescent="0.2">
      <c r="A138" s="26">
        <v>23</v>
      </c>
      <c r="B138" s="40" t="s">
        <v>352</v>
      </c>
      <c r="C138" s="89" t="s">
        <v>100</v>
      </c>
      <c r="D138" s="33" t="s">
        <v>6</v>
      </c>
      <c r="E138" s="46"/>
      <c r="F138" s="28"/>
      <c r="G138" s="44">
        <v>75</v>
      </c>
      <c r="H138" s="73" t="str">
        <f t="shared" si="4"/>
        <v>C</v>
      </c>
      <c r="I138" s="44" t="str">
        <f t="shared" si="5"/>
        <v>Tuntas</v>
      </c>
    </row>
    <row r="139" spans="1:9" ht="15.95" customHeight="1" x14ac:dyDescent="0.2">
      <c r="A139" s="26">
        <v>24</v>
      </c>
      <c r="B139" s="40" t="s">
        <v>366</v>
      </c>
      <c r="C139" s="89" t="s">
        <v>101</v>
      </c>
      <c r="D139" s="33">
        <v>1</v>
      </c>
      <c r="E139" s="46"/>
      <c r="F139" s="28"/>
      <c r="G139" s="44">
        <v>55</v>
      </c>
      <c r="H139" s="73" t="str">
        <f t="shared" si="4"/>
        <v>E</v>
      </c>
      <c r="I139" s="44" t="str">
        <f t="shared" si="5"/>
        <v>Belum Tuntas</v>
      </c>
    </row>
    <row r="140" spans="1:9" ht="15.95" customHeight="1" x14ac:dyDescent="0.2">
      <c r="A140" s="26">
        <v>25</v>
      </c>
      <c r="B140" s="40" t="s">
        <v>369</v>
      </c>
      <c r="C140" s="89" t="s">
        <v>102</v>
      </c>
      <c r="D140" s="33" t="s">
        <v>6</v>
      </c>
      <c r="E140" s="46"/>
      <c r="F140" s="28"/>
      <c r="G140" s="44">
        <v>40</v>
      </c>
      <c r="H140" s="73" t="str">
        <f t="shared" si="4"/>
        <v>E</v>
      </c>
      <c r="I140" s="44" t="str">
        <f t="shared" si="5"/>
        <v>Belum Tuntas</v>
      </c>
    </row>
    <row r="141" spans="1:9" ht="15.95" customHeight="1" x14ac:dyDescent="0.2">
      <c r="A141" s="26">
        <v>26</v>
      </c>
      <c r="B141" s="40" t="s">
        <v>371</v>
      </c>
      <c r="C141" s="89" t="s">
        <v>103</v>
      </c>
      <c r="D141" s="33" t="s">
        <v>6</v>
      </c>
      <c r="E141" s="46"/>
      <c r="F141" s="28"/>
      <c r="G141" s="44">
        <v>45</v>
      </c>
      <c r="H141" s="73" t="str">
        <f t="shared" si="4"/>
        <v>E</v>
      </c>
      <c r="I141" s="44" t="str">
        <f t="shared" si="5"/>
        <v>Belum Tuntas</v>
      </c>
    </row>
    <row r="142" spans="1:9" ht="15.95" customHeight="1" x14ac:dyDescent="0.2">
      <c r="A142" s="26">
        <v>27</v>
      </c>
      <c r="B142" s="40" t="s">
        <v>377</v>
      </c>
      <c r="C142" s="91" t="s">
        <v>229</v>
      </c>
      <c r="D142" s="36">
        <v>1</v>
      </c>
      <c r="E142" s="48"/>
      <c r="F142" s="28"/>
      <c r="G142" s="44">
        <v>45</v>
      </c>
      <c r="H142" s="73" t="str">
        <f t="shared" si="4"/>
        <v>E</v>
      </c>
      <c r="I142" s="44" t="str">
        <f t="shared" si="5"/>
        <v>Belum Tuntas</v>
      </c>
    </row>
    <row r="143" spans="1:9" ht="15.95" customHeight="1" x14ac:dyDescent="0.2">
      <c r="A143" s="26">
        <v>28</v>
      </c>
      <c r="B143" s="40" t="s">
        <v>380</v>
      </c>
      <c r="C143" s="89" t="s">
        <v>104</v>
      </c>
      <c r="D143" s="33" t="s">
        <v>6</v>
      </c>
      <c r="E143" s="46"/>
      <c r="F143" s="28"/>
      <c r="G143" s="44">
        <v>55</v>
      </c>
      <c r="H143" s="73" t="str">
        <f t="shared" si="4"/>
        <v>E</v>
      </c>
      <c r="I143" s="44" t="str">
        <f t="shared" si="5"/>
        <v>Belum Tuntas</v>
      </c>
    </row>
    <row r="144" spans="1:9" ht="15.95" customHeight="1" x14ac:dyDescent="0.2">
      <c r="A144" s="26">
        <v>29</v>
      </c>
      <c r="B144" s="40" t="s">
        <v>390</v>
      </c>
      <c r="C144" s="89" t="s">
        <v>105</v>
      </c>
      <c r="D144" s="33">
        <v>1</v>
      </c>
      <c r="E144" s="46"/>
      <c r="F144" s="28"/>
      <c r="G144" s="44">
        <v>40</v>
      </c>
      <c r="H144" s="73" t="str">
        <f t="shared" si="4"/>
        <v>E</v>
      </c>
      <c r="I144" s="44" t="str">
        <f t="shared" si="5"/>
        <v>Belum Tuntas</v>
      </c>
    </row>
    <row r="145" spans="1:9" ht="15.95" customHeight="1" x14ac:dyDescent="0.2">
      <c r="A145" s="26">
        <v>30</v>
      </c>
      <c r="B145" s="40" t="s">
        <v>393</v>
      </c>
      <c r="C145" s="89" t="s">
        <v>106</v>
      </c>
      <c r="D145" s="33" t="s">
        <v>6</v>
      </c>
      <c r="E145" s="46"/>
      <c r="F145" s="28"/>
      <c r="G145" s="44">
        <v>45</v>
      </c>
      <c r="H145" s="73" t="str">
        <f t="shared" si="4"/>
        <v>E</v>
      </c>
      <c r="I145" s="44" t="str">
        <f t="shared" si="5"/>
        <v>Belum Tuntas</v>
      </c>
    </row>
    <row r="146" spans="1:9" ht="15.95" customHeight="1" x14ac:dyDescent="0.2">
      <c r="A146" s="26">
        <v>31</v>
      </c>
      <c r="B146" s="40" t="s">
        <v>399</v>
      </c>
      <c r="C146" s="89" t="s">
        <v>107</v>
      </c>
      <c r="D146" s="33" t="s">
        <v>6</v>
      </c>
      <c r="E146" s="46"/>
      <c r="F146" s="27"/>
      <c r="G146" s="44">
        <v>40</v>
      </c>
      <c r="H146" s="73" t="str">
        <f t="shared" si="4"/>
        <v>E</v>
      </c>
      <c r="I146" s="44" t="str">
        <f t="shared" si="5"/>
        <v>Belum Tuntas</v>
      </c>
    </row>
    <row r="147" spans="1:9" ht="15.95" customHeight="1" x14ac:dyDescent="0.2">
      <c r="A147" s="26">
        <v>32</v>
      </c>
      <c r="B147" s="40" t="s">
        <v>411</v>
      </c>
      <c r="C147" s="89" t="s">
        <v>108</v>
      </c>
      <c r="D147" s="33">
        <v>1</v>
      </c>
      <c r="E147" s="46"/>
      <c r="F147" s="28"/>
      <c r="G147" s="44">
        <v>30</v>
      </c>
      <c r="H147" s="73" t="str">
        <f t="shared" si="4"/>
        <v>E</v>
      </c>
      <c r="I147" s="44" t="str">
        <f t="shared" si="5"/>
        <v>Belum Tuntas</v>
      </c>
    </row>
    <row r="148" spans="1:9" ht="15.95" customHeight="1" x14ac:dyDescent="0.2">
      <c r="A148" s="26">
        <v>33</v>
      </c>
      <c r="B148" s="40" t="s">
        <v>430</v>
      </c>
      <c r="C148" s="89" t="s">
        <v>110</v>
      </c>
      <c r="D148" s="33">
        <v>1</v>
      </c>
      <c r="E148" s="46"/>
      <c r="F148" s="29"/>
      <c r="G148" s="44">
        <v>40</v>
      </c>
      <c r="H148" s="73" t="str">
        <f t="shared" si="4"/>
        <v>E</v>
      </c>
      <c r="I148" s="44" t="str">
        <f t="shared" si="5"/>
        <v>Belum Tuntas</v>
      </c>
    </row>
    <row r="149" spans="1:9" ht="15.95" customHeight="1" x14ac:dyDescent="0.2">
      <c r="A149" s="26">
        <v>34</v>
      </c>
      <c r="B149" s="40" t="s">
        <v>435</v>
      </c>
      <c r="C149" s="89" t="s">
        <v>111</v>
      </c>
      <c r="D149" s="33">
        <v>1</v>
      </c>
      <c r="E149" s="46"/>
      <c r="F149" s="28"/>
      <c r="G149" s="44">
        <v>80</v>
      </c>
      <c r="H149" s="73" t="str">
        <f t="shared" si="4"/>
        <v>B</v>
      </c>
      <c r="I149" s="44" t="str">
        <f t="shared" si="5"/>
        <v>Tuntas</v>
      </c>
    </row>
    <row r="150" spans="1:9" ht="15.95" customHeight="1" x14ac:dyDescent="0.2">
      <c r="A150" s="26">
        <v>35</v>
      </c>
      <c r="B150" s="40" t="s">
        <v>439</v>
      </c>
      <c r="C150" s="89" t="s">
        <v>112</v>
      </c>
      <c r="D150" s="33">
        <v>1</v>
      </c>
      <c r="E150" s="46"/>
      <c r="F150" s="28"/>
      <c r="G150" s="44">
        <v>40</v>
      </c>
      <c r="H150" s="73" t="str">
        <f t="shared" si="4"/>
        <v>E</v>
      </c>
      <c r="I150" s="44" t="str">
        <f t="shared" si="5"/>
        <v>Belum Tuntas</v>
      </c>
    </row>
    <row r="151" spans="1:9" ht="15.95" customHeight="1" x14ac:dyDescent="0.2">
      <c r="A151" s="43">
        <v>36</v>
      </c>
      <c r="B151" s="40" t="s">
        <v>471</v>
      </c>
      <c r="C151" s="99" t="s">
        <v>470</v>
      </c>
      <c r="D151" s="66">
        <v>1</v>
      </c>
      <c r="E151" s="67"/>
      <c r="F151" s="68"/>
      <c r="G151" s="44">
        <v>50</v>
      </c>
      <c r="H151" s="73" t="str">
        <f t="shared" si="4"/>
        <v>E</v>
      </c>
      <c r="I151" s="44" t="str">
        <f t="shared" si="5"/>
        <v>Belum Tuntas</v>
      </c>
    </row>
    <row r="152" spans="1:9" ht="15.95" customHeight="1" x14ac:dyDescent="0.2">
      <c r="A152" s="5"/>
      <c r="B152" s="64"/>
      <c r="C152" s="110" t="s">
        <v>453</v>
      </c>
      <c r="D152" s="103"/>
      <c r="E152" s="60"/>
      <c r="F152" s="43"/>
      <c r="G152" s="43">
        <f>IFERROR(AVERAGE(G116:G151),"")</f>
        <v>46.212121212121211</v>
      </c>
      <c r="H152" s="60"/>
      <c r="I152" s="96">
        <f>COUNTIF(I116:I151,"Tuntas")</f>
        <v>6</v>
      </c>
    </row>
    <row r="153" spans="1:9" x14ac:dyDescent="0.2">
      <c r="A153" s="77" t="s">
        <v>462</v>
      </c>
      <c r="B153" s="74" t="s">
        <v>461</v>
      </c>
      <c r="C153" s="25"/>
      <c r="D153" s="69"/>
      <c r="E153" s="69"/>
      <c r="F153" s="70"/>
    </row>
    <row r="154" spans="1:9" x14ac:dyDescent="0.2">
      <c r="A154" s="78">
        <v>25</v>
      </c>
      <c r="B154" s="75" t="s">
        <v>456</v>
      </c>
      <c r="C154" s="59" t="s">
        <v>7</v>
      </c>
      <c r="D154" s="5">
        <f>SUM(D116:D153)</f>
        <v>20</v>
      </c>
      <c r="E154" s="5"/>
      <c r="F154" s="55"/>
      <c r="G154" s="16" t="s">
        <v>467</v>
      </c>
    </row>
    <row r="155" spans="1:9" x14ac:dyDescent="0.2">
      <c r="A155" s="78">
        <v>60</v>
      </c>
      <c r="B155" s="75" t="s">
        <v>457</v>
      </c>
      <c r="C155" s="59" t="s">
        <v>8</v>
      </c>
      <c r="D155" s="5">
        <f>COUNTIF(D116:D153,"p")</f>
        <v>16</v>
      </c>
      <c r="E155" s="5"/>
      <c r="F155" s="55"/>
      <c r="G155" s="16" t="s">
        <v>454</v>
      </c>
    </row>
    <row r="156" spans="1:9" x14ac:dyDescent="0.2">
      <c r="A156" s="78">
        <v>70</v>
      </c>
      <c r="B156" s="75" t="s">
        <v>458</v>
      </c>
      <c r="C156" s="22" t="s">
        <v>9</v>
      </c>
      <c r="D156" s="18">
        <f>SUM(D154:D155)</f>
        <v>36</v>
      </c>
      <c r="E156" s="18"/>
      <c r="F156" s="55"/>
    </row>
    <row r="157" spans="1:9" x14ac:dyDescent="0.2">
      <c r="A157" s="79">
        <v>80</v>
      </c>
      <c r="B157" s="75" t="s">
        <v>459</v>
      </c>
      <c r="C157" s="98" t="s">
        <v>468</v>
      </c>
    </row>
    <row r="158" spans="1:9" x14ac:dyDescent="0.2">
      <c r="A158" s="79">
        <v>90</v>
      </c>
      <c r="B158" s="76" t="s">
        <v>460</v>
      </c>
      <c r="C158" s="98" t="s">
        <v>469</v>
      </c>
      <c r="D158" s="24"/>
      <c r="E158" s="24"/>
      <c r="G158" s="83"/>
    </row>
    <row r="159" spans="1:9" x14ac:dyDescent="0.2">
      <c r="B159" s="9"/>
    </row>
    <row r="162" spans="1:9" ht="15" x14ac:dyDescent="0.2">
      <c r="A162" s="1" t="s">
        <v>4</v>
      </c>
      <c r="B162" s="23"/>
    </row>
    <row r="163" spans="1:9" ht="15" x14ac:dyDescent="0.2">
      <c r="A163" s="3" t="s">
        <v>0</v>
      </c>
      <c r="B163" s="23"/>
      <c r="E163" s="85" t="s">
        <v>463</v>
      </c>
      <c r="F163" s="86"/>
      <c r="G163" s="87"/>
    </row>
    <row r="164" spans="1:9" x14ac:dyDescent="0.2">
      <c r="A164" s="1" t="s">
        <v>15</v>
      </c>
      <c r="B164" s="2"/>
    </row>
    <row r="165" spans="1:9" x14ac:dyDescent="0.2">
      <c r="A165" s="1"/>
      <c r="B165" s="2"/>
    </row>
    <row r="166" spans="1:9" x14ac:dyDescent="0.2">
      <c r="A166" s="7"/>
      <c r="B166" s="22" t="s">
        <v>11</v>
      </c>
      <c r="C166" s="21" t="s">
        <v>14</v>
      </c>
      <c r="D166" s="22" t="s">
        <v>446</v>
      </c>
      <c r="E166" s="17" t="s">
        <v>185</v>
      </c>
      <c r="F166" s="55"/>
    </row>
    <row r="167" spans="1:9" ht="15" customHeight="1" x14ac:dyDescent="0.2">
      <c r="A167" s="111" t="s">
        <v>1</v>
      </c>
      <c r="B167" s="112"/>
      <c r="C167" s="113" t="s">
        <v>448</v>
      </c>
      <c r="D167" s="100" t="s">
        <v>5</v>
      </c>
      <c r="E167" s="100" t="s">
        <v>449</v>
      </c>
      <c r="F167" s="104" t="s">
        <v>450</v>
      </c>
      <c r="G167" s="105"/>
      <c r="H167" s="106"/>
      <c r="I167" s="100" t="s">
        <v>455</v>
      </c>
    </row>
    <row r="168" spans="1:9" ht="15" customHeight="1" x14ac:dyDescent="0.2">
      <c r="A168" s="6" t="s">
        <v>3</v>
      </c>
      <c r="B168" s="4" t="s">
        <v>2</v>
      </c>
      <c r="C168" s="114"/>
      <c r="D168" s="101"/>
      <c r="E168" s="101"/>
      <c r="F168" s="45" t="s">
        <v>447</v>
      </c>
      <c r="G168" s="56" t="s">
        <v>452</v>
      </c>
      <c r="H168" s="56" t="s">
        <v>451</v>
      </c>
      <c r="I168" s="101"/>
    </row>
    <row r="169" spans="1:9" ht="15.95" customHeight="1" x14ac:dyDescent="0.2">
      <c r="A169" s="10">
        <v>1</v>
      </c>
      <c r="B169" s="40" t="s">
        <v>235</v>
      </c>
      <c r="C169" s="115" t="s">
        <v>113</v>
      </c>
      <c r="D169" s="32">
        <v>1</v>
      </c>
      <c r="E169" s="50"/>
      <c r="F169" s="80"/>
      <c r="G169" s="81">
        <v>40</v>
      </c>
      <c r="H169" s="73" t="str">
        <f>IFERROR(VLOOKUP(G169,$A$206:$B$211,2,TRUE),"-")</f>
        <v>E</v>
      </c>
      <c r="I169" s="95" t="str">
        <f>IF(G169=0,"-",(IF(G169&lt;70,"Belum Tuntas","Tuntas")))</f>
        <v>Belum Tuntas</v>
      </c>
    </row>
    <row r="170" spans="1:9" ht="15.95" customHeight="1" x14ac:dyDescent="0.2">
      <c r="A170" s="26">
        <v>2</v>
      </c>
      <c r="B170" s="40" t="s">
        <v>241</v>
      </c>
      <c r="C170" s="91" t="s">
        <v>230</v>
      </c>
      <c r="D170" s="36" t="s">
        <v>6</v>
      </c>
      <c r="E170" s="48"/>
      <c r="F170" s="27"/>
      <c r="G170" s="44">
        <v>100</v>
      </c>
      <c r="H170" s="73" t="str">
        <f t="shared" ref="H170:H204" si="6">IFERROR(VLOOKUP(G170,$A$206:$B$211,2,TRUE),"-")</f>
        <v>A</v>
      </c>
      <c r="I170" s="44" t="str">
        <f>IF(G170=0,"-",(IF(G170&lt;70,"Belum Tuntas","Tuntas")))</f>
        <v>Tuntas</v>
      </c>
    </row>
    <row r="171" spans="1:9" ht="15.95" customHeight="1" x14ac:dyDescent="0.2">
      <c r="A171" s="26">
        <v>3</v>
      </c>
      <c r="B171" s="40" t="s">
        <v>253</v>
      </c>
      <c r="C171" s="116" t="s">
        <v>114</v>
      </c>
      <c r="D171" s="33">
        <v>1</v>
      </c>
      <c r="E171" s="46"/>
      <c r="F171" s="27"/>
      <c r="G171" s="44">
        <v>40</v>
      </c>
      <c r="H171" s="73" t="str">
        <f t="shared" si="6"/>
        <v>E</v>
      </c>
      <c r="I171" s="44" t="str">
        <f t="shared" ref="I171:I204" si="7">IF(G171=0,"-",(IF(G171&lt;70,"Belum Tuntas","Tuntas")))</f>
        <v>Belum Tuntas</v>
      </c>
    </row>
    <row r="172" spans="1:9" ht="15.95" customHeight="1" x14ac:dyDescent="0.2">
      <c r="A172" s="26">
        <v>4</v>
      </c>
      <c r="B172" s="40" t="s">
        <v>260</v>
      </c>
      <c r="C172" s="116" t="s">
        <v>115</v>
      </c>
      <c r="D172" s="33">
        <v>1</v>
      </c>
      <c r="E172" s="46"/>
      <c r="F172" s="28"/>
      <c r="G172" s="44">
        <v>55</v>
      </c>
      <c r="H172" s="73" t="str">
        <f t="shared" si="6"/>
        <v>E</v>
      </c>
      <c r="I172" s="44" t="str">
        <f t="shared" si="7"/>
        <v>Belum Tuntas</v>
      </c>
    </row>
    <row r="173" spans="1:9" ht="15.95" customHeight="1" x14ac:dyDescent="0.2">
      <c r="A173" s="26">
        <v>5</v>
      </c>
      <c r="B173" s="40" t="s">
        <v>262</v>
      </c>
      <c r="C173" s="89" t="s">
        <v>116</v>
      </c>
      <c r="D173" s="33" t="s">
        <v>6</v>
      </c>
      <c r="E173" s="46"/>
      <c r="F173" s="28"/>
      <c r="G173" s="44">
        <v>85</v>
      </c>
      <c r="H173" s="73" t="str">
        <f t="shared" si="6"/>
        <v>B</v>
      </c>
      <c r="I173" s="44" t="str">
        <f t="shared" si="7"/>
        <v>Tuntas</v>
      </c>
    </row>
    <row r="174" spans="1:9" ht="15.95" customHeight="1" x14ac:dyDescent="0.2">
      <c r="A174" s="26">
        <v>6</v>
      </c>
      <c r="B174" s="40" t="s">
        <v>263</v>
      </c>
      <c r="C174" s="89" t="s">
        <v>117</v>
      </c>
      <c r="D174" s="33">
        <v>1</v>
      </c>
      <c r="E174" s="46"/>
      <c r="F174" s="28"/>
      <c r="G174" s="44">
        <v>70</v>
      </c>
      <c r="H174" s="73" t="str">
        <f t="shared" si="6"/>
        <v>C</v>
      </c>
      <c r="I174" s="44" t="str">
        <f t="shared" si="7"/>
        <v>Tuntas</v>
      </c>
    </row>
    <row r="175" spans="1:9" ht="15.95" customHeight="1" x14ac:dyDescent="0.2">
      <c r="A175" s="26">
        <v>7</v>
      </c>
      <c r="B175" s="40" t="s">
        <v>266</v>
      </c>
      <c r="C175" s="89" t="s">
        <v>118</v>
      </c>
      <c r="D175" s="33">
        <v>1</v>
      </c>
      <c r="E175" s="46"/>
      <c r="F175" s="28"/>
      <c r="G175" s="44">
        <v>70</v>
      </c>
      <c r="H175" s="73" t="str">
        <f t="shared" si="6"/>
        <v>C</v>
      </c>
      <c r="I175" s="44" t="str">
        <f t="shared" si="7"/>
        <v>Tuntas</v>
      </c>
    </row>
    <row r="176" spans="1:9" ht="15.95" customHeight="1" x14ac:dyDescent="0.2">
      <c r="A176" s="26">
        <v>8</v>
      </c>
      <c r="B176" s="40" t="s">
        <v>285</v>
      </c>
      <c r="C176" s="89" t="s">
        <v>119</v>
      </c>
      <c r="D176" s="33" t="s">
        <v>6</v>
      </c>
      <c r="E176" s="46"/>
      <c r="F176" s="28"/>
      <c r="G176" s="44">
        <v>70</v>
      </c>
      <c r="H176" s="73" t="str">
        <f t="shared" si="6"/>
        <v>C</v>
      </c>
      <c r="I176" s="44" t="str">
        <f t="shared" si="7"/>
        <v>Tuntas</v>
      </c>
    </row>
    <row r="177" spans="1:9" ht="15.95" customHeight="1" x14ac:dyDescent="0.2">
      <c r="A177" s="26">
        <v>9</v>
      </c>
      <c r="B177" s="40" t="s">
        <v>292</v>
      </c>
      <c r="C177" s="116" t="s">
        <v>120</v>
      </c>
      <c r="D177" s="33">
        <v>1</v>
      </c>
      <c r="E177" s="46"/>
      <c r="F177" s="28"/>
      <c r="G177" s="44">
        <v>25</v>
      </c>
      <c r="H177" s="73" t="str">
        <f t="shared" si="6"/>
        <v>E</v>
      </c>
      <c r="I177" s="44" t="str">
        <f t="shared" si="7"/>
        <v>Belum Tuntas</v>
      </c>
    </row>
    <row r="178" spans="1:9" ht="15.95" customHeight="1" x14ac:dyDescent="0.2">
      <c r="A178" s="26">
        <v>10</v>
      </c>
      <c r="B178" s="40" t="s">
        <v>302</v>
      </c>
      <c r="C178" s="89" t="s">
        <v>121</v>
      </c>
      <c r="D178" s="33">
        <v>1</v>
      </c>
      <c r="E178" s="46"/>
      <c r="F178" s="28"/>
      <c r="G178" s="44">
        <v>80</v>
      </c>
      <c r="H178" s="73" t="str">
        <f t="shared" si="6"/>
        <v>B</v>
      </c>
      <c r="I178" s="44" t="str">
        <f t="shared" si="7"/>
        <v>Tuntas</v>
      </c>
    </row>
    <row r="179" spans="1:9" ht="15.95" customHeight="1" x14ac:dyDescent="0.2">
      <c r="A179" s="26">
        <v>11</v>
      </c>
      <c r="B179" s="40" t="s">
        <v>311</v>
      </c>
      <c r="C179" s="90" t="s">
        <v>231</v>
      </c>
      <c r="D179" s="37">
        <v>1</v>
      </c>
      <c r="E179" s="47"/>
      <c r="F179" s="28"/>
      <c r="G179" s="44">
        <v>70</v>
      </c>
      <c r="H179" s="73" t="str">
        <f t="shared" si="6"/>
        <v>C</v>
      </c>
      <c r="I179" s="44" t="str">
        <f t="shared" si="7"/>
        <v>Tuntas</v>
      </c>
    </row>
    <row r="180" spans="1:9" ht="15.95" customHeight="1" x14ac:dyDescent="0.2">
      <c r="A180" s="26">
        <v>12</v>
      </c>
      <c r="B180" s="40" t="s">
        <v>315</v>
      </c>
      <c r="C180" s="89" t="s">
        <v>122</v>
      </c>
      <c r="D180" s="33">
        <v>1</v>
      </c>
      <c r="E180" s="46"/>
      <c r="F180" s="28"/>
      <c r="G180" s="44">
        <v>70</v>
      </c>
      <c r="H180" s="73" t="str">
        <f t="shared" si="6"/>
        <v>C</v>
      </c>
      <c r="I180" s="44" t="str">
        <f t="shared" si="7"/>
        <v>Tuntas</v>
      </c>
    </row>
    <row r="181" spans="1:9" ht="15.95" customHeight="1" x14ac:dyDescent="0.2">
      <c r="A181" s="26">
        <v>13</v>
      </c>
      <c r="B181" s="40" t="s">
        <v>316</v>
      </c>
      <c r="C181" s="116" t="s">
        <v>123</v>
      </c>
      <c r="D181" s="33">
        <v>1</v>
      </c>
      <c r="E181" s="46"/>
      <c r="F181" s="28"/>
      <c r="G181" s="44">
        <v>45</v>
      </c>
      <c r="H181" s="73" t="str">
        <f t="shared" si="6"/>
        <v>E</v>
      </c>
      <c r="I181" s="44" t="str">
        <f t="shared" si="7"/>
        <v>Belum Tuntas</v>
      </c>
    </row>
    <row r="182" spans="1:9" ht="15.95" customHeight="1" x14ac:dyDescent="0.2">
      <c r="A182" s="26">
        <v>14</v>
      </c>
      <c r="B182" s="40" t="s">
        <v>320</v>
      </c>
      <c r="C182" s="89" t="s">
        <v>124</v>
      </c>
      <c r="D182" s="33" t="s">
        <v>6</v>
      </c>
      <c r="E182" s="46"/>
      <c r="F182" s="28"/>
      <c r="G182" s="44">
        <v>75</v>
      </c>
      <c r="H182" s="73" t="str">
        <f t="shared" si="6"/>
        <v>C</v>
      </c>
      <c r="I182" s="44" t="str">
        <f t="shared" si="7"/>
        <v>Tuntas</v>
      </c>
    </row>
    <row r="183" spans="1:9" ht="15.95" customHeight="1" x14ac:dyDescent="0.2">
      <c r="A183" s="26">
        <v>15</v>
      </c>
      <c r="B183" s="40" t="s">
        <v>332</v>
      </c>
      <c r="C183" s="89" t="s">
        <v>125</v>
      </c>
      <c r="D183" s="33">
        <v>1</v>
      </c>
      <c r="E183" s="46"/>
      <c r="F183" s="27"/>
      <c r="G183" s="44">
        <v>85</v>
      </c>
      <c r="H183" s="73" t="str">
        <f t="shared" si="6"/>
        <v>B</v>
      </c>
      <c r="I183" s="44" t="str">
        <f t="shared" si="7"/>
        <v>Tuntas</v>
      </c>
    </row>
    <row r="184" spans="1:9" ht="15.95" customHeight="1" x14ac:dyDescent="0.2">
      <c r="A184" s="26">
        <v>16</v>
      </c>
      <c r="B184" s="40" t="s">
        <v>351</v>
      </c>
      <c r="C184" s="89" t="s">
        <v>126</v>
      </c>
      <c r="D184" s="33" t="s">
        <v>6</v>
      </c>
      <c r="E184" s="46"/>
      <c r="F184" s="28"/>
      <c r="G184" s="44">
        <v>75</v>
      </c>
      <c r="H184" s="73" t="str">
        <f t="shared" si="6"/>
        <v>C</v>
      </c>
      <c r="I184" s="44" t="str">
        <f t="shared" si="7"/>
        <v>Tuntas</v>
      </c>
    </row>
    <row r="185" spans="1:9" ht="15.95" customHeight="1" x14ac:dyDescent="0.2">
      <c r="A185" s="26">
        <v>17</v>
      </c>
      <c r="B185" s="40" t="s">
        <v>355</v>
      </c>
      <c r="C185" s="89" t="s">
        <v>127</v>
      </c>
      <c r="D185" s="33">
        <v>1</v>
      </c>
      <c r="E185" s="46"/>
      <c r="F185" s="27"/>
      <c r="G185" s="44">
        <v>75</v>
      </c>
      <c r="H185" s="73" t="str">
        <f t="shared" si="6"/>
        <v>C</v>
      </c>
      <c r="I185" s="44" t="str">
        <f t="shared" si="7"/>
        <v>Tuntas</v>
      </c>
    </row>
    <row r="186" spans="1:9" ht="15.95" customHeight="1" x14ac:dyDescent="0.2">
      <c r="A186" s="26">
        <v>18</v>
      </c>
      <c r="B186" s="40" t="s">
        <v>359</v>
      </c>
      <c r="C186" s="89" t="s">
        <v>128</v>
      </c>
      <c r="D186" s="33" t="s">
        <v>6</v>
      </c>
      <c r="E186" s="46"/>
      <c r="F186" s="31"/>
      <c r="G186" s="44">
        <v>90</v>
      </c>
      <c r="H186" s="73" t="str">
        <f t="shared" si="6"/>
        <v>A</v>
      </c>
      <c r="I186" s="44" t="str">
        <f t="shared" si="7"/>
        <v>Tuntas</v>
      </c>
    </row>
    <row r="187" spans="1:9" ht="15.95" customHeight="1" x14ac:dyDescent="0.2">
      <c r="A187" s="26">
        <v>19</v>
      </c>
      <c r="B187" s="40" t="s">
        <v>365</v>
      </c>
      <c r="C187" s="89" t="s">
        <v>129</v>
      </c>
      <c r="D187" s="33">
        <v>1</v>
      </c>
      <c r="E187" s="46"/>
      <c r="F187" s="28"/>
      <c r="G187" s="44">
        <v>75</v>
      </c>
      <c r="H187" s="73" t="str">
        <f t="shared" si="6"/>
        <v>C</v>
      </c>
      <c r="I187" s="44" t="str">
        <f t="shared" si="7"/>
        <v>Tuntas</v>
      </c>
    </row>
    <row r="188" spans="1:9" ht="15.95" customHeight="1" x14ac:dyDescent="0.2">
      <c r="A188" s="26">
        <v>20</v>
      </c>
      <c r="B188" s="40" t="s">
        <v>384</v>
      </c>
      <c r="C188" s="89" t="s">
        <v>130</v>
      </c>
      <c r="D188" s="33" t="s">
        <v>6</v>
      </c>
      <c r="E188" s="46"/>
      <c r="F188" s="27"/>
      <c r="G188" s="44">
        <v>85</v>
      </c>
      <c r="H188" s="73" t="str">
        <f t="shared" si="6"/>
        <v>B</v>
      </c>
      <c r="I188" s="44" t="str">
        <f t="shared" si="7"/>
        <v>Tuntas</v>
      </c>
    </row>
    <row r="189" spans="1:9" ht="15.95" customHeight="1" x14ac:dyDescent="0.2">
      <c r="A189" s="26">
        <v>21</v>
      </c>
      <c r="B189" s="40" t="s">
        <v>386</v>
      </c>
      <c r="C189" s="89" t="s">
        <v>131</v>
      </c>
      <c r="D189" s="33">
        <v>1</v>
      </c>
      <c r="E189" s="46"/>
      <c r="F189" s="27"/>
      <c r="G189" s="44">
        <v>95</v>
      </c>
      <c r="H189" s="73" t="str">
        <f t="shared" si="6"/>
        <v>A</v>
      </c>
      <c r="I189" s="44" t="str">
        <f t="shared" si="7"/>
        <v>Tuntas</v>
      </c>
    </row>
    <row r="190" spans="1:9" ht="15.95" customHeight="1" x14ac:dyDescent="0.2">
      <c r="A190" s="26">
        <v>22</v>
      </c>
      <c r="B190" s="40" t="s">
        <v>392</v>
      </c>
      <c r="C190" s="89" t="s">
        <v>132</v>
      </c>
      <c r="D190" s="33">
        <v>1</v>
      </c>
      <c r="E190" s="46"/>
      <c r="F190" s="29"/>
      <c r="G190" s="44">
        <v>75</v>
      </c>
      <c r="H190" s="73" t="str">
        <f t="shared" si="6"/>
        <v>C</v>
      </c>
      <c r="I190" s="44" t="str">
        <f t="shared" si="7"/>
        <v>Tuntas</v>
      </c>
    </row>
    <row r="191" spans="1:9" ht="15.95" customHeight="1" x14ac:dyDescent="0.2">
      <c r="A191" s="26">
        <v>23</v>
      </c>
      <c r="B191" s="40" t="s">
        <v>396</v>
      </c>
      <c r="C191" s="89" t="s">
        <v>133</v>
      </c>
      <c r="D191" s="33">
        <v>1</v>
      </c>
      <c r="E191" s="46"/>
      <c r="F191" s="27"/>
      <c r="G191" s="44">
        <v>85</v>
      </c>
      <c r="H191" s="73" t="str">
        <f t="shared" si="6"/>
        <v>B</v>
      </c>
      <c r="I191" s="44" t="str">
        <f t="shared" si="7"/>
        <v>Tuntas</v>
      </c>
    </row>
    <row r="192" spans="1:9" ht="15.95" customHeight="1" x14ac:dyDescent="0.2">
      <c r="A192" s="26">
        <v>24</v>
      </c>
      <c r="B192" s="40" t="s">
        <v>400</v>
      </c>
      <c r="C192" s="89" t="s">
        <v>134</v>
      </c>
      <c r="D192" s="33" t="s">
        <v>6</v>
      </c>
      <c r="E192" s="46"/>
      <c r="F192" s="28"/>
      <c r="G192" s="44">
        <v>80</v>
      </c>
      <c r="H192" s="73" t="str">
        <f t="shared" si="6"/>
        <v>B</v>
      </c>
      <c r="I192" s="44" t="str">
        <f t="shared" si="7"/>
        <v>Tuntas</v>
      </c>
    </row>
    <row r="193" spans="1:9" ht="15.95" customHeight="1" x14ac:dyDescent="0.2">
      <c r="A193" s="26">
        <v>25</v>
      </c>
      <c r="B193" s="40" t="s">
        <v>402</v>
      </c>
      <c r="C193" s="89" t="s">
        <v>466</v>
      </c>
      <c r="D193" s="33" t="s">
        <v>6</v>
      </c>
      <c r="E193" s="46"/>
      <c r="F193" s="28"/>
      <c r="G193" s="44">
        <v>85</v>
      </c>
      <c r="H193" s="73" t="str">
        <f t="shared" si="6"/>
        <v>B</v>
      </c>
      <c r="I193" s="44" t="str">
        <f t="shared" si="7"/>
        <v>Tuntas</v>
      </c>
    </row>
    <row r="194" spans="1:9" ht="15.95" customHeight="1" x14ac:dyDescent="0.2">
      <c r="A194" s="26">
        <v>26</v>
      </c>
      <c r="B194" s="40" t="s">
        <v>406</v>
      </c>
      <c r="C194" s="116" t="s">
        <v>135</v>
      </c>
      <c r="D194" s="33" t="s">
        <v>6</v>
      </c>
      <c r="E194" s="46"/>
      <c r="F194" s="28"/>
      <c r="G194" s="44">
        <v>65</v>
      </c>
      <c r="H194" s="73" t="str">
        <f t="shared" si="6"/>
        <v>D</v>
      </c>
      <c r="I194" s="44" t="str">
        <f t="shared" si="7"/>
        <v>Belum Tuntas</v>
      </c>
    </row>
    <row r="195" spans="1:9" ht="15.95" customHeight="1" x14ac:dyDescent="0.2">
      <c r="A195" s="26">
        <v>27</v>
      </c>
      <c r="B195" s="40" t="s">
        <v>407</v>
      </c>
      <c r="C195" s="89" t="s">
        <v>136</v>
      </c>
      <c r="D195" s="33" t="s">
        <v>6</v>
      </c>
      <c r="E195" s="46"/>
      <c r="F195" s="28"/>
      <c r="G195" s="44">
        <v>70</v>
      </c>
      <c r="H195" s="73" t="str">
        <f t="shared" si="6"/>
        <v>C</v>
      </c>
      <c r="I195" s="44" t="str">
        <f t="shared" si="7"/>
        <v>Tuntas</v>
      </c>
    </row>
    <row r="196" spans="1:9" ht="15.95" customHeight="1" x14ac:dyDescent="0.2">
      <c r="A196" s="26">
        <v>28</v>
      </c>
      <c r="B196" s="40" t="s">
        <v>408</v>
      </c>
      <c r="C196" s="116" t="s">
        <v>137</v>
      </c>
      <c r="D196" s="33" t="s">
        <v>6</v>
      </c>
      <c r="E196" s="46"/>
      <c r="F196" s="28"/>
      <c r="G196" s="44">
        <v>60</v>
      </c>
      <c r="H196" s="73" t="str">
        <f t="shared" si="6"/>
        <v>D</v>
      </c>
      <c r="I196" s="44" t="str">
        <f t="shared" si="7"/>
        <v>Belum Tuntas</v>
      </c>
    </row>
    <row r="197" spans="1:9" ht="15.95" customHeight="1" x14ac:dyDescent="0.2">
      <c r="A197" s="26">
        <v>29</v>
      </c>
      <c r="B197" s="40" t="s">
        <v>410</v>
      </c>
      <c r="C197" s="89" t="s">
        <v>138</v>
      </c>
      <c r="D197" s="33" t="s">
        <v>6</v>
      </c>
      <c r="E197" s="46"/>
      <c r="F197" s="28"/>
      <c r="G197" s="44">
        <v>75</v>
      </c>
      <c r="H197" s="73" t="str">
        <f t="shared" si="6"/>
        <v>C</v>
      </c>
      <c r="I197" s="44" t="str">
        <f t="shared" si="7"/>
        <v>Tuntas</v>
      </c>
    </row>
    <row r="198" spans="1:9" ht="15.95" customHeight="1" x14ac:dyDescent="0.2">
      <c r="A198" s="26">
        <v>30</v>
      </c>
      <c r="B198" s="40" t="s">
        <v>413</v>
      </c>
      <c r="C198" s="116" t="s">
        <v>139</v>
      </c>
      <c r="D198" s="33">
        <v>1</v>
      </c>
      <c r="E198" s="46"/>
      <c r="F198" s="28"/>
      <c r="G198" s="44">
        <v>65</v>
      </c>
      <c r="H198" s="73" t="str">
        <f t="shared" si="6"/>
        <v>D</v>
      </c>
      <c r="I198" s="44" t="str">
        <f t="shared" si="7"/>
        <v>Belum Tuntas</v>
      </c>
    </row>
    <row r="199" spans="1:9" ht="15.95" customHeight="1" x14ac:dyDescent="0.2">
      <c r="A199" s="26">
        <v>31</v>
      </c>
      <c r="B199" s="40" t="s">
        <v>414</v>
      </c>
      <c r="C199" s="89" t="s">
        <v>140</v>
      </c>
      <c r="D199" s="33" t="s">
        <v>6</v>
      </c>
      <c r="E199" s="46"/>
      <c r="F199" s="28"/>
      <c r="G199" s="44">
        <v>85</v>
      </c>
      <c r="H199" s="73" t="str">
        <f t="shared" si="6"/>
        <v>B</v>
      </c>
      <c r="I199" s="44" t="str">
        <f t="shared" si="7"/>
        <v>Tuntas</v>
      </c>
    </row>
    <row r="200" spans="1:9" ht="15.95" customHeight="1" x14ac:dyDescent="0.2">
      <c r="A200" s="26">
        <v>32</v>
      </c>
      <c r="B200" s="40" t="s">
        <v>416</v>
      </c>
      <c r="C200" s="89" t="s">
        <v>141</v>
      </c>
      <c r="D200" s="33">
        <v>1</v>
      </c>
      <c r="E200" s="46"/>
      <c r="F200" s="28"/>
      <c r="G200" s="44">
        <v>85</v>
      </c>
      <c r="H200" s="73" t="str">
        <f t="shared" si="6"/>
        <v>B</v>
      </c>
      <c r="I200" s="44" t="str">
        <f t="shared" si="7"/>
        <v>Tuntas</v>
      </c>
    </row>
    <row r="201" spans="1:9" ht="15.95" customHeight="1" x14ac:dyDescent="0.2">
      <c r="A201" s="26">
        <v>33</v>
      </c>
      <c r="B201" s="40" t="s">
        <v>419</v>
      </c>
      <c r="C201" s="116" t="s">
        <v>142</v>
      </c>
      <c r="D201" s="33" t="s">
        <v>6</v>
      </c>
      <c r="E201" s="46"/>
      <c r="F201" s="28"/>
      <c r="G201" s="44">
        <v>60</v>
      </c>
      <c r="H201" s="73" t="str">
        <f t="shared" si="6"/>
        <v>D</v>
      </c>
      <c r="I201" s="44" t="str">
        <f t="shared" si="7"/>
        <v>Belum Tuntas</v>
      </c>
    </row>
    <row r="202" spans="1:9" ht="15.95" customHeight="1" x14ac:dyDescent="0.2">
      <c r="A202" s="26">
        <v>34</v>
      </c>
      <c r="B202" s="40" t="s">
        <v>423</v>
      </c>
      <c r="C202" s="89" t="s">
        <v>143</v>
      </c>
      <c r="D202" s="33">
        <v>1</v>
      </c>
      <c r="E202" s="46"/>
      <c r="F202" s="28"/>
      <c r="G202" s="44">
        <v>35</v>
      </c>
      <c r="H202" s="73" t="str">
        <f t="shared" si="6"/>
        <v>E</v>
      </c>
      <c r="I202" s="44" t="str">
        <f t="shared" si="7"/>
        <v>Belum Tuntas</v>
      </c>
    </row>
    <row r="203" spans="1:9" ht="15.95" customHeight="1" x14ac:dyDescent="0.2">
      <c r="A203" s="26">
        <v>35</v>
      </c>
      <c r="B203" s="40" t="s">
        <v>432</v>
      </c>
      <c r="C203" s="89" t="s">
        <v>144</v>
      </c>
      <c r="D203" s="33">
        <v>1</v>
      </c>
      <c r="E203" s="46"/>
      <c r="F203" s="28"/>
      <c r="G203" s="44">
        <v>80</v>
      </c>
      <c r="H203" s="73" t="str">
        <f t="shared" si="6"/>
        <v>B</v>
      </c>
      <c r="I203" s="44" t="str">
        <f t="shared" si="7"/>
        <v>Tuntas</v>
      </c>
    </row>
    <row r="204" spans="1:9" ht="15.95" customHeight="1" x14ac:dyDescent="0.2">
      <c r="A204" s="26">
        <v>36</v>
      </c>
      <c r="B204" s="40" t="s">
        <v>444</v>
      </c>
      <c r="C204" s="89" t="s">
        <v>145</v>
      </c>
      <c r="D204" s="33" t="s">
        <v>6</v>
      </c>
      <c r="E204" s="46"/>
      <c r="F204" s="28"/>
      <c r="G204" s="44">
        <v>90</v>
      </c>
      <c r="H204" s="73" t="str">
        <f t="shared" si="6"/>
        <v>A</v>
      </c>
      <c r="I204" s="44" t="str">
        <f t="shared" si="7"/>
        <v>Tuntas</v>
      </c>
    </row>
    <row r="205" spans="1:9" ht="15.95" customHeight="1" x14ac:dyDescent="0.2">
      <c r="A205" s="42"/>
      <c r="B205" s="63"/>
      <c r="C205" s="102" t="s">
        <v>453</v>
      </c>
      <c r="D205" s="103"/>
      <c r="E205" s="60"/>
      <c r="F205" s="43"/>
      <c r="G205" s="43">
        <f>IFERROR(AVERAGE(G169:G204),"")</f>
        <v>71.388888888888886</v>
      </c>
      <c r="H205" s="60"/>
      <c r="I205" s="96">
        <f>COUNTIF(I169:I204,"Tuntas")</f>
        <v>26</v>
      </c>
    </row>
    <row r="206" spans="1:9" x14ac:dyDescent="0.2">
      <c r="A206" s="77" t="s">
        <v>462</v>
      </c>
      <c r="B206" s="74" t="s">
        <v>461</v>
      </c>
      <c r="C206" s="11"/>
      <c r="D206" s="65"/>
      <c r="E206" s="65"/>
      <c r="F206" s="5"/>
      <c r="G206" s="82"/>
      <c r="H206" s="82"/>
    </row>
    <row r="207" spans="1:9" x14ac:dyDescent="0.2">
      <c r="A207" s="78">
        <v>25</v>
      </c>
      <c r="B207" s="75" t="s">
        <v>456</v>
      </c>
      <c r="C207" s="59" t="s">
        <v>7</v>
      </c>
      <c r="D207" s="5">
        <f>SUM(D169:D206)</f>
        <v>20</v>
      </c>
      <c r="E207" s="5"/>
      <c r="F207" s="55"/>
      <c r="G207" s="16" t="s">
        <v>467</v>
      </c>
    </row>
    <row r="208" spans="1:9" x14ac:dyDescent="0.2">
      <c r="A208" s="78">
        <v>60</v>
      </c>
      <c r="B208" s="75" t="s">
        <v>457</v>
      </c>
      <c r="C208" s="59" t="s">
        <v>8</v>
      </c>
      <c r="D208" s="5">
        <f>COUNTIF(D169:D206,"p")</f>
        <v>16</v>
      </c>
      <c r="E208" s="5"/>
      <c r="F208" s="55"/>
      <c r="G208" s="16" t="s">
        <v>454</v>
      </c>
    </row>
    <row r="209" spans="1:9" x14ac:dyDescent="0.2">
      <c r="A209" s="78">
        <v>70</v>
      </c>
      <c r="B209" s="75" t="s">
        <v>458</v>
      </c>
      <c r="C209" s="22" t="s">
        <v>9</v>
      </c>
      <c r="D209" s="18">
        <f>SUM(D207:D208)</f>
        <v>36</v>
      </c>
      <c r="E209" s="18"/>
      <c r="F209" s="55"/>
    </row>
    <row r="210" spans="1:9" x14ac:dyDescent="0.2">
      <c r="A210" s="79">
        <v>80</v>
      </c>
      <c r="B210" s="75" t="s">
        <v>459</v>
      </c>
      <c r="C210" s="98" t="s">
        <v>468</v>
      </c>
    </row>
    <row r="211" spans="1:9" x14ac:dyDescent="0.2">
      <c r="A211" s="79">
        <v>90</v>
      </c>
      <c r="B211" s="76" t="s">
        <v>460</v>
      </c>
      <c r="C211" s="98" t="s">
        <v>469</v>
      </c>
      <c r="G211" s="83"/>
    </row>
    <row r="216" spans="1:9" ht="15" x14ac:dyDescent="0.2">
      <c r="A216" s="1" t="s">
        <v>4</v>
      </c>
      <c r="B216" s="23"/>
    </row>
    <row r="217" spans="1:9" ht="15" x14ac:dyDescent="0.2">
      <c r="A217" s="3" t="s">
        <v>0</v>
      </c>
      <c r="B217" s="23"/>
      <c r="E217" s="85" t="s">
        <v>463</v>
      </c>
      <c r="F217" s="86"/>
      <c r="G217" s="87"/>
    </row>
    <row r="218" spans="1:9" x14ac:dyDescent="0.2">
      <c r="A218" s="1" t="s">
        <v>15</v>
      </c>
      <c r="B218" s="2"/>
    </row>
    <row r="219" spans="1:9" x14ac:dyDescent="0.2">
      <c r="A219" s="1"/>
      <c r="B219" s="2"/>
      <c r="C219" s="21"/>
    </row>
    <row r="220" spans="1:9" x14ac:dyDescent="0.2">
      <c r="A220" s="7"/>
      <c r="B220" s="22" t="s">
        <v>11</v>
      </c>
      <c r="C220" s="21" t="s">
        <v>146</v>
      </c>
      <c r="D220" s="22" t="s">
        <v>446</v>
      </c>
      <c r="E220" s="17" t="s">
        <v>186</v>
      </c>
      <c r="F220" s="55"/>
    </row>
    <row r="221" spans="1:9" ht="15" customHeight="1" x14ac:dyDescent="0.2">
      <c r="A221" s="111" t="s">
        <v>1</v>
      </c>
      <c r="B221" s="112"/>
      <c r="C221" s="113" t="s">
        <v>448</v>
      </c>
      <c r="D221" s="100" t="s">
        <v>5</v>
      </c>
      <c r="E221" s="100" t="s">
        <v>449</v>
      </c>
      <c r="F221" s="104" t="s">
        <v>450</v>
      </c>
      <c r="G221" s="105"/>
      <c r="H221" s="106"/>
      <c r="I221" s="100" t="s">
        <v>455</v>
      </c>
    </row>
    <row r="222" spans="1:9" ht="15" customHeight="1" x14ac:dyDescent="0.2">
      <c r="A222" s="6" t="s">
        <v>3</v>
      </c>
      <c r="B222" s="4" t="s">
        <v>2</v>
      </c>
      <c r="C222" s="114"/>
      <c r="D222" s="101"/>
      <c r="E222" s="101"/>
      <c r="F222" s="45" t="s">
        <v>447</v>
      </c>
      <c r="G222" s="56" t="s">
        <v>452</v>
      </c>
      <c r="H222" s="56" t="s">
        <v>451</v>
      </c>
      <c r="I222" s="101"/>
    </row>
    <row r="223" spans="1:9" ht="15.95" customHeight="1" x14ac:dyDescent="0.2">
      <c r="A223" s="10">
        <v>1</v>
      </c>
      <c r="B223" s="40" t="s">
        <v>237</v>
      </c>
      <c r="C223" s="115" t="s">
        <v>147</v>
      </c>
      <c r="D223" s="32" t="s">
        <v>6</v>
      </c>
      <c r="E223" s="50"/>
      <c r="F223" s="30"/>
      <c r="G223" s="81">
        <v>40</v>
      </c>
      <c r="H223" s="73" t="str">
        <f>IFERROR(VLOOKUP(G223,$A$260:$B$265,2,TRUE),"-")</f>
        <v>E</v>
      </c>
      <c r="I223" s="95" t="str">
        <f>IF(G223=0,"-",(IF(G223&lt;70,"Belum Tuntas","Tuntas")))</f>
        <v>Belum Tuntas</v>
      </c>
    </row>
    <row r="224" spans="1:9" ht="15.95" customHeight="1" x14ac:dyDescent="0.2">
      <c r="A224" s="26">
        <v>2</v>
      </c>
      <c r="B224" s="40" t="s">
        <v>239</v>
      </c>
      <c r="C224" s="118" t="s">
        <v>148</v>
      </c>
      <c r="D224" s="33" t="s">
        <v>6</v>
      </c>
      <c r="E224" s="46"/>
      <c r="F224" s="28"/>
      <c r="G224" s="44">
        <v>20</v>
      </c>
      <c r="H224" s="73" t="str">
        <f t="shared" ref="H224:H258" si="8">IFERROR(VLOOKUP(G224,$A$260:$B$265,2,TRUE),"-")</f>
        <v>-</v>
      </c>
      <c r="I224" s="44" t="str">
        <f>IF(G224=0,"-",(IF(G224&lt;70,"Belum Tuntas","Tuntas")))</f>
        <v>Belum Tuntas</v>
      </c>
    </row>
    <row r="225" spans="1:9" ht="15.95" customHeight="1" x14ac:dyDescent="0.2">
      <c r="A225" s="26">
        <v>3</v>
      </c>
      <c r="B225" s="40" t="s">
        <v>240</v>
      </c>
      <c r="C225" s="118" t="s">
        <v>149</v>
      </c>
      <c r="D225" s="33">
        <v>1</v>
      </c>
      <c r="E225" s="46"/>
      <c r="F225" s="28"/>
      <c r="G225" s="44">
        <v>40</v>
      </c>
      <c r="H225" s="73" t="str">
        <f t="shared" si="8"/>
        <v>E</v>
      </c>
      <c r="I225" s="44" t="str">
        <f t="shared" ref="I225:I258" si="9">IF(G225=0,"-",(IF(G225&lt;70,"Belum Tuntas","Tuntas")))</f>
        <v>Belum Tuntas</v>
      </c>
    </row>
    <row r="226" spans="1:9" ht="15.95" customHeight="1" x14ac:dyDescent="0.2">
      <c r="A226" s="26">
        <v>4</v>
      </c>
      <c r="B226" s="40" t="s">
        <v>242</v>
      </c>
      <c r="C226" s="118" t="s">
        <v>150</v>
      </c>
      <c r="D226" s="33" t="s">
        <v>6</v>
      </c>
      <c r="E226" s="46"/>
      <c r="F226" s="27"/>
      <c r="G226" s="44">
        <v>20</v>
      </c>
      <c r="H226" s="73" t="str">
        <f t="shared" si="8"/>
        <v>-</v>
      </c>
      <c r="I226" s="44" t="str">
        <f t="shared" si="9"/>
        <v>Belum Tuntas</v>
      </c>
    </row>
    <row r="227" spans="1:9" ht="15.95" customHeight="1" x14ac:dyDescent="0.2">
      <c r="A227" s="26">
        <v>5</v>
      </c>
      <c r="B227" s="40" t="s">
        <v>255</v>
      </c>
      <c r="C227" s="118" t="s">
        <v>151</v>
      </c>
      <c r="D227" s="33">
        <v>1</v>
      </c>
      <c r="E227" s="46"/>
      <c r="F227" s="28"/>
      <c r="G227" s="44">
        <v>65</v>
      </c>
      <c r="H227" s="73" t="str">
        <f t="shared" si="8"/>
        <v>D</v>
      </c>
      <c r="I227" s="44" t="str">
        <f t="shared" si="9"/>
        <v>Belum Tuntas</v>
      </c>
    </row>
    <row r="228" spans="1:9" ht="15.95" customHeight="1" x14ac:dyDescent="0.2">
      <c r="A228" s="26">
        <v>6</v>
      </c>
      <c r="B228" s="40" t="s">
        <v>257</v>
      </c>
      <c r="C228" s="118" t="s">
        <v>152</v>
      </c>
      <c r="D228" s="33">
        <v>1</v>
      </c>
      <c r="E228" s="46"/>
      <c r="F228" s="28"/>
      <c r="G228" s="44">
        <v>30</v>
      </c>
      <c r="H228" s="73" t="str">
        <f t="shared" si="8"/>
        <v>E</v>
      </c>
      <c r="I228" s="44" t="str">
        <f t="shared" si="9"/>
        <v>Belum Tuntas</v>
      </c>
    </row>
    <row r="229" spans="1:9" ht="15.95" customHeight="1" x14ac:dyDescent="0.2">
      <c r="A229" s="26">
        <v>7</v>
      </c>
      <c r="B229" s="40" t="s">
        <v>258</v>
      </c>
      <c r="C229" s="120" t="s">
        <v>153</v>
      </c>
      <c r="D229" s="35">
        <v>1</v>
      </c>
      <c r="E229" s="53"/>
      <c r="F229" s="28"/>
      <c r="G229" s="44">
        <v>20</v>
      </c>
      <c r="H229" s="73" t="str">
        <f t="shared" si="8"/>
        <v>-</v>
      </c>
      <c r="I229" s="44" t="str">
        <f t="shared" si="9"/>
        <v>Belum Tuntas</v>
      </c>
    </row>
    <row r="230" spans="1:9" ht="15.95" customHeight="1" x14ac:dyDescent="0.2">
      <c r="A230" s="26">
        <v>8</v>
      </c>
      <c r="B230" s="40" t="s">
        <v>259</v>
      </c>
      <c r="C230" s="118" t="s">
        <v>154</v>
      </c>
      <c r="D230" s="33">
        <v>1</v>
      </c>
      <c r="E230" s="46"/>
      <c r="F230" s="27"/>
      <c r="G230" s="44">
        <v>20</v>
      </c>
      <c r="H230" s="73" t="str">
        <f t="shared" si="8"/>
        <v>-</v>
      </c>
      <c r="I230" s="44" t="str">
        <f t="shared" si="9"/>
        <v>Belum Tuntas</v>
      </c>
    </row>
    <row r="231" spans="1:9" ht="15.95" customHeight="1" x14ac:dyDescent="0.2">
      <c r="A231" s="26">
        <v>9</v>
      </c>
      <c r="B231" s="40" t="s">
        <v>264</v>
      </c>
      <c r="C231" s="118" t="s">
        <v>155</v>
      </c>
      <c r="D231" s="33">
        <v>1</v>
      </c>
      <c r="E231" s="46"/>
      <c r="F231" s="28"/>
      <c r="G231" s="44">
        <v>25</v>
      </c>
      <c r="H231" s="73" t="str">
        <f t="shared" si="8"/>
        <v>E</v>
      </c>
      <c r="I231" s="44" t="str">
        <f t="shared" si="9"/>
        <v>Belum Tuntas</v>
      </c>
    </row>
    <row r="232" spans="1:9" ht="15.95" customHeight="1" x14ac:dyDescent="0.2">
      <c r="A232" s="26">
        <v>10</v>
      </c>
      <c r="B232" s="40" t="s">
        <v>270</v>
      </c>
      <c r="C232" s="118" t="s">
        <v>156</v>
      </c>
      <c r="D232" s="33" t="s">
        <v>6</v>
      </c>
      <c r="E232" s="46"/>
      <c r="F232" s="28"/>
      <c r="G232" s="44">
        <v>50</v>
      </c>
      <c r="H232" s="73" t="str">
        <f t="shared" si="8"/>
        <v>E</v>
      </c>
      <c r="I232" s="44" t="str">
        <f t="shared" si="9"/>
        <v>Belum Tuntas</v>
      </c>
    </row>
    <row r="233" spans="1:9" ht="15.95" customHeight="1" x14ac:dyDescent="0.2">
      <c r="A233" s="26">
        <v>11</v>
      </c>
      <c r="B233" s="40" t="s">
        <v>275</v>
      </c>
      <c r="C233" s="118" t="s">
        <v>157</v>
      </c>
      <c r="D233" s="33">
        <v>1</v>
      </c>
      <c r="E233" s="46"/>
      <c r="F233" s="28"/>
      <c r="G233" s="44">
        <v>20</v>
      </c>
      <c r="H233" s="73" t="str">
        <f t="shared" si="8"/>
        <v>-</v>
      </c>
      <c r="I233" s="44" t="str">
        <f t="shared" si="9"/>
        <v>Belum Tuntas</v>
      </c>
    </row>
    <row r="234" spans="1:9" ht="15.95" customHeight="1" x14ac:dyDescent="0.2">
      <c r="A234" s="26">
        <v>12</v>
      </c>
      <c r="B234" s="40" t="s">
        <v>281</v>
      </c>
      <c r="C234" s="118" t="s">
        <v>158</v>
      </c>
      <c r="D234" s="33" t="s">
        <v>6</v>
      </c>
      <c r="E234" s="46"/>
      <c r="F234" s="28"/>
      <c r="G234" s="44">
        <v>65</v>
      </c>
      <c r="H234" s="73" t="str">
        <f t="shared" si="8"/>
        <v>D</v>
      </c>
      <c r="I234" s="44" t="str">
        <f t="shared" si="9"/>
        <v>Belum Tuntas</v>
      </c>
    </row>
    <row r="235" spans="1:9" ht="15.95" customHeight="1" x14ac:dyDescent="0.2">
      <c r="A235" s="26">
        <v>13</v>
      </c>
      <c r="B235" s="40" t="s">
        <v>282</v>
      </c>
      <c r="C235" s="118" t="s">
        <v>159</v>
      </c>
      <c r="D235" s="33">
        <v>1</v>
      </c>
      <c r="E235" s="46"/>
      <c r="F235" s="27"/>
      <c r="G235" s="44">
        <v>10</v>
      </c>
      <c r="H235" s="73" t="str">
        <f t="shared" si="8"/>
        <v>-</v>
      </c>
      <c r="I235" s="44" t="str">
        <f t="shared" si="9"/>
        <v>Belum Tuntas</v>
      </c>
    </row>
    <row r="236" spans="1:9" ht="15.95" customHeight="1" x14ac:dyDescent="0.2">
      <c r="A236" s="26">
        <v>14</v>
      </c>
      <c r="B236" s="40" t="s">
        <v>287</v>
      </c>
      <c r="C236" s="118" t="s">
        <v>160</v>
      </c>
      <c r="D236" s="33">
        <v>1</v>
      </c>
      <c r="E236" s="46"/>
      <c r="F236" s="28"/>
      <c r="G236" s="44">
        <v>50</v>
      </c>
      <c r="H236" s="73" t="str">
        <f t="shared" si="8"/>
        <v>E</v>
      </c>
      <c r="I236" s="44" t="str">
        <f t="shared" si="9"/>
        <v>Belum Tuntas</v>
      </c>
    </row>
    <row r="237" spans="1:9" ht="15.95" customHeight="1" x14ac:dyDescent="0.2">
      <c r="A237" s="26">
        <v>15</v>
      </c>
      <c r="B237" s="40" t="s">
        <v>293</v>
      </c>
      <c r="C237" s="118" t="s">
        <v>161</v>
      </c>
      <c r="D237" s="33">
        <v>1</v>
      </c>
      <c r="E237" s="46"/>
      <c r="F237" s="28"/>
      <c r="G237" s="44">
        <v>15</v>
      </c>
      <c r="H237" s="73" t="str">
        <f t="shared" si="8"/>
        <v>-</v>
      </c>
      <c r="I237" s="44" t="str">
        <f t="shared" si="9"/>
        <v>Belum Tuntas</v>
      </c>
    </row>
    <row r="238" spans="1:9" ht="15.95" customHeight="1" x14ac:dyDescent="0.2">
      <c r="A238" s="26">
        <v>16</v>
      </c>
      <c r="B238" s="40" t="s">
        <v>297</v>
      </c>
      <c r="C238" s="118" t="s">
        <v>162</v>
      </c>
      <c r="D238" s="33">
        <v>1</v>
      </c>
      <c r="E238" s="46"/>
      <c r="F238" s="28"/>
      <c r="G238" s="44">
        <v>15</v>
      </c>
      <c r="H238" s="73" t="str">
        <f t="shared" si="8"/>
        <v>-</v>
      </c>
      <c r="I238" s="44" t="str">
        <f t="shared" si="9"/>
        <v>Belum Tuntas</v>
      </c>
    </row>
    <row r="239" spans="1:9" ht="15.95" customHeight="1" x14ac:dyDescent="0.2">
      <c r="A239" s="26">
        <v>17</v>
      </c>
      <c r="B239" s="40" t="s">
        <v>299</v>
      </c>
      <c r="C239" s="117" t="s">
        <v>163</v>
      </c>
      <c r="D239" s="33" t="s">
        <v>6</v>
      </c>
      <c r="E239" s="46"/>
      <c r="F239" s="28"/>
      <c r="G239" s="44"/>
      <c r="H239" s="73" t="str">
        <f t="shared" si="8"/>
        <v>-</v>
      </c>
      <c r="I239" s="44" t="str">
        <f t="shared" si="9"/>
        <v>-</v>
      </c>
    </row>
    <row r="240" spans="1:9" ht="15.95" customHeight="1" x14ac:dyDescent="0.2">
      <c r="A240" s="26">
        <v>18</v>
      </c>
      <c r="B240" s="40" t="s">
        <v>305</v>
      </c>
      <c r="C240" s="118" t="s">
        <v>164</v>
      </c>
      <c r="D240" s="33">
        <v>1</v>
      </c>
      <c r="E240" s="46"/>
      <c r="F240" s="28"/>
      <c r="G240" s="44">
        <v>45</v>
      </c>
      <c r="H240" s="73" t="str">
        <f t="shared" si="8"/>
        <v>E</v>
      </c>
      <c r="I240" s="44" t="str">
        <f t="shared" si="9"/>
        <v>Belum Tuntas</v>
      </c>
    </row>
    <row r="241" spans="1:9" ht="15.95" customHeight="1" x14ac:dyDescent="0.2">
      <c r="A241" s="26">
        <v>19</v>
      </c>
      <c r="B241" s="40" t="s">
        <v>307</v>
      </c>
      <c r="C241" s="89" t="s">
        <v>232</v>
      </c>
      <c r="D241" s="33">
        <v>1</v>
      </c>
      <c r="E241" s="46"/>
      <c r="F241" s="28"/>
      <c r="G241" s="44">
        <v>95</v>
      </c>
      <c r="H241" s="73" t="str">
        <f t="shared" si="8"/>
        <v>A</v>
      </c>
      <c r="I241" s="44" t="str">
        <f t="shared" si="9"/>
        <v>Tuntas</v>
      </c>
    </row>
    <row r="242" spans="1:9" ht="15.95" customHeight="1" x14ac:dyDescent="0.2">
      <c r="A242" s="26">
        <v>20</v>
      </c>
      <c r="B242" s="40" t="s">
        <v>317</v>
      </c>
      <c r="C242" s="116" t="s">
        <v>165</v>
      </c>
      <c r="D242" s="33">
        <v>1</v>
      </c>
      <c r="E242" s="46"/>
      <c r="F242" s="28"/>
      <c r="G242" s="44"/>
      <c r="H242" s="73" t="str">
        <f t="shared" si="8"/>
        <v>-</v>
      </c>
      <c r="I242" s="44" t="str">
        <f t="shared" si="9"/>
        <v>-</v>
      </c>
    </row>
    <row r="243" spans="1:9" ht="15.95" customHeight="1" x14ac:dyDescent="0.2">
      <c r="A243" s="26">
        <v>21</v>
      </c>
      <c r="B243" s="40" t="s">
        <v>336</v>
      </c>
      <c r="C243" s="118" t="s">
        <v>166</v>
      </c>
      <c r="D243" s="33">
        <v>1</v>
      </c>
      <c r="E243" s="46"/>
      <c r="F243" s="28"/>
      <c r="G243" s="44">
        <v>50</v>
      </c>
      <c r="H243" s="73" t="str">
        <f t="shared" si="8"/>
        <v>E</v>
      </c>
      <c r="I243" s="44" t="str">
        <f t="shared" si="9"/>
        <v>Belum Tuntas</v>
      </c>
    </row>
    <row r="244" spans="1:9" ht="15.95" customHeight="1" x14ac:dyDescent="0.2">
      <c r="A244" s="26">
        <v>22</v>
      </c>
      <c r="B244" s="40" t="s">
        <v>347</v>
      </c>
      <c r="C244" s="118" t="s">
        <v>167</v>
      </c>
      <c r="D244" s="33" t="s">
        <v>6</v>
      </c>
      <c r="E244" s="46"/>
      <c r="F244" s="28"/>
      <c r="G244" s="44">
        <v>60</v>
      </c>
      <c r="H244" s="73" t="str">
        <f t="shared" si="8"/>
        <v>D</v>
      </c>
      <c r="I244" s="44" t="str">
        <f t="shared" si="9"/>
        <v>Belum Tuntas</v>
      </c>
    </row>
    <row r="245" spans="1:9" ht="15.95" customHeight="1" x14ac:dyDescent="0.2">
      <c r="A245" s="26">
        <v>23</v>
      </c>
      <c r="B245" s="40" t="s">
        <v>356</v>
      </c>
      <c r="C245" s="118" t="s">
        <v>168</v>
      </c>
      <c r="D245" s="33" t="s">
        <v>6</v>
      </c>
      <c r="E245" s="46"/>
      <c r="F245" s="28"/>
      <c r="G245" s="44">
        <v>40</v>
      </c>
      <c r="H245" s="73" t="str">
        <f t="shared" si="8"/>
        <v>E</v>
      </c>
      <c r="I245" s="44" t="str">
        <f t="shared" si="9"/>
        <v>Belum Tuntas</v>
      </c>
    </row>
    <row r="246" spans="1:9" ht="15.95" customHeight="1" x14ac:dyDescent="0.2">
      <c r="A246" s="26">
        <v>24</v>
      </c>
      <c r="B246" s="40" t="s">
        <v>358</v>
      </c>
      <c r="C246" s="118" t="s">
        <v>169</v>
      </c>
      <c r="D246" s="33" t="s">
        <v>6</v>
      </c>
      <c r="E246" s="46"/>
      <c r="F246" s="28"/>
      <c r="G246" s="44">
        <v>60</v>
      </c>
      <c r="H246" s="73" t="str">
        <f t="shared" si="8"/>
        <v>D</v>
      </c>
      <c r="I246" s="44" t="str">
        <f t="shared" si="9"/>
        <v>Belum Tuntas</v>
      </c>
    </row>
    <row r="247" spans="1:9" ht="15.95" customHeight="1" x14ac:dyDescent="0.2">
      <c r="A247" s="26">
        <v>25</v>
      </c>
      <c r="B247" s="40" t="s">
        <v>361</v>
      </c>
      <c r="C247" s="119" t="s">
        <v>170</v>
      </c>
      <c r="D247" s="36">
        <v>1</v>
      </c>
      <c r="E247" s="48"/>
      <c r="F247" s="28"/>
      <c r="G247" s="44">
        <v>40</v>
      </c>
      <c r="H247" s="73" t="str">
        <f t="shared" si="8"/>
        <v>E</v>
      </c>
      <c r="I247" s="44" t="str">
        <f t="shared" si="9"/>
        <v>Belum Tuntas</v>
      </c>
    </row>
    <row r="248" spans="1:9" ht="15.95" customHeight="1" x14ac:dyDescent="0.2">
      <c r="A248" s="26">
        <v>26</v>
      </c>
      <c r="B248" s="40" t="s">
        <v>364</v>
      </c>
      <c r="C248" s="89" t="s">
        <v>171</v>
      </c>
      <c r="D248" s="33" t="s">
        <v>6</v>
      </c>
      <c r="E248" s="46"/>
      <c r="F248" s="28"/>
      <c r="G248" s="44">
        <v>80</v>
      </c>
      <c r="H248" s="73" t="str">
        <f t="shared" si="8"/>
        <v>B</v>
      </c>
      <c r="I248" s="44" t="str">
        <f t="shared" si="9"/>
        <v>Tuntas</v>
      </c>
    </row>
    <row r="249" spans="1:9" ht="15.95" customHeight="1" x14ac:dyDescent="0.2">
      <c r="A249" s="26">
        <v>27</v>
      </c>
      <c r="B249" s="40" t="s">
        <v>367</v>
      </c>
      <c r="C249" s="118" t="s">
        <v>172</v>
      </c>
      <c r="D249" s="33">
        <v>1</v>
      </c>
      <c r="E249" s="46"/>
      <c r="F249" s="28"/>
      <c r="G249" s="44">
        <v>35</v>
      </c>
      <c r="H249" s="73" t="str">
        <f t="shared" si="8"/>
        <v>E</v>
      </c>
      <c r="I249" s="44" t="str">
        <f t="shared" si="9"/>
        <v>Belum Tuntas</v>
      </c>
    </row>
    <row r="250" spans="1:9" ht="15.95" customHeight="1" x14ac:dyDescent="0.2">
      <c r="A250" s="26">
        <v>28</v>
      </c>
      <c r="B250" s="40" t="s">
        <v>368</v>
      </c>
      <c r="C250" s="118" t="s">
        <v>173</v>
      </c>
      <c r="D250" s="33" t="s">
        <v>6</v>
      </c>
      <c r="E250" s="46"/>
      <c r="F250" s="29"/>
      <c r="G250" s="44">
        <v>50</v>
      </c>
      <c r="H250" s="73" t="str">
        <f t="shared" si="8"/>
        <v>E</v>
      </c>
      <c r="I250" s="44" t="str">
        <f t="shared" si="9"/>
        <v>Belum Tuntas</v>
      </c>
    </row>
    <row r="251" spans="1:9" ht="15.95" customHeight="1" x14ac:dyDescent="0.2">
      <c r="A251" s="26">
        <v>29</v>
      </c>
      <c r="B251" s="40" t="s">
        <v>373</v>
      </c>
      <c r="C251" s="118" t="s">
        <v>174</v>
      </c>
      <c r="D251" s="33" t="s">
        <v>6</v>
      </c>
      <c r="E251" s="46"/>
      <c r="F251" s="27"/>
      <c r="G251" s="44">
        <v>60</v>
      </c>
      <c r="H251" s="73" t="str">
        <f t="shared" si="8"/>
        <v>D</v>
      </c>
      <c r="I251" s="44" t="str">
        <f t="shared" si="9"/>
        <v>Belum Tuntas</v>
      </c>
    </row>
    <row r="252" spans="1:9" ht="15.95" customHeight="1" x14ac:dyDescent="0.2">
      <c r="A252" s="26">
        <v>30</v>
      </c>
      <c r="B252" s="40" t="s">
        <v>374</v>
      </c>
      <c r="C252" s="118" t="s">
        <v>175</v>
      </c>
      <c r="D252" s="33">
        <v>1</v>
      </c>
      <c r="E252" s="46"/>
      <c r="F252" s="28"/>
      <c r="G252" s="44">
        <v>15</v>
      </c>
      <c r="H252" s="73" t="str">
        <f t="shared" si="8"/>
        <v>-</v>
      </c>
      <c r="I252" s="44" t="str">
        <f t="shared" si="9"/>
        <v>Belum Tuntas</v>
      </c>
    </row>
    <row r="253" spans="1:9" ht="15.95" customHeight="1" x14ac:dyDescent="0.2">
      <c r="A253" s="26">
        <v>31</v>
      </c>
      <c r="B253" s="40" t="s">
        <v>382</v>
      </c>
      <c r="C253" s="118" t="s">
        <v>176</v>
      </c>
      <c r="D253" s="33" t="s">
        <v>6</v>
      </c>
      <c r="E253" s="46"/>
      <c r="F253" s="28"/>
      <c r="G253" s="44">
        <v>35</v>
      </c>
      <c r="H253" s="73" t="str">
        <f t="shared" si="8"/>
        <v>E</v>
      </c>
      <c r="I253" s="44" t="str">
        <f t="shared" si="9"/>
        <v>Belum Tuntas</v>
      </c>
    </row>
    <row r="254" spans="1:9" ht="15.95" customHeight="1" x14ac:dyDescent="0.2">
      <c r="A254" s="26">
        <v>32</v>
      </c>
      <c r="B254" s="40" t="s">
        <v>383</v>
      </c>
      <c r="C254" s="118" t="s">
        <v>177</v>
      </c>
      <c r="D254" s="33" t="s">
        <v>6</v>
      </c>
      <c r="E254" s="46"/>
      <c r="F254" s="28"/>
      <c r="G254" s="44">
        <v>65</v>
      </c>
      <c r="H254" s="73" t="str">
        <f t="shared" si="8"/>
        <v>D</v>
      </c>
      <c r="I254" s="44" t="str">
        <f t="shared" si="9"/>
        <v>Belum Tuntas</v>
      </c>
    </row>
    <row r="255" spans="1:9" ht="15.95" customHeight="1" x14ac:dyDescent="0.2">
      <c r="A255" s="26">
        <v>33</v>
      </c>
      <c r="B255" s="40" t="s">
        <v>391</v>
      </c>
      <c r="C255" s="118" t="s">
        <v>178</v>
      </c>
      <c r="D255" s="33">
        <v>1</v>
      </c>
      <c r="E255" s="46"/>
      <c r="F255" s="28"/>
      <c r="G255" s="44">
        <v>50</v>
      </c>
      <c r="H255" s="73" t="str">
        <f t="shared" si="8"/>
        <v>E</v>
      </c>
      <c r="I255" s="44" t="str">
        <f t="shared" si="9"/>
        <v>Belum Tuntas</v>
      </c>
    </row>
    <row r="256" spans="1:9" ht="15.95" customHeight="1" x14ac:dyDescent="0.2">
      <c r="A256" s="26">
        <v>34</v>
      </c>
      <c r="B256" s="40" t="s">
        <v>394</v>
      </c>
      <c r="C256" s="89" t="s">
        <v>179</v>
      </c>
      <c r="D256" s="33" t="s">
        <v>6</v>
      </c>
      <c r="E256" s="46"/>
      <c r="F256" s="27"/>
      <c r="G256" s="44">
        <v>70</v>
      </c>
      <c r="H256" s="73" t="str">
        <f t="shared" si="8"/>
        <v>C</v>
      </c>
      <c r="I256" s="44" t="str">
        <f t="shared" si="9"/>
        <v>Tuntas</v>
      </c>
    </row>
    <row r="257" spans="1:9" ht="15.95" customHeight="1" x14ac:dyDescent="0.2">
      <c r="A257" s="26">
        <v>35</v>
      </c>
      <c r="B257" s="40" t="s">
        <v>404</v>
      </c>
      <c r="C257" s="118" t="s">
        <v>180</v>
      </c>
      <c r="D257" s="33" t="s">
        <v>6</v>
      </c>
      <c r="E257" s="46"/>
      <c r="F257" s="27"/>
      <c r="G257" s="44">
        <v>25</v>
      </c>
      <c r="H257" s="73" t="str">
        <f t="shared" si="8"/>
        <v>E</v>
      </c>
      <c r="I257" s="44" t="str">
        <f t="shared" si="9"/>
        <v>Belum Tuntas</v>
      </c>
    </row>
    <row r="258" spans="1:9" ht="15.95" customHeight="1" x14ac:dyDescent="0.2">
      <c r="A258" s="26">
        <v>36</v>
      </c>
      <c r="B258" s="40" t="s">
        <v>433</v>
      </c>
      <c r="C258" s="118" t="s">
        <v>181</v>
      </c>
      <c r="D258" s="33" t="s">
        <v>6</v>
      </c>
      <c r="E258" s="46"/>
      <c r="F258" s="28"/>
      <c r="G258" s="44">
        <v>15</v>
      </c>
      <c r="H258" s="73" t="str">
        <f t="shared" si="8"/>
        <v>-</v>
      </c>
      <c r="I258" s="44" t="str">
        <f t="shared" si="9"/>
        <v>Belum Tuntas</v>
      </c>
    </row>
    <row r="259" spans="1:9" ht="15.95" customHeight="1" x14ac:dyDescent="0.2">
      <c r="A259" s="5"/>
      <c r="B259" s="57"/>
      <c r="C259" s="102" t="s">
        <v>453</v>
      </c>
      <c r="D259" s="103"/>
      <c r="E259" s="60"/>
      <c r="F259" s="43"/>
      <c r="G259" s="43">
        <f>IFERROR(AVERAGE(G223:G258),"")</f>
        <v>41.029411764705884</v>
      </c>
      <c r="H259" s="60"/>
      <c r="I259" s="96">
        <f>COUNTIF(I223:I258,"Tuntas")</f>
        <v>3</v>
      </c>
    </row>
    <row r="260" spans="1:9" x14ac:dyDescent="0.2">
      <c r="A260" s="77" t="s">
        <v>462</v>
      </c>
      <c r="B260" s="74" t="s">
        <v>461</v>
      </c>
      <c r="C260" s="8"/>
      <c r="D260" s="8"/>
      <c r="E260" s="5"/>
      <c r="F260" s="55"/>
    </row>
    <row r="261" spans="1:9" x14ac:dyDescent="0.2">
      <c r="A261" s="78">
        <v>25</v>
      </c>
      <c r="B261" s="75" t="s">
        <v>456</v>
      </c>
      <c r="C261" s="59" t="s">
        <v>7</v>
      </c>
      <c r="D261" s="5">
        <f>SUM(D223:D259)</f>
        <v>19</v>
      </c>
      <c r="E261" s="5"/>
      <c r="F261" s="55"/>
      <c r="G261" s="16" t="s">
        <v>467</v>
      </c>
    </row>
    <row r="262" spans="1:9" x14ac:dyDescent="0.2">
      <c r="A262" s="78">
        <v>60</v>
      </c>
      <c r="B262" s="75" t="s">
        <v>457</v>
      </c>
      <c r="C262" s="59" t="s">
        <v>8</v>
      </c>
      <c r="D262" s="5">
        <f>COUNTIF(D223:D259,"p")</f>
        <v>17</v>
      </c>
      <c r="E262" s="18"/>
      <c r="F262" s="55"/>
      <c r="G262" s="16" t="s">
        <v>454</v>
      </c>
    </row>
    <row r="263" spans="1:9" x14ac:dyDescent="0.2">
      <c r="A263" s="78">
        <v>70</v>
      </c>
      <c r="B263" s="75" t="s">
        <v>458</v>
      </c>
      <c r="C263" s="22" t="s">
        <v>9</v>
      </c>
      <c r="D263" s="18">
        <f>SUM(D261:D262)</f>
        <v>36</v>
      </c>
      <c r="E263" s="5"/>
      <c r="F263" s="55"/>
    </row>
    <row r="264" spans="1:9" x14ac:dyDescent="0.2">
      <c r="A264" s="79">
        <v>80</v>
      </c>
      <c r="B264" s="75" t="s">
        <v>459</v>
      </c>
      <c r="C264" s="98" t="s">
        <v>468</v>
      </c>
    </row>
    <row r="265" spans="1:9" x14ac:dyDescent="0.2">
      <c r="A265" s="79">
        <v>90</v>
      </c>
      <c r="B265" s="76" t="s">
        <v>460</v>
      </c>
      <c r="C265" s="98" t="s">
        <v>469</v>
      </c>
      <c r="G265" s="83"/>
    </row>
    <row r="270" spans="1:9" ht="15" x14ac:dyDescent="0.2">
      <c r="A270" s="1" t="s">
        <v>4</v>
      </c>
      <c r="B270" s="23"/>
    </row>
    <row r="271" spans="1:9" ht="15" x14ac:dyDescent="0.2">
      <c r="A271" s="3" t="s">
        <v>0</v>
      </c>
      <c r="B271" s="23"/>
      <c r="E271" s="85" t="s">
        <v>463</v>
      </c>
      <c r="F271" s="86"/>
      <c r="G271" s="87"/>
    </row>
    <row r="272" spans="1:9" x14ac:dyDescent="0.2">
      <c r="A272" s="1" t="s">
        <v>15</v>
      </c>
      <c r="B272" s="2"/>
      <c r="C272" s="21"/>
    </row>
    <row r="273" spans="1:9" x14ac:dyDescent="0.2">
      <c r="A273" s="1"/>
      <c r="B273" s="2"/>
    </row>
    <row r="274" spans="1:9" x14ac:dyDescent="0.2">
      <c r="A274" s="7"/>
      <c r="B274" s="22" t="s">
        <v>11</v>
      </c>
      <c r="C274" s="21" t="s">
        <v>16</v>
      </c>
      <c r="D274" s="22" t="s">
        <v>446</v>
      </c>
      <c r="E274" s="17" t="s">
        <v>187</v>
      </c>
      <c r="F274" s="55"/>
    </row>
    <row r="275" spans="1:9" ht="15" customHeight="1" x14ac:dyDescent="0.2">
      <c r="A275" s="111" t="s">
        <v>1</v>
      </c>
      <c r="B275" s="112"/>
      <c r="C275" s="113" t="s">
        <v>448</v>
      </c>
      <c r="D275" s="100" t="s">
        <v>5</v>
      </c>
      <c r="E275" s="100" t="s">
        <v>449</v>
      </c>
      <c r="F275" s="104" t="s">
        <v>450</v>
      </c>
      <c r="G275" s="105"/>
      <c r="H275" s="106"/>
      <c r="I275" s="100" t="s">
        <v>455</v>
      </c>
    </row>
    <row r="276" spans="1:9" ht="15" customHeight="1" x14ac:dyDescent="0.2">
      <c r="A276" s="6" t="s">
        <v>3</v>
      </c>
      <c r="B276" s="4" t="s">
        <v>2</v>
      </c>
      <c r="C276" s="114"/>
      <c r="D276" s="101"/>
      <c r="E276" s="101"/>
      <c r="F276" s="45" t="s">
        <v>447</v>
      </c>
      <c r="G276" s="56" t="s">
        <v>452</v>
      </c>
      <c r="H276" s="56" t="s">
        <v>451</v>
      </c>
      <c r="I276" s="101"/>
    </row>
    <row r="277" spans="1:9" ht="15.95" customHeight="1" x14ac:dyDescent="0.2">
      <c r="A277" s="10">
        <v>1</v>
      </c>
      <c r="B277" s="40" t="s">
        <v>243</v>
      </c>
      <c r="C277" s="115" t="s">
        <v>233</v>
      </c>
      <c r="D277" s="32">
        <v>1</v>
      </c>
      <c r="E277" s="50"/>
      <c r="F277" s="12"/>
      <c r="G277" s="84">
        <v>35</v>
      </c>
      <c r="H277" s="73" t="str">
        <f>IFERROR(VLOOKUP(G277,$A$314:$B$319,2,TRUE),"-")</f>
        <v>E</v>
      </c>
      <c r="I277" s="95" t="str">
        <f>IF(G277=0,"-",(IF(G277&lt;70,"Belum Tuntas","Tuntas")))</f>
        <v>Belum Tuntas</v>
      </c>
    </row>
    <row r="278" spans="1:9" ht="15.95" customHeight="1" x14ac:dyDescent="0.2">
      <c r="A278" s="26">
        <v>2</v>
      </c>
      <c r="B278" s="40" t="s">
        <v>248</v>
      </c>
      <c r="C278" s="118" t="s">
        <v>214</v>
      </c>
      <c r="D278" s="33">
        <v>1</v>
      </c>
      <c r="E278" s="46"/>
      <c r="F278" s="13"/>
      <c r="G278" s="44">
        <v>45</v>
      </c>
      <c r="H278" s="73" t="str">
        <f t="shared" ref="H278:H312" si="10">IFERROR(VLOOKUP(G278,$A$314:$B$319,2,TRUE),"-")</f>
        <v>E</v>
      </c>
      <c r="I278" s="44" t="str">
        <f>IF(G278=0,"-",(IF(G278&lt;70,"Belum Tuntas","Tuntas")))</f>
        <v>Belum Tuntas</v>
      </c>
    </row>
    <row r="279" spans="1:9" ht="15.95" customHeight="1" x14ac:dyDescent="0.2">
      <c r="A279" s="26">
        <v>3</v>
      </c>
      <c r="B279" s="40" t="s">
        <v>250</v>
      </c>
      <c r="C279" s="118" t="s">
        <v>205</v>
      </c>
      <c r="D279" s="33" t="s">
        <v>6</v>
      </c>
      <c r="E279" s="46"/>
      <c r="F279" s="13"/>
      <c r="G279" s="44">
        <v>15</v>
      </c>
      <c r="H279" s="73" t="str">
        <f t="shared" si="10"/>
        <v>-</v>
      </c>
      <c r="I279" s="44" t="str">
        <f t="shared" ref="I279:I312" si="11">IF(G279=0,"-",(IF(G279&lt;70,"Belum Tuntas","Tuntas")))</f>
        <v>Belum Tuntas</v>
      </c>
    </row>
    <row r="280" spans="1:9" ht="15.95" customHeight="1" x14ac:dyDescent="0.2">
      <c r="A280" s="26">
        <v>4</v>
      </c>
      <c r="B280" s="40" t="s">
        <v>251</v>
      </c>
      <c r="C280" s="118" t="s">
        <v>188</v>
      </c>
      <c r="D280" s="33" t="s">
        <v>6</v>
      </c>
      <c r="E280" s="46"/>
      <c r="F280" s="13"/>
      <c r="G280" s="44">
        <v>55</v>
      </c>
      <c r="H280" s="73" t="str">
        <f t="shared" si="10"/>
        <v>E</v>
      </c>
      <c r="I280" s="44" t="str">
        <f t="shared" si="11"/>
        <v>Belum Tuntas</v>
      </c>
    </row>
    <row r="281" spans="1:9" ht="15.95" customHeight="1" x14ac:dyDescent="0.2">
      <c r="A281" s="26">
        <v>5</v>
      </c>
      <c r="B281" s="40" t="s">
        <v>269</v>
      </c>
      <c r="C281" s="118" t="s">
        <v>215</v>
      </c>
      <c r="D281" s="33">
        <v>1</v>
      </c>
      <c r="E281" s="46"/>
      <c r="F281" s="13"/>
      <c r="G281" s="44">
        <v>25</v>
      </c>
      <c r="H281" s="73" t="str">
        <f t="shared" si="10"/>
        <v>E</v>
      </c>
      <c r="I281" s="44" t="str">
        <f t="shared" si="11"/>
        <v>Belum Tuntas</v>
      </c>
    </row>
    <row r="282" spans="1:9" ht="15.95" customHeight="1" x14ac:dyDescent="0.2">
      <c r="A282" s="26">
        <v>6</v>
      </c>
      <c r="B282" s="40" t="s">
        <v>277</v>
      </c>
      <c r="C282" s="118" t="s">
        <v>194</v>
      </c>
      <c r="D282" s="33">
        <v>1</v>
      </c>
      <c r="E282" s="46"/>
      <c r="F282" s="13"/>
      <c r="G282" s="44">
        <v>20</v>
      </c>
      <c r="H282" s="73" t="str">
        <f t="shared" si="10"/>
        <v>-</v>
      </c>
      <c r="I282" s="44" t="str">
        <f t="shared" si="11"/>
        <v>Belum Tuntas</v>
      </c>
    </row>
    <row r="283" spans="1:9" ht="15.95" customHeight="1" x14ac:dyDescent="0.2">
      <c r="A283" s="26">
        <v>7</v>
      </c>
      <c r="B283" s="40" t="s">
        <v>279</v>
      </c>
      <c r="C283" s="89" t="s">
        <v>216</v>
      </c>
      <c r="D283" s="33">
        <v>1</v>
      </c>
      <c r="E283" s="46"/>
      <c r="F283" s="13"/>
      <c r="G283" s="44">
        <v>75</v>
      </c>
      <c r="H283" s="73" t="str">
        <f t="shared" si="10"/>
        <v>C</v>
      </c>
      <c r="I283" s="44" t="str">
        <f t="shared" si="11"/>
        <v>Tuntas</v>
      </c>
    </row>
    <row r="284" spans="1:9" ht="15.95" customHeight="1" x14ac:dyDescent="0.2">
      <c r="A284" s="26">
        <v>8</v>
      </c>
      <c r="B284" s="40" t="s">
        <v>283</v>
      </c>
      <c r="C284" s="118" t="s">
        <v>195</v>
      </c>
      <c r="D284" s="33">
        <v>1</v>
      </c>
      <c r="E284" s="46"/>
      <c r="F284" s="13"/>
      <c r="G284" s="44">
        <v>60</v>
      </c>
      <c r="H284" s="73" t="str">
        <f t="shared" si="10"/>
        <v>D</v>
      </c>
      <c r="I284" s="44" t="str">
        <f t="shared" si="11"/>
        <v>Belum Tuntas</v>
      </c>
    </row>
    <row r="285" spans="1:9" ht="15.95" customHeight="1" x14ac:dyDescent="0.2">
      <c r="A285" s="26">
        <v>9</v>
      </c>
      <c r="B285" s="40" t="s">
        <v>289</v>
      </c>
      <c r="C285" s="118" t="s">
        <v>217</v>
      </c>
      <c r="D285" s="33" t="s">
        <v>6</v>
      </c>
      <c r="E285" s="46"/>
      <c r="F285" s="13"/>
      <c r="G285" s="44">
        <v>30</v>
      </c>
      <c r="H285" s="73" t="str">
        <f t="shared" si="10"/>
        <v>E</v>
      </c>
      <c r="I285" s="44" t="str">
        <f t="shared" si="11"/>
        <v>Belum Tuntas</v>
      </c>
    </row>
    <row r="286" spans="1:9" ht="15.95" customHeight="1" x14ac:dyDescent="0.2">
      <c r="A286" s="26">
        <v>10</v>
      </c>
      <c r="B286" s="40" t="s">
        <v>306</v>
      </c>
      <c r="C286" s="118" t="s">
        <v>218</v>
      </c>
      <c r="D286" s="33">
        <v>1</v>
      </c>
      <c r="E286" s="46"/>
      <c r="F286" s="13"/>
      <c r="G286" s="44">
        <v>50</v>
      </c>
      <c r="H286" s="73" t="str">
        <f t="shared" si="10"/>
        <v>E</v>
      </c>
      <c r="I286" s="44" t="str">
        <f t="shared" si="11"/>
        <v>Belum Tuntas</v>
      </c>
    </row>
    <row r="287" spans="1:9" ht="15.95" customHeight="1" x14ac:dyDescent="0.2">
      <c r="A287" s="26">
        <v>11</v>
      </c>
      <c r="B287" s="40" t="s">
        <v>309</v>
      </c>
      <c r="C287" s="118" t="s">
        <v>189</v>
      </c>
      <c r="D287" s="33">
        <v>1</v>
      </c>
      <c r="E287" s="46"/>
      <c r="F287" s="43"/>
      <c r="G287" s="44">
        <v>20</v>
      </c>
      <c r="H287" s="73" t="str">
        <f t="shared" si="10"/>
        <v>-</v>
      </c>
      <c r="I287" s="44" t="str">
        <f t="shared" si="11"/>
        <v>Belum Tuntas</v>
      </c>
    </row>
    <row r="288" spans="1:9" ht="15.95" customHeight="1" x14ac:dyDescent="0.2">
      <c r="A288" s="26">
        <v>12</v>
      </c>
      <c r="B288" s="40" t="s">
        <v>313</v>
      </c>
      <c r="C288" s="118" t="s">
        <v>196</v>
      </c>
      <c r="D288" s="33">
        <v>1</v>
      </c>
      <c r="E288" s="46"/>
      <c r="F288" s="13"/>
      <c r="G288" s="44">
        <v>40</v>
      </c>
      <c r="H288" s="73" t="str">
        <f t="shared" si="10"/>
        <v>E</v>
      </c>
      <c r="I288" s="44" t="str">
        <f t="shared" si="11"/>
        <v>Belum Tuntas</v>
      </c>
    </row>
    <row r="289" spans="1:9" ht="15.95" customHeight="1" x14ac:dyDescent="0.2">
      <c r="A289" s="26">
        <v>13</v>
      </c>
      <c r="B289" s="40" t="s">
        <v>322</v>
      </c>
      <c r="C289" s="89" t="s">
        <v>201</v>
      </c>
      <c r="D289" s="33" t="s">
        <v>6</v>
      </c>
      <c r="E289" s="46"/>
      <c r="F289" s="13"/>
      <c r="G289" s="44">
        <v>80</v>
      </c>
      <c r="H289" s="73" t="str">
        <f t="shared" si="10"/>
        <v>B</v>
      </c>
      <c r="I289" s="44" t="str">
        <f t="shared" si="11"/>
        <v>Tuntas</v>
      </c>
    </row>
    <row r="290" spans="1:9" ht="15.95" customHeight="1" x14ac:dyDescent="0.2">
      <c r="A290" s="26">
        <v>14</v>
      </c>
      <c r="B290" s="40" t="s">
        <v>331</v>
      </c>
      <c r="C290" s="89" t="s">
        <v>190</v>
      </c>
      <c r="D290" s="33">
        <v>1</v>
      </c>
      <c r="E290" s="46"/>
      <c r="F290" s="14"/>
      <c r="G290" s="44">
        <v>70</v>
      </c>
      <c r="H290" s="73" t="str">
        <f t="shared" si="10"/>
        <v>C</v>
      </c>
      <c r="I290" s="44" t="str">
        <f t="shared" si="11"/>
        <v>Tuntas</v>
      </c>
    </row>
    <row r="291" spans="1:9" ht="15.95" customHeight="1" x14ac:dyDescent="0.2">
      <c r="A291" s="26">
        <v>15</v>
      </c>
      <c r="B291" s="40" t="s">
        <v>335</v>
      </c>
      <c r="C291" s="118" t="s">
        <v>206</v>
      </c>
      <c r="D291" s="33">
        <v>1</v>
      </c>
      <c r="E291" s="46"/>
      <c r="F291" s="13"/>
      <c r="G291" s="44">
        <v>50</v>
      </c>
      <c r="H291" s="73" t="str">
        <f t="shared" si="10"/>
        <v>E</v>
      </c>
      <c r="I291" s="44" t="str">
        <f t="shared" si="11"/>
        <v>Belum Tuntas</v>
      </c>
    </row>
    <row r="292" spans="1:9" ht="15.95" customHeight="1" x14ac:dyDescent="0.2">
      <c r="A292" s="26">
        <v>16</v>
      </c>
      <c r="B292" s="40" t="s">
        <v>341</v>
      </c>
      <c r="C292" s="118" t="s">
        <v>207</v>
      </c>
      <c r="D292" s="33">
        <v>1</v>
      </c>
      <c r="E292" s="46"/>
      <c r="F292" s="13"/>
      <c r="G292" s="44">
        <v>50</v>
      </c>
      <c r="H292" s="73" t="str">
        <f t="shared" si="10"/>
        <v>E</v>
      </c>
      <c r="I292" s="44" t="str">
        <f t="shared" si="11"/>
        <v>Belum Tuntas</v>
      </c>
    </row>
    <row r="293" spans="1:9" ht="15.95" customHeight="1" x14ac:dyDescent="0.2">
      <c r="A293" s="26">
        <v>17</v>
      </c>
      <c r="B293" s="40" t="s">
        <v>345</v>
      </c>
      <c r="C293" s="118" t="s">
        <v>204</v>
      </c>
      <c r="D293" s="33" t="s">
        <v>6</v>
      </c>
      <c r="E293" s="46"/>
      <c r="F293" s="43"/>
      <c r="G293" s="44">
        <v>50</v>
      </c>
      <c r="H293" s="73" t="str">
        <f t="shared" si="10"/>
        <v>E</v>
      </c>
      <c r="I293" s="44" t="str">
        <f t="shared" si="11"/>
        <v>Belum Tuntas</v>
      </c>
    </row>
    <row r="294" spans="1:9" ht="15.95" customHeight="1" x14ac:dyDescent="0.2">
      <c r="A294" s="26">
        <v>18</v>
      </c>
      <c r="B294" s="40" t="s">
        <v>357</v>
      </c>
      <c r="C294" s="118" t="s">
        <v>200</v>
      </c>
      <c r="D294" s="33" t="s">
        <v>6</v>
      </c>
      <c r="E294" s="46"/>
      <c r="F294" s="14"/>
      <c r="G294" s="44">
        <v>60</v>
      </c>
      <c r="H294" s="73" t="str">
        <f t="shared" si="10"/>
        <v>D</v>
      </c>
      <c r="I294" s="44" t="str">
        <f t="shared" si="11"/>
        <v>Belum Tuntas</v>
      </c>
    </row>
    <row r="295" spans="1:9" ht="15.95" customHeight="1" x14ac:dyDescent="0.2">
      <c r="A295" s="26">
        <v>19</v>
      </c>
      <c r="B295" s="40" t="s">
        <v>376</v>
      </c>
      <c r="C295" s="118" t="s">
        <v>191</v>
      </c>
      <c r="D295" s="33">
        <v>1</v>
      </c>
      <c r="E295" s="46"/>
      <c r="F295" s="13"/>
      <c r="G295" s="44">
        <v>65</v>
      </c>
      <c r="H295" s="73" t="str">
        <f t="shared" si="10"/>
        <v>D</v>
      </c>
      <c r="I295" s="44" t="str">
        <f t="shared" si="11"/>
        <v>Belum Tuntas</v>
      </c>
    </row>
    <row r="296" spans="1:9" ht="15.95" customHeight="1" x14ac:dyDescent="0.2">
      <c r="A296" s="26">
        <v>20</v>
      </c>
      <c r="B296" s="40" t="s">
        <v>381</v>
      </c>
      <c r="C296" s="118" t="s">
        <v>192</v>
      </c>
      <c r="D296" s="33" t="s">
        <v>6</v>
      </c>
      <c r="E296" s="46"/>
      <c r="F296" s="13"/>
      <c r="G296" s="44">
        <v>50</v>
      </c>
      <c r="H296" s="73" t="str">
        <f t="shared" si="10"/>
        <v>E</v>
      </c>
      <c r="I296" s="44" t="str">
        <f t="shared" si="11"/>
        <v>Belum Tuntas</v>
      </c>
    </row>
    <row r="297" spans="1:9" ht="15.95" customHeight="1" x14ac:dyDescent="0.2">
      <c r="A297" s="26">
        <v>21</v>
      </c>
      <c r="B297" s="40" t="s">
        <v>385</v>
      </c>
      <c r="C297" s="118" t="s">
        <v>208</v>
      </c>
      <c r="D297" s="33">
        <v>1</v>
      </c>
      <c r="E297" s="46"/>
      <c r="F297" s="43"/>
      <c r="G297" s="44">
        <v>35</v>
      </c>
      <c r="H297" s="73" t="str">
        <f t="shared" si="10"/>
        <v>E</v>
      </c>
      <c r="I297" s="44" t="str">
        <f t="shared" si="11"/>
        <v>Belum Tuntas</v>
      </c>
    </row>
    <row r="298" spans="1:9" ht="15.95" customHeight="1" x14ac:dyDescent="0.2">
      <c r="A298" s="26">
        <v>22</v>
      </c>
      <c r="B298" s="40" t="s">
        <v>397</v>
      </c>
      <c r="C298" s="118" t="s">
        <v>193</v>
      </c>
      <c r="D298" s="33" t="s">
        <v>6</v>
      </c>
      <c r="E298" s="46"/>
      <c r="F298" s="13"/>
      <c r="G298" s="44">
        <v>60</v>
      </c>
      <c r="H298" s="73" t="str">
        <f t="shared" si="10"/>
        <v>D</v>
      </c>
      <c r="I298" s="44" t="str">
        <f t="shared" si="11"/>
        <v>Belum Tuntas</v>
      </c>
    </row>
    <row r="299" spans="1:9" ht="15.95" customHeight="1" x14ac:dyDescent="0.2">
      <c r="A299" s="26">
        <v>23</v>
      </c>
      <c r="B299" s="40" t="s">
        <v>409</v>
      </c>
      <c r="C299" s="118" t="s">
        <v>202</v>
      </c>
      <c r="D299" s="33" t="s">
        <v>6</v>
      </c>
      <c r="E299" s="46"/>
      <c r="F299" s="43"/>
      <c r="G299" s="44">
        <v>55</v>
      </c>
      <c r="H299" s="73" t="str">
        <f t="shared" si="10"/>
        <v>E</v>
      </c>
      <c r="I299" s="44" t="str">
        <f t="shared" si="11"/>
        <v>Belum Tuntas</v>
      </c>
    </row>
    <row r="300" spans="1:9" ht="15.95" customHeight="1" x14ac:dyDescent="0.2">
      <c r="A300" s="26">
        <v>24</v>
      </c>
      <c r="B300" s="40" t="s">
        <v>412</v>
      </c>
      <c r="C300" s="118" t="s">
        <v>197</v>
      </c>
      <c r="D300" s="33">
        <v>1</v>
      </c>
      <c r="E300" s="46"/>
      <c r="F300" s="13"/>
      <c r="G300" s="44">
        <v>30</v>
      </c>
      <c r="H300" s="73" t="str">
        <f t="shared" si="10"/>
        <v>E</v>
      </c>
      <c r="I300" s="44" t="str">
        <f t="shared" si="11"/>
        <v>Belum Tuntas</v>
      </c>
    </row>
    <row r="301" spans="1:9" ht="15.95" customHeight="1" x14ac:dyDescent="0.2">
      <c r="A301" s="26">
        <v>25</v>
      </c>
      <c r="B301" s="40" t="s">
        <v>415</v>
      </c>
      <c r="C301" s="118" t="s">
        <v>109</v>
      </c>
      <c r="D301" s="33">
        <v>1</v>
      </c>
      <c r="E301" s="46"/>
      <c r="F301" s="13"/>
      <c r="G301" s="44">
        <v>30</v>
      </c>
      <c r="H301" s="73" t="str">
        <f t="shared" si="10"/>
        <v>E</v>
      </c>
      <c r="I301" s="44" t="str">
        <f t="shared" si="11"/>
        <v>Belum Tuntas</v>
      </c>
    </row>
    <row r="302" spans="1:9" ht="15.95" customHeight="1" x14ac:dyDescent="0.2">
      <c r="A302" s="26">
        <v>26</v>
      </c>
      <c r="B302" s="40" t="s">
        <v>417</v>
      </c>
      <c r="C302" s="118" t="s">
        <v>198</v>
      </c>
      <c r="D302" s="33">
        <v>1</v>
      </c>
      <c r="E302" s="46"/>
      <c r="F302" s="14"/>
      <c r="G302" s="44">
        <v>55</v>
      </c>
      <c r="H302" s="73" t="str">
        <f t="shared" si="10"/>
        <v>E</v>
      </c>
      <c r="I302" s="44" t="str">
        <f t="shared" si="11"/>
        <v>Belum Tuntas</v>
      </c>
    </row>
    <row r="303" spans="1:9" ht="15.95" customHeight="1" x14ac:dyDescent="0.2">
      <c r="A303" s="26">
        <v>27</v>
      </c>
      <c r="B303" s="40" t="s">
        <v>420</v>
      </c>
      <c r="C303" s="89" t="s">
        <v>209</v>
      </c>
      <c r="D303" s="33">
        <v>1</v>
      </c>
      <c r="E303" s="46"/>
      <c r="F303" s="13"/>
      <c r="G303" s="44"/>
      <c r="H303" s="73" t="str">
        <f t="shared" si="10"/>
        <v>-</v>
      </c>
      <c r="I303" s="44" t="str">
        <f t="shared" si="11"/>
        <v>-</v>
      </c>
    </row>
    <row r="304" spans="1:9" ht="15.95" customHeight="1" x14ac:dyDescent="0.2">
      <c r="A304" s="26">
        <v>28</v>
      </c>
      <c r="B304" s="40" t="s">
        <v>422</v>
      </c>
      <c r="C304" s="89" t="s">
        <v>210</v>
      </c>
      <c r="D304" s="33">
        <v>1</v>
      </c>
      <c r="E304" s="46"/>
      <c r="F304" s="13"/>
      <c r="G304" s="44">
        <v>70</v>
      </c>
      <c r="H304" s="73" t="str">
        <f t="shared" si="10"/>
        <v>C</v>
      </c>
      <c r="I304" s="44" t="str">
        <f t="shared" si="11"/>
        <v>Tuntas</v>
      </c>
    </row>
    <row r="305" spans="1:9" ht="15.95" customHeight="1" x14ac:dyDescent="0.25">
      <c r="A305" s="26">
        <v>29</v>
      </c>
      <c r="B305" s="40" t="s">
        <v>428</v>
      </c>
      <c r="C305" s="118" t="s">
        <v>199</v>
      </c>
      <c r="D305" s="41" t="s">
        <v>6</v>
      </c>
      <c r="E305" s="46"/>
      <c r="F305" s="13"/>
      <c r="G305" s="44">
        <v>55</v>
      </c>
      <c r="H305" s="73" t="str">
        <f t="shared" si="10"/>
        <v>E</v>
      </c>
      <c r="I305" s="44" t="str">
        <f t="shared" si="11"/>
        <v>Belum Tuntas</v>
      </c>
    </row>
    <row r="306" spans="1:9" ht="15.95" customHeight="1" x14ac:dyDescent="0.25">
      <c r="A306" s="26">
        <v>30</v>
      </c>
      <c r="B306" s="40" t="s">
        <v>431</v>
      </c>
      <c r="C306" s="118" t="s">
        <v>219</v>
      </c>
      <c r="D306" s="33" t="s">
        <v>6</v>
      </c>
      <c r="E306" s="54"/>
      <c r="F306" s="43"/>
      <c r="G306" s="44">
        <v>40</v>
      </c>
      <c r="H306" s="73" t="str">
        <f t="shared" si="10"/>
        <v>E</v>
      </c>
      <c r="I306" s="44" t="str">
        <f t="shared" si="11"/>
        <v>Belum Tuntas</v>
      </c>
    </row>
    <row r="307" spans="1:9" ht="15.95" customHeight="1" x14ac:dyDescent="0.2">
      <c r="A307" s="26">
        <v>31</v>
      </c>
      <c r="B307" s="40" t="s">
        <v>436</v>
      </c>
      <c r="C307" s="89" t="s">
        <v>211</v>
      </c>
      <c r="D307" s="33">
        <v>1</v>
      </c>
      <c r="E307" s="46"/>
      <c r="F307" s="13"/>
      <c r="G307" s="44">
        <v>75</v>
      </c>
      <c r="H307" s="73" t="str">
        <f t="shared" si="10"/>
        <v>C</v>
      </c>
      <c r="I307" s="44" t="str">
        <f t="shared" si="11"/>
        <v>Tuntas</v>
      </c>
    </row>
    <row r="308" spans="1:9" ht="15.95" customHeight="1" x14ac:dyDescent="0.2">
      <c r="A308" s="26">
        <v>32</v>
      </c>
      <c r="B308" s="40" t="s">
        <v>437</v>
      </c>
      <c r="C308" s="118" t="s">
        <v>234</v>
      </c>
      <c r="D308" s="33">
        <v>1</v>
      </c>
      <c r="E308" s="46"/>
      <c r="F308" s="13"/>
      <c r="G308" s="44">
        <v>25</v>
      </c>
      <c r="H308" s="73" t="str">
        <f t="shared" si="10"/>
        <v>E</v>
      </c>
      <c r="I308" s="44" t="str">
        <f t="shared" si="11"/>
        <v>Belum Tuntas</v>
      </c>
    </row>
    <row r="309" spans="1:9" ht="15.95" customHeight="1" x14ac:dyDescent="0.2">
      <c r="A309" s="26">
        <v>33</v>
      </c>
      <c r="B309" s="40" t="s">
        <v>438</v>
      </c>
      <c r="C309" s="118" t="s">
        <v>203</v>
      </c>
      <c r="D309" s="34" t="s">
        <v>6</v>
      </c>
      <c r="E309" s="46"/>
      <c r="F309" s="13"/>
      <c r="G309" s="44">
        <v>35</v>
      </c>
      <c r="H309" s="73" t="str">
        <f t="shared" si="10"/>
        <v>E</v>
      </c>
      <c r="I309" s="44" t="str">
        <f t="shared" si="11"/>
        <v>Belum Tuntas</v>
      </c>
    </row>
    <row r="310" spans="1:9" ht="15.95" customHeight="1" x14ac:dyDescent="0.2">
      <c r="A310" s="26">
        <v>34</v>
      </c>
      <c r="B310" s="40" t="s">
        <v>440</v>
      </c>
      <c r="C310" s="118" t="s">
        <v>212</v>
      </c>
      <c r="D310" s="33" t="s">
        <v>6</v>
      </c>
      <c r="E310" s="49"/>
      <c r="F310" s="43"/>
      <c r="G310" s="44">
        <v>50</v>
      </c>
      <c r="H310" s="73" t="str">
        <f t="shared" si="10"/>
        <v>E</v>
      </c>
      <c r="I310" s="44" t="str">
        <f t="shared" si="11"/>
        <v>Belum Tuntas</v>
      </c>
    </row>
    <row r="311" spans="1:9" ht="15.95" customHeight="1" x14ac:dyDescent="0.2">
      <c r="A311" s="26">
        <v>35</v>
      </c>
      <c r="B311" s="40" t="s">
        <v>441</v>
      </c>
      <c r="C311" s="118" t="s">
        <v>213</v>
      </c>
      <c r="D311" s="33" t="s">
        <v>6</v>
      </c>
      <c r="E311" s="46"/>
      <c r="F311" s="43"/>
      <c r="G311" s="44">
        <v>65</v>
      </c>
      <c r="H311" s="73" t="str">
        <f t="shared" si="10"/>
        <v>D</v>
      </c>
      <c r="I311" s="44" t="str">
        <f t="shared" si="11"/>
        <v>Belum Tuntas</v>
      </c>
    </row>
    <row r="312" spans="1:9" ht="15.95" customHeight="1" x14ac:dyDescent="0.2">
      <c r="A312" s="26">
        <v>36</v>
      </c>
      <c r="B312" s="40"/>
      <c r="C312" s="94"/>
      <c r="D312" s="33"/>
      <c r="E312" s="33"/>
      <c r="F312" s="43"/>
      <c r="G312" s="44"/>
      <c r="H312" s="73" t="str">
        <f t="shared" si="10"/>
        <v>-</v>
      </c>
      <c r="I312" s="44" t="str">
        <f t="shared" si="11"/>
        <v>-</v>
      </c>
    </row>
    <row r="313" spans="1:9" ht="15.95" customHeight="1" x14ac:dyDescent="0.2">
      <c r="A313" s="5"/>
      <c r="B313" s="57"/>
      <c r="C313" s="102" t="s">
        <v>453</v>
      </c>
      <c r="D313" s="103"/>
      <c r="E313" s="60"/>
      <c r="F313" s="43"/>
      <c r="G313" s="43">
        <f>IFERROR(AVERAGE(G277:G312),"")</f>
        <v>47.794117647058826</v>
      </c>
      <c r="H313" s="60"/>
      <c r="I313" s="96">
        <f>COUNTIF(I277:I312,"Tuntas")</f>
        <v>5</v>
      </c>
    </row>
    <row r="314" spans="1:9" x14ac:dyDescent="0.2">
      <c r="A314" s="77" t="s">
        <v>462</v>
      </c>
      <c r="B314" s="74" t="s">
        <v>461</v>
      </c>
      <c r="C314" s="61"/>
      <c r="D314" s="58"/>
      <c r="E314" s="58"/>
      <c r="F314" s="5"/>
      <c r="G314" s="82"/>
      <c r="H314" s="82"/>
    </row>
    <row r="315" spans="1:9" x14ac:dyDescent="0.2">
      <c r="A315" s="78">
        <v>25</v>
      </c>
      <c r="B315" s="75" t="s">
        <v>456</v>
      </c>
      <c r="C315" s="59" t="s">
        <v>7</v>
      </c>
      <c r="D315" s="5">
        <f>SUM(D277:D312)</f>
        <v>21</v>
      </c>
      <c r="E315" s="5"/>
      <c r="F315" s="55"/>
      <c r="G315" s="16" t="s">
        <v>467</v>
      </c>
    </row>
    <row r="316" spans="1:9" x14ac:dyDescent="0.2">
      <c r="A316" s="78">
        <v>60</v>
      </c>
      <c r="B316" s="75" t="s">
        <v>457</v>
      </c>
      <c r="C316" s="59" t="s">
        <v>8</v>
      </c>
      <c r="D316" s="5">
        <f>COUNTIF(D277:D312,"p")</f>
        <v>14</v>
      </c>
      <c r="E316" s="5"/>
      <c r="F316" s="55"/>
      <c r="G316" s="16" t="s">
        <v>454</v>
      </c>
    </row>
    <row r="317" spans="1:9" x14ac:dyDescent="0.2">
      <c r="A317" s="78">
        <v>70</v>
      </c>
      <c r="B317" s="75" t="s">
        <v>458</v>
      </c>
      <c r="C317" s="22" t="s">
        <v>9</v>
      </c>
      <c r="D317" s="18">
        <f>SUM(D315:D316)</f>
        <v>35</v>
      </c>
      <c r="E317" s="18"/>
      <c r="F317" s="55"/>
    </row>
    <row r="318" spans="1:9" x14ac:dyDescent="0.2">
      <c r="A318" s="79">
        <v>80</v>
      </c>
      <c r="B318" s="75" t="s">
        <v>459</v>
      </c>
      <c r="C318" s="98" t="s">
        <v>468</v>
      </c>
    </row>
    <row r="319" spans="1:9" x14ac:dyDescent="0.2">
      <c r="A319" s="79">
        <v>90</v>
      </c>
      <c r="B319" s="76" t="s">
        <v>460</v>
      </c>
      <c r="C319" s="98" t="s">
        <v>469</v>
      </c>
      <c r="F319" s="5"/>
      <c r="G319" s="83"/>
    </row>
  </sheetData>
  <mergeCells count="42">
    <mergeCell ref="A114:B114"/>
    <mergeCell ref="C114:C115"/>
    <mergeCell ref="A167:B167"/>
    <mergeCell ref="C167:C168"/>
    <mergeCell ref="A6:B6"/>
    <mergeCell ref="C6:C7"/>
    <mergeCell ref="A60:B60"/>
    <mergeCell ref="C60:C61"/>
    <mergeCell ref="A221:B221"/>
    <mergeCell ref="C221:C222"/>
    <mergeCell ref="D221:D222"/>
    <mergeCell ref="A275:B275"/>
    <mergeCell ref="C275:C276"/>
    <mergeCell ref="D275:D276"/>
    <mergeCell ref="F6:H6"/>
    <mergeCell ref="E6:E7"/>
    <mergeCell ref="D6:D7"/>
    <mergeCell ref="E275:E276"/>
    <mergeCell ref="F275:H275"/>
    <mergeCell ref="E114:E115"/>
    <mergeCell ref="E167:E168"/>
    <mergeCell ref="E221:E222"/>
    <mergeCell ref="F114:H114"/>
    <mergeCell ref="E60:E61"/>
    <mergeCell ref="F60:H60"/>
    <mergeCell ref="C152:D152"/>
    <mergeCell ref="D114:D115"/>
    <mergeCell ref="D60:D61"/>
    <mergeCell ref="C98:D98"/>
    <mergeCell ref="C44:D44"/>
    <mergeCell ref="C313:D313"/>
    <mergeCell ref="C259:D259"/>
    <mergeCell ref="F221:H221"/>
    <mergeCell ref="F167:H167"/>
    <mergeCell ref="D167:D168"/>
    <mergeCell ref="C205:D205"/>
    <mergeCell ref="I221:I222"/>
    <mergeCell ref="I275:I276"/>
    <mergeCell ref="I6:I7"/>
    <mergeCell ref="I60:I61"/>
    <mergeCell ref="I114:I115"/>
    <mergeCell ref="I167:I168"/>
  </mergeCells>
  <printOptions horizontalCentered="1"/>
  <pageMargins left="0.48" right="0.11811023622047245" top="0.47244094488188981" bottom="0.39370078740157483" header="0.23622047244094491" footer="0"/>
  <pageSetup paperSize="9" orientation="portrait" horizontalDpi="4294967294" verticalDpi="360" r:id="rId1"/>
  <headerFooter>
    <oddHeader>&amp;C&amp;"-,Bold"DAFTAR NILAI PTS GANJIL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klsX IPS</vt:lpstr>
    </vt:vector>
  </TitlesOfParts>
  <Company>02272708466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Harun</cp:lastModifiedBy>
  <cp:lastPrinted>2018-09-20T01:39:45Z</cp:lastPrinted>
  <dcterms:created xsi:type="dcterms:W3CDTF">2011-07-19T02:21:13Z</dcterms:created>
  <dcterms:modified xsi:type="dcterms:W3CDTF">2018-09-29T22:42:17Z</dcterms:modified>
</cp:coreProperties>
</file>