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nalisis PTS-1_1819 REDI\"/>
    </mc:Choice>
  </mc:AlternateContent>
  <bookViews>
    <workbookView xWindow="-330" yWindow="15" windowWidth="10425" windowHeight="8505" tabRatio="481"/>
  </bookViews>
  <sheets>
    <sheet name="klsXI MIPA" sheetId="33" r:id="rId1"/>
  </sheets>
  <calcPr calcId="152511"/>
</workbook>
</file>

<file path=xl/calcChain.xml><?xml version="1.0" encoding="utf-8"?>
<calcChain xmlns="http://schemas.openxmlformats.org/spreadsheetml/2006/main">
  <c r="G44" i="33" l="1"/>
  <c r="G362" i="33"/>
  <c r="G309" i="33"/>
  <c r="G257" i="33"/>
  <c r="G203" i="33"/>
  <c r="G150" i="33"/>
  <c r="G97" i="33"/>
  <c r="I256" i="33" l="1"/>
  <c r="I361" i="33"/>
  <c r="I360" i="33"/>
  <c r="I359" i="33"/>
  <c r="I358" i="33"/>
  <c r="I357" i="33"/>
  <c r="I356" i="33"/>
  <c r="I355" i="33"/>
  <c r="I354" i="33"/>
  <c r="I353" i="33"/>
  <c r="I352" i="33"/>
  <c r="I351" i="33"/>
  <c r="I350" i="33"/>
  <c r="I349" i="33"/>
  <c r="I348" i="33"/>
  <c r="I347" i="33"/>
  <c r="I346" i="33"/>
  <c r="I345" i="33"/>
  <c r="I344" i="33"/>
  <c r="I343" i="33"/>
  <c r="I342" i="33"/>
  <c r="I341" i="33"/>
  <c r="I340" i="33"/>
  <c r="I339" i="33"/>
  <c r="I338" i="33"/>
  <c r="I337" i="33"/>
  <c r="I336" i="33"/>
  <c r="I335" i="33"/>
  <c r="I334" i="33"/>
  <c r="I333" i="33"/>
  <c r="I332" i="33"/>
  <c r="I331" i="33"/>
  <c r="I330" i="33"/>
  <c r="I329" i="33"/>
  <c r="I328" i="33"/>
  <c r="I327" i="33"/>
  <c r="I326" i="33"/>
  <c r="I308" i="33"/>
  <c r="I307" i="33"/>
  <c r="I306" i="33"/>
  <c r="I305" i="33"/>
  <c r="I304" i="33"/>
  <c r="I303" i="33"/>
  <c r="I302" i="33"/>
  <c r="I301" i="33"/>
  <c r="I300" i="33"/>
  <c r="I299" i="33"/>
  <c r="I298" i="33"/>
  <c r="I297" i="33"/>
  <c r="I296" i="33"/>
  <c r="I295" i="33"/>
  <c r="I294" i="33"/>
  <c r="I293" i="33"/>
  <c r="I292" i="33"/>
  <c r="I291" i="33"/>
  <c r="I290" i="33"/>
  <c r="I289" i="33"/>
  <c r="I288" i="33"/>
  <c r="I287" i="33"/>
  <c r="I286" i="33"/>
  <c r="I285" i="33"/>
  <c r="I284" i="33"/>
  <c r="I283" i="33"/>
  <c r="I282" i="33"/>
  <c r="I281" i="33"/>
  <c r="I280" i="33"/>
  <c r="I279" i="33"/>
  <c r="I278" i="33"/>
  <c r="I277" i="33"/>
  <c r="I276" i="33"/>
  <c r="I275" i="33"/>
  <c r="I274" i="33"/>
  <c r="I273" i="33"/>
  <c r="I255" i="33"/>
  <c r="I254" i="33"/>
  <c r="I253" i="33"/>
  <c r="I252" i="33"/>
  <c r="I251" i="33"/>
  <c r="I250" i="33"/>
  <c r="I249" i="33"/>
  <c r="I248" i="33"/>
  <c r="I247" i="33"/>
  <c r="I246" i="33"/>
  <c r="I245" i="33"/>
  <c r="I244" i="33"/>
  <c r="I243" i="33"/>
  <c r="I242" i="33"/>
  <c r="I241" i="33"/>
  <c r="I240" i="33"/>
  <c r="I239" i="33"/>
  <c r="I238" i="33"/>
  <c r="I237" i="33"/>
  <c r="I236" i="33"/>
  <c r="I235" i="33"/>
  <c r="I234" i="33"/>
  <c r="I233" i="33"/>
  <c r="I232" i="33"/>
  <c r="I231" i="33"/>
  <c r="I230" i="33"/>
  <c r="I229" i="33"/>
  <c r="I228" i="33"/>
  <c r="I227" i="33"/>
  <c r="I226" i="33"/>
  <c r="I225" i="33"/>
  <c r="I224" i="33"/>
  <c r="I223" i="33"/>
  <c r="I222" i="33"/>
  <c r="I221" i="33"/>
  <c r="I220" i="33"/>
  <c r="I202" i="33"/>
  <c r="I201" i="33"/>
  <c r="I200" i="33"/>
  <c r="I199" i="33"/>
  <c r="I198" i="33"/>
  <c r="I197" i="33"/>
  <c r="I196" i="33"/>
  <c r="I195" i="33"/>
  <c r="I194" i="33"/>
  <c r="I193" i="33"/>
  <c r="I192" i="33"/>
  <c r="I191" i="33"/>
  <c r="I190" i="33"/>
  <c r="I189" i="33"/>
  <c r="I188" i="33"/>
  <c r="I187" i="33"/>
  <c r="I186" i="33"/>
  <c r="I185" i="33"/>
  <c r="I184" i="33"/>
  <c r="I183" i="33"/>
  <c r="I182" i="33"/>
  <c r="I181" i="33"/>
  <c r="I180" i="33"/>
  <c r="I179" i="33"/>
  <c r="I178" i="33"/>
  <c r="I177" i="33"/>
  <c r="I176" i="33"/>
  <c r="I175" i="33"/>
  <c r="I174" i="33"/>
  <c r="I173" i="33"/>
  <c r="I172" i="33"/>
  <c r="I171" i="33"/>
  <c r="I170" i="33"/>
  <c r="I169" i="33"/>
  <c r="I168" i="33"/>
  <c r="I167" i="33"/>
  <c r="I149" i="33"/>
  <c r="I148" i="33"/>
  <c r="I147" i="33"/>
  <c r="I146" i="33"/>
  <c r="I145" i="33"/>
  <c r="I144" i="33"/>
  <c r="I143" i="33"/>
  <c r="I142" i="33"/>
  <c r="I141" i="33"/>
  <c r="I140" i="33"/>
  <c r="I139" i="33"/>
  <c r="I138" i="33"/>
  <c r="I137" i="33"/>
  <c r="I136" i="33"/>
  <c r="I135" i="33"/>
  <c r="I134" i="33"/>
  <c r="I133" i="33"/>
  <c r="I132" i="33"/>
  <c r="I131" i="33"/>
  <c r="I130" i="33"/>
  <c r="I129" i="33"/>
  <c r="I128" i="33"/>
  <c r="I127" i="33"/>
  <c r="I126" i="33"/>
  <c r="I125" i="33"/>
  <c r="I124" i="33"/>
  <c r="I123" i="33"/>
  <c r="I122" i="33"/>
  <c r="I121" i="33"/>
  <c r="I120" i="33"/>
  <c r="I119" i="33"/>
  <c r="I118" i="33"/>
  <c r="I117" i="33"/>
  <c r="I116" i="33"/>
  <c r="I115" i="33"/>
  <c r="I114" i="33"/>
  <c r="I96" i="33"/>
  <c r="I95" i="33"/>
  <c r="I94" i="33"/>
  <c r="I93" i="33"/>
  <c r="I92" i="33"/>
  <c r="I91" i="33"/>
  <c r="I90" i="33"/>
  <c r="I89" i="33"/>
  <c r="I88" i="33"/>
  <c r="I87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10" i="33"/>
  <c r="I9" i="33"/>
  <c r="I8" i="33"/>
  <c r="I257" i="33" l="1"/>
  <c r="I203" i="33"/>
  <c r="I362" i="33"/>
  <c r="I309" i="33"/>
  <c r="I150" i="33"/>
  <c r="I97" i="33"/>
  <c r="I44" i="33"/>
  <c r="H361" i="33"/>
  <c r="H326" i="33"/>
  <c r="H327" i="33"/>
  <c r="H328" i="33"/>
  <c r="H329" i="33"/>
  <c r="H330" i="33"/>
  <c r="H331" i="33"/>
  <c r="H332" i="33"/>
  <c r="H333" i="33"/>
  <c r="H334" i="33"/>
  <c r="H335" i="33"/>
  <c r="H336" i="33"/>
  <c r="H337" i="33"/>
  <c r="H338" i="33"/>
  <c r="H339" i="33"/>
  <c r="H340" i="33"/>
  <c r="H341" i="33"/>
  <c r="H342" i="33"/>
  <c r="H343" i="33"/>
  <c r="H344" i="33"/>
  <c r="H345" i="33"/>
  <c r="H346" i="33"/>
  <c r="H347" i="33"/>
  <c r="H348" i="33"/>
  <c r="H349" i="33"/>
  <c r="H350" i="33"/>
  <c r="H351" i="33"/>
  <c r="H352" i="33"/>
  <c r="H353" i="33"/>
  <c r="H354" i="33"/>
  <c r="H355" i="33"/>
  <c r="H356" i="33"/>
  <c r="H357" i="33"/>
  <c r="H358" i="33"/>
  <c r="H359" i="33"/>
  <c r="H360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90" i="33"/>
  <c r="H291" i="33"/>
  <c r="H292" i="33"/>
  <c r="H293" i="33"/>
  <c r="H294" i="33"/>
  <c r="H295" i="33"/>
  <c r="H296" i="33"/>
  <c r="H297" i="33"/>
  <c r="H298" i="33"/>
  <c r="H299" i="33"/>
  <c r="H300" i="33"/>
  <c r="H301" i="33"/>
  <c r="H302" i="33"/>
  <c r="H303" i="33"/>
  <c r="H304" i="33"/>
  <c r="H305" i="33"/>
  <c r="H306" i="33"/>
  <c r="H307" i="33"/>
  <c r="H308" i="33"/>
  <c r="H273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20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167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14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61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8" i="33"/>
  <c r="D259" i="33" l="1"/>
  <c r="D365" i="33" l="1"/>
  <c r="D311" i="33"/>
  <c r="D312" i="33"/>
  <c r="D258" i="33"/>
  <c r="D152" i="33"/>
  <c r="D153" i="33"/>
  <c r="D47" i="33" l="1"/>
  <c r="D100" i="33"/>
  <c r="D364" i="33"/>
  <c r="D206" i="33"/>
  <c r="D205" i="33"/>
  <c r="D99" i="33"/>
  <c r="D46" i="33"/>
  <c r="D313" i="33" l="1"/>
  <c r="D154" i="33"/>
  <c r="D101" i="33"/>
  <c r="D260" i="33"/>
  <c r="D366" i="33"/>
  <c r="D207" i="33"/>
  <c r="D48" i="33"/>
</calcChain>
</file>

<file path=xl/sharedStrings.xml><?xml version="1.0" encoding="utf-8"?>
<sst xmlns="http://schemas.openxmlformats.org/spreadsheetml/2006/main" count="1122" uniqueCount="533">
  <si>
    <t>SMA PASUNDAN BANJARAN</t>
  </si>
  <si>
    <t>N O M O R</t>
  </si>
  <si>
    <t>INDUK</t>
  </si>
  <si>
    <t>URT</t>
  </si>
  <si>
    <t>YAYASAN PENDIDIKAN MENENGAH DAN DASAR PASUNDAN</t>
  </si>
  <si>
    <t>XI MIPA-1</t>
  </si>
  <si>
    <t>XI MIPA-2</t>
  </si>
  <si>
    <t>XI MIPA-3</t>
  </si>
  <si>
    <t>AJENG FIDOLA NUR SALMA</t>
  </si>
  <si>
    <t>ALGHINA KHOERUNNISA</t>
  </si>
  <si>
    <t>ANISSA NURHAMIDAH</t>
  </si>
  <si>
    <t>CHICHA LISTIANIE NURWULANDARI</t>
  </si>
  <si>
    <t>CLARA LUSIANA APRILIANI</t>
  </si>
  <si>
    <t xml:space="preserve">DIKA SULAEMAN AKBAR </t>
  </si>
  <si>
    <t>FIRDA AYUNI LESTARI</t>
  </si>
  <si>
    <t>GILANG PEBRIYANSYAH</t>
  </si>
  <si>
    <t>ICEU TENI NURHAYATI</t>
  </si>
  <si>
    <t>IIP SAMSUL MA'ARIF</t>
  </si>
  <si>
    <t>IVENA DEA LESTARI</t>
  </si>
  <si>
    <t>JAENUDIN</t>
  </si>
  <si>
    <t>JUJUN JUNAEDI</t>
  </si>
  <si>
    <t>RESTI AGUSTIN</t>
  </si>
  <si>
    <t>WINDIA ANDRIANI</t>
  </si>
  <si>
    <t>NABILLA FEBRIYANTI</t>
  </si>
  <si>
    <t>NADHIRA NARESWARI SUGANDHI</t>
  </si>
  <si>
    <t>NENG PUTRI KRISTINA OKTAVIA</t>
  </si>
  <si>
    <t>NUR SIPA PARIJAH</t>
  </si>
  <si>
    <t>PUSTI LESTARI</t>
  </si>
  <si>
    <t>RAMLI FATUROHMAN</t>
  </si>
  <si>
    <t>RIAN BAHARI NURDIN</t>
  </si>
  <si>
    <t>RINDA RANI LATIFAH</t>
  </si>
  <si>
    <t>RISMA FAUZIAH</t>
  </si>
  <si>
    <t>SANTI AGUSTIN</t>
  </si>
  <si>
    <t>SILMAYA YUFLIHUNA</t>
  </si>
  <si>
    <t>TUTI NURLELA</t>
  </si>
  <si>
    <t>NANDA PUTRI PERTIWI</t>
  </si>
  <si>
    <t>LUKMANSYAH ADHITYA</t>
  </si>
  <si>
    <t>AMANDA BELA SALSABILA</t>
  </si>
  <si>
    <t>ANDIKA FAJAR SALIK</t>
  </si>
  <si>
    <t>BILAR HERAWATI</t>
  </si>
  <si>
    <t>DERY MAJID MUHADZDZIB</t>
  </si>
  <si>
    <t>ELVIRA MAHARANI</t>
  </si>
  <si>
    <t>EVI REVALINA</t>
  </si>
  <si>
    <t>FIKRI NURHAKIM AKBAR</t>
  </si>
  <si>
    <t>FITRIANI NUR MUSLIHAH</t>
  </si>
  <si>
    <t>JANE MULKI AZIFAH PUTRI</t>
  </si>
  <si>
    <t xml:space="preserve">KAMILA DINDA SAPIRA </t>
  </si>
  <si>
    <t>PRIMA JIHAD ROMADHONI</t>
  </si>
  <si>
    <t>RENALDY RIZKY FIRDIANSYAH</t>
  </si>
  <si>
    <t>RIFKI EKA HERMAWAN</t>
  </si>
  <si>
    <t>ROBBY DARMAWAN</t>
  </si>
  <si>
    <t>RYANG ELVIONA SRI NATANIA</t>
  </si>
  <si>
    <t>SHANI AVRIEL DEVIANTI</t>
  </si>
  <si>
    <t>SHOFIA NUR AINUNNISA</t>
  </si>
  <si>
    <t>SINDRI TIKA KUSTIANI</t>
  </si>
  <si>
    <t xml:space="preserve">SITI NURJANAH </t>
  </si>
  <si>
    <t>SUCI NURUL SOPANDI</t>
  </si>
  <si>
    <t>TASYA AULIA PUTRI SHABIRAH</t>
  </si>
  <si>
    <t>TOFA NUGRAHA</t>
  </si>
  <si>
    <t>VHINNY DEA AGUSTIANI</t>
  </si>
  <si>
    <t>WINDA ANISA</t>
  </si>
  <si>
    <t>YUNIKA ARDYANI</t>
  </si>
  <si>
    <t>REVI VIRANI YUNIAR</t>
  </si>
  <si>
    <t>TIARA RAMADANTI</t>
  </si>
  <si>
    <t>ANNE NURUL HASANAH</t>
  </si>
  <si>
    <t>ASHIVA SHALSABILA</t>
  </si>
  <si>
    <t>D. IRGI ERLANGGA ANUGRAH P</t>
  </si>
  <si>
    <t>SAHRUL RAMDAN</t>
  </si>
  <si>
    <t>DELIA YUNITA SARI</t>
  </si>
  <si>
    <t>DIAN SURYANA</t>
  </si>
  <si>
    <t>DONI HERMAWAN</t>
  </si>
  <si>
    <t>FERA SAIDAH HODIJAH</t>
  </si>
  <si>
    <t>GINA SONIA</t>
  </si>
  <si>
    <t>INTAN TIARA</t>
  </si>
  <si>
    <t>KARTIKA AMALIA</t>
  </si>
  <si>
    <t>KAYLA OKTAVIANI LEANDRA R</t>
  </si>
  <si>
    <t>MAYA MANTIKA</t>
  </si>
  <si>
    <t>MUHAMMAD ARYA WIGUNA</t>
  </si>
  <si>
    <t>NAHTADIYA SYAKILA IGNATIA</t>
  </si>
  <si>
    <t>MONIK MEGASETYA</t>
  </si>
  <si>
    <t>NURAENI FITRIA DEWI</t>
  </si>
  <si>
    <t>PUTRI PERMATASARI</t>
  </si>
  <si>
    <t>RAKA PRATAMA</t>
  </si>
  <si>
    <t>RISDA MUTIARA</t>
  </si>
  <si>
    <t>ROHIMAT</t>
  </si>
  <si>
    <t>SOPHIA NURHALIZA</t>
  </si>
  <si>
    <t>FRISKA LAILA ELSA</t>
  </si>
  <si>
    <t>WINDI LESTARI</t>
  </si>
  <si>
    <t>WINDY KUSDIAWATI</t>
  </si>
  <si>
    <t>TEJA KUSUMAH</t>
  </si>
  <si>
    <t>MOHAMAD IRPAN HERVIANTO</t>
  </si>
  <si>
    <t>AHMAD FAUZI</t>
  </si>
  <si>
    <t>APRILIANA HANIFAH</t>
  </si>
  <si>
    <t>DARISMANA</t>
  </si>
  <si>
    <t>DIANA HERLINDA</t>
  </si>
  <si>
    <t>FATMA WAHYU AZAHRA</t>
  </si>
  <si>
    <t>FAUZI PUJIYANTO</t>
  </si>
  <si>
    <t>FRIDA SEPTIA</t>
  </si>
  <si>
    <t>HERI WAHYUDI</t>
  </si>
  <si>
    <t>JULIANI ISMAWATI</t>
  </si>
  <si>
    <t>LINDA WIDIYANTI</t>
  </si>
  <si>
    <t>MUHAMAD RIDWAN</t>
  </si>
  <si>
    <t>NIDA NUR FAUZIYAH</t>
  </si>
  <si>
    <t>NITA FITRIA RIDIANTI</t>
  </si>
  <si>
    <t>OKTOVIANI</t>
  </si>
  <si>
    <t>PUJA PAUJIAH</t>
  </si>
  <si>
    <t>RANI PUSPITA SARI</t>
  </si>
  <si>
    <t>RENDI DERA AMANDA</t>
  </si>
  <si>
    <t>REZA IHSAN SETIAWAN</t>
  </si>
  <si>
    <t>RIMA FITRIA ANDIANI</t>
  </si>
  <si>
    <t>RIZQA DASEP RAMADHAN</t>
  </si>
  <si>
    <t>SETYA NUGRAHA KURNIA PUTRA</t>
  </si>
  <si>
    <t>SIDDIK MAULANA YUSUF</t>
  </si>
  <si>
    <t>SILVI FADILAH</t>
  </si>
  <si>
    <t>SRI GUSTIANI</t>
  </si>
  <si>
    <t>SRI NOPIANTI</t>
  </si>
  <si>
    <t>WULANDINI ANITA PUTRI</t>
  </si>
  <si>
    <t>YOGA YUDIANTARA</t>
  </si>
  <si>
    <t>ZAHRA SAFA SABRINA</t>
  </si>
  <si>
    <t>ALIKA MARYANTIKA</t>
  </si>
  <si>
    <t>DESRI NOVIANTI</t>
  </si>
  <si>
    <t>DEWI AGUSTINA</t>
  </si>
  <si>
    <t>DONAVIA SOMANTRI PUTRI</t>
  </si>
  <si>
    <t>FAISHAL ARIEF</t>
  </si>
  <si>
    <t>FAJAR ISHARY</t>
  </si>
  <si>
    <t>FIRMANSYAH</t>
  </si>
  <si>
    <t>MUHAMAD FIKRI FIRDAUS</t>
  </si>
  <si>
    <t>NENG RISKA AGUSTINA</t>
  </si>
  <si>
    <t>PUTRI AMELIA ROSDIANI</t>
  </si>
  <si>
    <t xml:space="preserve">RAMDANI </t>
  </si>
  <si>
    <t>RESTI NURUL KHODIJAH</t>
  </si>
  <si>
    <t>REZA DWIANDIKA</t>
  </si>
  <si>
    <t>RIAN RIHAMANAR</t>
  </si>
  <si>
    <t>RIFDAH HANAN</t>
  </si>
  <si>
    <t>SARAH NUR FAJRIAH</t>
  </si>
  <si>
    <t>SHINTA AFRIANI</t>
  </si>
  <si>
    <t>WINA INDRIANI</t>
  </si>
  <si>
    <t>WINDA AULIA LESTARI</t>
  </si>
  <si>
    <t>WINNA WILDAYANTI</t>
  </si>
  <si>
    <t>YESSI DIANI</t>
  </si>
  <si>
    <t>YUKY REZA</t>
  </si>
  <si>
    <t>ZAKIA SITI NURFALAH</t>
  </si>
  <si>
    <t>LISNAWATI</t>
  </si>
  <si>
    <t>ALIMA SHAFA NURAFANIN</t>
  </si>
  <si>
    <t>ANEU ROSALINDA</t>
  </si>
  <si>
    <t>ARNETA ARTHAMEVIA</t>
  </si>
  <si>
    <t>DIKKA PUJI YANUARFITRI</t>
  </si>
  <si>
    <t>ERNI JULIANI</t>
  </si>
  <si>
    <t>ERSA OKTAVIANI</t>
  </si>
  <si>
    <t>GILDAN DANDI</t>
  </si>
  <si>
    <t>MAISYA NURUL FADILAH</t>
  </si>
  <si>
    <t>MELINDA NOVIANTI</t>
  </si>
  <si>
    <t>MUHAMAD INGGRIYAN AL FAHREZA</t>
  </si>
  <si>
    <t>NENG RENITA FEBRIAN</t>
  </si>
  <si>
    <t>NISA FIZA JULIA</t>
  </si>
  <si>
    <t>NURUL AENI BEAN PUTRI</t>
  </si>
  <si>
    <t>RANGGA DHANI HERMAWAN</t>
  </si>
  <si>
    <t>RESTIA ANNISA</t>
  </si>
  <si>
    <t>RIJAL AHMAD JAUHARI</t>
  </si>
  <si>
    <t>RIN RIN ANDINI NOVIAR ARUM</t>
  </si>
  <si>
    <t>RIRI NUR WINDIANI</t>
  </si>
  <si>
    <t>RISKA KRISDIANTI</t>
  </si>
  <si>
    <t>SETIA DEWI ARYANTI</t>
  </si>
  <si>
    <t>SOVIA RESTU AGUSTIN</t>
  </si>
  <si>
    <t>WANDA SAPITRI</t>
  </si>
  <si>
    <t>DIDAN PRATAMA PUTRA</t>
  </si>
  <si>
    <t>ANANDA PUTRA DWI LAKSANA</t>
  </si>
  <si>
    <t>ARIYA DUTA</t>
  </si>
  <si>
    <t>AYOMI DEWI SARASWATI</t>
  </si>
  <si>
    <t>CUNAYA</t>
  </si>
  <si>
    <t>DEWI ASTUTI</t>
  </si>
  <si>
    <t>FALDY TRIANDANI</t>
  </si>
  <si>
    <t>LEONI DEPAHANDIRA SANDIANI</t>
  </si>
  <si>
    <t>MONIKA WULANDARI</t>
  </si>
  <si>
    <t>MUHAMAD ESA RAMDANI</t>
  </si>
  <si>
    <t>MUHAMAD YUSUP SYARIPUDIN</t>
  </si>
  <si>
    <t>NAWAL DENA SABRINA</t>
  </si>
  <si>
    <t>NOVA VIONITA DAMAYANTI</t>
  </si>
  <si>
    <t>RHEVA ADITYA MAULANA</t>
  </si>
  <si>
    <t>RIANA AGNIS VIANI</t>
  </si>
  <si>
    <t>RIKA NANDA NURHAKIM</t>
  </si>
  <si>
    <t>RIZKI MAULANA</t>
  </si>
  <si>
    <t>RISYAD ABDAT</t>
  </si>
  <si>
    <t>SYAMSUL HIDAYAT</t>
  </si>
  <si>
    <t>VIVI AMELIA QUR'ANI</t>
  </si>
  <si>
    <t>YUSUF IZZULHAQ AL FIKRI</t>
  </si>
  <si>
    <t>ANDIKA BILAL</t>
  </si>
  <si>
    <t>TIO SUBAGJA</t>
  </si>
  <si>
    <t>JK</t>
  </si>
  <si>
    <t>p</t>
  </si>
  <si>
    <t>Laki-laki</t>
  </si>
  <si>
    <t>Perempuan</t>
  </si>
  <si>
    <t>Jumlah</t>
  </si>
  <si>
    <t>P</t>
  </si>
  <si>
    <t>KELAS:</t>
  </si>
  <si>
    <t>171810001</t>
  </si>
  <si>
    <t>171810019</t>
  </si>
  <si>
    <t>171810039</t>
  </si>
  <si>
    <t>171810095</t>
  </si>
  <si>
    <t>171810135</t>
  </si>
  <si>
    <t>171810147</t>
  </si>
  <si>
    <t>171810156</t>
  </si>
  <si>
    <t>171810160</t>
  </si>
  <si>
    <t>171810171</t>
  </si>
  <si>
    <t>171810172</t>
  </si>
  <si>
    <t>171810174</t>
  </si>
  <si>
    <t>171810190</t>
  </si>
  <si>
    <t>171810194</t>
  </si>
  <si>
    <t>171810256</t>
  </si>
  <si>
    <t>171810260</t>
  </si>
  <si>
    <t>171810268</t>
  </si>
  <si>
    <t>171810291</t>
  </si>
  <si>
    <t>171810314</t>
  </si>
  <si>
    <t>171810340</t>
  </si>
  <si>
    <t>171810392</t>
  </si>
  <si>
    <t>171810397</t>
  </si>
  <si>
    <t>171810412</t>
  </si>
  <si>
    <t>171810420</t>
  </si>
  <si>
    <t>171810026</t>
  </si>
  <si>
    <t>171810053</t>
  </si>
  <si>
    <t>171810055</t>
  </si>
  <si>
    <t>171810065</t>
  </si>
  <si>
    <t>171810106</t>
  </si>
  <si>
    <t>171810113</t>
  </si>
  <si>
    <t>171810133</t>
  </si>
  <si>
    <t>171810139</t>
  </si>
  <si>
    <t>171810143</t>
  </si>
  <si>
    <t>171810158</t>
  </si>
  <si>
    <t>171810173</t>
  </si>
  <si>
    <t>171810176</t>
  </si>
  <si>
    <t>171810199</t>
  </si>
  <si>
    <t>171810276</t>
  </si>
  <si>
    <t>171810278</t>
  </si>
  <si>
    <t>171810286</t>
  </si>
  <si>
    <t>171810296</t>
  </si>
  <si>
    <t>171810299</t>
  </si>
  <si>
    <t>171810334</t>
  </si>
  <si>
    <t>171810346</t>
  </si>
  <si>
    <t>171810348</t>
  </si>
  <si>
    <t>171810365</t>
  </si>
  <si>
    <t>171810371</t>
  </si>
  <si>
    <t>171810382</t>
  </si>
  <si>
    <t>171810394</t>
  </si>
  <si>
    <t>171810398</t>
  </si>
  <si>
    <t>171810409</t>
  </si>
  <si>
    <t>171810426</t>
  </si>
  <si>
    <t>171810025</t>
  </si>
  <si>
    <t>171810073</t>
  </si>
  <si>
    <t>171810076</t>
  </si>
  <si>
    <t>171810091</t>
  </si>
  <si>
    <t>171810094</t>
  </si>
  <si>
    <t>171810125</t>
  </si>
  <si>
    <t>171810130</t>
  </si>
  <si>
    <t>171810138</t>
  </si>
  <si>
    <t>171810149</t>
  </si>
  <si>
    <t>171810166</t>
  </si>
  <si>
    <t>171810177</t>
  </si>
  <si>
    <t>171810179</t>
  </si>
  <si>
    <t>171810202</t>
  </si>
  <si>
    <t>171810206</t>
  </si>
  <si>
    <t>171810208</t>
  </si>
  <si>
    <t>171810215</t>
  </si>
  <si>
    <t>171810227</t>
  </si>
  <si>
    <t>171810247</t>
  </si>
  <si>
    <t>171810258</t>
  </si>
  <si>
    <t>171810259</t>
  </si>
  <si>
    <t>171810264</t>
  </si>
  <si>
    <t>171810311</t>
  </si>
  <si>
    <t>171810328</t>
  </si>
  <si>
    <t>171810337</t>
  </si>
  <si>
    <t>171810386</t>
  </si>
  <si>
    <t>171810388</t>
  </si>
  <si>
    <t>171810405</t>
  </si>
  <si>
    <t>171810411</t>
  </si>
  <si>
    <t>171810413</t>
  </si>
  <si>
    <t>171810003</t>
  </si>
  <si>
    <t>171810037</t>
  </si>
  <si>
    <t>171810077</t>
  </si>
  <si>
    <t>171810092</t>
  </si>
  <si>
    <t>171810127</t>
  </si>
  <si>
    <t>171810129</t>
  </si>
  <si>
    <t>171810140</t>
  </si>
  <si>
    <t>171810175</t>
  </si>
  <si>
    <t>171810180</t>
  </si>
  <si>
    <t>171810188</t>
  </si>
  <si>
    <t>171810213</t>
  </si>
  <si>
    <t>171810238</t>
  </si>
  <si>
    <t>171810255</t>
  </si>
  <si>
    <t>171810270</t>
  </si>
  <si>
    <t>171810288</t>
  </si>
  <si>
    <t>171810309</t>
  </si>
  <si>
    <t>171810326</t>
  </si>
  <si>
    <t>171810345</t>
  </si>
  <si>
    <t>171810349</t>
  </si>
  <si>
    <t>171810356</t>
  </si>
  <si>
    <t>171810369</t>
  </si>
  <si>
    <t>171810370</t>
  </si>
  <si>
    <t>171810415</t>
  </si>
  <si>
    <t>171810418</t>
  </si>
  <si>
    <t>171810430</t>
  </si>
  <si>
    <t>171810021</t>
  </si>
  <si>
    <t>171810116</t>
  </si>
  <si>
    <t>171810118</t>
  </si>
  <si>
    <t>171810120</t>
  </si>
  <si>
    <t>171810137</t>
  </si>
  <si>
    <t>171810189</t>
  </si>
  <si>
    <t>171810211</t>
  </si>
  <si>
    <t>171810236</t>
  </si>
  <si>
    <t>171810250</t>
  </si>
  <si>
    <t>171810257</t>
  </si>
  <si>
    <t>171810287</t>
  </si>
  <si>
    <t>171810290</t>
  </si>
  <si>
    <t>171810293</t>
  </si>
  <si>
    <t>171810298</t>
  </si>
  <si>
    <t>171810320</t>
  </si>
  <si>
    <t>171810342</t>
  </si>
  <si>
    <t>171810347</t>
  </si>
  <si>
    <t>171810355</t>
  </si>
  <si>
    <t>171810387</t>
  </si>
  <si>
    <t>171810407</t>
  </si>
  <si>
    <t>171810410</t>
  </si>
  <si>
    <t>171810414</t>
  </si>
  <si>
    <t>171810417</t>
  </si>
  <si>
    <t>171810424</t>
  </si>
  <si>
    <t>171810431</t>
  </si>
  <si>
    <t>171810022</t>
  </si>
  <si>
    <t>171810093</t>
  </si>
  <si>
    <t>171810096</t>
  </si>
  <si>
    <t>171810107</t>
  </si>
  <si>
    <t>171810108</t>
  </si>
  <si>
    <t>171810111</t>
  </si>
  <si>
    <t>171810148</t>
  </si>
  <si>
    <t>171810203</t>
  </si>
  <si>
    <t>171810212</t>
  </si>
  <si>
    <t>171810225</t>
  </si>
  <si>
    <t>171810269</t>
  </si>
  <si>
    <t>171810301</t>
  </si>
  <si>
    <t>171810310</t>
  </si>
  <si>
    <t>171810323</t>
  </si>
  <si>
    <t>171810368</t>
  </si>
  <si>
    <t>171810396</t>
  </si>
  <si>
    <t>171810401</t>
  </si>
  <si>
    <t>171810028</t>
  </si>
  <si>
    <t>171810030</t>
  </si>
  <si>
    <t>171810049</t>
  </si>
  <si>
    <t>171810075</t>
  </si>
  <si>
    <t>171810104</t>
  </si>
  <si>
    <t>171810122</t>
  </si>
  <si>
    <t>171810181</t>
  </si>
  <si>
    <t>171810185</t>
  </si>
  <si>
    <t>171810197</t>
  </si>
  <si>
    <t>171810209</t>
  </si>
  <si>
    <t>171810210</t>
  </si>
  <si>
    <t>171810214</t>
  </si>
  <si>
    <t>171810224</t>
  </si>
  <si>
    <t>171810230</t>
  </si>
  <si>
    <t>171810244</t>
  </si>
  <si>
    <t>171810289</t>
  </si>
  <si>
    <t>171810302</t>
  </si>
  <si>
    <t>171810378</t>
  </si>
  <si>
    <t>171810390</t>
  </si>
  <si>
    <t>171810399</t>
  </si>
  <si>
    <t>171810427</t>
  </si>
  <si>
    <t>171810429</t>
  </si>
  <si>
    <t>171810035</t>
  </si>
  <si>
    <t>171810058</t>
  </si>
  <si>
    <t>171810068</t>
  </si>
  <si>
    <t>171810082</t>
  </si>
  <si>
    <t>171810100</t>
  </si>
  <si>
    <t>171810102</t>
  </si>
  <si>
    <t>171810216</t>
  </si>
  <si>
    <t>171810232</t>
  </si>
  <si>
    <t>171810239</t>
  </si>
  <si>
    <t>171810240</t>
  </si>
  <si>
    <t>171810329</t>
  </si>
  <si>
    <t>171810029</t>
  </si>
  <si>
    <t>171810078</t>
  </si>
  <si>
    <t>171810087</t>
  </si>
  <si>
    <t>171810097</t>
  </si>
  <si>
    <t>171810186</t>
  </si>
  <si>
    <t>171810223</t>
  </si>
  <si>
    <t>171810251</t>
  </si>
  <si>
    <t>171810292</t>
  </si>
  <si>
    <t>171810294</t>
  </si>
  <si>
    <t>171810313</t>
  </si>
  <si>
    <t>171810360</t>
  </si>
  <si>
    <t>171810363</t>
  </si>
  <si>
    <t>171810375</t>
  </si>
  <si>
    <t>171810018</t>
  </si>
  <si>
    <t>171810043</t>
  </si>
  <si>
    <t>171810047</t>
  </si>
  <si>
    <t>171810066</t>
  </si>
  <si>
    <t>171810072</t>
  </si>
  <si>
    <t>171810079</t>
  </si>
  <si>
    <t>171810088</t>
  </si>
  <si>
    <t>171810198</t>
  </si>
  <si>
    <t>171810204</t>
  </si>
  <si>
    <t>171810207</t>
  </si>
  <si>
    <t>171810217</t>
  </si>
  <si>
    <t>171810265</t>
  </si>
  <si>
    <t>171810271</t>
  </si>
  <si>
    <t>171810285</t>
  </si>
  <si>
    <t>171810006</t>
  </si>
  <si>
    <t>171810034</t>
  </si>
  <si>
    <t>171810052</t>
  </si>
  <si>
    <t>171810109</t>
  </si>
  <si>
    <t>171810155</t>
  </si>
  <si>
    <t>171810235</t>
  </si>
  <si>
    <t>171810243</t>
  </si>
  <si>
    <t>171810280</t>
  </si>
  <si>
    <t>171810318</t>
  </si>
  <si>
    <t>171810350</t>
  </si>
  <si>
    <t>171810352</t>
  </si>
  <si>
    <t>171810366</t>
  </si>
  <si>
    <t>171810372</t>
  </si>
  <si>
    <t>171810013</t>
  </si>
  <si>
    <t>171810038</t>
  </si>
  <si>
    <t>171810083</t>
  </si>
  <si>
    <t>171810246</t>
  </si>
  <si>
    <t>171810253</t>
  </si>
  <si>
    <t>171810279</t>
  </si>
  <si>
    <t>171810281</t>
  </si>
  <si>
    <t>171810304</t>
  </si>
  <si>
    <t>171810305</t>
  </si>
  <si>
    <t>171810315</t>
  </si>
  <si>
    <t>171810330</t>
  </si>
  <si>
    <t>171810335</t>
  </si>
  <si>
    <t>CINTA AIRUL BELN</t>
  </si>
  <si>
    <t>ADIT ZAELANI</t>
  </si>
  <si>
    <t>AHMAD SAEPUL M</t>
  </si>
  <si>
    <t>EKA FEBRIANSYAH</t>
  </si>
  <si>
    <t>CEP DANI</t>
  </si>
  <si>
    <t>NESYA APRILA</t>
  </si>
  <si>
    <t>AYU DINANGRIT</t>
  </si>
  <si>
    <t>BILQIS GINA MADANI</t>
  </si>
  <si>
    <t>DEDE FATUROHMAN</t>
  </si>
  <si>
    <t>FAISAL ABDUL ROZAK</t>
  </si>
  <si>
    <t>MOH. ANGGI SAPUTRA</t>
  </si>
  <si>
    <t>REGITA WIDIA CAHYANI</t>
  </si>
  <si>
    <t>RIAN ARDIANA</t>
  </si>
  <si>
    <t>RIZKY FADILLAH</t>
  </si>
  <si>
    <t>SILVA FASYA NABILAH</t>
  </si>
  <si>
    <t>TIA NURFADILLAH</t>
  </si>
  <si>
    <t>ELISABET OLIVIA TISSY LESTARI SINAGA</t>
  </si>
  <si>
    <t>ERNA AFRIANI</t>
  </si>
  <si>
    <t>NADIA RIMA DIYANTI</t>
  </si>
  <si>
    <t>RISKI RESTU NUR IKHSAN</t>
  </si>
  <si>
    <t>SITI ANNISA FITRIANI</t>
  </si>
  <si>
    <t>TRIANSYAH AMARULLAH AHMAD PRAYOGA</t>
  </si>
  <si>
    <t>AMELIA APRILIANTI</t>
  </si>
  <si>
    <t>KENDY JULIANTO</t>
  </si>
  <si>
    <t>NADYA RIZKI UTAMI</t>
  </si>
  <si>
    <t>ANISA RISTI FAUZIYYAH</t>
  </si>
  <si>
    <t>ASEP WANDI JUNIAR</t>
  </si>
  <si>
    <t>ASYIFA NUR HUMAIDA</t>
  </si>
  <si>
    <t>GALUH HERLINA HARJANEGARA</t>
  </si>
  <si>
    <t>MUHAMMAD NOER ARIP</t>
  </si>
  <si>
    <t>MOCHAMAD AKHSAN ARYAGUNA</t>
  </si>
  <si>
    <t>RENI RIYANTI</t>
  </si>
  <si>
    <t>RIDHWAN AHMAD FAUZI</t>
  </si>
  <si>
    <t>SRI RAHAYU RIZAWANTI</t>
  </si>
  <si>
    <t>ALFINA ANGGRAENI</t>
  </si>
  <si>
    <t>FATIH ADDIFA</t>
  </si>
  <si>
    <t>FITRI RAYA KUSTINA</t>
  </si>
  <si>
    <t>PUTRI MAHARANI AGUSTINA</t>
  </si>
  <si>
    <t>SITI NURHASANAH</t>
  </si>
  <si>
    <t>MUHAMMAD HANIF ARIFIANSYAH</t>
  </si>
  <si>
    <t>RAISYA NUR ROKHMAH</t>
  </si>
  <si>
    <t>RUDY NURRAHMAN</t>
  </si>
  <si>
    <t>YUDA GRENADA SETIAWAN</t>
  </si>
  <si>
    <t>TITAN TAUFIQURRAHMAN SHIDA SUGIYANTO</t>
  </si>
  <si>
    <t>ADITYA MOHAMMAD KAHFI</t>
  </si>
  <si>
    <t>ADAM DARMAWAN</t>
  </si>
  <si>
    <t>ANISA NAZWA HERDIA</t>
  </si>
  <si>
    <t>AZIS MUSTAQIM</t>
  </si>
  <si>
    <t>KEYSA SALSA YUSSILAWATI</t>
  </si>
  <si>
    <t>M. FIRMANSYAH</t>
  </si>
  <si>
    <t>MUHAMAD RASYID</t>
  </si>
  <si>
    <t>LANI INDRIYANI</t>
  </si>
  <si>
    <t>RIAN AUDRIE SELVIANA</t>
  </si>
  <si>
    <t>MUHAMAD ARIFIN ILHAM</t>
  </si>
  <si>
    <t>171810007</t>
  </si>
  <si>
    <t>171810014</t>
  </si>
  <si>
    <t>171810057</t>
  </si>
  <si>
    <t>171810229</t>
  </si>
  <si>
    <t>171810249</t>
  </si>
  <si>
    <t>171810317</t>
  </si>
  <si>
    <t>IKHSAN AL LATIF</t>
  </si>
  <si>
    <t>RENA OKTAVIANI</t>
  </si>
  <si>
    <t>NURUL NOVIA ARDHYANI PURNAMA</t>
  </si>
  <si>
    <t>SETIAWAN</t>
  </si>
  <si>
    <t>WIJIYANTI UTAMI</t>
  </si>
  <si>
    <t>ZAENAL MUTTAQIN</t>
  </si>
  <si>
    <t>TAHUN PELAJARAN 2018/2019</t>
  </si>
  <si>
    <t>XI MIPA-6</t>
  </si>
  <si>
    <t>XI MIPA-7</t>
  </si>
  <si>
    <t>XI  MIPA-4</t>
  </si>
  <si>
    <t>XI  MIPA-5</t>
  </si>
  <si>
    <t>171810451</t>
  </si>
  <si>
    <t>Dra. Hj. Neni Cefridayani H.</t>
  </si>
  <si>
    <t>Dra. Hj. Yeti Kurniati</t>
  </si>
  <si>
    <t>Hilman Fauzi, S.Pd.</t>
  </si>
  <si>
    <t>Iwan Hermawan, S.Pd.</t>
  </si>
  <si>
    <t>Ervina, S.Pd.</t>
  </si>
  <si>
    <t>Siti Aissiyah Agustini, S.Pd.</t>
  </si>
  <si>
    <t>Yuyus Yustiana, S.Pd.</t>
  </si>
  <si>
    <t>MARIA LOUSE TESALONIKA AU</t>
  </si>
  <si>
    <t>Wk:</t>
  </si>
  <si>
    <t>SIKAP</t>
  </si>
  <si>
    <t>NAMA PESERTA</t>
  </si>
  <si>
    <t>SKOR</t>
  </si>
  <si>
    <t>HASIL PENILAIAN</t>
  </si>
  <si>
    <t>PREDIKAT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</si>
  <si>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</si>
  <si>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</si>
  <si>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</si>
  <si>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</si>
  <si>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</si>
  <si>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</si>
  <si>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</si>
  <si>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</si>
  <si>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</si>
  <si>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</si>
  <si>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</si>
  <si>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Mata Pelajaran:</t>
  </si>
  <si>
    <t>ROCHMATULLOH HANAFI</t>
  </si>
  <si>
    <t>Banjaran,     Oktober 2018</t>
  </si>
  <si>
    <t>Predikat SIkap</t>
  </si>
  <si>
    <t>SB / B / C / K</t>
  </si>
  <si>
    <t>BTQ</t>
  </si>
  <si>
    <t>Redi Rustandi, S.Pd</t>
  </si>
  <si>
    <t>Pendidikan Agama Islam dan Budi Pekerti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</si>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</sst>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25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8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</cellStyleXfs>
  <cellXfs count="122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3" fillId="0" borderId="0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 wrapText="1"/>
    </xf>
    <xf numFmtId="0" fontId="13" fillId="0" borderId="4" xfId="11" applyFont="1" applyFill="1" applyBorder="1" applyAlignment="1">
      <alignment horizontal="left" vertical="center" wrapText="1"/>
    </xf>
    <xf numFmtId="0" fontId="13" fillId="0" borderId="2" xfId="11" applyFont="1" applyFill="1" applyBorder="1" applyAlignment="1">
      <alignment horizontal="left" vertical="center" wrapText="1"/>
    </xf>
    <xf numFmtId="0" fontId="13" fillId="0" borderId="2" xfId="3" applyFont="1" applyFill="1" applyBorder="1" applyAlignment="1">
      <alignment horizontal="left" vertical="center" wrapText="1"/>
    </xf>
    <xf numFmtId="0" fontId="13" fillId="0" borderId="2" xfId="11" applyFont="1" applyFill="1" applyBorder="1" applyAlignment="1">
      <alignment horizontal="left" vertical="center"/>
    </xf>
    <xf numFmtId="0" fontId="13" fillId="0" borderId="2" xfId="3" applyFont="1" applyFill="1" applyBorder="1" applyAlignment="1">
      <alignment horizontal="left" vertical="center"/>
    </xf>
    <xf numFmtId="0" fontId="13" fillId="0" borderId="4" xfId="11" applyFont="1" applyFill="1" applyBorder="1" applyAlignment="1">
      <alignment horizontal="left" vertical="center"/>
    </xf>
    <xf numFmtId="15" fontId="13" fillId="0" borderId="2" xfId="11" applyNumberFormat="1" applyFont="1" applyFill="1" applyBorder="1" applyAlignment="1">
      <alignment horizontal="left" vertical="center"/>
    </xf>
    <xf numFmtId="0" fontId="3" fillId="0" borderId="2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3" fillId="0" borderId="11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3" fillId="0" borderId="2" xfId="13" applyFont="1" applyFill="1" applyBorder="1" applyAlignment="1">
      <alignment horizontal="left" vertical="center" wrapText="1"/>
    </xf>
    <xf numFmtId="0" fontId="13" fillId="0" borderId="2" xfId="11" applyFont="1" applyFill="1" applyBorder="1" applyAlignment="1"/>
    <xf numFmtId="0" fontId="13" fillId="0" borderId="2" xfId="12" applyFont="1" applyFill="1" applyBorder="1" applyAlignment="1">
      <alignment horizontal="left" vertical="center"/>
    </xf>
    <xf numFmtId="49" fontId="4" fillId="0" borderId="2" xfId="12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49" fontId="4" fillId="0" borderId="4" xfId="12" applyNumberFormat="1" applyFont="1" applyBorder="1" applyAlignment="1">
      <alignment horizontal="center" vertical="center"/>
    </xf>
    <xf numFmtId="0" fontId="13" fillId="0" borderId="4" xfId="13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center" vertical="center"/>
    </xf>
    <xf numFmtId="1" fontId="13" fillId="0" borderId="2" xfId="3" applyNumberFormat="1" applyFont="1" applyFill="1" applyBorder="1" applyAlignment="1">
      <alignment horizontal="left" vertical="center" wrapText="1"/>
    </xf>
    <xf numFmtId="0" fontId="13" fillId="0" borderId="2" xfId="13" applyFont="1" applyFill="1" applyBorder="1" applyAlignment="1">
      <alignment vertical="center"/>
    </xf>
    <xf numFmtId="0" fontId="13" fillId="0" borderId="10" xfId="13" applyFont="1" applyFill="1" applyBorder="1" applyAlignment="1">
      <alignment horizontal="left" vertical="center" wrapText="1"/>
    </xf>
    <xf numFmtId="0" fontId="13" fillId="0" borderId="2" xfId="13" applyFont="1" applyFill="1" applyBorder="1" applyAlignment="1">
      <alignment horizontal="left" vertical="center"/>
    </xf>
    <xf numFmtId="0" fontId="13" fillId="0" borderId="2" xfId="1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4" fillId="0" borderId="2" xfId="12" applyNumberFormat="1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shrinkToFit="1"/>
    </xf>
    <xf numFmtId="49" fontId="3" fillId="0" borderId="0" xfId="12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0" fillId="0" borderId="2" xfId="0" applyFont="1" applyFill="1" applyBorder="1" applyAlignment="1">
      <alignment horizontal="center" vertical="center"/>
    </xf>
    <xf numFmtId="49" fontId="4" fillId="0" borderId="0" xfId="12" applyNumberFormat="1" applyFont="1" applyBorder="1" applyAlignment="1">
      <alignment horizontal="center" vertical="center"/>
    </xf>
    <xf numFmtId="0" fontId="13" fillId="0" borderId="0" xfId="13" applyFont="1" applyFill="1" applyBorder="1" applyAlignment="1">
      <alignment horizontal="left" vertical="center" wrapText="1"/>
    </xf>
    <xf numFmtId="0" fontId="13" fillId="0" borderId="0" xfId="11" applyFont="1" applyFill="1" applyBorder="1" applyAlignment="1"/>
    <xf numFmtId="0" fontId="4" fillId="0" borderId="0" xfId="0" applyFont="1" applyFill="1" applyAlignment="1">
      <alignment horizontal="center" vertical="center"/>
    </xf>
    <xf numFmtId="0" fontId="4" fillId="0" borderId="5" xfId="13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2" xfId="11" applyFont="1" applyFill="1" applyBorder="1" applyAlignment="1">
      <alignment horizontal="center"/>
    </xf>
    <xf numFmtId="0" fontId="4" fillId="0" borderId="0" xfId="11" applyFont="1" applyFill="1" applyBorder="1" applyAlignment="1">
      <alignment horizontal="center"/>
    </xf>
    <xf numFmtId="0" fontId="17" fillId="0" borderId="0" xfId="1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right" vertical="center"/>
    </xf>
    <xf numFmtId="1" fontId="17" fillId="0" borderId="0" xfId="3" applyNumberFormat="1" applyFont="1" applyFill="1" applyBorder="1" applyAlignment="1">
      <alignment horizontal="right" vertical="center" wrapText="1"/>
    </xf>
    <xf numFmtId="0" fontId="17" fillId="0" borderId="0" xfId="1" applyFont="1" applyFill="1" applyBorder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49" fontId="4" fillId="0" borderId="4" xfId="12" applyNumberFormat="1" applyFont="1" applyBorder="1" applyAlignment="1">
      <alignment horizontal="center" vertical="center" wrapText="1"/>
    </xf>
    <xf numFmtId="0" fontId="3" fillId="0" borderId="4" xfId="13" applyFont="1" applyFill="1" applyBorder="1" applyAlignment="1">
      <alignment horizontal="center" vertical="center" wrapText="1"/>
    </xf>
    <xf numFmtId="0" fontId="13" fillId="0" borderId="2" xfId="13" applyFont="1" applyFill="1" applyBorder="1" applyAlignment="1">
      <alignment vertical="center" wrapText="1"/>
    </xf>
    <xf numFmtId="0" fontId="3" fillId="0" borderId="2" xfId="13" applyFont="1" applyFill="1" applyBorder="1" applyAlignment="1">
      <alignment horizontal="center" wrapText="1"/>
    </xf>
    <xf numFmtId="0" fontId="3" fillId="0" borderId="2" xfId="13" applyFont="1" applyFill="1" applyBorder="1" applyAlignment="1">
      <alignment horizontal="center" vertical="center" wrapText="1"/>
    </xf>
    <xf numFmtId="0" fontId="13" fillId="0" borderId="2" xfId="12" applyFont="1" applyFill="1" applyBorder="1" applyAlignment="1">
      <alignment vertical="center" wrapText="1"/>
    </xf>
    <xf numFmtId="0" fontId="3" fillId="0" borderId="2" xfId="12" applyFont="1" applyFill="1" applyBorder="1" applyAlignment="1">
      <alignment horizontal="center" wrapText="1"/>
    </xf>
    <xf numFmtId="0" fontId="3" fillId="0" borderId="4" xfId="13" applyFont="1" applyFill="1" applyBorder="1" applyAlignment="1">
      <alignment horizontal="center" vertical="center"/>
    </xf>
    <xf numFmtId="0" fontId="3" fillId="0" borderId="2" xfId="13" applyFont="1" applyFill="1" applyBorder="1" applyAlignment="1">
      <alignment horizontal="center" vertical="center"/>
    </xf>
    <xf numFmtId="0" fontId="13" fillId="0" borderId="2" xfId="12" applyFont="1" applyFill="1" applyBorder="1" applyAlignment="1">
      <alignment vertical="center"/>
    </xf>
    <xf numFmtId="0" fontId="3" fillId="0" borderId="2" xfId="12" applyFont="1" applyFill="1" applyBorder="1" applyAlignment="1">
      <alignment horizontal="center"/>
    </xf>
    <xf numFmtId="0" fontId="3" fillId="0" borderId="2" xfId="13" applyFont="1" applyFill="1" applyBorder="1" applyAlignment="1">
      <alignment horizontal="center"/>
    </xf>
    <xf numFmtId="0" fontId="3" fillId="0" borderId="11" xfId="1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0" fontId="13" fillId="0" borderId="4" xfId="11" applyFont="1" applyFill="1" applyBorder="1" applyAlignment="1">
      <alignment vertical="center"/>
    </xf>
    <xf numFmtId="0" fontId="3" fillId="0" borderId="4" xfId="11" applyFont="1" applyFill="1" applyBorder="1" applyAlignment="1">
      <alignment horizontal="center"/>
    </xf>
    <xf numFmtId="0" fontId="3" fillId="0" borderId="2" xfId="11" applyFont="1" applyFill="1" applyBorder="1" applyAlignment="1">
      <alignment horizontal="center"/>
    </xf>
    <xf numFmtId="0" fontId="3" fillId="0" borderId="4" xfId="12" applyFont="1" applyFill="1" applyBorder="1" applyAlignment="1">
      <alignment horizontal="center" vertical="center"/>
    </xf>
    <xf numFmtId="0" fontId="3" fillId="0" borderId="2" xfId="12" applyFont="1" applyFill="1" applyBorder="1" applyAlignment="1">
      <alignment horizontal="center" vertical="center"/>
    </xf>
    <xf numFmtId="0" fontId="3" fillId="0" borderId="4" xfId="1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69"/>
  <sheetViews>
    <sheetView tabSelected="1" topLeftCell="A326" workbookViewId="0">
      <selection activeCell="F347" sqref="F347"/>
    </sheetView>
  </sheetViews>
  <sheetFormatPr defaultRowHeight="12.75" x14ac:dyDescent="0.2"/>
  <cols>
    <col min="1" max="1" width="4" style="24" customWidth="1"/>
    <col min="2" max="2" width="8.7109375" style="31" customWidth="1"/>
    <col min="3" max="3" width="31.140625" style="23" customWidth="1"/>
    <col min="4" max="4" width="3.28515625" style="63" customWidth="1"/>
    <col min="5" max="5" width="6" style="25" customWidth="1"/>
    <col min="6" max="7" width="7.7109375" style="24" customWidth="1"/>
    <col min="8" max="8" width="7.28515625" style="24" customWidth="1"/>
    <col min="9" max="9" width="11.5703125" style="10" customWidth="1"/>
    <col min="10" max="16384" width="9.140625" style="10"/>
  </cols>
  <sheetData>
    <row r="1" spans="1:9" ht="15" x14ac:dyDescent="0.2">
      <c r="A1" s="1" t="s">
        <v>4</v>
      </c>
      <c r="B1" s="44"/>
    </row>
    <row r="2" spans="1:9" ht="15" x14ac:dyDescent="0.2">
      <c r="A2" s="3" t="s">
        <v>0</v>
      </c>
      <c r="B2" s="44"/>
      <c r="E2" s="81" t="s">
        <v>524</v>
      </c>
      <c r="F2" s="82" t="s">
        <v>529</v>
      </c>
      <c r="G2" s="83"/>
    </row>
    <row r="3" spans="1:9" x14ac:dyDescent="0.2">
      <c r="A3" s="1" t="s">
        <v>493</v>
      </c>
      <c r="B3" s="2"/>
    </row>
    <row r="4" spans="1:9" x14ac:dyDescent="0.2">
      <c r="A4" s="1"/>
      <c r="B4" s="2"/>
    </row>
    <row r="5" spans="1:9" ht="15" x14ac:dyDescent="0.2">
      <c r="A5" s="9"/>
      <c r="B5" s="34" t="s">
        <v>194</v>
      </c>
      <c r="C5" s="41" t="s">
        <v>5</v>
      </c>
      <c r="D5" s="63" t="s">
        <v>507</v>
      </c>
      <c r="E5" s="25" t="s">
        <v>499</v>
      </c>
    </row>
    <row r="6" spans="1:9" x14ac:dyDescent="0.2">
      <c r="A6" s="114" t="s">
        <v>1</v>
      </c>
      <c r="B6" s="115"/>
      <c r="C6" s="116" t="s">
        <v>509</v>
      </c>
      <c r="D6" s="118" t="s">
        <v>188</v>
      </c>
      <c r="E6" s="109" t="s">
        <v>510</v>
      </c>
      <c r="F6" s="111" t="s">
        <v>511</v>
      </c>
      <c r="G6" s="112"/>
      <c r="H6" s="113"/>
      <c r="I6" s="109" t="s">
        <v>516</v>
      </c>
    </row>
    <row r="7" spans="1:9" ht="15" customHeight="1" x14ac:dyDescent="0.2">
      <c r="A7" s="8" t="s">
        <v>3</v>
      </c>
      <c r="B7" s="6" t="s">
        <v>2</v>
      </c>
      <c r="C7" s="117"/>
      <c r="D7" s="119"/>
      <c r="E7" s="110"/>
      <c r="F7" s="55" t="s">
        <v>508</v>
      </c>
      <c r="G7" s="56" t="s">
        <v>513</v>
      </c>
      <c r="H7" s="56" t="s">
        <v>512</v>
      </c>
      <c r="I7" s="110"/>
    </row>
    <row r="8" spans="1:9" ht="15.95" customHeight="1" x14ac:dyDescent="0.2">
      <c r="A8" s="5">
        <v>1</v>
      </c>
      <c r="B8" s="84" t="s">
        <v>195</v>
      </c>
      <c r="C8" s="43" t="s">
        <v>8</v>
      </c>
      <c r="D8" s="85" t="s">
        <v>193</v>
      </c>
      <c r="E8" s="26"/>
      <c r="F8" s="5" t="s">
        <v>532</v>
      </c>
      <c r="G8" s="5">
        <v>70</v>
      </c>
      <c r="H8" s="74" t="str">
        <f>IFERROR(VLOOKUP(G8,$A$46:$B$51,2,TRUE),"-")</f>
        <v>C</v>
      </c>
      <c r="I8" s="106" t="str">
        <f>IF(G8=0,"-",(IF(G8&lt;70,"Belum Tuntas","Tuntas")))</f>
        <v>Tuntas</v>
      </c>
    </row>
    <row r="9" spans="1:9" ht="15.95" customHeight="1" x14ac:dyDescent="0.2">
      <c r="A9" s="4">
        <v>2</v>
      </c>
      <c r="B9" s="84" t="s">
        <v>196</v>
      </c>
      <c r="C9" s="86" t="s">
        <v>9</v>
      </c>
      <c r="D9" s="87" t="s">
        <v>193</v>
      </c>
      <c r="E9" s="27"/>
      <c r="F9" s="53" t="s">
        <v>532</v>
      </c>
      <c r="G9" s="53">
        <v>80</v>
      </c>
      <c r="H9" s="74" t="str">
        <f t="shared" ref="H9:H43" si="0">IFERROR(VLOOKUP(G9,$A$46:$B$51,2,TRUE),"-")</f>
        <v>B</v>
      </c>
      <c r="I9" s="107" t="str">
        <f>IF(G9=0,"-",(IF(G9&lt;70,"Belum Tuntas","Tuntas")))</f>
        <v>Tuntas</v>
      </c>
    </row>
    <row r="10" spans="1:9" ht="15.95" customHeight="1" x14ac:dyDescent="0.2">
      <c r="A10" s="4">
        <v>3</v>
      </c>
      <c r="B10" s="84" t="s">
        <v>416</v>
      </c>
      <c r="C10" s="35" t="s">
        <v>10</v>
      </c>
      <c r="D10" s="88" t="s">
        <v>193</v>
      </c>
      <c r="E10" s="27"/>
      <c r="F10" s="53" t="s">
        <v>532</v>
      </c>
      <c r="G10" s="53">
        <v>60</v>
      </c>
      <c r="H10" s="74" t="str">
        <f t="shared" si="0"/>
        <v>D</v>
      </c>
      <c r="I10" s="107" t="str">
        <f t="shared" ref="I10:I43" si="1">IF(G10=0,"-",(IF(G10&lt;70,"Belum Tuntas","Tuntas")))</f>
        <v>Belum Tuntas</v>
      </c>
    </row>
    <row r="11" spans="1:9" ht="15.95" customHeight="1" x14ac:dyDescent="0.2">
      <c r="A11" s="4">
        <v>4</v>
      </c>
      <c r="B11" s="84" t="s">
        <v>247</v>
      </c>
      <c r="C11" s="86" t="s">
        <v>11</v>
      </c>
      <c r="D11" s="87" t="s">
        <v>193</v>
      </c>
      <c r="E11" s="27"/>
      <c r="F11" s="53" t="s">
        <v>532</v>
      </c>
      <c r="G11" s="53">
        <v>65</v>
      </c>
      <c r="H11" s="74" t="str">
        <f t="shared" si="0"/>
        <v>D</v>
      </c>
      <c r="I11" s="107" t="str">
        <f t="shared" si="1"/>
        <v>Belum Tuntas</v>
      </c>
    </row>
    <row r="12" spans="1:9" ht="15.95" customHeight="1" x14ac:dyDescent="0.2">
      <c r="A12" s="4">
        <v>5</v>
      </c>
      <c r="B12" s="84" t="s">
        <v>248</v>
      </c>
      <c r="C12" s="35" t="s">
        <v>12</v>
      </c>
      <c r="D12" s="88" t="s">
        <v>193</v>
      </c>
      <c r="E12" s="27"/>
      <c r="F12" s="53" t="s">
        <v>532</v>
      </c>
      <c r="G12" s="53">
        <v>70</v>
      </c>
      <c r="H12" s="74" t="str">
        <f t="shared" si="0"/>
        <v>C</v>
      </c>
      <c r="I12" s="107" t="str">
        <f t="shared" si="1"/>
        <v>Tuntas</v>
      </c>
    </row>
    <row r="13" spans="1:9" ht="15.95" customHeight="1" x14ac:dyDescent="0.2">
      <c r="A13" s="4">
        <v>6</v>
      </c>
      <c r="B13" s="84" t="s">
        <v>327</v>
      </c>
      <c r="C13" s="35" t="s">
        <v>13</v>
      </c>
      <c r="D13" s="88">
        <v>1</v>
      </c>
      <c r="E13" s="27"/>
      <c r="F13" s="53" t="s">
        <v>532</v>
      </c>
      <c r="G13" s="53">
        <v>80</v>
      </c>
      <c r="H13" s="74" t="str">
        <f t="shared" si="0"/>
        <v>B</v>
      </c>
      <c r="I13" s="107" t="str">
        <f t="shared" si="1"/>
        <v>Tuntas</v>
      </c>
    </row>
    <row r="14" spans="1:9" ht="15.95" customHeight="1" x14ac:dyDescent="0.2">
      <c r="A14" s="4">
        <v>7</v>
      </c>
      <c r="B14" s="84" t="s">
        <v>199</v>
      </c>
      <c r="C14" s="35" t="s">
        <v>14</v>
      </c>
      <c r="D14" s="88" t="s">
        <v>193</v>
      </c>
      <c r="E14" s="27"/>
      <c r="F14" s="53" t="s">
        <v>532</v>
      </c>
      <c r="G14" s="53">
        <v>60</v>
      </c>
      <c r="H14" s="74" t="str">
        <f t="shared" si="0"/>
        <v>D</v>
      </c>
      <c r="I14" s="107" t="str">
        <f t="shared" si="1"/>
        <v>Belum Tuntas</v>
      </c>
    </row>
    <row r="15" spans="1:9" ht="15.95" customHeight="1" x14ac:dyDescent="0.2">
      <c r="A15" s="4">
        <v>8</v>
      </c>
      <c r="B15" s="84" t="s">
        <v>200</v>
      </c>
      <c r="C15" s="35" t="s">
        <v>15</v>
      </c>
      <c r="D15" s="88">
        <v>1</v>
      </c>
      <c r="E15" s="27"/>
      <c r="F15" s="53" t="s">
        <v>532</v>
      </c>
      <c r="G15" s="53">
        <v>75</v>
      </c>
      <c r="H15" s="74" t="str">
        <f t="shared" si="0"/>
        <v>C</v>
      </c>
      <c r="I15" s="107" t="str">
        <f t="shared" si="1"/>
        <v>Tuntas</v>
      </c>
    </row>
    <row r="16" spans="1:9" ht="15.95" customHeight="1" x14ac:dyDescent="0.2">
      <c r="A16" s="4">
        <v>9</v>
      </c>
      <c r="B16" s="84" t="s">
        <v>201</v>
      </c>
      <c r="C16" s="35" t="s">
        <v>16</v>
      </c>
      <c r="D16" s="88" t="s">
        <v>193</v>
      </c>
      <c r="E16" s="27"/>
      <c r="F16" s="53" t="s">
        <v>532</v>
      </c>
      <c r="G16" s="53">
        <v>75</v>
      </c>
      <c r="H16" s="74" t="str">
        <f t="shared" si="0"/>
        <v>C</v>
      </c>
      <c r="I16" s="107" t="str">
        <f t="shared" si="1"/>
        <v>Tuntas</v>
      </c>
    </row>
    <row r="17" spans="1:9" ht="15.95" customHeight="1" x14ac:dyDescent="0.2">
      <c r="A17" s="4">
        <v>10</v>
      </c>
      <c r="B17" s="84" t="s">
        <v>202</v>
      </c>
      <c r="C17" s="35" t="s">
        <v>17</v>
      </c>
      <c r="D17" s="88">
        <v>1</v>
      </c>
      <c r="E17" s="27"/>
      <c r="F17" s="53" t="s">
        <v>532</v>
      </c>
      <c r="G17" s="53">
        <v>95</v>
      </c>
      <c r="H17" s="74" t="str">
        <f t="shared" si="0"/>
        <v>A</v>
      </c>
      <c r="I17" s="107" t="str">
        <f t="shared" si="1"/>
        <v>Tuntas</v>
      </c>
    </row>
    <row r="18" spans="1:9" ht="15.95" customHeight="1" x14ac:dyDescent="0.2">
      <c r="A18" s="4">
        <v>11</v>
      </c>
      <c r="B18" s="84" t="s">
        <v>203</v>
      </c>
      <c r="C18" s="35" t="s">
        <v>18</v>
      </c>
      <c r="D18" s="88" t="s">
        <v>193</v>
      </c>
      <c r="E18" s="27"/>
      <c r="F18" s="53" t="s">
        <v>532</v>
      </c>
      <c r="G18" s="53">
        <v>90</v>
      </c>
      <c r="H18" s="74" t="str">
        <f t="shared" si="0"/>
        <v>A</v>
      </c>
      <c r="I18" s="107" t="str">
        <f t="shared" si="1"/>
        <v>Tuntas</v>
      </c>
    </row>
    <row r="19" spans="1:9" ht="15.95" customHeight="1" x14ac:dyDescent="0.2">
      <c r="A19" s="4">
        <v>12</v>
      </c>
      <c r="B19" s="84" t="s">
        <v>204</v>
      </c>
      <c r="C19" s="86" t="s">
        <v>19</v>
      </c>
      <c r="D19" s="87">
        <v>1</v>
      </c>
      <c r="E19" s="27"/>
      <c r="F19" s="53" t="s">
        <v>532</v>
      </c>
      <c r="G19" s="53">
        <v>55</v>
      </c>
      <c r="H19" s="74" t="str">
        <f t="shared" si="0"/>
        <v>E</v>
      </c>
      <c r="I19" s="107" t="str">
        <f t="shared" si="1"/>
        <v>Belum Tuntas</v>
      </c>
    </row>
    <row r="20" spans="1:9" ht="15.95" customHeight="1" x14ac:dyDescent="0.2">
      <c r="A20" s="4">
        <v>13</v>
      </c>
      <c r="B20" s="84" t="s">
        <v>205</v>
      </c>
      <c r="C20" s="35" t="s">
        <v>20</v>
      </c>
      <c r="D20" s="88">
        <v>1</v>
      </c>
      <c r="E20" s="27"/>
      <c r="F20" s="53" t="s">
        <v>532</v>
      </c>
      <c r="G20" s="53">
        <v>80</v>
      </c>
      <c r="H20" s="74" t="str">
        <f t="shared" si="0"/>
        <v>B</v>
      </c>
      <c r="I20" s="107" t="str">
        <f t="shared" si="1"/>
        <v>Tuntas</v>
      </c>
    </row>
    <row r="21" spans="1:9" ht="15.95" customHeight="1" x14ac:dyDescent="0.2">
      <c r="A21" s="4">
        <v>14</v>
      </c>
      <c r="B21" s="84" t="s">
        <v>206</v>
      </c>
      <c r="C21" s="86" t="s">
        <v>36</v>
      </c>
      <c r="D21" s="87">
        <v>1</v>
      </c>
      <c r="E21" s="27"/>
      <c r="F21" s="53" t="s">
        <v>532</v>
      </c>
      <c r="G21" s="53">
        <v>90</v>
      </c>
      <c r="H21" s="74" t="str">
        <f t="shared" si="0"/>
        <v>A</v>
      </c>
      <c r="I21" s="107" t="str">
        <f t="shared" si="1"/>
        <v>Tuntas</v>
      </c>
    </row>
    <row r="22" spans="1:9" ht="15.95" customHeight="1" x14ac:dyDescent="0.2">
      <c r="A22" s="4">
        <v>15</v>
      </c>
      <c r="B22" s="84" t="s">
        <v>370</v>
      </c>
      <c r="C22" s="89" t="s">
        <v>466</v>
      </c>
      <c r="D22" s="90">
        <v>1</v>
      </c>
      <c r="E22" s="27"/>
      <c r="F22" s="53" t="s">
        <v>532</v>
      </c>
      <c r="G22" s="53">
        <v>90</v>
      </c>
      <c r="H22" s="74" t="str">
        <f t="shared" si="0"/>
        <v>A</v>
      </c>
      <c r="I22" s="107" t="str">
        <f t="shared" si="1"/>
        <v>Tuntas</v>
      </c>
    </row>
    <row r="23" spans="1:9" ht="15.95" customHeight="1" x14ac:dyDescent="0.2">
      <c r="A23" s="4">
        <v>16</v>
      </c>
      <c r="B23" s="84" t="s">
        <v>380</v>
      </c>
      <c r="C23" s="35" t="s">
        <v>23</v>
      </c>
      <c r="D23" s="88" t="s">
        <v>193</v>
      </c>
      <c r="E23" s="27"/>
      <c r="F23" s="53" t="s">
        <v>532</v>
      </c>
      <c r="G23" s="53">
        <v>70</v>
      </c>
      <c r="H23" s="74" t="str">
        <f t="shared" si="0"/>
        <v>C</v>
      </c>
      <c r="I23" s="107" t="str">
        <f t="shared" si="1"/>
        <v>Tuntas</v>
      </c>
    </row>
    <row r="24" spans="1:9" ht="15.95" customHeight="1" x14ac:dyDescent="0.2">
      <c r="A24" s="4">
        <v>17</v>
      </c>
      <c r="B24" s="84" t="s">
        <v>354</v>
      </c>
      <c r="C24" s="35" t="s">
        <v>24</v>
      </c>
      <c r="D24" s="88" t="s">
        <v>193</v>
      </c>
      <c r="E24" s="27"/>
      <c r="F24" s="53" t="s">
        <v>532</v>
      </c>
      <c r="G24" s="53">
        <v>85</v>
      </c>
      <c r="H24" s="74" t="str">
        <f t="shared" si="0"/>
        <v>B</v>
      </c>
      <c r="I24" s="107" t="str">
        <f t="shared" si="1"/>
        <v>Tuntas</v>
      </c>
    </row>
    <row r="25" spans="1:9" ht="15.95" customHeight="1" x14ac:dyDescent="0.2">
      <c r="A25" s="4">
        <v>18</v>
      </c>
      <c r="B25" s="84" t="s">
        <v>355</v>
      </c>
      <c r="C25" s="35" t="s">
        <v>35</v>
      </c>
      <c r="D25" s="88" t="s">
        <v>193</v>
      </c>
      <c r="E25" s="27"/>
      <c r="F25" s="53" t="s">
        <v>532</v>
      </c>
      <c r="G25" s="53">
        <v>85</v>
      </c>
      <c r="H25" s="74" t="str">
        <f t="shared" si="0"/>
        <v>B</v>
      </c>
      <c r="I25" s="107" t="str">
        <f t="shared" si="1"/>
        <v>Tuntas</v>
      </c>
    </row>
    <row r="26" spans="1:9" ht="15.95" customHeight="1" x14ac:dyDescent="0.2">
      <c r="A26" s="4">
        <v>19</v>
      </c>
      <c r="B26" s="84" t="s">
        <v>407</v>
      </c>
      <c r="C26" s="86" t="s">
        <v>25</v>
      </c>
      <c r="D26" s="87" t="s">
        <v>193</v>
      </c>
      <c r="E26" s="27"/>
      <c r="F26" s="53" t="s">
        <v>532</v>
      </c>
      <c r="G26" s="53">
        <v>85</v>
      </c>
      <c r="H26" s="74" t="str">
        <f t="shared" si="0"/>
        <v>B</v>
      </c>
      <c r="I26" s="107" t="str">
        <f t="shared" si="1"/>
        <v>Tuntas</v>
      </c>
    </row>
    <row r="27" spans="1:9" ht="15.95" customHeight="1" x14ac:dyDescent="0.2">
      <c r="A27" s="4">
        <v>20</v>
      </c>
      <c r="B27" s="84" t="s">
        <v>263</v>
      </c>
      <c r="C27" s="35" t="s">
        <v>26</v>
      </c>
      <c r="D27" s="88" t="s">
        <v>193</v>
      </c>
      <c r="E27" s="27"/>
      <c r="F27" s="53" t="s">
        <v>532</v>
      </c>
      <c r="G27" s="53">
        <v>65</v>
      </c>
      <c r="H27" s="74" t="str">
        <f t="shared" si="0"/>
        <v>D</v>
      </c>
      <c r="I27" s="107" t="str">
        <f t="shared" si="1"/>
        <v>Belum Tuntas</v>
      </c>
    </row>
    <row r="28" spans="1:9" ht="15.95" customHeight="1" x14ac:dyDescent="0.2">
      <c r="A28" s="4">
        <v>21</v>
      </c>
      <c r="B28" s="84" t="s">
        <v>309</v>
      </c>
      <c r="C28" s="35" t="s">
        <v>27</v>
      </c>
      <c r="D28" s="88" t="s">
        <v>193</v>
      </c>
      <c r="E28" s="27"/>
      <c r="F28" s="53" t="s">
        <v>532</v>
      </c>
      <c r="G28" s="53">
        <v>95</v>
      </c>
      <c r="H28" s="74" t="str">
        <f t="shared" si="0"/>
        <v>A</v>
      </c>
      <c r="I28" s="107" t="str">
        <f t="shared" si="1"/>
        <v>Tuntas</v>
      </c>
    </row>
    <row r="29" spans="1:9" ht="15.95" customHeight="1" x14ac:dyDescent="0.2">
      <c r="A29" s="4">
        <v>22</v>
      </c>
      <c r="B29" s="84" t="s">
        <v>266</v>
      </c>
      <c r="C29" s="35" t="s">
        <v>467</v>
      </c>
      <c r="D29" s="88" t="s">
        <v>193</v>
      </c>
      <c r="E29" s="27"/>
      <c r="F29" s="53" t="s">
        <v>532</v>
      </c>
      <c r="G29" s="53">
        <v>90</v>
      </c>
      <c r="H29" s="74" t="str">
        <f t="shared" si="0"/>
        <v>A</v>
      </c>
      <c r="I29" s="107" t="str">
        <f t="shared" si="1"/>
        <v>Tuntas</v>
      </c>
    </row>
    <row r="30" spans="1:9" ht="15.95" customHeight="1" x14ac:dyDescent="0.2">
      <c r="A30" s="4">
        <v>23</v>
      </c>
      <c r="B30" s="84" t="s">
        <v>335</v>
      </c>
      <c r="C30" s="45" t="s">
        <v>28</v>
      </c>
      <c r="D30" s="88">
        <v>1</v>
      </c>
      <c r="E30" s="27"/>
      <c r="F30" s="53" t="s">
        <v>532</v>
      </c>
      <c r="G30" s="53">
        <v>80</v>
      </c>
      <c r="H30" s="74" t="str">
        <f t="shared" si="0"/>
        <v>B</v>
      </c>
      <c r="I30" s="107" t="str">
        <f t="shared" si="1"/>
        <v>Tuntas</v>
      </c>
    </row>
    <row r="31" spans="1:9" ht="15.95" customHeight="1" x14ac:dyDescent="0.2">
      <c r="A31" s="4">
        <v>24</v>
      </c>
      <c r="B31" s="84" t="s">
        <v>231</v>
      </c>
      <c r="C31" s="15" t="s">
        <v>438</v>
      </c>
      <c r="D31" s="21" t="s">
        <v>193</v>
      </c>
      <c r="E31" s="27"/>
      <c r="F31" s="53" t="s">
        <v>532</v>
      </c>
      <c r="G31" s="53">
        <v>75</v>
      </c>
      <c r="H31" s="74" t="str">
        <f t="shared" si="0"/>
        <v>C</v>
      </c>
      <c r="I31" s="107" t="str">
        <f t="shared" si="1"/>
        <v>Tuntas</v>
      </c>
    </row>
    <row r="32" spans="1:9" ht="15.95" customHeight="1" x14ac:dyDescent="0.2">
      <c r="A32" s="4">
        <v>25</v>
      </c>
      <c r="B32" s="84" t="s">
        <v>401</v>
      </c>
      <c r="C32" s="35" t="s">
        <v>21</v>
      </c>
      <c r="D32" s="88" t="s">
        <v>193</v>
      </c>
      <c r="E32" s="27"/>
      <c r="F32" s="53" t="s">
        <v>532</v>
      </c>
      <c r="G32" s="53">
        <v>85</v>
      </c>
      <c r="H32" s="74" t="str">
        <f t="shared" si="0"/>
        <v>B</v>
      </c>
      <c r="I32" s="107" t="str">
        <f t="shared" si="1"/>
        <v>Tuntas</v>
      </c>
    </row>
    <row r="33" spans="1:9" ht="15.95" customHeight="1" x14ac:dyDescent="0.2">
      <c r="A33" s="4">
        <v>26</v>
      </c>
      <c r="B33" s="84" t="s">
        <v>383</v>
      </c>
      <c r="C33" s="35" t="s">
        <v>29</v>
      </c>
      <c r="D33" s="88">
        <v>1</v>
      </c>
      <c r="E33" s="27"/>
      <c r="F33" s="53" t="s">
        <v>532</v>
      </c>
      <c r="G33" s="53">
        <v>50</v>
      </c>
      <c r="H33" s="74" t="str">
        <f t="shared" si="0"/>
        <v>E</v>
      </c>
      <c r="I33" s="107" t="str">
        <f t="shared" si="1"/>
        <v>Belum Tuntas</v>
      </c>
    </row>
    <row r="34" spans="1:9" ht="15.95" customHeight="1" x14ac:dyDescent="0.2">
      <c r="A34" s="4">
        <v>27</v>
      </c>
      <c r="B34" s="84" t="s">
        <v>267</v>
      </c>
      <c r="C34" s="86" t="s">
        <v>30</v>
      </c>
      <c r="D34" s="87" t="s">
        <v>193</v>
      </c>
      <c r="E34" s="27"/>
      <c r="F34" s="53" t="s">
        <v>532</v>
      </c>
      <c r="G34" s="53">
        <v>95</v>
      </c>
      <c r="H34" s="74" t="str">
        <f t="shared" si="0"/>
        <v>A</v>
      </c>
      <c r="I34" s="107" t="str">
        <f t="shared" si="1"/>
        <v>Tuntas</v>
      </c>
    </row>
    <row r="35" spans="1:9" ht="15.95" customHeight="1" x14ac:dyDescent="0.2">
      <c r="A35" s="4">
        <v>28</v>
      </c>
      <c r="B35" s="84" t="s">
        <v>410</v>
      </c>
      <c r="C35" s="16" t="s">
        <v>31</v>
      </c>
      <c r="D35" s="13" t="s">
        <v>193</v>
      </c>
      <c r="E35" s="27"/>
      <c r="F35" s="53" t="s">
        <v>532</v>
      </c>
      <c r="G35" s="53">
        <v>95</v>
      </c>
      <c r="H35" s="74" t="str">
        <f t="shared" si="0"/>
        <v>A</v>
      </c>
      <c r="I35" s="107" t="str">
        <f t="shared" si="1"/>
        <v>Tuntas</v>
      </c>
    </row>
    <row r="36" spans="1:9" ht="15.95" customHeight="1" x14ac:dyDescent="0.2">
      <c r="A36" s="4">
        <v>29</v>
      </c>
      <c r="B36" s="84" t="s">
        <v>236</v>
      </c>
      <c r="C36" s="35" t="s">
        <v>468</v>
      </c>
      <c r="D36" s="88">
        <v>1</v>
      </c>
      <c r="E36" s="27"/>
      <c r="F36" s="53" t="s">
        <v>532</v>
      </c>
      <c r="G36" s="53">
        <v>55</v>
      </c>
      <c r="H36" s="74" t="str">
        <f t="shared" si="0"/>
        <v>E</v>
      </c>
      <c r="I36" s="107" t="str">
        <f t="shared" si="1"/>
        <v>Belum Tuntas</v>
      </c>
    </row>
    <row r="37" spans="1:9" ht="15.95" customHeight="1" x14ac:dyDescent="0.2">
      <c r="A37" s="4">
        <v>30</v>
      </c>
      <c r="B37" s="84" t="s">
        <v>213</v>
      </c>
      <c r="C37" s="86" t="s">
        <v>32</v>
      </c>
      <c r="D37" s="87" t="s">
        <v>193</v>
      </c>
      <c r="E37" s="27"/>
      <c r="F37" s="53" t="s">
        <v>532</v>
      </c>
      <c r="G37" s="53">
        <v>50</v>
      </c>
      <c r="H37" s="74" t="str">
        <f t="shared" si="0"/>
        <v>E</v>
      </c>
      <c r="I37" s="107" t="str">
        <f t="shared" si="1"/>
        <v>Belum Tuntas</v>
      </c>
    </row>
    <row r="38" spans="1:9" ht="15.95" customHeight="1" x14ac:dyDescent="0.2">
      <c r="A38" s="4">
        <v>31</v>
      </c>
      <c r="B38" s="84" t="s">
        <v>412</v>
      </c>
      <c r="C38" s="35" t="s">
        <v>33</v>
      </c>
      <c r="D38" s="88" t="s">
        <v>193</v>
      </c>
      <c r="E38" s="27"/>
      <c r="F38" s="53" t="s">
        <v>532</v>
      </c>
      <c r="G38" s="53">
        <v>45</v>
      </c>
      <c r="H38" s="74" t="str">
        <f t="shared" si="0"/>
        <v>E</v>
      </c>
      <c r="I38" s="107" t="str">
        <f t="shared" si="1"/>
        <v>Belum Tuntas</v>
      </c>
    </row>
    <row r="39" spans="1:9" ht="15.95" customHeight="1" x14ac:dyDescent="0.2">
      <c r="A39" s="4">
        <v>32</v>
      </c>
      <c r="B39" s="84" t="s">
        <v>214</v>
      </c>
      <c r="C39" s="35" t="s">
        <v>470</v>
      </c>
      <c r="D39" s="88">
        <v>1</v>
      </c>
      <c r="E39" s="27"/>
      <c r="F39" s="53" t="s">
        <v>532</v>
      </c>
      <c r="G39" s="53">
        <v>85</v>
      </c>
      <c r="H39" s="74" t="str">
        <f t="shared" si="0"/>
        <v>B</v>
      </c>
      <c r="I39" s="107" t="str">
        <f t="shared" si="1"/>
        <v>Tuntas</v>
      </c>
    </row>
    <row r="40" spans="1:9" ht="15.95" customHeight="1" x14ac:dyDescent="0.2">
      <c r="A40" s="4">
        <v>33</v>
      </c>
      <c r="B40" s="84" t="s">
        <v>215</v>
      </c>
      <c r="C40" s="35" t="s">
        <v>34</v>
      </c>
      <c r="D40" s="88" t="s">
        <v>193</v>
      </c>
      <c r="E40" s="27"/>
      <c r="F40" s="53" t="s">
        <v>532</v>
      </c>
      <c r="G40" s="53">
        <v>55</v>
      </c>
      <c r="H40" s="74" t="str">
        <f t="shared" si="0"/>
        <v>E</v>
      </c>
      <c r="I40" s="107" t="str">
        <f t="shared" si="1"/>
        <v>Belum Tuntas</v>
      </c>
    </row>
    <row r="41" spans="1:9" ht="15.95" customHeight="1" x14ac:dyDescent="0.2">
      <c r="A41" s="4">
        <v>34</v>
      </c>
      <c r="B41" s="84" t="s">
        <v>216</v>
      </c>
      <c r="C41" s="35" t="s">
        <v>22</v>
      </c>
      <c r="D41" s="88" t="s">
        <v>193</v>
      </c>
      <c r="E41" s="27"/>
      <c r="F41" s="53" t="s">
        <v>532</v>
      </c>
      <c r="G41" s="53">
        <v>75</v>
      </c>
      <c r="H41" s="74" t="str">
        <f t="shared" si="0"/>
        <v>C</v>
      </c>
      <c r="I41" s="107" t="str">
        <f t="shared" si="1"/>
        <v>Tuntas</v>
      </c>
    </row>
    <row r="42" spans="1:9" ht="15.95" customHeight="1" x14ac:dyDescent="0.2">
      <c r="A42" s="4">
        <v>35</v>
      </c>
      <c r="B42" s="84" t="s">
        <v>217</v>
      </c>
      <c r="C42" s="35" t="s">
        <v>469</v>
      </c>
      <c r="D42" s="88">
        <v>1</v>
      </c>
      <c r="E42" s="27"/>
      <c r="F42" s="53" t="s">
        <v>532</v>
      </c>
      <c r="G42" s="53">
        <v>70</v>
      </c>
      <c r="H42" s="74" t="str">
        <f t="shared" si="0"/>
        <v>C</v>
      </c>
      <c r="I42" s="107" t="str">
        <f t="shared" si="1"/>
        <v>Tuntas</v>
      </c>
    </row>
    <row r="43" spans="1:9" ht="15.95" customHeight="1" x14ac:dyDescent="0.2">
      <c r="A43" s="4">
        <v>36</v>
      </c>
      <c r="B43" s="84"/>
      <c r="C43" s="35" t="s">
        <v>506</v>
      </c>
      <c r="D43" s="88" t="s">
        <v>193</v>
      </c>
      <c r="E43" s="27"/>
      <c r="F43" s="53" t="s">
        <v>532</v>
      </c>
      <c r="G43" s="53"/>
      <c r="H43" s="74" t="str">
        <f t="shared" si="0"/>
        <v>-</v>
      </c>
      <c r="I43" s="107" t="str">
        <f t="shared" si="1"/>
        <v>-</v>
      </c>
    </row>
    <row r="44" spans="1:9" ht="15.95" customHeight="1" x14ac:dyDescent="0.2">
      <c r="A44" s="7"/>
      <c r="B44" s="57"/>
      <c r="C44" s="120" t="s">
        <v>514</v>
      </c>
      <c r="D44" s="121"/>
      <c r="E44" s="59"/>
      <c r="F44" s="53"/>
      <c r="G44" s="53">
        <f>IFERROR(AVERAGE(G8:G43),"")</f>
        <v>75</v>
      </c>
      <c r="H44" s="72"/>
      <c r="I44" s="107">
        <f>COUNTIF(I8:I43,"tuntas")</f>
        <v>25</v>
      </c>
    </row>
    <row r="45" spans="1:9" ht="15" customHeight="1" x14ac:dyDescent="0.2">
      <c r="A45" s="7"/>
      <c r="B45" s="60"/>
      <c r="C45" s="61"/>
      <c r="D45" s="64"/>
      <c r="E45" s="11"/>
      <c r="F45" s="7"/>
      <c r="G45" s="7"/>
      <c r="H45" s="7"/>
    </row>
    <row r="46" spans="1:9" x14ac:dyDescent="0.2">
      <c r="A46" s="78" t="s">
        <v>523</v>
      </c>
      <c r="B46" s="75" t="s">
        <v>522</v>
      </c>
      <c r="C46" s="58" t="s">
        <v>190</v>
      </c>
      <c r="D46" s="65">
        <f>SUM(D8:D43)</f>
        <v>12</v>
      </c>
      <c r="G46" s="24" t="s">
        <v>526</v>
      </c>
    </row>
    <row r="47" spans="1:9" x14ac:dyDescent="0.2">
      <c r="A47" s="79">
        <v>25</v>
      </c>
      <c r="B47" s="76" t="s">
        <v>517</v>
      </c>
      <c r="C47" s="58" t="s">
        <v>191</v>
      </c>
      <c r="D47" s="65">
        <f>COUNTIF(D8:D43,"p")</f>
        <v>24</v>
      </c>
      <c r="G47" s="24" t="s">
        <v>515</v>
      </c>
    </row>
    <row r="48" spans="1:9" x14ac:dyDescent="0.2">
      <c r="A48" s="79">
        <v>60</v>
      </c>
      <c r="B48" s="76" t="s">
        <v>518</v>
      </c>
      <c r="C48" s="34" t="s">
        <v>192</v>
      </c>
      <c r="D48" s="66">
        <f>SUM(D46:D47)</f>
        <v>36</v>
      </c>
      <c r="G48" s="54"/>
    </row>
    <row r="49" spans="1:9" x14ac:dyDescent="0.2">
      <c r="A49" s="79">
        <v>70</v>
      </c>
      <c r="B49" s="76" t="s">
        <v>519</v>
      </c>
      <c r="C49" s="108" t="s">
        <v>527</v>
      </c>
      <c r="G49" s="54"/>
    </row>
    <row r="50" spans="1:9" x14ac:dyDescent="0.2">
      <c r="A50" s="80">
        <v>80</v>
      </c>
      <c r="B50" s="76" t="s">
        <v>520</v>
      </c>
      <c r="C50" s="108" t="s">
        <v>528</v>
      </c>
      <c r="G50" s="73" t="s">
        <v>530</v>
      </c>
    </row>
    <row r="51" spans="1:9" x14ac:dyDescent="0.2">
      <c r="A51" s="80">
        <v>90</v>
      </c>
      <c r="B51" s="77" t="s">
        <v>521</v>
      </c>
    </row>
    <row r="54" spans="1:9" ht="15" x14ac:dyDescent="0.2">
      <c r="A54" s="1" t="s">
        <v>4</v>
      </c>
      <c r="B54" s="44"/>
    </row>
    <row r="55" spans="1:9" ht="15" x14ac:dyDescent="0.2">
      <c r="A55" s="3" t="s">
        <v>0</v>
      </c>
      <c r="B55" s="44"/>
      <c r="E55" s="81" t="s">
        <v>524</v>
      </c>
      <c r="F55" s="82" t="s">
        <v>529</v>
      </c>
      <c r="G55" s="83"/>
    </row>
    <row r="56" spans="1:9" x14ac:dyDescent="0.2">
      <c r="A56" s="1" t="s">
        <v>493</v>
      </c>
      <c r="B56" s="2"/>
    </row>
    <row r="57" spans="1:9" x14ac:dyDescent="0.2">
      <c r="A57" s="1"/>
      <c r="B57" s="2"/>
    </row>
    <row r="58" spans="1:9" ht="15" x14ac:dyDescent="0.2">
      <c r="A58" s="9"/>
      <c r="B58" s="34" t="s">
        <v>194</v>
      </c>
      <c r="C58" s="40" t="s">
        <v>6</v>
      </c>
      <c r="D58" s="63" t="s">
        <v>507</v>
      </c>
      <c r="E58" s="25" t="s">
        <v>500</v>
      </c>
    </row>
    <row r="59" spans="1:9" x14ac:dyDescent="0.2">
      <c r="A59" s="114" t="s">
        <v>1</v>
      </c>
      <c r="B59" s="115"/>
      <c r="C59" s="116" t="s">
        <v>509</v>
      </c>
      <c r="D59" s="118" t="s">
        <v>188</v>
      </c>
      <c r="E59" s="109" t="s">
        <v>510</v>
      </c>
      <c r="F59" s="111" t="s">
        <v>511</v>
      </c>
      <c r="G59" s="112"/>
      <c r="H59" s="113"/>
      <c r="I59" s="109" t="s">
        <v>516</v>
      </c>
    </row>
    <row r="60" spans="1:9" ht="15" customHeight="1" x14ac:dyDescent="0.2">
      <c r="A60" s="8" t="s">
        <v>3</v>
      </c>
      <c r="B60" s="6" t="s">
        <v>2</v>
      </c>
      <c r="C60" s="117"/>
      <c r="D60" s="119"/>
      <c r="E60" s="110"/>
      <c r="F60" s="55" t="s">
        <v>508</v>
      </c>
      <c r="G60" s="56" t="s">
        <v>513</v>
      </c>
      <c r="H60" s="56" t="s">
        <v>512</v>
      </c>
      <c r="I60" s="110"/>
    </row>
    <row r="61" spans="1:9" ht="15.95" customHeight="1" x14ac:dyDescent="0.2">
      <c r="A61" s="12">
        <v>1</v>
      </c>
      <c r="B61" s="42" t="s">
        <v>246</v>
      </c>
      <c r="C61" s="43" t="s">
        <v>37</v>
      </c>
      <c r="D61" s="91" t="s">
        <v>193</v>
      </c>
      <c r="E61" s="32"/>
      <c r="F61" s="12" t="s">
        <v>532</v>
      </c>
      <c r="G61" s="12">
        <v>50</v>
      </c>
      <c r="H61" s="74" t="str">
        <f>IFERROR(VLOOKUP(G61,$A$98:$B$103,2,TRUE),"-")</f>
        <v>E</v>
      </c>
      <c r="I61" s="106" t="str">
        <f>IF(G61=0,"-",(IF(G61&lt;70,"Belum Tuntas","Tuntas")))</f>
        <v>Belum Tuntas</v>
      </c>
    </row>
    <row r="62" spans="1:9" ht="15.95" customHeight="1" x14ac:dyDescent="0.2">
      <c r="A62" s="4">
        <v>2</v>
      </c>
      <c r="B62" s="42" t="s">
        <v>343</v>
      </c>
      <c r="C62" s="35" t="s">
        <v>38</v>
      </c>
      <c r="D62" s="92">
        <v>1</v>
      </c>
      <c r="E62" s="27"/>
      <c r="F62" s="53" t="s">
        <v>532</v>
      </c>
      <c r="G62" s="53">
        <v>55</v>
      </c>
      <c r="H62" s="74" t="str">
        <f t="shared" ref="H62:H96" si="2">IFERROR(VLOOKUP(G62,$A$98:$B$103,2,TRUE),"-")</f>
        <v>E</v>
      </c>
      <c r="I62" s="107" t="str">
        <f>IF(G62=0,"-",(IF(G62&lt;70,"Belum Tuntas","Tuntas")))</f>
        <v>Belum Tuntas</v>
      </c>
    </row>
    <row r="63" spans="1:9" ht="15.95" customHeight="1" x14ac:dyDescent="0.2">
      <c r="A63" s="4">
        <v>3</v>
      </c>
      <c r="B63" s="42" t="s">
        <v>276</v>
      </c>
      <c r="C63" s="93" t="s">
        <v>452</v>
      </c>
      <c r="D63" s="94" t="s">
        <v>193</v>
      </c>
      <c r="E63" s="27"/>
      <c r="F63" s="53" t="s">
        <v>532</v>
      </c>
      <c r="G63" s="53">
        <v>65</v>
      </c>
      <c r="H63" s="74" t="str">
        <f t="shared" si="2"/>
        <v>D</v>
      </c>
      <c r="I63" s="107" t="str">
        <f t="shared" ref="I63:I96" si="3">IF(G63=0,"-",(IF(G63&lt;70,"Belum Tuntas","Tuntas")))</f>
        <v>Belum Tuntas</v>
      </c>
    </row>
    <row r="64" spans="1:9" ht="15.95" customHeight="1" x14ac:dyDescent="0.2">
      <c r="A64" s="4">
        <v>4</v>
      </c>
      <c r="B64" s="42" t="s">
        <v>404</v>
      </c>
      <c r="C64" s="35" t="s">
        <v>453</v>
      </c>
      <c r="D64" s="92">
        <v>1</v>
      </c>
      <c r="E64" s="27"/>
      <c r="F64" s="53" t="s">
        <v>532</v>
      </c>
      <c r="G64" s="53">
        <v>25</v>
      </c>
      <c r="H64" s="74" t="str">
        <f t="shared" si="2"/>
        <v>E</v>
      </c>
      <c r="I64" s="107" t="str">
        <f t="shared" si="3"/>
        <v>Belum Tuntas</v>
      </c>
    </row>
    <row r="65" spans="1:9" ht="15.95" customHeight="1" x14ac:dyDescent="0.2">
      <c r="A65" s="4">
        <v>5</v>
      </c>
      <c r="B65" s="42" t="s">
        <v>220</v>
      </c>
      <c r="C65" s="93" t="s">
        <v>454</v>
      </c>
      <c r="D65" s="94" t="s">
        <v>193</v>
      </c>
      <c r="E65" s="27"/>
      <c r="F65" s="53" t="s">
        <v>532</v>
      </c>
      <c r="G65" s="53">
        <v>75</v>
      </c>
      <c r="H65" s="74" t="str">
        <f t="shared" si="2"/>
        <v>C</v>
      </c>
      <c r="I65" s="107" t="str">
        <f t="shared" si="3"/>
        <v>Tuntas</v>
      </c>
    </row>
    <row r="66" spans="1:9" ht="15.95" customHeight="1" x14ac:dyDescent="0.2">
      <c r="A66" s="4">
        <v>6</v>
      </c>
      <c r="B66" s="42" t="s">
        <v>391</v>
      </c>
      <c r="C66" s="35" t="s">
        <v>39</v>
      </c>
      <c r="D66" s="92" t="s">
        <v>193</v>
      </c>
      <c r="E66" s="27"/>
      <c r="F66" s="53" t="s">
        <v>532</v>
      </c>
      <c r="G66" s="53">
        <v>85</v>
      </c>
      <c r="H66" s="74" t="str">
        <f t="shared" si="2"/>
        <v>B</v>
      </c>
      <c r="I66" s="107" t="str">
        <f t="shared" si="3"/>
        <v>Tuntas</v>
      </c>
    </row>
    <row r="67" spans="1:9" ht="15.95" customHeight="1" x14ac:dyDescent="0.2">
      <c r="A67" s="4">
        <v>7</v>
      </c>
      <c r="B67" s="42" t="s">
        <v>377</v>
      </c>
      <c r="C67" s="35" t="s">
        <v>40</v>
      </c>
      <c r="D67" s="92">
        <v>1</v>
      </c>
      <c r="E67" s="27"/>
      <c r="F67" s="53" t="s">
        <v>532</v>
      </c>
      <c r="G67" s="53">
        <v>75</v>
      </c>
      <c r="H67" s="74" t="str">
        <f t="shared" si="2"/>
        <v>C</v>
      </c>
      <c r="I67" s="107" t="str">
        <f t="shared" si="3"/>
        <v>Tuntas</v>
      </c>
    </row>
    <row r="68" spans="1:9" ht="15.95" customHeight="1" x14ac:dyDescent="0.2">
      <c r="A68" s="4">
        <v>8</v>
      </c>
      <c r="B68" s="42" t="s">
        <v>328</v>
      </c>
      <c r="C68" s="93" t="s">
        <v>41</v>
      </c>
      <c r="D68" s="94" t="s">
        <v>193</v>
      </c>
      <c r="E68" s="27"/>
      <c r="F68" s="53" t="s">
        <v>532</v>
      </c>
      <c r="G68" s="53">
        <v>70</v>
      </c>
      <c r="H68" s="74" t="str">
        <f t="shared" si="2"/>
        <v>C</v>
      </c>
      <c r="I68" s="107" t="str">
        <f t="shared" si="3"/>
        <v>Tuntas</v>
      </c>
    </row>
    <row r="69" spans="1:9" ht="15.95" customHeight="1" x14ac:dyDescent="0.2">
      <c r="A69" s="4">
        <v>9</v>
      </c>
      <c r="B69" s="42" t="s">
        <v>223</v>
      </c>
      <c r="C69" s="35" t="s">
        <v>42</v>
      </c>
      <c r="D69" s="92" t="s">
        <v>193</v>
      </c>
      <c r="E69" s="27"/>
      <c r="F69" s="53" t="s">
        <v>532</v>
      </c>
      <c r="G69" s="53">
        <v>70</v>
      </c>
      <c r="H69" s="74" t="str">
        <f t="shared" si="2"/>
        <v>C</v>
      </c>
      <c r="I69" s="107" t="str">
        <f t="shared" si="3"/>
        <v>Tuntas</v>
      </c>
    </row>
    <row r="70" spans="1:9" ht="15.95" customHeight="1" x14ac:dyDescent="0.2">
      <c r="A70" s="4">
        <v>10</v>
      </c>
      <c r="B70" s="42" t="s">
        <v>224</v>
      </c>
      <c r="C70" s="46" t="s">
        <v>43</v>
      </c>
      <c r="D70" s="92">
        <v>1</v>
      </c>
      <c r="E70" s="27"/>
      <c r="F70" s="53" t="s">
        <v>532</v>
      </c>
      <c r="G70" s="53">
        <v>70</v>
      </c>
      <c r="H70" s="74" t="str">
        <f t="shared" si="2"/>
        <v>C</v>
      </c>
      <c r="I70" s="107" t="str">
        <f t="shared" si="3"/>
        <v>Tuntas</v>
      </c>
    </row>
    <row r="71" spans="1:9" ht="15.95" customHeight="1" x14ac:dyDescent="0.2">
      <c r="A71" s="4">
        <v>11</v>
      </c>
      <c r="B71" s="42" t="s">
        <v>225</v>
      </c>
      <c r="C71" s="35" t="s">
        <v>44</v>
      </c>
      <c r="D71" s="92" t="s">
        <v>193</v>
      </c>
      <c r="E71" s="27"/>
      <c r="F71" s="53" t="s">
        <v>532</v>
      </c>
      <c r="G71" s="53">
        <v>75</v>
      </c>
      <c r="H71" s="74" t="str">
        <f t="shared" si="2"/>
        <v>C</v>
      </c>
      <c r="I71" s="107" t="str">
        <f t="shared" si="3"/>
        <v>Tuntas</v>
      </c>
    </row>
    <row r="72" spans="1:9" ht="15.95" customHeight="1" x14ac:dyDescent="0.2">
      <c r="A72" s="4">
        <v>12</v>
      </c>
      <c r="B72" s="42" t="s">
        <v>226</v>
      </c>
      <c r="C72" s="35" t="s">
        <v>455</v>
      </c>
      <c r="D72" s="92">
        <v>1</v>
      </c>
      <c r="E72" s="27"/>
      <c r="F72" s="53" t="s">
        <v>532</v>
      </c>
      <c r="G72" s="53">
        <v>75</v>
      </c>
      <c r="H72" s="74" t="str">
        <f t="shared" si="2"/>
        <v>C</v>
      </c>
      <c r="I72" s="107" t="str">
        <f t="shared" si="3"/>
        <v>Tuntas</v>
      </c>
    </row>
    <row r="73" spans="1:9" ht="15.95" customHeight="1" x14ac:dyDescent="0.2">
      <c r="A73" s="4">
        <v>13</v>
      </c>
      <c r="B73" s="42" t="s">
        <v>227</v>
      </c>
      <c r="C73" s="35" t="s">
        <v>487</v>
      </c>
      <c r="D73" s="92">
        <v>1</v>
      </c>
      <c r="E73" s="27"/>
      <c r="F73" s="53" t="s">
        <v>532</v>
      </c>
      <c r="G73" s="53">
        <v>85</v>
      </c>
      <c r="H73" s="74" t="str">
        <f t="shared" si="2"/>
        <v>B</v>
      </c>
      <c r="I73" s="107" t="str">
        <f t="shared" si="3"/>
        <v>Tuntas</v>
      </c>
    </row>
    <row r="74" spans="1:9" ht="15.95" customHeight="1" x14ac:dyDescent="0.2">
      <c r="A74" s="4">
        <v>14</v>
      </c>
      <c r="B74" s="42" t="s">
        <v>228</v>
      </c>
      <c r="C74" s="35" t="s">
        <v>45</v>
      </c>
      <c r="D74" s="92" t="s">
        <v>193</v>
      </c>
      <c r="E74" s="27"/>
      <c r="F74" s="53" t="s">
        <v>532</v>
      </c>
      <c r="G74" s="53">
        <v>85</v>
      </c>
      <c r="H74" s="74" t="str">
        <f t="shared" si="2"/>
        <v>B</v>
      </c>
      <c r="I74" s="107" t="str">
        <f t="shared" si="3"/>
        <v>Tuntas</v>
      </c>
    </row>
    <row r="75" spans="1:9" ht="15.95" customHeight="1" x14ac:dyDescent="0.2">
      <c r="A75" s="4">
        <v>15</v>
      </c>
      <c r="B75" s="42" t="s">
        <v>229</v>
      </c>
      <c r="C75" s="35" t="s">
        <v>46</v>
      </c>
      <c r="D75" s="92" t="s">
        <v>193</v>
      </c>
      <c r="E75" s="27"/>
      <c r="F75" s="53" t="s">
        <v>532</v>
      </c>
      <c r="G75" s="53">
        <v>75</v>
      </c>
      <c r="H75" s="74" t="str">
        <f t="shared" si="2"/>
        <v>C</v>
      </c>
      <c r="I75" s="107" t="str">
        <f t="shared" si="3"/>
        <v>Tuntas</v>
      </c>
    </row>
    <row r="76" spans="1:9" ht="15.95" customHeight="1" x14ac:dyDescent="0.2">
      <c r="A76" s="4">
        <v>16</v>
      </c>
      <c r="B76" s="42" t="s">
        <v>258</v>
      </c>
      <c r="C76" s="35" t="s">
        <v>457</v>
      </c>
      <c r="D76" s="92">
        <v>1</v>
      </c>
      <c r="E76" s="27"/>
      <c r="F76" s="53" t="s">
        <v>532</v>
      </c>
      <c r="G76" s="53">
        <v>70</v>
      </c>
      <c r="H76" s="74" t="str">
        <f t="shared" si="2"/>
        <v>C</v>
      </c>
      <c r="I76" s="107" t="str">
        <f t="shared" si="3"/>
        <v>Tuntas</v>
      </c>
    </row>
    <row r="77" spans="1:9" ht="15.95" customHeight="1" x14ac:dyDescent="0.2">
      <c r="A77" s="4">
        <v>17</v>
      </c>
      <c r="B77" s="42" t="s">
        <v>398</v>
      </c>
      <c r="C77" s="35" t="s">
        <v>456</v>
      </c>
      <c r="D77" s="92" t="s">
        <v>193</v>
      </c>
      <c r="E77" s="27"/>
      <c r="F77" s="53" t="s">
        <v>532</v>
      </c>
      <c r="G77" s="53">
        <v>70</v>
      </c>
      <c r="H77" s="74" t="str">
        <f t="shared" si="2"/>
        <v>C</v>
      </c>
      <c r="I77" s="107" t="str">
        <f t="shared" si="3"/>
        <v>Tuntas</v>
      </c>
    </row>
    <row r="78" spans="1:9" ht="15.95" customHeight="1" x14ac:dyDescent="0.2">
      <c r="A78" s="4">
        <v>18</v>
      </c>
      <c r="B78" s="42" t="s">
        <v>287</v>
      </c>
      <c r="C78" s="46" t="s">
        <v>47</v>
      </c>
      <c r="D78" s="95">
        <v>1</v>
      </c>
      <c r="E78" s="27"/>
      <c r="F78" s="53" t="s">
        <v>532</v>
      </c>
      <c r="G78" s="53">
        <v>80</v>
      </c>
      <c r="H78" s="74" t="str">
        <f t="shared" si="2"/>
        <v>B</v>
      </c>
      <c r="I78" s="107" t="str">
        <f t="shared" si="3"/>
        <v>Tuntas</v>
      </c>
    </row>
    <row r="79" spans="1:9" ht="15.95" customHeight="1" x14ac:dyDescent="0.2">
      <c r="A79" s="4">
        <v>19</v>
      </c>
      <c r="B79" s="42" t="s">
        <v>420</v>
      </c>
      <c r="C79" s="35" t="s">
        <v>48</v>
      </c>
      <c r="D79" s="92">
        <v>1</v>
      </c>
      <c r="E79" s="27"/>
      <c r="F79" s="53" t="s">
        <v>532</v>
      </c>
      <c r="G79" s="53">
        <v>95</v>
      </c>
      <c r="H79" s="74" t="str">
        <f t="shared" si="2"/>
        <v>A</v>
      </c>
      <c r="I79" s="107" t="str">
        <f t="shared" si="3"/>
        <v>Tuntas</v>
      </c>
    </row>
    <row r="80" spans="1:9" ht="15.95" customHeight="1" x14ac:dyDescent="0.2">
      <c r="A80" s="4">
        <v>20</v>
      </c>
      <c r="B80" s="42" t="s">
        <v>421</v>
      </c>
      <c r="C80" s="46" t="s">
        <v>458</v>
      </c>
      <c r="D80" s="95" t="s">
        <v>193</v>
      </c>
      <c r="E80" s="27"/>
      <c r="F80" s="53" t="s">
        <v>532</v>
      </c>
      <c r="G80" s="53">
        <v>70</v>
      </c>
      <c r="H80" s="74" t="str">
        <f t="shared" si="2"/>
        <v>C</v>
      </c>
      <c r="I80" s="107" t="str">
        <f t="shared" si="3"/>
        <v>Tuntas</v>
      </c>
    </row>
    <row r="81" spans="1:9" ht="15.95" customHeight="1" x14ac:dyDescent="0.2">
      <c r="A81" s="4">
        <v>21</v>
      </c>
      <c r="B81" s="42" t="s">
        <v>289</v>
      </c>
      <c r="C81" s="93" t="s">
        <v>62</v>
      </c>
      <c r="D81" s="94" t="s">
        <v>193</v>
      </c>
      <c r="E81" s="27"/>
      <c r="F81" s="53" t="s">
        <v>532</v>
      </c>
      <c r="G81" s="53">
        <v>60</v>
      </c>
      <c r="H81" s="74" t="str">
        <f t="shared" si="2"/>
        <v>D</v>
      </c>
      <c r="I81" s="107" t="str">
        <f t="shared" si="3"/>
        <v>Belum Tuntas</v>
      </c>
    </row>
    <row r="82" spans="1:9" ht="15.95" customHeight="1" x14ac:dyDescent="0.2">
      <c r="A82" s="4">
        <v>22</v>
      </c>
      <c r="B82" s="42" t="s">
        <v>235</v>
      </c>
      <c r="C82" s="35" t="s">
        <v>459</v>
      </c>
      <c r="D82" s="92">
        <v>1</v>
      </c>
      <c r="E82" s="27"/>
      <c r="F82" s="53" t="s">
        <v>532</v>
      </c>
      <c r="G82" s="53">
        <v>80</v>
      </c>
      <c r="H82" s="74" t="str">
        <f t="shared" si="2"/>
        <v>B</v>
      </c>
      <c r="I82" s="107" t="str">
        <f t="shared" si="3"/>
        <v>Tuntas</v>
      </c>
    </row>
    <row r="83" spans="1:9" ht="15.95" customHeight="1" x14ac:dyDescent="0.2">
      <c r="A83" s="4">
        <v>23</v>
      </c>
      <c r="B83" s="42" t="s">
        <v>358</v>
      </c>
      <c r="C83" s="46" t="s">
        <v>49</v>
      </c>
      <c r="D83" s="95">
        <v>1</v>
      </c>
      <c r="E83" s="27"/>
      <c r="F83" s="53" t="s">
        <v>532</v>
      </c>
      <c r="G83" s="53">
        <v>70</v>
      </c>
      <c r="H83" s="74" t="str">
        <f t="shared" si="2"/>
        <v>C</v>
      </c>
      <c r="I83" s="107" t="str">
        <f t="shared" si="3"/>
        <v>Tuntas</v>
      </c>
    </row>
    <row r="84" spans="1:9" ht="15.95" customHeight="1" x14ac:dyDescent="0.2">
      <c r="A84" s="4">
        <v>24</v>
      </c>
      <c r="B84" s="42" t="s">
        <v>374</v>
      </c>
      <c r="C84" s="46" t="s">
        <v>50</v>
      </c>
      <c r="D84" s="95">
        <v>1</v>
      </c>
      <c r="E84" s="27"/>
      <c r="F84" s="53" t="s">
        <v>532</v>
      </c>
      <c r="G84" s="53">
        <v>80</v>
      </c>
      <c r="H84" s="74" t="str">
        <f t="shared" si="2"/>
        <v>B</v>
      </c>
      <c r="I84" s="107" t="str">
        <f t="shared" si="3"/>
        <v>Tuntas</v>
      </c>
    </row>
    <row r="85" spans="1:9" ht="15.95" customHeight="1" x14ac:dyDescent="0.2">
      <c r="A85" s="4">
        <v>25</v>
      </c>
      <c r="B85" s="42" t="s">
        <v>426</v>
      </c>
      <c r="C85" s="35" t="s">
        <v>51</v>
      </c>
      <c r="D85" s="92" t="s">
        <v>193</v>
      </c>
      <c r="E85" s="27"/>
      <c r="F85" s="53" t="s">
        <v>532</v>
      </c>
      <c r="G85" s="53">
        <v>65</v>
      </c>
      <c r="H85" s="74" t="str">
        <f t="shared" si="2"/>
        <v>D</v>
      </c>
      <c r="I85" s="107" t="str">
        <f t="shared" si="3"/>
        <v>Belum Tuntas</v>
      </c>
    </row>
    <row r="86" spans="1:9" ht="15.95" customHeight="1" x14ac:dyDescent="0.2">
      <c r="A86" s="4">
        <v>26</v>
      </c>
      <c r="B86" s="42" t="s">
        <v>316</v>
      </c>
      <c r="C86" s="35" t="s">
        <v>52</v>
      </c>
      <c r="D86" s="92" t="s">
        <v>193</v>
      </c>
      <c r="E86" s="27"/>
      <c r="F86" s="53" t="s">
        <v>532</v>
      </c>
      <c r="G86" s="53">
        <v>75</v>
      </c>
      <c r="H86" s="74" t="str">
        <f t="shared" si="2"/>
        <v>C</v>
      </c>
      <c r="I86" s="107" t="str">
        <f t="shared" si="3"/>
        <v>Tuntas</v>
      </c>
    </row>
    <row r="87" spans="1:9" ht="15.95" customHeight="1" x14ac:dyDescent="0.2">
      <c r="A87" s="4">
        <v>27</v>
      </c>
      <c r="B87" s="42" t="s">
        <v>293</v>
      </c>
      <c r="C87" s="35" t="s">
        <v>53</v>
      </c>
      <c r="D87" s="92" t="s">
        <v>193</v>
      </c>
      <c r="E87" s="27"/>
      <c r="F87" s="53" t="s">
        <v>532</v>
      </c>
      <c r="G87" s="53">
        <v>80</v>
      </c>
      <c r="H87" s="74" t="str">
        <f t="shared" si="2"/>
        <v>B</v>
      </c>
      <c r="I87" s="107" t="str">
        <f t="shared" si="3"/>
        <v>Tuntas</v>
      </c>
    </row>
    <row r="88" spans="1:9" ht="15.95" customHeight="1" x14ac:dyDescent="0.2">
      <c r="A88" s="4">
        <v>28</v>
      </c>
      <c r="B88" s="42" t="s">
        <v>385</v>
      </c>
      <c r="C88" s="35" t="s">
        <v>54</v>
      </c>
      <c r="D88" s="92" t="s">
        <v>193</v>
      </c>
      <c r="E88" s="27"/>
      <c r="F88" s="53" t="s">
        <v>532</v>
      </c>
      <c r="G88" s="53">
        <v>90</v>
      </c>
      <c r="H88" s="74" t="str">
        <f t="shared" si="2"/>
        <v>A</v>
      </c>
      <c r="I88" s="107" t="str">
        <f t="shared" si="3"/>
        <v>Tuntas</v>
      </c>
    </row>
    <row r="89" spans="1:9" ht="15.95" customHeight="1" x14ac:dyDescent="0.2">
      <c r="A89" s="4">
        <v>29</v>
      </c>
      <c r="B89" s="42" t="s">
        <v>413</v>
      </c>
      <c r="C89" s="35" t="s">
        <v>55</v>
      </c>
      <c r="D89" s="92" t="s">
        <v>193</v>
      </c>
      <c r="E89" s="27"/>
      <c r="F89" s="53" t="s">
        <v>532</v>
      </c>
      <c r="G89" s="53">
        <v>85</v>
      </c>
      <c r="H89" s="74" t="str">
        <f t="shared" si="2"/>
        <v>B</v>
      </c>
      <c r="I89" s="107" t="str">
        <f t="shared" si="3"/>
        <v>Tuntas</v>
      </c>
    </row>
    <row r="90" spans="1:9" ht="15.95" customHeight="1" x14ac:dyDescent="0.2">
      <c r="A90" s="4">
        <v>30</v>
      </c>
      <c r="B90" s="42" t="s">
        <v>414</v>
      </c>
      <c r="C90" s="35" t="s">
        <v>460</v>
      </c>
      <c r="D90" s="92" t="s">
        <v>193</v>
      </c>
      <c r="E90" s="27"/>
      <c r="F90" s="53" t="s">
        <v>532</v>
      </c>
      <c r="G90" s="53">
        <v>70</v>
      </c>
      <c r="H90" s="74" t="str">
        <f t="shared" si="2"/>
        <v>C</v>
      </c>
      <c r="I90" s="107" t="str">
        <f t="shared" si="3"/>
        <v>Tuntas</v>
      </c>
    </row>
    <row r="91" spans="1:9" ht="15.95" customHeight="1" x14ac:dyDescent="0.2">
      <c r="A91" s="4">
        <v>31</v>
      </c>
      <c r="B91" s="42" t="s">
        <v>387</v>
      </c>
      <c r="C91" s="46" t="s">
        <v>56</v>
      </c>
      <c r="D91" s="95" t="s">
        <v>193</v>
      </c>
      <c r="E91" s="27"/>
      <c r="F91" s="53" t="s">
        <v>532</v>
      </c>
      <c r="G91" s="53">
        <v>60</v>
      </c>
      <c r="H91" s="74" t="str">
        <f t="shared" si="2"/>
        <v>D</v>
      </c>
      <c r="I91" s="107" t="str">
        <f t="shared" si="3"/>
        <v>Belum Tuntas</v>
      </c>
    </row>
    <row r="92" spans="1:9" ht="15.95" customHeight="1" x14ac:dyDescent="0.2">
      <c r="A92" s="4">
        <v>32</v>
      </c>
      <c r="B92" s="42" t="s">
        <v>241</v>
      </c>
      <c r="C92" s="35" t="s">
        <v>57</v>
      </c>
      <c r="D92" s="92" t="s">
        <v>193</v>
      </c>
      <c r="E92" s="27"/>
      <c r="F92" s="53" t="s">
        <v>532</v>
      </c>
      <c r="G92" s="53">
        <v>85</v>
      </c>
      <c r="H92" s="74" t="str">
        <f t="shared" si="2"/>
        <v>B</v>
      </c>
      <c r="I92" s="107" t="str">
        <f t="shared" si="3"/>
        <v>Tuntas</v>
      </c>
    </row>
    <row r="93" spans="1:9" ht="15.95" customHeight="1" x14ac:dyDescent="0.2">
      <c r="A93" s="4">
        <v>33</v>
      </c>
      <c r="B93" s="42" t="s">
        <v>242</v>
      </c>
      <c r="C93" s="35" t="s">
        <v>58</v>
      </c>
      <c r="D93" s="92">
        <v>1</v>
      </c>
      <c r="E93" s="27"/>
      <c r="F93" s="53" t="s">
        <v>532</v>
      </c>
      <c r="G93" s="53">
        <v>60</v>
      </c>
      <c r="H93" s="74" t="str">
        <f t="shared" si="2"/>
        <v>D</v>
      </c>
      <c r="I93" s="107" t="str">
        <f t="shared" si="3"/>
        <v>Belum Tuntas</v>
      </c>
    </row>
    <row r="94" spans="1:9" ht="15.95" customHeight="1" x14ac:dyDescent="0.2">
      <c r="A94" s="4">
        <v>34</v>
      </c>
      <c r="B94" s="42" t="s">
        <v>243</v>
      </c>
      <c r="C94" s="35" t="s">
        <v>59</v>
      </c>
      <c r="D94" s="92" t="s">
        <v>193</v>
      </c>
      <c r="E94" s="27"/>
      <c r="F94" s="53" t="s">
        <v>532</v>
      </c>
      <c r="G94" s="53">
        <v>95</v>
      </c>
      <c r="H94" s="74" t="str">
        <f t="shared" si="2"/>
        <v>A</v>
      </c>
      <c r="I94" s="107" t="str">
        <f t="shared" si="3"/>
        <v>Tuntas</v>
      </c>
    </row>
    <row r="95" spans="1:9" ht="15.95" customHeight="1" x14ac:dyDescent="0.2">
      <c r="A95" s="4">
        <v>35</v>
      </c>
      <c r="B95" s="42" t="s">
        <v>244</v>
      </c>
      <c r="C95" s="35" t="s">
        <v>60</v>
      </c>
      <c r="D95" s="92" t="s">
        <v>193</v>
      </c>
      <c r="E95" s="27"/>
      <c r="F95" s="53" t="s">
        <v>532</v>
      </c>
      <c r="G95" s="53">
        <v>65</v>
      </c>
      <c r="H95" s="74" t="str">
        <f t="shared" si="2"/>
        <v>D</v>
      </c>
      <c r="I95" s="107" t="str">
        <f t="shared" si="3"/>
        <v>Belum Tuntas</v>
      </c>
    </row>
    <row r="96" spans="1:9" ht="15.95" customHeight="1" x14ac:dyDescent="0.2">
      <c r="A96" s="4">
        <v>36</v>
      </c>
      <c r="B96" s="42" t="s">
        <v>245</v>
      </c>
      <c r="C96" s="35" t="s">
        <v>61</v>
      </c>
      <c r="D96" s="92" t="s">
        <v>193</v>
      </c>
      <c r="E96" s="27"/>
      <c r="F96" s="53" t="s">
        <v>532</v>
      </c>
      <c r="G96" s="53">
        <v>60</v>
      </c>
      <c r="H96" s="74" t="str">
        <f t="shared" si="2"/>
        <v>D</v>
      </c>
      <c r="I96" s="107" t="str">
        <f t="shared" si="3"/>
        <v>Belum Tuntas</v>
      </c>
    </row>
    <row r="97" spans="1:9" ht="15.95" customHeight="1" x14ac:dyDescent="0.2">
      <c r="A97" s="7"/>
      <c r="B97" s="57"/>
      <c r="C97" s="120" t="s">
        <v>514</v>
      </c>
      <c r="D97" s="121"/>
      <c r="E97" s="59"/>
      <c r="F97" s="53"/>
      <c r="G97" s="53">
        <f>IFERROR(AVERAGE(G61:G96),"")</f>
        <v>72.222222222222229</v>
      </c>
      <c r="H97" s="72"/>
      <c r="I97" s="107">
        <f>COUNTIF(I61:I96,"tuntas")</f>
        <v>26</v>
      </c>
    </row>
    <row r="98" spans="1:9" ht="15" customHeight="1" x14ac:dyDescent="0.2">
      <c r="A98" s="78" t="s">
        <v>523</v>
      </c>
      <c r="B98" s="75" t="s">
        <v>522</v>
      </c>
      <c r="C98" s="61"/>
      <c r="D98" s="67"/>
      <c r="E98" s="11"/>
      <c r="F98" s="7"/>
      <c r="G98" s="7"/>
      <c r="H98" s="7"/>
    </row>
    <row r="99" spans="1:9" x14ac:dyDescent="0.2">
      <c r="A99" s="79">
        <v>25</v>
      </c>
      <c r="B99" s="76" t="s">
        <v>517</v>
      </c>
      <c r="C99" s="58" t="s">
        <v>190</v>
      </c>
      <c r="D99" s="65">
        <f>SUM(D61:D96)</f>
        <v>13</v>
      </c>
      <c r="G99" s="24" t="s">
        <v>526</v>
      </c>
    </row>
    <row r="100" spans="1:9" x14ac:dyDescent="0.2">
      <c r="A100" s="79">
        <v>60</v>
      </c>
      <c r="B100" s="76" t="s">
        <v>518</v>
      </c>
      <c r="C100" s="58" t="s">
        <v>191</v>
      </c>
      <c r="D100" s="65">
        <f>COUNTIF(D61:D96,"p")</f>
        <v>23</v>
      </c>
      <c r="G100" s="24" t="s">
        <v>515</v>
      </c>
    </row>
    <row r="101" spans="1:9" x14ac:dyDescent="0.2">
      <c r="A101" s="79">
        <v>70</v>
      </c>
      <c r="B101" s="76" t="s">
        <v>519</v>
      </c>
      <c r="C101" s="34" t="s">
        <v>192</v>
      </c>
      <c r="D101" s="66">
        <f>SUM(D99:D100)</f>
        <v>36</v>
      </c>
      <c r="G101" s="54"/>
    </row>
    <row r="102" spans="1:9" x14ac:dyDescent="0.2">
      <c r="A102" s="80">
        <v>80</v>
      </c>
      <c r="B102" s="76" t="s">
        <v>520</v>
      </c>
      <c r="C102" s="108" t="s">
        <v>527</v>
      </c>
      <c r="G102" s="54"/>
    </row>
    <row r="103" spans="1:9" x14ac:dyDescent="0.2">
      <c r="A103" s="80">
        <v>90</v>
      </c>
      <c r="B103" s="77" t="s">
        <v>521</v>
      </c>
      <c r="C103" s="108" t="s">
        <v>528</v>
      </c>
      <c r="G103" s="73" t="s">
        <v>530</v>
      </c>
    </row>
    <row r="107" spans="1:9" ht="15" x14ac:dyDescent="0.2">
      <c r="A107" s="1" t="s">
        <v>4</v>
      </c>
      <c r="B107" s="44"/>
    </row>
    <row r="108" spans="1:9" ht="15" x14ac:dyDescent="0.2">
      <c r="A108" s="3" t="s">
        <v>0</v>
      </c>
      <c r="B108" s="44"/>
      <c r="E108" s="81" t="s">
        <v>524</v>
      </c>
      <c r="F108" s="82" t="s">
        <v>529</v>
      </c>
      <c r="G108" s="83"/>
    </row>
    <row r="109" spans="1:9" x14ac:dyDescent="0.2">
      <c r="A109" s="1" t="s">
        <v>493</v>
      </c>
      <c r="B109" s="2"/>
    </row>
    <row r="110" spans="1:9" x14ac:dyDescent="0.2">
      <c r="A110" s="1"/>
      <c r="B110" s="2"/>
    </row>
    <row r="111" spans="1:9" ht="15" x14ac:dyDescent="0.2">
      <c r="A111" s="9"/>
      <c r="B111" s="34" t="s">
        <v>194</v>
      </c>
      <c r="C111" s="40" t="s">
        <v>7</v>
      </c>
      <c r="D111" s="63" t="s">
        <v>507</v>
      </c>
      <c r="E111" s="25" t="s">
        <v>501</v>
      </c>
    </row>
    <row r="112" spans="1:9" x14ac:dyDescent="0.2">
      <c r="A112" s="114" t="s">
        <v>1</v>
      </c>
      <c r="B112" s="115"/>
      <c r="C112" s="116" t="s">
        <v>509</v>
      </c>
      <c r="D112" s="118" t="s">
        <v>188</v>
      </c>
      <c r="E112" s="109" t="s">
        <v>510</v>
      </c>
      <c r="F112" s="111" t="s">
        <v>511</v>
      </c>
      <c r="G112" s="112"/>
      <c r="H112" s="113"/>
      <c r="I112" s="109" t="s">
        <v>516</v>
      </c>
    </row>
    <row r="113" spans="1:9" ht="15" customHeight="1" x14ac:dyDescent="0.2">
      <c r="A113" s="8" t="s">
        <v>3</v>
      </c>
      <c r="B113" s="6" t="s">
        <v>2</v>
      </c>
      <c r="C113" s="117"/>
      <c r="D113" s="119"/>
      <c r="E113" s="110"/>
      <c r="F113" s="55" t="s">
        <v>508</v>
      </c>
      <c r="G113" s="56" t="s">
        <v>513</v>
      </c>
      <c r="H113" s="56" t="s">
        <v>512</v>
      </c>
      <c r="I113" s="110"/>
    </row>
    <row r="114" spans="1:9" ht="15.95" customHeight="1" x14ac:dyDescent="0.2">
      <c r="A114" s="12">
        <v>1</v>
      </c>
      <c r="B114" s="42" t="s">
        <v>388</v>
      </c>
      <c r="C114" s="47" t="s">
        <v>461</v>
      </c>
      <c r="D114" s="96" t="s">
        <v>193</v>
      </c>
      <c r="E114" s="32"/>
      <c r="F114" s="12" t="s">
        <v>532</v>
      </c>
      <c r="G114" s="12">
        <v>40</v>
      </c>
      <c r="H114" s="74" t="str">
        <f>IFERROR(VLOOKUP(G114,$A$151:$B$156,2,TRUE),"-")</f>
        <v>E</v>
      </c>
      <c r="I114" s="106" t="str">
        <f>IF(G114=0,"-",(IF(G114&lt;70,"Belum Tuntas","Tuntas")))</f>
        <v>Belum Tuntas</v>
      </c>
    </row>
    <row r="115" spans="1:9" ht="15.95" customHeight="1" x14ac:dyDescent="0.2">
      <c r="A115" s="4">
        <v>2</v>
      </c>
      <c r="B115" s="42" t="s">
        <v>197</v>
      </c>
      <c r="C115" s="35" t="s">
        <v>64</v>
      </c>
      <c r="D115" s="92" t="s">
        <v>193</v>
      </c>
      <c r="E115" s="27"/>
      <c r="F115" s="53" t="s">
        <v>532</v>
      </c>
      <c r="G115" s="53">
        <v>65</v>
      </c>
      <c r="H115" s="74" t="str">
        <f t="shared" ref="H115:H149" si="4">IFERROR(VLOOKUP(G115,$A$151:$B$156,2,TRUE),"-")</f>
        <v>D</v>
      </c>
      <c r="I115" s="107" t="str">
        <f>IF(G115=0,"-",(IF(G115&lt;70,"Belum Tuntas","Tuntas")))</f>
        <v>Belum Tuntas</v>
      </c>
    </row>
    <row r="116" spans="1:9" ht="15.95" customHeight="1" x14ac:dyDescent="0.2">
      <c r="A116" s="4">
        <v>3</v>
      </c>
      <c r="B116" s="42" t="s">
        <v>219</v>
      </c>
      <c r="C116" s="35" t="s">
        <v>65</v>
      </c>
      <c r="D116" s="92" t="s">
        <v>193</v>
      </c>
      <c r="E116" s="27"/>
      <c r="F116" s="53" t="s">
        <v>532</v>
      </c>
      <c r="G116" s="53">
        <v>75</v>
      </c>
      <c r="H116" s="74" t="str">
        <f t="shared" si="4"/>
        <v>C</v>
      </c>
      <c r="I116" s="107" t="str">
        <f t="shared" ref="I116:I149" si="5">IF(G116=0,"-",(IF(G116&lt;70,"Belum Tuntas","Tuntas")))</f>
        <v>Tuntas</v>
      </c>
    </row>
    <row r="117" spans="1:9" ht="15.95" customHeight="1" x14ac:dyDescent="0.2">
      <c r="A117" s="4">
        <v>4</v>
      </c>
      <c r="B117" s="42" t="s">
        <v>345</v>
      </c>
      <c r="C117" s="35" t="s">
        <v>427</v>
      </c>
      <c r="D117" s="92" t="s">
        <v>193</v>
      </c>
      <c r="E117" s="27"/>
      <c r="F117" s="53" t="s">
        <v>532</v>
      </c>
      <c r="G117" s="53">
        <v>85</v>
      </c>
      <c r="H117" s="74" t="str">
        <f t="shared" si="4"/>
        <v>B</v>
      </c>
      <c r="I117" s="107" t="str">
        <f t="shared" si="5"/>
        <v>Tuntas</v>
      </c>
    </row>
    <row r="118" spans="1:9" ht="15.95" customHeight="1" x14ac:dyDescent="0.2">
      <c r="A118" s="4">
        <v>5</v>
      </c>
      <c r="B118" s="42" t="s">
        <v>376</v>
      </c>
      <c r="C118" s="35" t="s">
        <v>66</v>
      </c>
      <c r="D118" s="92">
        <v>1</v>
      </c>
      <c r="E118" s="27"/>
      <c r="F118" s="53" t="s">
        <v>532</v>
      </c>
      <c r="G118" s="53">
        <v>65</v>
      </c>
      <c r="H118" s="74" t="str">
        <f t="shared" si="4"/>
        <v>D</v>
      </c>
      <c r="I118" s="107" t="str">
        <f t="shared" si="5"/>
        <v>Belum Tuntas</v>
      </c>
    </row>
    <row r="119" spans="1:9" ht="15.95" customHeight="1" x14ac:dyDescent="0.2">
      <c r="A119" s="4">
        <v>6</v>
      </c>
      <c r="B119" s="42" t="s">
        <v>417</v>
      </c>
      <c r="C119" s="35" t="s">
        <v>68</v>
      </c>
      <c r="D119" s="92" t="s">
        <v>193</v>
      </c>
      <c r="E119" s="27"/>
      <c r="F119" s="53" t="s">
        <v>532</v>
      </c>
      <c r="G119" s="53">
        <v>70</v>
      </c>
      <c r="H119" s="74" t="str">
        <f t="shared" si="4"/>
        <v>C</v>
      </c>
      <c r="I119" s="107" t="str">
        <f t="shared" si="5"/>
        <v>Tuntas</v>
      </c>
    </row>
    <row r="120" spans="1:9" ht="15.95" customHeight="1" x14ac:dyDescent="0.2">
      <c r="A120" s="4">
        <v>7</v>
      </c>
      <c r="B120" s="42" t="s">
        <v>326</v>
      </c>
      <c r="C120" s="16" t="s">
        <v>69</v>
      </c>
      <c r="D120" s="97">
        <v>1</v>
      </c>
      <c r="E120" s="27"/>
      <c r="F120" s="53" t="s">
        <v>532</v>
      </c>
      <c r="G120" s="53">
        <v>75</v>
      </c>
      <c r="H120" s="74" t="str">
        <f t="shared" si="4"/>
        <v>C</v>
      </c>
      <c r="I120" s="107" t="str">
        <f t="shared" si="5"/>
        <v>Tuntas</v>
      </c>
    </row>
    <row r="121" spans="1:9" ht="15.95" customHeight="1" x14ac:dyDescent="0.2">
      <c r="A121" s="4">
        <v>8</v>
      </c>
      <c r="B121" s="42" t="s">
        <v>369</v>
      </c>
      <c r="C121" s="35" t="s">
        <v>70</v>
      </c>
      <c r="D121" s="92">
        <v>1</v>
      </c>
      <c r="E121" s="27"/>
      <c r="F121" s="53" t="s">
        <v>532</v>
      </c>
      <c r="G121" s="53">
        <v>85</v>
      </c>
      <c r="H121" s="74" t="str">
        <f t="shared" si="4"/>
        <v>B</v>
      </c>
      <c r="I121" s="107" t="str">
        <f t="shared" si="5"/>
        <v>Tuntas</v>
      </c>
    </row>
    <row r="122" spans="1:9" ht="15.95" customHeight="1" x14ac:dyDescent="0.2">
      <c r="A122" s="4">
        <v>9</v>
      </c>
      <c r="B122" s="42" t="s">
        <v>251</v>
      </c>
      <c r="C122" s="35" t="s">
        <v>462</v>
      </c>
      <c r="D122" s="92">
        <v>1</v>
      </c>
      <c r="E122" s="27"/>
      <c r="F122" s="53" t="s">
        <v>532</v>
      </c>
      <c r="G122" s="53">
        <v>75</v>
      </c>
      <c r="H122" s="74" t="str">
        <f t="shared" si="4"/>
        <v>C</v>
      </c>
      <c r="I122" s="107" t="str">
        <f t="shared" si="5"/>
        <v>Tuntas</v>
      </c>
    </row>
    <row r="123" spans="1:9" ht="15.95" customHeight="1" x14ac:dyDescent="0.2">
      <c r="A123" s="4">
        <v>10</v>
      </c>
      <c r="B123" s="42" t="s">
        <v>252</v>
      </c>
      <c r="C123" s="35" t="s">
        <v>71</v>
      </c>
      <c r="D123" s="92" t="s">
        <v>193</v>
      </c>
      <c r="E123" s="27"/>
      <c r="F123" s="53" t="s">
        <v>532</v>
      </c>
      <c r="G123" s="53">
        <v>75</v>
      </c>
      <c r="H123" s="74" t="str">
        <f t="shared" si="4"/>
        <v>C</v>
      </c>
      <c r="I123" s="107" t="str">
        <f t="shared" si="5"/>
        <v>Tuntas</v>
      </c>
    </row>
    <row r="124" spans="1:9" ht="15.95" customHeight="1" x14ac:dyDescent="0.2">
      <c r="A124" s="4">
        <v>11</v>
      </c>
      <c r="B124" s="42" t="s">
        <v>253</v>
      </c>
      <c r="C124" s="35" t="s">
        <v>463</v>
      </c>
      <c r="D124" s="92" t="s">
        <v>193</v>
      </c>
      <c r="E124" s="27"/>
      <c r="F124" s="53" t="s">
        <v>532</v>
      </c>
      <c r="G124" s="53">
        <v>65</v>
      </c>
      <c r="H124" s="74" t="str">
        <f t="shared" si="4"/>
        <v>D</v>
      </c>
      <c r="I124" s="107" t="str">
        <f t="shared" si="5"/>
        <v>Belum Tuntas</v>
      </c>
    </row>
    <row r="125" spans="1:9" ht="15.95" customHeight="1" x14ac:dyDescent="0.2">
      <c r="A125" s="4">
        <v>12</v>
      </c>
      <c r="B125" s="42" t="s">
        <v>254</v>
      </c>
      <c r="C125" s="16" t="s">
        <v>72</v>
      </c>
      <c r="D125" s="97" t="s">
        <v>193</v>
      </c>
      <c r="E125" s="27"/>
      <c r="F125" s="53" t="s">
        <v>532</v>
      </c>
      <c r="G125" s="53">
        <v>70</v>
      </c>
      <c r="H125" s="74" t="str">
        <f t="shared" si="4"/>
        <v>C</v>
      </c>
      <c r="I125" s="107" t="str">
        <f t="shared" si="5"/>
        <v>Tuntas</v>
      </c>
    </row>
    <row r="126" spans="1:9" ht="15.95" customHeight="1" x14ac:dyDescent="0.2">
      <c r="A126" s="4">
        <v>13</v>
      </c>
      <c r="B126" s="42" t="s">
        <v>255</v>
      </c>
      <c r="C126" s="35" t="s">
        <v>73</v>
      </c>
      <c r="D126" s="92" t="s">
        <v>193</v>
      </c>
      <c r="E126" s="27"/>
      <c r="F126" s="53" t="s">
        <v>532</v>
      </c>
      <c r="G126" s="53">
        <v>80</v>
      </c>
      <c r="H126" s="74" t="str">
        <f t="shared" si="4"/>
        <v>B</v>
      </c>
      <c r="I126" s="107" t="str">
        <f t="shared" si="5"/>
        <v>Tuntas</v>
      </c>
    </row>
    <row r="127" spans="1:9" ht="15.95" customHeight="1" x14ac:dyDescent="0.2">
      <c r="A127" s="4">
        <v>14</v>
      </c>
      <c r="B127" s="42" t="s">
        <v>256</v>
      </c>
      <c r="C127" s="35" t="s">
        <v>74</v>
      </c>
      <c r="D127" s="92" t="s">
        <v>193</v>
      </c>
      <c r="E127" s="27"/>
      <c r="F127" s="53" t="s">
        <v>532</v>
      </c>
      <c r="G127" s="53">
        <v>75</v>
      </c>
      <c r="H127" s="74" t="str">
        <f t="shared" si="4"/>
        <v>C</v>
      </c>
      <c r="I127" s="107" t="str">
        <f t="shared" si="5"/>
        <v>Tuntas</v>
      </c>
    </row>
    <row r="128" spans="1:9" ht="15.95" customHeight="1" x14ac:dyDescent="0.2">
      <c r="A128" s="4">
        <v>15</v>
      </c>
      <c r="B128" s="42" t="s">
        <v>257</v>
      </c>
      <c r="C128" s="35" t="s">
        <v>75</v>
      </c>
      <c r="D128" s="92" t="s">
        <v>193</v>
      </c>
      <c r="E128" s="27"/>
      <c r="F128" s="53" t="s">
        <v>532</v>
      </c>
      <c r="G128" s="53">
        <v>90</v>
      </c>
      <c r="H128" s="74" t="str">
        <f t="shared" si="4"/>
        <v>A</v>
      </c>
      <c r="I128" s="107" t="str">
        <f t="shared" si="5"/>
        <v>Tuntas</v>
      </c>
    </row>
    <row r="129" spans="1:9" ht="15.95" customHeight="1" x14ac:dyDescent="0.2">
      <c r="A129" s="4">
        <v>16</v>
      </c>
      <c r="B129" s="42" t="s">
        <v>395</v>
      </c>
      <c r="C129" s="35" t="s">
        <v>76</v>
      </c>
      <c r="D129" s="92" t="s">
        <v>193</v>
      </c>
      <c r="E129" s="27"/>
      <c r="F129" s="53" t="s">
        <v>532</v>
      </c>
      <c r="G129" s="53">
        <v>50</v>
      </c>
      <c r="H129" s="74" t="str">
        <f t="shared" si="4"/>
        <v>E</v>
      </c>
      <c r="I129" s="107" t="str">
        <f t="shared" si="5"/>
        <v>Belum Tuntas</v>
      </c>
    </row>
    <row r="130" spans="1:9" ht="15.95" customHeight="1" x14ac:dyDescent="0.2">
      <c r="A130" s="4">
        <v>17</v>
      </c>
      <c r="B130" s="42" t="s">
        <v>396</v>
      </c>
      <c r="C130" s="35" t="s">
        <v>90</v>
      </c>
      <c r="D130" s="92">
        <v>1</v>
      </c>
      <c r="E130" s="27"/>
      <c r="F130" s="53" t="s">
        <v>532</v>
      </c>
      <c r="G130" s="53">
        <v>55</v>
      </c>
      <c r="H130" s="74" t="str">
        <f t="shared" si="4"/>
        <v>E</v>
      </c>
      <c r="I130" s="107" t="str">
        <f t="shared" si="5"/>
        <v>Belum Tuntas</v>
      </c>
    </row>
    <row r="131" spans="1:9" ht="15.95" customHeight="1" x14ac:dyDescent="0.2">
      <c r="A131" s="4">
        <v>18</v>
      </c>
      <c r="B131" s="42" t="s">
        <v>259</v>
      </c>
      <c r="C131" s="35" t="s">
        <v>79</v>
      </c>
      <c r="D131" s="92" t="s">
        <v>193</v>
      </c>
      <c r="E131" s="27"/>
      <c r="F131" s="53" t="s">
        <v>532</v>
      </c>
      <c r="G131" s="53">
        <v>90</v>
      </c>
      <c r="H131" s="74" t="str">
        <f t="shared" si="4"/>
        <v>A</v>
      </c>
      <c r="I131" s="107" t="str">
        <f t="shared" si="5"/>
        <v>Tuntas</v>
      </c>
    </row>
    <row r="132" spans="1:9" ht="15.95" customHeight="1" x14ac:dyDescent="0.2">
      <c r="A132" s="4">
        <v>19</v>
      </c>
      <c r="B132" s="42" t="s">
        <v>261</v>
      </c>
      <c r="C132" s="35" t="s">
        <v>77</v>
      </c>
      <c r="D132" s="92">
        <v>1</v>
      </c>
      <c r="E132" s="27"/>
      <c r="F132" s="53" t="s">
        <v>532</v>
      </c>
      <c r="G132" s="53">
        <v>70</v>
      </c>
      <c r="H132" s="74" t="str">
        <f t="shared" si="4"/>
        <v>C</v>
      </c>
      <c r="I132" s="107" t="str">
        <f t="shared" si="5"/>
        <v>Tuntas</v>
      </c>
    </row>
    <row r="133" spans="1:9" ht="15.95" customHeight="1" x14ac:dyDescent="0.2">
      <c r="A133" s="4">
        <v>20</v>
      </c>
      <c r="B133" s="42" t="s">
        <v>484</v>
      </c>
      <c r="C133" s="48" t="s">
        <v>78</v>
      </c>
      <c r="D133" s="92" t="s">
        <v>193</v>
      </c>
      <c r="E133" s="27"/>
      <c r="F133" s="53" t="s">
        <v>532</v>
      </c>
      <c r="G133" s="53">
        <v>70</v>
      </c>
      <c r="H133" s="74" t="str">
        <f t="shared" si="4"/>
        <v>C</v>
      </c>
      <c r="I133" s="107" t="str">
        <f t="shared" si="5"/>
        <v>Tuntas</v>
      </c>
    </row>
    <row r="134" spans="1:9" ht="15.95" customHeight="1" x14ac:dyDescent="0.2">
      <c r="A134" s="4">
        <v>21</v>
      </c>
      <c r="B134" s="42" t="s">
        <v>485</v>
      </c>
      <c r="C134" s="35" t="s">
        <v>80</v>
      </c>
      <c r="D134" s="92" t="s">
        <v>193</v>
      </c>
      <c r="E134" s="27"/>
      <c r="F134" s="53" t="s">
        <v>532</v>
      </c>
      <c r="G134" s="53">
        <v>70</v>
      </c>
      <c r="H134" s="74" t="str">
        <f t="shared" si="4"/>
        <v>C</v>
      </c>
      <c r="I134" s="107" t="str">
        <f t="shared" si="5"/>
        <v>Tuntas</v>
      </c>
    </row>
    <row r="135" spans="1:9" ht="15.95" customHeight="1" x14ac:dyDescent="0.2">
      <c r="A135" s="4">
        <v>22</v>
      </c>
      <c r="B135" s="42" t="s">
        <v>265</v>
      </c>
      <c r="C135" s="46" t="s">
        <v>464</v>
      </c>
      <c r="D135" s="95">
        <v>1</v>
      </c>
      <c r="E135" s="27"/>
      <c r="F135" s="53" t="s">
        <v>532</v>
      </c>
      <c r="G135" s="53">
        <v>75</v>
      </c>
      <c r="H135" s="74" t="str">
        <f t="shared" si="4"/>
        <v>C</v>
      </c>
      <c r="I135" s="107" t="str">
        <f t="shared" si="5"/>
        <v>Tuntas</v>
      </c>
    </row>
    <row r="136" spans="1:9" ht="15.95" customHeight="1" x14ac:dyDescent="0.2">
      <c r="A136" s="4">
        <v>23</v>
      </c>
      <c r="B136" s="42" t="s">
        <v>209</v>
      </c>
      <c r="C136" s="35" t="s">
        <v>81</v>
      </c>
      <c r="D136" s="92" t="s">
        <v>193</v>
      </c>
      <c r="E136" s="27"/>
      <c r="F136" s="53" t="s">
        <v>532</v>
      </c>
      <c r="G136" s="53">
        <v>55</v>
      </c>
      <c r="H136" s="74" t="str">
        <f t="shared" si="4"/>
        <v>E</v>
      </c>
      <c r="I136" s="107" t="str">
        <f t="shared" si="5"/>
        <v>Belum Tuntas</v>
      </c>
    </row>
    <row r="137" spans="1:9" ht="15.95" customHeight="1" x14ac:dyDescent="0.2">
      <c r="A137" s="4">
        <v>24</v>
      </c>
      <c r="B137" s="42" t="s">
        <v>399</v>
      </c>
      <c r="C137" s="35" t="s">
        <v>82</v>
      </c>
      <c r="D137" s="92">
        <v>1</v>
      </c>
      <c r="E137" s="27"/>
      <c r="F137" s="53" t="s">
        <v>532</v>
      </c>
      <c r="G137" s="53">
        <v>45</v>
      </c>
      <c r="H137" s="74" t="str">
        <f t="shared" si="4"/>
        <v>E</v>
      </c>
      <c r="I137" s="107" t="str">
        <f t="shared" si="5"/>
        <v>Belum Tuntas</v>
      </c>
    </row>
    <row r="138" spans="1:9" ht="15.95" customHeight="1" x14ac:dyDescent="0.2">
      <c r="A138" s="4">
        <v>25</v>
      </c>
      <c r="B138" s="42" t="s">
        <v>212</v>
      </c>
      <c r="C138" s="35" t="s">
        <v>83</v>
      </c>
      <c r="D138" s="92" t="s">
        <v>193</v>
      </c>
      <c r="E138" s="27"/>
      <c r="F138" s="53" t="s">
        <v>532</v>
      </c>
      <c r="G138" s="53">
        <v>50</v>
      </c>
      <c r="H138" s="74" t="str">
        <f t="shared" si="4"/>
        <v>E</v>
      </c>
      <c r="I138" s="107" t="str">
        <f t="shared" si="5"/>
        <v>Belum Tuntas</v>
      </c>
    </row>
    <row r="139" spans="1:9" ht="15.95" customHeight="1" x14ac:dyDescent="0.2">
      <c r="A139" s="4">
        <v>26</v>
      </c>
      <c r="B139" s="42" t="s">
        <v>425</v>
      </c>
      <c r="C139" s="35" t="s">
        <v>84</v>
      </c>
      <c r="D139" s="92">
        <v>1</v>
      </c>
      <c r="E139" s="27"/>
      <c r="F139" s="53" t="s">
        <v>532</v>
      </c>
      <c r="G139" s="53">
        <v>45</v>
      </c>
      <c r="H139" s="74" t="str">
        <f t="shared" si="4"/>
        <v>E</v>
      </c>
      <c r="I139" s="107" t="str">
        <f t="shared" si="5"/>
        <v>Belum Tuntas</v>
      </c>
    </row>
    <row r="140" spans="1:9" ht="15.95" customHeight="1" x14ac:dyDescent="0.2">
      <c r="A140" s="4">
        <v>27</v>
      </c>
      <c r="B140" s="42" t="s">
        <v>269</v>
      </c>
      <c r="C140" s="46" t="s">
        <v>67</v>
      </c>
      <c r="D140" s="95">
        <v>1</v>
      </c>
      <c r="E140" s="27"/>
      <c r="F140" s="53" t="s">
        <v>532</v>
      </c>
      <c r="G140" s="53">
        <v>60</v>
      </c>
      <c r="H140" s="74" t="str">
        <f t="shared" si="4"/>
        <v>D</v>
      </c>
      <c r="I140" s="107" t="str">
        <f t="shared" si="5"/>
        <v>Belum Tuntas</v>
      </c>
    </row>
    <row r="141" spans="1:9" ht="15.95" customHeight="1" x14ac:dyDescent="0.2">
      <c r="A141" s="4">
        <v>28</v>
      </c>
      <c r="B141" s="42" t="s">
        <v>239</v>
      </c>
      <c r="C141" s="35" t="s">
        <v>465</v>
      </c>
      <c r="D141" s="92" t="s">
        <v>193</v>
      </c>
      <c r="E141" s="27"/>
      <c r="F141" s="53" t="s">
        <v>532</v>
      </c>
      <c r="G141" s="53">
        <v>100</v>
      </c>
      <c r="H141" s="74" t="str">
        <f t="shared" si="4"/>
        <v>A</v>
      </c>
      <c r="I141" s="107" t="str">
        <f t="shared" si="5"/>
        <v>Tuntas</v>
      </c>
    </row>
    <row r="142" spans="1:9" ht="15.95" customHeight="1" x14ac:dyDescent="0.2">
      <c r="A142" s="4">
        <v>29</v>
      </c>
      <c r="B142" s="42" t="s">
        <v>339</v>
      </c>
      <c r="C142" s="35" t="s">
        <v>85</v>
      </c>
      <c r="D142" s="92" t="s">
        <v>193</v>
      </c>
      <c r="E142" s="27"/>
      <c r="F142" s="53" t="s">
        <v>532</v>
      </c>
      <c r="G142" s="53">
        <v>60</v>
      </c>
      <c r="H142" s="74" t="str">
        <f t="shared" si="4"/>
        <v>D</v>
      </c>
      <c r="I142" s="107" t="str">
        <f t="shared" si="5"/>
        <v>Belum Tuntas</v>
      </c>
    </row>
    <row r="143" spans="1:9" ht="15.95" customHeight="1" x14ac:dyDescent="0.2">
      <c r="A143" s="4">
        <v>30</v>
      </c>
      <c r="B143" s="42" t="s">
        <v>270</v>
      </c>
      <c r="C143" s="35" t="s">
        <v>89</v>
      </c>
      <c r="D143" s="92">
        <v>1</v>
      </c>
      <c r="E143" s="27"/>
      <c r="F143" s="53" t="s">
        <v>532</v>
      </c>
      <c r="G143" s="53">
        <v>85</v>
      </c>
      <c r="H143" s="74" t="str">
        <f t="shared" si="4"/>
        <v>B</v>
      </c>
      <c r="I143" s="107" t="str">
        <f t="shared" si="5"/>
        <v>Tuntas</v>
      </c>
    </row>
    <row r="144" spans="1:9" ht="15.95" customHeight="1" x14ac:dyDescent="0.2">
      <c r="A144" s="4">
        <v>31</v>
      </c>
      <c r="B144" s="42" t="s">
        <v>271</v>
      </c>
      <c r="C144" s="46" t="s">
        <v>63</v>
      </c>
      <c r="D144" s="95" t="s">
        <v>193</v>
      </c>
      <c r="E144" s="27"/>
      <c r="F144" s="53" t="s">
        <v>532</v>
      </c>
      <c r="G144" s="53">
        <v>50</v>
      </c>
      <c r="H144" s="74" t="str">
        <f t="shared" si="4"/>
        <v>E</v>
      </c>
      <c r="I144" s="107" t="str">
        <f t="shared" si="5"/>
        <v>Belum Tuntas</v>
      </c>
    </row>
    <row r="145" spans="1:9" ht="15.95" customHeight="1" x14ac:dyDescent="0.2">
      <c r="A145" s="4">
        <v>32</v>
      </c>
      <c r="B145" s="42" t="s">
        <v>272</v>
      </c>
      <c r="C145" s="35" t="s">
        <v>491</v>
      </c>
      <c r="D145" s="92" t="s">
        <v>193</v>
      </c>
      <c r="E145" s="27"/>
      <c r="F145" s="53" t="s">
        <v>532</v>
      </c>
      <c r="G145" s="53">
        <v>60</v>
      </c>
      <c r="H145" s="74" t="str">
        <f t="shared" si="4"/>
        <v>D</v>
      </c>
      <c r="I145" s="107" t="str">
        <f t="shared" si="5"/>
        <v>Belum Tuntas</v>
      </c>
    </row>
    <row r="146" spans="1:9" ht="15.95" customHeight="1" x14ac:dyDescent="0.2">
      <c r="A146" s="4">
        <v>33</v>
      </c>
      <c r="B146" s="42" t="s">
        <v>273</v>
      </c>
      <c r="C146" s="35" t="s">
        <v>87</v>
      </c>
      <c r="D146" s="92" t="s">
        <v>193</v>
      </c>
      <c r="E146" s="27"/>
      <c r="F146" s="53" t="s">
        <v>532</v>
      </c>
      <c r="G146" s="53">
        <v>90</v>
      </c>
      <c r="H146" s="74" t="str">
        <f t="shared" si="4"/>
        <v>A</v>
      </c>
      <c r="I146" s="107" t="str">
        <f t="shared" si="5"/>
        <v>Tuntas</v>
      </c>
    </row>
    <row r="147" spans="1:9" ht="15.95" customHeight="1" x14ac:dyDescent="0.2">
      <c r="A147" s="4">
        <v>34</v>
      </c>
      <c r="B147" s="42" t="s">
        <v>274</v>
      </c>
      <c r="C147" s="35" t="s">
        <v>88</v>
      </c>
      <c r="D147" s="92" t="s">
        <v>193</v>
      </c>
      <c r="E147" s="27"/>
      <c r="F147" s="53" t="s">
        <v>532</v>
      </c>
      <c r="G147" s="53">
        <v>65</v>
      </c>
      <c r="H147" s="74" t="str">
        <f t="shared" si="4"/>
        <v>D</v>
      </c>
      <c r="I147" s="107" t="str">
        <f t="shared" si="5"/>
        <v>Belum Tuntas</v>
      </c>
    </row>
    <row r="148" spans="1:9" ht="15.95" customHeight="1" x14ac:dyDescent="0.2">
      <c r="A148" s="4">
        <v>35</v>
      </c>
      <c r="B148" s="29"/>
      <c r="C148" s="28"/>
      <c r="D148" s="53"/>
      <c r="E148" s="27"/>
      <c r="F148" s="53"/>
      <c r="G148" s="53"/>
      <c r="H148" s="74" t="str">
        <f t="shared" si="4"/>
        <v>-</v>
      </c>
      <c r="I148" s="107" t="str">
        <f t="shared" si="5"/>
        <v>-</v>
      </c>
    </row>
    <row r="149" spans="1:9" ht="15.95" customHeight="1" x14ac:dyDescent="0.2">
      <c r="A149" s="4">
        <v>36</v>
      </c>
      <c r="B149" s="29"/>
      <c r="C149" s="28"/>
      <c r="D149" s="53"/>
      <c r="E149" s="27"/>
      <c r="F149" s="53"/>
      <c r="G149" s="53"/>
      <c r="H149" s="74" t="str">
        <f t="shared" si="4"/>
        <v>-</v>
      </c>
      <c r="I149" s="107" t="str">
        <f t="shared" si="5"/>
        <v>-</v>
      </c>
    </row>
    <row r="150" spans="1:9" ht="15.95" customHeight="1" x14ac:dyDescent="0.2">
      <c r="A150" s="7"/>
      <c r="B150" s="57"/>
      <c r="C150" s="120" t="s">
        <v>514</v>
      </c>
      <c r="D150" s="121"/>
      <c r="E150" s="59"/>
      <c r="F150" s="53"/>
      <c r="G150" s="53">
        <f>IFERROR(AVERAGE(G114:G149),"")</f>
        <v>68.67647058823529</v>
      </c>
      <c r="H150" s="72"/>
      <c r="I150" s="107">
        <f>COUNTIF(I114:I149,"tuntas")</f>
        <v>19</v>
      </c>
    </row>
    <row r="151" spans="1:9" x14ac:dyDescent="0.2">
      <c r="A151" s="78" t="s">
        <v>523</v>
      </c>
      <c r="B151" s="75" t="s">
        <v>522</v>
      </c>
      <c r="G151" s="7"/>
      <c r="H151" s="7"/>
    </row>
    <row r="152" spans="1:9" x14ac:dyDescent="0.2">
      <c r="A152" s="79">
        <v>25</v>
      </c>
      <c r="B152" s="76" t="s">
        <v>517</v>
      </c>
      <c r="C152" s="58" t="s">
        <v>190</v>
      </c>
      <c r="D152" s="65">
        <f>SUM(D114:D149)</f>
        <v>11</v>
      </c>
      <c r="G152" s="24" t="s">
        <v>526</v>
      </c>
    </row>
    <row r="153" spans="1:9" x14ac:dyDescent="0.2">
      <c r="A153" s="79">
        <v>60</v>
      </c>
      <c r="B153" s="76" t="s">
        <v>518</v>
      </c>
      <c r="C153" s="58" t="s">
        <v>191</v>
      </c>
      <c r="D153" s="65">
        <f>COUNTIF(D114:D149,"p")</f>
        <v>23</v>
      </c>
      <c r="G153" s="24" t="s">
        <v>515</v>
      </c>
    </row>
    <row r="154" spans="1:9" x14ac:dyDescent="0.2">
      <c r="A154" s="79">
        <v>70</v>
      </c>
      <c r="B154" s="76" t="s">
        <v>519</v>
      </c>
      <c r="C154" s="34" t="s">
        <v>192</v>
      </c>
      <c r="D154" s="66">
        <f>SUM(D152:D153)</f>
        <v>34</v>
      </c>
      <c r="G154" s="54"/>
    </row>
    <row r="155" spans="1:9" x14ac:dyDescent="0.2">
      <c r="A155" s="80">
        <v>80</v>
      </c>
      <c r="B155" s="76" t="s">
        <v>520</v>
      </c>
      <c r="C155" s="108" t="s">
        <v>527</v>
      </c>
      <c r="G155" s="73" t="s">
        <v>530</v>
      </c>
    </row>
    <row r="156" spans="1:9" x14ac:dyDescent="0.2">
      <c r="A156" s="80">
        <v>90</v>
      </c>
      <c r="B156" s="77" t="s">
        <v>521</v>
      </c>
      <c r="C156" s="108" t="s">
        <v>528</v>
      </c>
    </row>
    <row r="160" spans="1:9" ht="15" x14ac:dyDescent="0.2">
      <c r="A160" s="1" t="s">
        <v>4</v>
      </c>
      <c r="B160" s="44"/>
    </row>
    <row r="161" spans="1:9" ht="15" x14ac:dyDescent="0.2">
      <c r="A161" s="3" t="s">
        <v>0</v>
      </c>
      <c r="B161" s="44"/>
      <c r="E161" s="81" t="s">
        <v>524</v>
      </c>
      <c r="F161" s="82" t="s">
        <v>529</v>
      </c>
      <c r="G161" s="83"/>
    </row>
    <row r="162" spans="1:9" x14ac:dyDescent="0.2">
      <c r="A162" s="1" t="s">
        <v>493</v>
      </c>
      <c r="B162" s="2"/>
    </row>
    <row r="163" spans="1:9" x14ac:dyDescent="0.2">
      <c r="A163" s="1"/>
      <c r="B163" s="2"/>
    </row>
    <row r="164" spans="1:9" ht="15" x14ac:dyDescent="0.2">
      <c r="A164" s="9"/>
      <c r="B164" s="34" t="s">
        <v>194</v>
      </c>
      <c r="C164" s="39" t="s">
        <v>496</v>
      </c>
      <c r="D164" s="63" t="s">
        <v>507</v>
      </c>
      <c r="E164" s="25" t="s">
        <v>502</v>
      </c>
    </row>
    <row r="165" spans="1:9" x14ac:dyDescent="0.2">
      <c r="A165" s="114" t="s">
        <v>1</v>
      </c>
      <c r="B165" s="115"/>
      <c r="C165" s="116" t="s">
        <v>509</v>
      </c>
      <c r="D165" s="118" t="s">
        <v>188</v>
      </c>
      <c r="E165" s="109" t="s">
        <v>510</v>
      </c>
      <c r="F165" s="111" t="s">
        <v>511</v>
      </c>
      <c r="G165" s="112"/>
      <c r="H165" s="113"/>
      <c r="I165" s="109" t="s">
        <v>516</v>
      </c>
    </row>
    <row r="166" spans="1:9" ht="15" customHeight="1" x14ac:dyDescent="0.2">
      <c r="A166" s="8" t="s">
        <v>3</v>
      </c>
      <c r="B166" s="6" t="s">
        <v>2</v>
      </c>
      <c r="C166" s="117"/>
      <c r="D166" s="119"/>
      <c r="E166" s="110"/>
      <c r="F166" s="55" t="s">
        <v>508</v>
      </c>
      <c r="G166" s="56" t="s">
        <v>513</v>
      </c>
      <c r="H166" s="56" t="s">
        <v>512</v>
      </c>
      <c r="I166" s="110"/>
    </row>
    <row r="167" spans="1:9" ht="15.95" customHeight="1" x14ac:dyDescent="0.2">
      <c r="A167" s="12">
        <v>1</v>
      </c>
      <c r="B167" s="42" t="s">
        <v>275</v>
      </c>
      <c r="C167" s="98" t="s">
        <v>472</v>
      </c>
      <c r="D167" s="99">
        <v>1</v>
      </c>
      <c r="E167" s="32"/>
      <c r="F167" s="12" t="s">
        <v>532</v>
      </c>
      <c r="G167" s="12">
        <v>60</v>
      </c>
      <c r="H167" s="74" t="str">
        <f>IFERROR(VLOOKUP(G167,$A$204:$B$209,2,TRUE),"-")</f>
        <v>D</v>
      </c>
      <c r="I167" s="106" t="str">
        <f>IF(G167=0,"-",(IF(G167&lt;70,"Belum Tuntas","Tuntas")))</f>
        <v>Belum Tuntas</v>
      </c>
    </row>
    <row r="168" spans="1:9" ht="15.95" customHeight="1" x14ac:dyDescent="0.2">
      <c r="A168" s="4">
        <v>2</v>
      </c>
      <c r="B168" s="42" t="s">
        <v>481</v>
      </c>
      <c r="C168" s="15" t="s">
        <v>471</v>
      </c>
      <c r="D168" s="22">
        <v>1</v>
      </c>
      <c r="E168" s="27"/>
      <c r="F168" s="53" t="s">
        <v>532</v>
      </c>
      <c r="G168" s="53">
        <v>80</v>
      </c>
      <c r="H168" s="74" t="str">
        <f t="shared" ref="H168:H202" si="6">IFERROR(VLOOKUP(G168,$A$204:$B$209,2,TRUE),"-")</f>
        <v>B</v>
      </c>
      <c r="I168" s="107" t="str">
        <f>IF(G168=0,"-",(IF(G168&lt;70,"Belum Tuntas","Tuntas")))</f>
        <v>Tuntas</v>
      </c>
    </row>
    <row r="169" spans="1:9" ht="15.95" customHeight="1" x14ac:dyDescent="0.2">
      <c r="A169" s="4">
        <v>3</v>
      </c>
      <c r="B169" s="42" t="s">
        <v>415</v>
      </c>
      <c r="C169" s="93" t="s">
        <v>91</v>
      </c>
      <c r="D169" s="94">
        <v>1</v>
      </c>
      <c r="E169" s="27"/>
      <c r="F169" s="53" t="s">
        <v>532</v>
      </c>
      <c r="G169" s="53">
        <v>50</v>
      </c>
      <c r="H169" s="74" t="str">
        <f t="shared" si="6"/>
        <v>E</v>
      </c>
      <c r="I169" s="107" t="str">
        <f t="shared" ref="I169:I202" si="7">IF(G169=0,"-",(IF(G169&lt;70,"Belum Tuntas","Tuntas")))</f>
        <v>Belum Tuntas</v>
      </c>
    </row>
    <row r="170" spans="1:9" ht="15.95" customHeight="1" x14ac:dyDescent="0.2">
      <c r="A170" s="4">
        <v>4</v>
      </c>
      <c r="B170" s="42" t="s">
        <v>364</v>
      </c>
      <c r="C170" s="93" t="s">
        <v>473</v>
      </c>
      <c r="D170" s="94" t="s">
        <v>193</v>
      </c>
      <c r="E170" s="27"/>
      <c r="F170" s="53" t="s">
        <v>532</v>
      </c>
      <c r="G170" s="53">
        <v>80</v>
      </c>
      <c r="H170" s="74" t="str">
        <f t="shared" si="6"/>
        <v>B</v>
      </c>
      <c r="I170" s="107" t="str">
        <f t="shared" si="7"/>
        <v>Tuntas</v>
      </c>
    </row>
    <row r="171" spans="1:9" ht="15.95" customHeight="1" x14ac:dyDescent="0.2">
      <c r="A171" s="4">
        <v>5</v>
      </c>
      <c r="B171" s="42" t="s">
        <v>389</v>
      </c>
      <c r="C171" s="49" t="s">
        <v>92</v>
      </c>
      <c r="D171" s="100" t="s">
        <v>193</v>
      </c>
      <c r="E171" s="27"/>
      <c r="F171" s="53" t="s">
        <v>532</v>
      </c>
      <c r="G171" s="53">
        <v>75</v>
      </c>
      <c r="H171" s="74" t="str">
        <f t="shared" si="6"/>
        <v>C</v>
      </c>
      <c r="I171" s="107" t="str">
        <f t="shared" si="7"/>
        <v>Tuntas</v>
      </c>
    </row>
    <row r="172" spans="1:9" ht="15.95" customHeight="1" x14ac:dyDescent="0.2">
      <c r="A172" s="4">
        <v>6</v>
      </c>
      <c r="B172" s="42" t="s">
        <v>221</v>
      </c>
      <c r="C172" s="15" t="s">
        <v>474</v>
      </c>
      <c r="D172" s="22">
        <v>1</v>
      </c>
      <c r="E172" s="27"/>
      <c r="F172" s="53" t="s">
        <v>532</v>
      </c>
      <c r="G172" s="53">
        <v>75</v>
      </c>
      <c r="H172" s="74" t="str">
        <f t="shared" si="6"/>
        <v>C</v>
      </c>
      <c r="I172" s="107" t="str">
        <f t="shared" si="7"/>
        <v>Tuntas</v>
      </c>
    </row>
    <row r="173" spans="1:9" ht="15.95" customHeight="1" x14ac:dyDescent="0.2">
      <c r="A173" s="4">
        <v>7</v>
      </c>
      <c r="B173" s="42" t="s">
        <v>250</v>
      </c>
      <c r="C173" s="16" t="s">
        <v>94</v>
      </c>
      <c r="D173" s="97" t="s">
        <v>193</v>
      </c>
      <c r="E173" s="27"/>
      <c r="F173" s="53" t="s">
        <v>532</v>
      </c>
      <c r="G173" s="53">
        <v>90</v>
      </c>
      <c r="H173" s="74" t="str">
        <f t="shared" si="6"/>
        <v>A</v>
      </c>
      <c r="I173" s="107" t="str">
        <f t="shared" si="7"/>
        <v>Tuntas</v>
      </c>
    </row>
    <row r="174" spans="1:9" ht="15.95" customHeight="1" x14ac:dyDescent="0.2">
      <c r="A174" s="4">
        <v>8</v>
      </c>
      <c r="B174" s="42" t="s">
        <v>279</v>
      </c>
      <c r="C174" s="49" t="s">
        <v>95</v>
      </c>
      <c r="D174" s="100" t="s">
        <v>193</v>
      </c>
      <c r="E174" s="27"/>
      <c r="F174" s="53" t="s">
        <v>532</v>
      </c>
      <c r="G174" s="53">
        <v>80</v>
      </c>
      <c r="H174" s="74" t="str">
        <f t="shared" si="6"/>
        <v>B</v>
      </c>
      <c r="I174" s="107" t="str">
        <f t="shared" si="7"/>
        <v>Tuntas</v>
      </c>
    </row>
    <row r="175" spans="1:9" ht="15.95" customHeight="1" x14ac:dyDescent="0.2">
      <c r="A175" s="4">
        <v>9</v>
      </c>
      <c r="B175" s="42" t="s">
        <v>280</v>
      </c>
      <c r="C175" s="15" t="s">
        <v>96</v>
      </c>
      <c r="D175" s="22">
        <v>1</v>
      </c>
      <c r="E175" s="27"/>
      <c r="F175" s="53" t="s">
        <v>532</v>
      </c>
      <c r="G175" s="53">
        <v>70</v>
      </c>
      <c r="H175" s="74" t="str">
        <f t="shared" si="6"/>
        <v>C</v>
      </c>
      <c r="I175" s="107" t="str">
        <f t="shared" si="7"/>
        <v>Tuntas</v>
      </c>
    </row>
    <row r="176" spans="1:9" ht="15.95" customHeight="1" x14ac:dyDescent="0.2">
      <c r="A176" s="4">
        <v>10</v>
      </c>
      <c r="B176" s="42" t="s">
        <v>281</v>
      </c>
      <c r="C176" s="49" t="s">
        <v>97</v>
      </c>
      <c r="D176" s="100" t="s">
        <v>193</v>
      </c>
      <c r="E176" s="27"/>
      <c r="F176" s="53" t="s">
        <v>532</v>
      </c>
      <c r="G176" s="53">
        <v>90</v>
      </c>
      <c r="H176" s="74" t="str">
        <f t="shared" si="6"/>
        <v>A</v>
      </c>
      <c r="I176" s="107" t="str">
        <f t="shared" si="7"/>
        <v>Tuntas</v>
      </c>
    </row>
    <row r="177" spans="1:9" ht="15.95" customHeight="1" x14ac:dyDescent="0.2">
      <c r="A177" s="4">
        <v>11</v>
      </c>
      <c r="B177" s="42" t="s">
        <v>406</v>
      </c>
      <c r="C177" s="15" t="s">
        <v>98</v>
      </c>
      <c r="D177" s="22">
        <v>1</v>
      </c>
      <c r="E177" s="27"/>
      <c r="F177" s="53" t="s">
        <v>532</v>
      </c>
      <c r="G177" s="53">
        <v>75</v>
      </c>
      <c r="H177" s="74" t="str">
        <f t="shared" si="6"/>
        <v>C</v>
      </c>
      <c r="I177" s="107" t="str">
        <f t="shared" si="7"/>
        <v>Tuntas</v>
      </c>
    </row>
    <row r="178" spans="1:9" ht="15.95" customHeight="1" x14ac:dyDescent="0.2">
      <c r="A178" s="4">
        <v>12</v>
      </c>
      <c r="B178" s="42" t="s">
        <v>282</v>
      </c>
      <c r="C178" s="15" t="s">
        <v>99</v>
      </c>
      <c r="D178" s="22" t="s">
        <v>193</v>
      </c>
      <c r="E178" s="27"/>
      <c r="F178" s="53" t="s">
        <v>532</v>
      </c>
      <c r="G178" s="53">
        <v>85</v>
      </c>
      <c r="H178" s="74" t="str">
        <f t="shared" si="6"/>
        <v>B</v>
      </c>
      <c r="I178" s="107" t="str">
        <f t="shared" si="7"/>
        <v>Tuntas</v>
      </c>
    </row>
    <row r="179" spans="1:9" ht="15.95" customHeight="1" x14ac:dyDescent="0.2">
      <c r="A179" s="4">
        <v>13</v>
      </c>
      <c r="B179" s="42" t="s">
        <v>348</v>
      </c>
      <c r="C179" s="93" t="s">
        <v>475</v>
      </c>
      <c r="D179" s="94" t="s">
        <v>193</v>
      </c>
      <c r="E179" s="27"/>
      <c r="F179" s="53" t="s">
        <v>532</v>
      </c>
      <c r="G179" s="53">
        <v>75</v>
      </c>
      <c r="H179" s="74" t="str">
        <f t="shared" si="6"/>
        <v>C</v>
      </c>
      <c r="I179" s="107" t="str">
        <f t="shared" si="7"/>
        <v>Tuntas</v>
      </c>
    </row>
    <row r="180" spans="1:9" ht="15.95" customHeight="1" x14ac:dyDescent="0.2">
      <c r="A180" s="4">
        <v>14</v>
      </c>
      <c r="B180" s="42" t="s">
        <v>284</v>
      </c>
      <c r="C180" s="15" t="s">
        <v>100</v>
      </c>
      <c r="D180" s="22" t="s">
        <v>193</v>
      </c>
      <c r="E180" s="27"/>
      <c r="F180" s="53" t="s">
        <v>532</v>
      </c>
      <c r="G180" s="53">
        <v>75</v>
      </c>
      <c r="H180" s="74" t="str">
        <f t="shared" si="6"/>
        <v>C</v>
      </c>
      <c r="I180" s="107" t="str">
        <f t="shared" si="7"/>
        <v>Tuntas</v>
      </c>
    </row>
    <row r="181" spans="1:9" ht="15.95" customHeight="1" x14ac:dyDescent="0.2">
      <c r="A181" s="4">
        <v>15</v>
      </c>
      <c r="B181" s="42" t="s">
        <v>207</v>
      </c>
      <c r="C181" s="15" t="s">
        <v>476</v>
      </c>
      <c r="D181" s="22">
        <v>1</v>
      </c>
      <c r="E181" s="27"/>
      <c r="F181" s="53" t="s">
        <v>532</v>
      </c>
      <c r="G181" s="53">
        <v>60</v>
      </c>
      <c r="H181" s="74" t="str">
        <f t="shared" si="6"/>
        <v>D</v>
      </c>
      <c r="I181" s="107" t="str">
        <f t="shared" si="7"/>
        <v>Belum Tuntas</v>
      </c>
    </row>
    <row r="182" spans="1:9" ht="15.95" customHeight="1" x14ac:dyDescent="0.2">
      <c r="A182" s="4">
        <v>16</v>
      </c>
      <c r="B182" s="42" t="s">
        <v>285</v>
      </c>
      <c r="C182" s="15" t="s">
        <v>101</v>
      </c>
      <c r="D182" s="22">
        <v>1</v>
      </c>
      <c r="E182" s="27"/>
      <c r="F182" s="53" t="s">
        <v>532</v>
      </c>
      <c r="G182" s="53">
        <v>55</v>
      </c>
      <c r="H182" s="74" t="str">
        <f t="shared" si="6"/>
        <v>E</v>
      </c>
      <c r="I182" s="107" t="str">
        <f t="shared" si="7"/>
        <v>Belum Tuntas</v>
      </c>
    </row>
    <row r="183" spans="1:9" ht="15.95" customHeight="1" x14ac:dyDescent="0.2">
      <c r="A183" s="4">
        <v>17</v>
      </c>
      <c r="B183" s="42" t="s">
        <v>373</v>
      </c>
      <c r="C183" s="49" t="s">
        <v>102</v>
      </c>
      <c r="D183" s="100" t="s">
        <v>193</v>
      </c>
      <c r="E183" s="27"/>
      <c r="F183" s="53" t="s">
        <v>532</v>
      </c>
      <c r="G183" s="53">
        <v>90</v>
      </c>
      <c r="H183" s="74" t="str">
        <f t="shared" si="6"/>
        <v>A</v>
      </c>
      <c r="I183" s="107" t="str">
        <f t="shared" si="7"/>
        <v>Tuntas</v>
      </c>
    </row>
    <row r="184" spans="1:9" ht="15.95" customHeight="1" x14ac:dyDescent="0.2">
      <c r="A184" s="4">
        <v>18</v>
      </c>
      <c r="B184" s="42" t="s">
        <v>356</v>
      </c>
      <c r="C184" s="16" t="s">
        <v>103</v>
      </c>
      <c r="D184" s="97" t="s">
        <v>193</v>
      </c>
      <c r="E184" s="27"/>
      <c r="F184" s="53"/>
      <c r="G184" s="53"/>
      <c r="H184" s="74" t="str">
        <f t="shared" si="6"/>
        <v>-</v>
      </c>
      <c r="I184" s="107" t="str">
        <f t="shared" si="7"/>
        <v>-</v>
      </c>
    </row>
    <row r="185" spans="1:9" ht="15.95" customHeight="1" x14ac:dyDescent="0.2">
      <c r="A185" s="4">
        <v>19</v>
      </c>
      <c r="B185" s="42" t="s">
        <v>419</v>
      </c>
      <c r="C185" s="15" t="s">
        <v>104</v>
      </c>
      <c r="D185" s="22" t="s">
        <v>193</v>
      </c>
      <c r="E185" s="27"/>
      <c r="F185" s="53" t="s">
        <v>532</v>
      </c>
      <c r="G185" s="53">
        <v>60</v>
      </c>
      <c r="H185" s="74" t="str">
        <f t="shared" si="6"/>
        <v>D</v>
      </c>
      <c r="I185" s="107" t="str">
        <f t="shared" si="7"/>
        <v>Belum Tuntas</v>
      </c>
    </row>
    <row r="186" spans="1:9" ht="15.95" customHeight="1" x14ac:dyDescent="0.2">
      <c r="A186" s="4">
        <v>20</v>
      </c>
      <c r="B186" s="42" t="s">
        <v>208</v>
      </c>
      <c r="C186" s="15" t="s">
        <v>105</v>
      </c>
      <c r="D186" s="22" t="s">
        <v>193</v>
      </c>
      <c r="E186" s="27"/>
      <c r="F186" s="53" t="s">
        <v>532</v>
      </c>
      <c r="G186" s="53">
        <v>65</v>
      </c>
      <c r="H186" s="74" t="str">
        <f t="shared" si="6"/>
        <v>D</v>
      </c>
      <c r="I186" s="107" t="str">
        <f t="shared" si="7"/>
        <v>Belum Tuntas</v>
      </c>
    </row>
    <row r="187" spans="1:9" ht="15.95" customHeight="1" x14ac:dyDescent="0.2">
      <c r="A187" s="4">
        <v>21</v>
      </c>
      <c r="B187" s="42" t="s">
        <v>400</v>
      </c>
      <c r="C187" s="16" t="s">
        <v>106</v>
      </c>
      <c r="D187" s="97" t="s">
        <v>193</v>
      </c>
      <c r="E187" s="27"/>
      <c r="F187" s="53" t="s">
        <v>532</v>
      </c>
      <c r="G187" s="53">
        <v>65</v>
      </c>
      <c r="H187" s="74" t="str">
        <f t="shared" si="6"/>
        <v>D</v>
      </c>
      <c r="I187" s="107" t="str">
        <f t="shared" si="7"/>
        <v>Belum Tuntas</v>
      </c>
    </row>
    <row r="188" spans="1:9" ht="15.95" customHeight="1" x14ac:dyDescent="0.2">
      <c r="A188" s="4">
        <v>22</v>
      </c>
      <c r="B188" s="42" t="s">
        <v>409</v>
      </c>
      <c r="C188" s="15" t="s">
        <v>107</v>
      </c>
      <c r="D188" s="22">
        <v>1</v>
      </c>
      <c r="E188" s="27"/>
      <c r="F188" s="53" t="s">
        <v>532</v>
      </c>
      <c r="G188" s="53">
        <v>65</v>
      </c>
      <c r="H188" s="74" t="str">
        <f t="shared" si="6"/>
        <v>D</v>
      </c>
      <c r="I188" s="107" t="str">
        <f t="shared" si="7"/>
        <v>Belum Tuntas</v>
      </c>
    </row>
    <row r="189" spans="1:9" ht="15.95" customHeight="1" x14ac:dyDescent="0.2">
      <c r="A189" s="4">
        <v>23</v>
      </c>
      <c r="B189" s="42" t="s">
        <v>311</v>
      </c>
      <c r="C189" s="49" t="s">
        <v>108</v>
      </c>
      <c r="D189" s="100">
        <v>1</v>
      </c>
      <c r="E189" s="27"/>
      <c r="F189" s="53" t="s">
        <v>532</v>
      </c>
      <c r="G189" s="53">
        <v>65</v>
      </c>
      <c r="H189" s="74" t="str">
        <f t="shared" si="6"/>
        <v>D</v>
      </c>
      <c r="I189" s="107" t="str">
        <f t="shared" si="7"/>
        <v>Belum Tuntas</v>
      </c>
    </row>
    <row r="190" spans="1:9" ht="15.95" customHeight="1" x14ac:dyDescent="0.2">
      <c r="A190" s="4">
        <v>24</v>
      </c>
      <c r="B190" s="42" t="s">
        <v>290</v>
      </c>
      <c r="C190" s="16" t="s">
        <v>109</v>
      </c>
      <c r="D190" s="97" t="s">
        <v>193</v>
      </c>
      <c r="E190" s="27"/>
      <c r="F190" s="53" t="s">
        <v>532</v>
      </c>
      <c r="G190" s="53">
        <v>45</v>
      </c>
      <c r="H190" s="74" t="str">
        <f t="shared" si="6"/>
        <v>E</v>
      </c>
      <c r="I190" s="107" t="str">
        <f t="shared" si="7"/>
        <v>Belum Tuntas</v>
      </c>
    </row>
    <row r="191" spans="1:9" ht="15.95" customHeight="1" x14ac:dyDescent="0.2">
      <c r="A191" s="4">
        <v>25</v>
      </c>
      <c r="B191" s="42" t="s">
        <v>268</v>
      </c>
      <c r="C191" s="15" t="s">
        <v>110</v>
      </c>
      <c r="D191" s="22">
        <v>1</v>
      </c>
      <c r="E191" s="27"/>
      <c r="F191" s="53" t="s">
        <v>532</v>
      </c>
      <c r="G191" s="53">
        <v>65</v>
      </c>
      <c r="H191" s="74" t="str">
        <f t="shared" si="6"/>
        <v>D</v>
      </c>
      <c r="I191" s="107" t="str">
        <f t="shared" si="7"/>
        <v>Belum Tuntas</v>
      </c>
    </row>
    <row r="192" spans="1:9" ht="15.95" customHeight="1" x14ac:dyDescent="0.2">
      <c r="A192" s="4">
        <v>26</v>
      </c>
      <c r="B192" s="42" t="s">
        <v>237</v>
      </c>
      <c r="C192" s="15" t="s">
        <v>111</v>
      </c>
      <c r="D192" s="22">
        <v>1</v>
      </c>
      <c r="E192" s="27"/>
      <c r="F192" s="53" t="s">
        <v>532</v>
      </c>
      <c r="G192" s="53">
        <v>65</v>
      </c>
      <c r="H192" s="74" t="str">
        <f t="shared" si="6"/>
        <v>D</v>
      </c>
      <c r="I192" s="107" t="str">
        <f t="shared" si="7"/>
        <v>Belum Tuntas</v>
      </c>
    </row>
    <row r="193" spans="1:9" ht="15.95" customHeight="1" x14ac:dyDescent="0.2">
      <c r="A193" s="4">
        <v>27</v>
      </c>
      <c r="B193" s="42" t="s">
        <v>411</v>
      </c>
      <c r="C193" s="15" t="s">
        <v>112</v>
      </c>
      <c r="D193" s="22">
        <v>1</v>
      </c>
      <c r="E193" s="27"/>
      <c r="F193" s="53" t="s">
        <v>532</v>
      </c>
      <c r="G193" s="53">
        <v>60</v>
      </c>
      <c r="H193" s="74" t="str">
        <f t="shared" si="6"/>
        <v>D</v>
      </c>
      <c r="I193" s="107" t="str">
        <f t="shared" si="7"/>
        <v>Belum Tuntas</v>
      </c>
    </row>
    <row r="194" spans="1:9" ht="15.95" customHeight="1" x14ac:dyDescent="0.2">
      <c r="A194" s="4">
        <v>28</v>
      </c>
      <c r="B194" s="42" t="s">
        <v>294</v>
      </c>
      <c r="C194" s="49" t="s">
        <v>113</v>
      </c>
      <c r="D194" s="100" t="s">
        <v>193</v>
      </c>
      <c r="E194" s="27"/>
      <c r="F194" s="53" t="s">
        <v>532</v>
      </c>
      <c r="G194" s="53">
        <v>55</v>
      </c>
      <c r="H194" s="74" t="str">
        <f t="shared" si="6"/>
        <v>E</v>
      </c>
      <c r="I194" s="107" t="str">
        <f t="shared" si="7"/>
        <v>Belum Tuntas</v>
      </c>
    </row>
    <row r="195" spans="1:9" ht="15.95" customHeight="1" x14ac:dyDescent="0.2">
      <c r="A195" s="4">
        <v>29</v>
      </c>
      <c r="B195" s="42" t="s">
        <v>296</v>
      </c>
      <c r="C195" s="15" t="s">
        <v>114</v>
      </c>
      <c r="D195" s="22" t="s">
        <v>193</v>
      </c>
      <c r="E195" s="27"/>
      <c r="F195" s="53" t="s">
        <v>532</v>
      </c>
      <c r="G195" s="53">
        <v>90</v>
      </c>
      <c r="H195" s="74" t="str">
        <f t="shared" si="6"/>
        <v>A</v>
      </c>
      <c r="I195" s="107" t="str">
        <f t="shared" si="7"/>
        <v>Tuntas</v>
      </c>
    </row>
    <row r="196" spans="1:9" ht="15.95" customHeight="1" x14ac:dyDescent="0.2">
      <c r="A196" s="4">
        <v>30</v>
      </c>
      <c r="B196" s="42" t="s">
        <v>240</v>
      </c>
      <c r="C196" s="16" t="s">
        <v>115</v>
      </c>
      <c r="D196" s="97" t="s">
        <v>193</v>
      </c>
      <c r="E196" s="27"/>
      <c r="F196" s="53" t="s">
        <v>532</v>
      </c>
      <c r="G196" s="53">
        <v>75</v>
      </c>
      <c r="H196" s="74" t="str">
        <f t="shared" si="6"/>
        <v>C</v>
      </c>
      <c r="I196" s="107" t="str">
        <f t="shared" si="7"/>
        <v>Tuntas</v>
      </c>
    </row>
    <row r="197" spans="1:9" ht="15.95" customHeight="1" x14ac:dyDescent="0.2">
      <c r="A197" s="4">
        <v>31</v>
      </c>
      <c r="B197" s="42" t="s">
        <v>297</v>
      </c>
      <c r="C197" s="15" t="s">
        <v>116</v>
      </c>
      <c r="D197" s="22" t="s">
        <v>193</v>
      </c>
      <c r="E197" s="27"/>
      <c r="F197" s="53" t="s">
        <v>532</v>
      </c>
      <c r="G197" s="53">
        <v>70</v>
      </c>
      <c r="H197" s="74" t="str">
        <f t="shared" si="6"/>
        <v>C</v>
      </c>
      <c r="I197" s="107" t="str">
        <f t="shared" si="7"/>
        <v>Tuntas</v>
      </c>
    </row>
    <row r="198" spans="1:9" ht="15.95" customHeight="1" x14ac:dyDescent="0.2">
      <c r="A198" s="4">
        <v>32</v>
      </c>
      <c r="B198" s="42" t="s">
        <v>298</v>
      </c>
      <c r="C198" s="15" t="s">
        <v>117</v>
      </c>
      <c r="D198" s="22">
        <v>1</v>
      </c>
      <c r="E198" s="27"/>
      <c r="F198" s="53" t="s">
        <v>532</v>
      </c>
      <c r="G198" s="53">
        <v>65</v>
      </c>
      <c r="H198" s="74" t="str">
        <f t="shared" si="6"/>
        <v>D</v>
      </c>
      <c r="I198" s="107" t="str">
        <f t="shared" si="7"/>
        <v>Belum Tuntas</v>
      </c>
    </row>
    <row r="199" spans="1:9" ht="15.95" customHeight="1" x14ac:dyDescent="0.2">
      <c r="A199" s="4">
        <v>33</v>
      </c>
      <c r="B199" s="42" t="s">
        <v>299</v>
      </c>
      <c r="C199" s="49" t="s">
        <v>118</v>
      </c>
      <c r="D199" s="100" t="s">
        <v>193</v>
      </c>
      <c r="E199" s="27"/>
      <c r="F199" s="53" t="s">
        <v>532</v>
      </c>
      <c r="G199" s="53">
        <v>60</v>
      </c>
      <c r="H199" s="74" t="str">
        <f t="shared" si="6"/>
        <v>D</v>
      </c>
      <c r="I199" s="107" t="str">
        <f t="shared" si="7"/>
        <v>Belum Tuntas</v>
      </c>
    </row>
    <row r="200" spans="1:9" ht="15.95" customHeight="1" x14ac:dyDescent="0.2">
      <c r="A200" s="4">
        <v>34</v>
      </c>
      <c r="B200" s="42"/>
      <c r="C200" s="49"/>
      <c r="D200" s="100"/>
      <c r="E200" s="27"/>
      <c r="F200" s="53"/>
      <c r="G200" s="53"/>
      <c r="H200" s="74" t="str">
        <f t="shared" si="6"/>
        <v>-</v>
      </c>
      <c r="I200" s="107" t="str">
        <f t="shared" si="7"/>
        <v>-</v>
      </c>
    </row>
    <row r="201" spans="1:9" ht="15.95" customHeight="1" x14ac:dyDescent="0.2">
      <c r="A201" s="4">
        <v>35</v>
      </c>
      <c r="B201" s="42"/>
      <c r="C201" s="49"/>
      <c r="D201" s="100"/>
      <c r="E201" s="27"/>
      <c r="F201" s="53"/>
      <c r="G201" s="53"/>
      <c r="H201" s="74" t="str">
        <f t="shared" si="6"/>
        <v>-</v>
      </c>
      <c r="I201" s="107" t="str">
        <f t="shared" si="7"/>
        <v>-</v>
      </c>
    </row>
    <row r="202" spans="1:9" ht="15.95" customHeight="1" x14ac:dyDescent="0.2">
      <c r="A202" s="4">
        <v>36</v>
      </c>
      <c r="B202" s="38"/>
      <c r="C202" s="36"/>
      <c r="D202" s="68"/>
      <c r="E202" s="27"/>
      <c r="F202" s="53"/>
      <c r="G202" s="53"/>
      <c r="H202" s="74" t="str">
        <f t="shared" si="6"/>
        <v>-</v>
      </c>
      <c r="I202" s="107" t="str">
        <f t="shared" si="7"/>
        <v>-</v>
      </c>
    </row>
    <row r="203" spans="1:9" ht="15.95" customHeight="1" x14ac:dyDescent="0.2">
      <c r="A203" s="7"/>
      <c r="B203" s="57"/>
      <c r="C203" s="120" t="s">
        <v>514</v>
      </c>
      <c r="D203" s="121"/>
      <c r="E203" s="59"/>
      <c r="F203" s="53"/>
      <c r="G203" s="53">
        <f>IFERROR(AVERAGE(G167:G202),"")</f>
        <v>69.84375</v>
      </c>
      <c r="H203" s="72"/>
      <c r="I203" s="107">
        <f>COUNTIF(I167:I202,"tuntas")</f>
        <v>16</v>
      </c>
    </row>
    <row r="204" spans="1:9" ht="15" customHeight="1" x14ac:dyDescent="0.2">
      <c r="A204" s="78" t="s">
        <v>523</v>
      </c>
      <c r="B204" s="75" t="s">
        <v>522</v>
      </c>
      <c r="C204" s="62"/>
      <c r="D204" s="69"/>
      <c r="E204" s="11"/>
      <c r="F204" s="7"/>
      <c r="G204" s="7"/>
      <c r="H204" s="7"/>
    </row>
    <row r="205" spans="1:9" x14ac:dyDescent="0.2">
      <c r="A205" s="79">
        <v>25</v>
      </c>
      <c r="B205" s="76" t="s">
        <v>517</v>
      </c>
      <c r="C205" s="58" t="s">
        <v>190</v>
      </c>
      <c r="D205" s="65">
        <f>SUM(D167:D202)</f>
        <v>14</v>
      </c>
      <c r="G205" s="24" t="s">
        <v>526</v>
      </c>
    </row>
    <row r="206" spans="1:9" x14ac:dyDescent="0.2">
      <c r="A206" s="79">
        <v>60</v>
      </c>
      <c r="B206" s="76" t="s">
        <v>518</v>
      </c>
      <c r="C206" s="58" t="s">
        <v>191</v>
      </c>
      <c r="D206" s="65">
        <f>COUNTIF(D167:D202,"p")</f>
        <v>19</v>
      </c>
      <c r="G206" s="24" t="s">
        <v>515</v>
      </c>
    </row>
    <row r="207" spans="1:9" x14ac:dyDescent="0.2">
      <c r="A207" s="79">
        <v>70</v>
      </c>
      <c r="B207" s="76" t="s">
        <v>519</v>
      </c>
      <c r="C207" s="34" t="s">
        <v>192</v>
      </c>
      <c r="D207" s="66">
        <f>SUM(D205:D206)</f>
        <v>33</v>
      </c>
      <c r="G207" s="54"/>
    </row>
    <row r="208" spans="1:9" x14ac:dyDescent="0.2">
      <c r="A208" s="80">
        <v>80</v>
      </c>
      <c r="B208" s="76" t="s">
        <v>520</v>
      </c>
      <c r="C208" s="108" t="s">
        <v>527</v>
      </c>
      <c r="D208" s="70"/>
      <c r="G208" s="54"/>
    </row>
    <row r="209" spans="1:9" x14ac:dyDescent="0.2">
      <c r="A209" s="80">
        <v>90</v>
      </c>
      <c r="B209" s="77" t="s">
        <v>521</v>
      </c>
      <c r="C209" s="108" t="s">
        <v>528</v>
      </c>
      <c r="G209" s="73" t="s">
        <v>530</v>
      </c>
    </row>
    <row r="213" spans="1:9" ht="15" x14ac:dyDescent="0.2">
      <c r="A213" s="1" t="s">
        <v>4</v>
      </c>
      <c r="B213" s="44"/>
    </row>
    <row r="214" spans="1:9" ht="15" x14ac:dyDescent="0.2">
      <c r="A214" s="3" t="s">
        <v>0</v>
      </c>
      <c r="B214" s="44"/>
      <c r="E214" s="81" t="s">
        <v>524</v>
      </c>
      <c r="F214" s="82" t="s">
        <v>529</v>
      </c>
      <c r="G214" s="83"/>
    </row>
    <row r="215" spans="1:9" x14ac:dyDescent="0.2">
      <c r="A215" s="1" t="s">
        <v>493</v>
      </c>
      <c r="B215" s="2"/>
    </row>
    <row r="216" spans="1:9" x14ac:dyDescent="0.2">
      <c r="A216" s="1"/>
      <c r="B216" s="2"/>
    </row>
    <row r="217" spans="1:9" ht="15" x14ac:dyDescent="0.2">
      <c r="A217" s="9"/>
      <c r="B217" s="34" t="s">
        <v>194</v>
      </c>
      <c r="C217" s="40" t="s">
        <v>497</v>
      </c>
      <c r="D217" s="63" t="s">
        <v>507</v>
      </c>
      <c r="E217" s="25" t="s">
        <v>503</v>
      </c>
    </row>
    <row r="218" spans="1:9" x14ac:dyDescent="0.2">
      <c r="A218" s="114" t="s">
        <v>1</v>
      </c>
      <c r="B218" s="115"/>
      <c r="C218" s="116" t="s">
        <v>509</v>
      </c>
      <c r="D218" s="118" t="s">
        <v>188</v>
      </c>
      <c r="E218" s="109" t="s">
        <v>510</v>
      </c>
      <c r="F218" s="111" t="s">
        <v>511</v>
      </c>
      <c r="G218" s="112"/>
      <c r="H218" s="113"/>
      <c r="I218" s="109" t="s">
        <v>516</v>
      </c>
    </row>
    <row r="219" spans="1:9" ht="15" customHeight="1" x14ac:dyDescent="0.2">
      <c r="A219" s="8" t="s">
        <v>3</v>
      </c>
      <c r="B219" s="6" t="s">
        <v>2</v>
      </c>
      <c r="C219" s="117"/>
      <c r="D219" s="119"/>
      <c r="E219" s="110"/>
      <c r="F219" s="55" t="s">
        <v>508</v>
      </c>
      <c r="G219" s="56" t="s">
        <v>513</v>
      </c>
      <c r="H219" s="56" t="s">
        <v>512</v>
      </c>
      <c r="I219" s="110"/>
    </row>
    <row r="220" spans="1:9" ht="15.95" customHeight="1" x14ac:dyDescent="0.2">
      <c r="A220" s="12">
        <v>1</v>
      </c>
      <c r="B220" s="42" t="s">
        <v>300</v>
      </c>
      <c r="C220" s="14" t="s">
        <v>119</v>
      </c>
      <c r="D220" s="101" t="s">
        <v>193</v>
      </c>
      <c r="E220" s="32"/>
      <c r="F220" s="12" t="s">
        <v>532</v>
      </c>
      <c r="G220" s="12">
        <v>85</v>
      </c>
      <c r="H220" s="74" t="str">
        <f>IFERROR(VLOOKUP(G220,$A$258:$B$263,2,TRUE),"-")</f>
        <v>B</v>
      </c>
      <c r="I220" s="106" t="str">
        <f>IF(G220=0,"-",(IF(G220&lt;70,"Belum Tuntas","Tuntas")))</f>
        <v>Tuntas</v>
      </c>
    </row>
    <row r="221" spans="1:9" ht="15.95" customHeight="1" x14ac:dyDescent="0.2">
      <c r="A221" s="4">
        <v>2</v>
      </c>
      <c r="B221" s="42" t="s">
        <v>365</v>
      </c>
      <c r="C221" s="15" t="s">
        <v>433</v>
      </c>
      <c r="D221" s="22" t="s">
        <v>193</v>
      </c>
      <c r="E221" s="27"/>
      <c r="F221" s="53" t="s">
        <v>532</v>
      </c>
      <c r="G221" s="53">
        <v>40</v>
      </c>
      <c r="H221" s="74" t="str">
        <f t="shared" ref="H221:H256" si="8">IFERROR(VLOOKUP(G221,$A$258:$B$263,2,TRUE),"-")</f>
        <v>E</v>
      </c>
      <c r="I221" s="107" t="str">
        <f>IF(G221=0,"-",(IF(G221&lt;70,"Belum Tuntas","Tuntas")))</f>
        <v>Belum Tuntas</v>
      </c>
    </row>
    <row r="222" spans="1:9" ht="15.95" customHeight="1" x14ac:dyDescent="0.2">
      <c r="A222" s="4">
        <v>3</v>
      </c>
      <c r="B222" s="42" t="s">
        <v>366</v>
      </c>
      <c r="C222" s="15" t="s">
        <v>434</v>
      </c>
      <c r="D222" s="22" t="s">
        <v>193</v>
      </c>
      <c r="E222" s="27"/>
      <c r="F222" s="53" t="s">
        <v>532</v>
      </c>
      <c r="G222" s="53">
        <v>65</v>
      </c>
      <c r="H222" s="74" t="str">
        <f t="shared" si="8"/>
        <v>D</v>
      </c>
      <c r="I222" s="107" t="str">
        <f t="shared" ref="I222:I255" si="9">IF(G222=0,"-",(IF(G222&lt;70,"Belum Tuntas","Tuntas")))</f>
        <v>Belum Tuntas</v>
      </c>
    </row>
    <row r="223" spans="1:9" ht="15.95" customHeight="1" x14ac:dyDescent="0.2">
      <c r="A223" s="4">
        <v>4</v>
      </c>
      <c r="B223" s="42" t="s">
        <v>367</v>
      </c>
      <c r="C223" s="15" t="s">
        <v>435</v>
      </c>
      <c r="D223" s="22">
        <v>1</v>
      </c>
      <c r="E223" s="27"/>
      <c r="F223" s="53" t="s">
        <v>532</v>
      </c>
      <c r="G223" s="53">
        <v>100</v>
      </c>
      <c r="H223" s="74" t="str">
        <f t="shared" si="8"/>
        <v>A</v>
      </c>
      <c r="I223" s="107" t="str">
        <f t="shared" si="9"/>
        <v>Tuntas</v>
      </c>
    </row>
    <row r="224" spans="1:9" ht="15.95" customHeight="1" x14ac:dyDescent="0.2">
      <c r="A224" s="4">
        <v>5</v>
      </c>
      <c r="B224" s="42" t="s">
        <v>394</v>
      </c>
      <c r="C224" s="15" t="s">
        <v>120</v>
      </c>
      <c r="D224" s="22" t="s">
        <v>193</v>
      </c>
      <c r="E224" s="27"/>
      <c r="F224" s="53" t="s">
        <v>532</v>
      </c>
      <c r="G224" s="53">
        <v>55</v>
      </c>
      <c r="H224" s="74" t="str">
        <f t="shared" si="8"/>
        <v>E</v>
      </c>
      <c r="I224" s="107" t="str">
        <f t="shared" si="9"/>
        <v>Belum Tuntas</v>
      </c>
    </row>
    <row r="225" spans="1:9" ht="15.95" customHeight="1" x14ac:dyDescent="0.2">
      <c r="A225" s="4">
        <v>6</v>
      </c>
      <c r="B225" s="42" t="s">
        <v>249</v>
      </c>
      <c r="C225" s="49" t="s">
        <v>121</v>
      </c>
      <c r="D225" s="22" t="s">
        <v>193</v>
      </c>
      <c r="E225" s="27"/>
      <c r="F225" s="53" t="s">
        <v>532</v>
      </c>
      <c r="G225" s="53">
        <v>80</v>
      </c>
      <c r="H225" s="74" t="str">
        <f t="shared" si="8"/>
        <v>B</v>
      </c>
      <c r="I225" s="107" t="str">
        <f t="shared" si="9"/>
        <v>Tuntas</v>
      </c>
    </row>
    <row r="226" spans="1:9" ht="15.95" customHeight="1" x14ac:dyDescent="0.2">
      <c r="A226" s="4">
        <v>7</v>
      </c>
      <c r="B226" s="42" t="s">
        <v>368</v>
      </c>
      <c r="C226" s="49" t="s">
        <v>122</v>
      </c>
      <c r="D226" s="22" t="s">
        <v>193</v>
      </c>
      <c r="E226" s="27"/>
      <c r="F226" s="53" t="s">
        <v>532</v>
      </c>
      <c r="G226" s="53">
        <v>95</v>
      </c>
      <c r="H226" s="74" t="str">
        <f t="shared" si="8"/>
        <v>A</v>
      </c>
      <c r="I226" s="107" t="str">
        <f t="shared" si="9"/>
        <v>Tuntas</v>
      </c>
    </row>
    <row r="227" spans="1:9" ht="15.95" customHeight="1" x14ac:dyDescent="0.2">
      <c r="A227" s="4">
        <v>8</v>
      </c>
      <c r="B227" s="42" t="s">
        <v>301</v>
      </c>
      <c r="C227" s="49" t="s">
        <v>436</v>
      </c>
      <c r="D227" s="22">
        <v>1</v>
      </c>
      <c r="E227" s="27"/>
      <c r="F227" s="53" t="s">
        <v>532</v>
      </c>
      <c r="G227" s="53">
        <v>80</v>
      </c>
      <c r="H227" s="74" t="str">
        <f t="shared" si="8"/>
        <v>B</v>
      </c>
      <c r="I227" s="107" t="str">
        <f t="shared" si="9"/>
        <v>Tuntas</v>
      </c>
    </row>
    <row r="228" spans="1:9" ht="15.95" customHeight="1" x14ac:dyDescent="0.2">
      <c r="A228" s="4">
        <v>9</v>
      </c>
      <c r="B228" s="42" t="s">
        <v>302</v>
      </c>
      <c r="C228" s="15" t="s">
        <v>123</v>
      </c>
      <c r="D228" s="22">
        <v>1</v>
      </c>
      <c r="E228" s="27"/>
      <c r="F228" s="53" t="s">
        <v>532</v>
      </c>
      <c r="G228" s="53">
        <v>65</v>
      </c>
      <c r="H228" s="74" t="str">
        <f t="shared" si="8"/>
        <v>D</v>
      </c>
      <c r="I228" s="107" t="str">
        <f t="shared" si="9"/>
        <v>Belum Tuntas</v>
      </c>
    </row>
    <row r="229" spans="1:9" ht="15.95" customHeight="1" x14ac:dyDescent="0.2">
      <c r="A229" s="4">
        <v>10</v>
      </c>
      <c r="B229" s="42" t="s">
        <v>303</v>
      </c>
      <c r="C229" s="15" t="s">
        <v>124</v>
      </c>
      <c r="D229" s="22">
        <v>1</v>
      </c>
      <c r="E229" s="27"/>
      <c r="F229" s="53" t="s">
        <v>532</v>
      </c>
      <c r="G229" s="53">
        <v>40</v>
      </c>
      <c r="H229" s="74" t="str">
        <f t="shared" si="8"/>
        <v>E</v>
      </c>
      <c r="I229" s="107" t="str">
        <f t="shared" si="9"/>
        <v>Belum Tuntas</v>
      </c>
    </row>
    <row r="230" spans="1:9" ht="15.95" customHeight="1" x14ac:dyDescent="0.2">
      <c r="A230" s="4">
        <v>11</v>
      </c>
      <c r="B230" s="42" t="s">
        <v>304</v>
      </c>
      <c r="C230" s="15" t="s">
        <v>125</v>
      </c>
      <c r="D230" s="22">
        <v>1</v>
      </c>
      <c r="E230" s="27"/>
      <c r="F230" s="53" t="s">
        <v>532</v>
      </c>
      <c r="G230" s="53">
        <v>70</v>
      </c>
      <c r="H230" s="74" t="str">
        <f t="shared" si="8"/>
        <v>C</v>
      </c>
      <c r="I230" s="107" t="str">
        <f t="shared" si="9"/>
        <v>Tuntas</v>
      </c>
    </row>
    <row r="231" spans="1:9" ht="15.95" customHeight="1" x14ac:dyDescent="0.2">
      <c r="A231" s="4">
        <v>12</v>
      </c>
      <c r="B231" s="42" t="s">
        <v>305</v>
      </c>
      <c r="C231" s="15" t="s">
        <v>142</v>
      </c>
      <c r="D231" s="22" t="s">
        <v>193</v>
      </c>
      <c r="E231" s="27"/>
      <c r="F231" s="53" t="s">
        <v>532</v>
      </c>
      <c r="G231" s="53">
        <v>80</v>
      </c>
      <c r="H231" s="74" t="str">
        <f t="shared" si="8"/>
        <v>B</v>
      </c>
      <c r="I231" s="107" t="str">
        <f t="shared" si="9"/>
        <v>Tuntas</v>
      </c>
    </row>
    <row r="232" spans="1:9" ht="15.95" customHeight="1" x14ac:dyDescent="0.2">
      <c r="A232" s="4">
        <v>13</v>
      </c>
      <c r="B232" s="42" t="s">
        <v>332</v>
      </c>
      <c r="C232" s="49" t="s">
        <v>437</v>
      </c>
      <c r="D232" s="22">
        <v>1</v>
      </c>
      <c r="E232" s="27"/>
      <c r="F232" s="53" t="s">
        <v>532</v>
      </c>
      <c r="G232" s="53">
        <v>80</v>
      </c>
      <c r="H232" s="74" t="str">
        <f t="shared" si="8"/>
        <v>B</v>
      </c>
      <c r="I232" s="107" t="str">
        <f t="shared" si="9"/>
        <v>Tuntas</v>
      </c>
    </row>
    <row r="233" spans="1:9" ht="15.95" customHeight="1" x14ac:dyDescent="0.2">
      <c r="A233" s="4">
        <v>14</v>
      </c>
      <c r="B233" s="42" t="s">
        <v>352</v>
      </c>
      <c r="C233" s="37" t="s">
        <v>126</v>
      </c>
      <c r="D233" s="102">
        <v>1</v>
      </c>
      <c r="E233" s="27"/>
      <c r="F233" s="53" t="s">
        <v>532</v>
      </c>
      <c r="G233" s="53">
        <v>65</v>
      </c>
      <c r="H233" s="74" t="str">
        <f t="shared" si="8"/>
        <v>D</v>
      </c>
      <c r="I233" s="107" t="str">
        <f t="shared" si="9"/>
        <v>Belum Tuntas</v>
      </c>
    </row>
    <row r="234" spans="1:9" ht="15.95" customHeight="1" x14ac:dyDescent="0.2">
      <c r="A234" s="4">
        <v>15</v>
      </c>
      <c r="B234" s="42" t="s">
        <v>286</v>
      </c>
      <c r="C234" s="15" t="s">
        <v>127</v>
      </c>
      <c r="D234" s="22" t="s">
        <v>193</v>
      </c>
      <c r="E234" s="27"/>
      <c r="F234" s="53" t="s">
        <v>532</v>
      </c>
      <c r="G234" s="53">
        <v>75</v>
      </c>
      <c r="H234" s="74" t="str">
        <f t="shared" si="8"/>
        <v>C</v>
      </c>
      <c r="I234" s="107" t="str">
        <f t="shared" si="9"/>
        <v>Tuntas</v>
      </c>
    </row>
    <row r="235" spans="1:9" ht="15.95" customHeight="1" x14ac:dyDescent="0.2">
      <c r="A235" s="4">
        <v>16</v>
      </c>
      <c r="B235" s="42" t="s">
        <v>372</v>
      </c>
      <c r="C235" s="93" t="s">
        <v>432</v>
      </c>
      <c r="D235" s="102" t="s">
        <v>193</v>
      </c>
      <c r="E235" s="27"/>
      <c r="F235" s="53" t="s">
        <v>532</v>
      </c>
      <c r="G235" s="53">
        <v>85</v>
      </c>
      <c r="H235" s="74" t="str">
        <f t="shared" si="8"/>
        <v>B</v>
      </c>
      <c r="I235" s="107" t="str">
        <f t="shared" si="9"/>
        <v>Tuntas</v>
      </c>
    </row>
    <row r="236" spans="1:9" ht="15.95" customHeight="1" x14ac:dyDescent="0.2">
      <c r="A236" s="4">
        <v>17</v>
      </c>
      <c r="B236" s="42" t="s">
        <v>381</v>
      </c>
      <c r="C236" s="17" t="s">
        <v>489</v>
      </c>
      <c r="D236" s="22" t="s">
        <v>193</v>
      </c>
      <c r="E236" s="27"/>
      <c r="F236" s="53" t="s">
        <v>532</v>
      </c>
      <c r="G236" s="53">
        <v>65</v>
      </c>
      <c r="H236" s="74" t="str">
        <f t="shared" si="8"/>
        <v>D</v>
      </c>
      <c r="I236" s="107" t="str">
        <f t="shared" si="9"/>
        <v>Belum Tuntas</v>
      </c>
    </row>
    <row r="237" spans="1:9" ht="15.95" customHeight="1" x14ac:dyDescent="0.2">
      <c r="A237" s="4">
        <v>18</v>
      </c>
      <c r="B237" s="42" t="s">
        <v>264</v>
      </c>
      <c r="C237" s="15" t="s">
        <v>128</v>
      </c>
      <c r="D237" s="22" t="s">
        <v>193</v>
      </c>
      <c r="E237" s="27"/>
      <c r="F237" s="53" t="s">
        <v>532</v>
      </c>
      <c r="G237" s="53">
        <v>80</v>
      </c>
      <c r="H237" s="74" t="str">
        <f t="shared" si="8"/>
        <v>B</v>
      </c>
      <c r="I237" s="107" t="str">
        <f t="shared" si="9"/>
        <v>Tuntas</v>
      </c>
    </row>
    <row r="238" spans="1:9" ht="15.95" customHeight="1" x14ac:dyDescent="0.2">
      <c r="A238" s="4">
        <v>19</v>
      </c>
      <c r="B238" s="42" t="s">
        <v>210</v>
      </c>
      <c r="C238" s="15" t="s">
        <v>129</v>
      </c>
      <c r="D238" s="22">
        <v>1</v>
      </c>
      <c r="E238" s="27"/>
      <c r="F238" s="53" t="s">
        <v>532</v>
      </c>
      <c r="G238" s="53">
        <v>55</v>
      </c>
      <c r="H238" s="74" t="str">
        <f t="shared" si="8"/>
        <v>E</v>
      </c>
      <c r="I238" s="107" t="str">
        <f t="shared" si="9"/>
        <v>Belum Tuntas</v>
      </c>
    </row>
    <row r="239" spans="1:9" ht="15.95" customHeight="1" x14ac:dyDescent="0.2">
      <c r="A239" s="4">
        <v>20</v>
      </c>
      <c r="B239" s="42" t="s">
        <v>232</v>
      </c>
      <c r="C239" s="15" t="s">
        <v>488</v>
      </c>
      <c r="D239" s="22" t="s">
        <v>193</v>
      </c>
      <c r="E239" s="27"/>
      <c r="F239" s="53" t="s">
        <v>532</v>
      </c>
      <c r="G239" s="53">
        <v>95</v>
      </c>
      <c r="H239" s="74" t="str">
        <f t="shared" si="8"/>
        <v>A</v>
      </c>
      <c r="I239" s="107" t="str">
        <f t="shared" si="9"/>
        <v>Tuntas</v>
      </c>
    </row>
    <row r="240" spans="1:9" ht="15.95" customHeight="1" x14ac:dyDescent="0.2">
      <c r="A240" s="4">
        <v>21</v>
      </c>
      <c r="B240" s="42" t="s">
        <v>233</v>
      </c>
      <c r="C240" s="15" t="s">
        <v>130</v>
      </c>
      <c r="D240" s="22" t="s">
        <v>193</v>
      </c>
      <c r="E240" s="27"/>
      <c r="F240" s="53" t="s">
        <v>532</v>
      </c>
      <c r="G240" s="53">
        <v>80</v>
      </c>
      <c r="H240" s="74" t="str">
        <f t="shared" si="8"/>
        <v>B</v>
      </c>
      <c r="I240" s="107" t="str">
        <f t="shared" si="9"/>
        <v>Tuntas</v>
      </c>
    </row>
    <row r="241" spans="1:9" ht="15.95" customHeight="1" x14ac:dyDescent="0.2">
      <c r="A241" s="4">
        <v>22</v>
      </c>
      <c r="B241" s="42" t="s">
        <v>357</v>
      </c>
      <c r="C241" s="49" t="s">
        <v>131</v>
      </c>
      <c r="D241" s="22">
        <v>1</v>
      </c>
      <c r="E241" s="27"/>
      <c r="F241" s="53" t="s">
        <v>532</v>
      </c>
      <c r="G241" s="53">
        <v>75</v>
      </c>
      <c r="H241" s="74" t="str">
        <f t="shared" si="8"/>
        <v>C</v>
      </c>
      <c r="I241" s="107" t="str">
        <f t="shared" si="9"/>
        <v>Tuntas</v>
      </c>
    </row>
    <row r="242" spans="1:9" ht="15.95" customHeight="1" x14ac:dyDescent="0.2">
      <c r="A242" s="4">
        <v>23</v>
      </c>
      <c r="B242" s="42" t="s">
        <v>382</v>
      </c>
      <c r="C242" s="15" t="s">
        <v>439</v>
      </c>
      <c r="D242" s="22">
        <v>1</v>
      </c>
      <c r="E242" s="27"/>
      <c r="F242" s="53" t="s">
        <v>532</v>
      </c>
      <c r="G242" s="53">
        <v>60</v>
      </c>
      <c r="H242" s="74" t="str">
        <f t="shared" si="8"/>
        <v>D</v>
      </c>
      <c r="I242" s="107" t="str">
        <f t="shared" si="9"/>
        <v>Belum Tuntas</v>
      </c>
    </row>
    <row r="243" spans="1:9" ht="15.95" customHeight="1" x14ac:dyDescent="0.2">
      <c r="A243" s="4">
        <v>24</v>
      </c>
      <c r="B243" s="42" t="s">
        <v>312</v>
      </c>
      <c r="C243" s="37" t="s">
        <v>479</v>
      </c>
      <c r="D243" s="102" t="s">
        <v>189</v>
      </c>
      <c r="E243" s="27"/>
      <c r="F243" s="53" t="s">
        <v>532</v>
      </c>
      <c r="G243" s="53">
        <v>80</v>
      </c>
      <c r="H243" s="74" t="str">
        <f t="shared" si="8"/>
        <v>B</v>
      </c>
      <c r="I243" s="107" t="str">
        <f t="shared" si="9"/>
        <v>Tuntas</v>
      </c>
    </row>
    <row r="244" spans="1:9" ht="15.95" customHeight="1" x14ac:dyDescent="0.2">
      <c r="A244" s="4">
        <v>25</v>
      </c>
      <c r="B244" s="42" t="s">
        <v>234</v>
      </c>
      <c r="C244" s="49" t="s">
        <v>132</v>
      </c>
      <c r="D244" s="22">
        <v>1</v>
      </c>
      <c r="E244" s="27"/>
      <c r="F244" s="53" t="s">
        <v>532</v>
      </c>
      <c r="G244" s="53">
        <v>60</v>
      </c>
      <c r="H244" s="74" t="str">
        <f t="shared" si="8"/>
        <v>D</v>
      </c>
      <c r="I244" s="107" t="str">
        <f t="shared" si="9"/>
        <v>Belum Tuntas</v>
      </c>
    </row>
    <row r="245" spans="1:9" ht="15.95" customHeight="1" x14ac:dyDescent="0.2">
      <c r="A245" s="4">
        <v>26</v>
      </c>
      <c r="B245" s="42" t="s">
        <v>336</v>
      </c>
      <c r="C245" s="15" t="s">
        <v>133</v>
      </c>
      <c r="D245" s="22" t="s">
        <v>193</v>
      </c>
      <c r="E245" s="27"/>
      <c r="F245" s="53" t="s">
        <v>532</v>
      </c>
      <c r="G245" s="53">
        <v>95</v>
      </c>
      <c r="H245" s="74" t="str">
        <f t="shared" si="8"/>
        <v>A</v>
      </c>
      <c r="I245" s="107" t="str">
        <f t="shared" si="9"/>
        <v>Tuntas</v>
      </c>
    </row>
    <row r="246" spans="1:9" ht="15.95" customHeight="1" x14ac:dyDescent="0.2">
      <c r="A246" s="4">
        <v>27</v>
      </c>
      <c r="B246" s="42" t="s">
        <v>291</v>
      </c>
      <c r="C246" s="93" t="s">
        <v>440</v>
      </c>
      <c r="D246" s="102">
        <v>1</v>
      </c>
      <c r="E246" s="27"/>
      <c r="F246" s="53" t="s">
        <v>532</v>
      </c>
      <c r="G246" s="53">
        <v>100</v>
      </c>
      <c r="H246" s="74" t="str">
        <f t="shared" si="8"/>
        <v>A</v>
      </c>
      <c r="I246" s="107" t="str">
        <f t="shared" si="9"/>
        <v>Tuntas</v>
      </c>
    </row>
    <row r="247" spans="1:9" ht="15.95" customHeight="1" x14ac:dyDescent="0.2">
      <c r="A247" s="4">
        <v>28</v>
      </c>
      <c r="B247" s="42" t="s">
        <v>315</v>
      </c>
      <c r="C247" s="15" t="s">
        <v>134</v>
      </c>
      <c r="D247" s="22" t="s">
        <v>193</v>
      </c>
      <c r="E247" s="27"/>
      <c r="F247" s="53" t="s">
        <v>532</v>
      </c>
      <c r="G247" s="53">
        <v>80</v>
      </c>
      <c r="H247" s="74" t="str">
        <f t="shared" si="8"/>
        <v>B</v>
      </c>
      <c r="I247" s="107" t="str">
        <f t="shared" si="9"/>
        <v>Tuntas</v>
      </c>
    </row>
    <row r="248" spans="1:9" ht="15.95" customHeight="1" x14ac:dyDescent="0.2">
      <c r="A248" s="4">
        <v>29</v>
      </c>
      <c r="B248" s="42" t="s">
        <v>238</v>
      </c>
      <c r="C248" s="15" t="s">
        <v>135</v>
      </c>
      <c r="D248" s="22" t="s">
        <v>193</v>
      </c>
      <c r="E248" s="27"/>
      <c r="F248" s="53" t="s">
        <v>532</v>
      </c>
      <c r="G248" s="53">
        <v>100</v>
      </c>
      <c r="H248" s="74" t="str">
        <f t="shared" si="8"/>
        <v>A</v>
      </c>
      <c r="I248" s="107" t="str">
        <f t="shared" si="9"/>
        <v>Tuntas</v>
      </c>
    </row>
    <row r="249" spans="1:9" ht="15.95" customHeight="1" x14ac:dyDescent="0.2">
      <c r="A249" s="4">
        <v>30</v>
      </c>
      <c r="B249" s="42" t="s">
        <v>317</v>
      </c>
      <c r="C249" s="49" t="s">
        <v>441</v>
      </c>
      <c r="D249" s="22" t="s">
        <v>193</v>
      </c>
      <c r="E249" s="27"/>
      <c r="F249" s="53" t="s">
        <v>532</v>
      </c>
      <c r="G249" s="53">
        <v>60</v>
      </c>
      <c r="H249" s="74" t="str">
        <f t="shared" si="8"/>
        <v>D</v>
      </c>
      <c r="I249" s="107" t="str">
        <f t="shared" si="9"/>
        <v>Belum Tuntas</v>
      </c>
    </row>
    <row r="250" spans="1:9" ht="15.95" customHeight="1" x14ac:dyDescent="0.2">
      <c r="A250" s="4">
        <v>31</v>
      </c>
      <c r="B250" s="42" t="s">
        <v>318</v>
      </c>
      <c r="C250" s="49" t="s">
        <v>442</v>
      </c>
      <c r="D250" s="22" t="s">
        <v>193</v>
      </c>
      <c r="E250" s="27"/>
      <c r="F250" s="53" t="s">
        <v>532</v>
      </c>
      <c r="G250" s="53">
        <v>85</v>
      </c>
      <c r="H250" s="74" t="str">
        <f t="shared" si="8"/>
        <v>B</v>
      </c>
      <c r="I250" s="107" t="str">
        <f t="shared" si="9"/>
        <v>Tuntas</v>
      </c>
    </row>
    <row r="251" spans="1:9" ht="15.95" customHeight="1" x14ac:dyDescent="0.2">
      <c r="A251" s="4">
        <v>32</v>
      </c>
      <c r="B251" s="42" t="s">
        <v>319</v>
      </c>
      <c r="C251" s="15" t="s">
        <v>136</v>
      </c>
      <c r="D251" s="22" t="s">
        <v>193</v>
      </c>
      <c r="E251" s="27"/>
      <c r="F251" s="53" t="s">
        <v>532</v>
      </c>
      <c r="G251" s="53">
        <v>85</v>
      </c>
      <c r="H251" s="74" t="str">
        <f t="shared" si="8"/>
        <v>B</v>
      </c>
      <c r="I251" s="107" t="str">
        <f t="shared" si="9"/>
        <v>Tuntas</v>
      </c>
    </row>
    <row r="252" spans="1:9" ht="15.95" customHeight="1" x14ac:dyDescent="0.2">
      <c r="A252" s="4">
        <v>33</v>
      </c>
      <c r="B252" s="42" t="s">
        <v>320</v>
      </c>
      <c r="C252" s="15" t="s">
        <v>137</v>
      </c>
      <c r="D252" s="22" t="s">
        <v>193</v>
      </c>
      <c r="E252" s="27"/>
      <c r="F252" s="53" t="s">
        <v>532</v>
      </c>
      <c r="G252" s="53">
        <v>75</v>
      </c>
      <c r="H252" s="74" t="str">
        <f t="shared" si="8"/>
        <v>C</v>
      </c>
      <c r="I252" s="107" t="str">
        <f t="shared" si="9"/>
        <v>Tuntas</v>
      </c>
    </row>
    <row r="253" spans="1:9" ht="15.95" customHeight="1" x14ac:dyDescent="0.2">
      <c r="A253" s="4">
        <v>34</v>
      </c>
      <c r="B253" s="42" t="s">
        <v>321</v>
      </c>
      <c r="C253" s="15" t="s">
        <v>138</v>
      </c>
      <c r="D253" s="22" t="s">
        <v>193</v>
      </c>
      <c r="E253" s="27"/>
      <c r="F253" s="53" t="s">
        <v>532</v>
      </c>
      <c r="G253" s="53">
        <v>35</v>
      </c>
      <c r="H253" s="74" t="str">
        <f t="shared" si="8"/>
        <v>E</v>
      </c>
      <c r="I253" s="107" t="str">
        <f t="shared" si="9"/>
        <v>Belum Tuntas</v>
      </c>
    </row>
    <row r="254" spans="1:9" ht="15.95" customHeight="1" x14ac:dyDescent="0.2">
      <c r="A254" s="4">
        <v>35</v>
      </c>
      <c r="B254" s="42" t="s">
        <v>322</v>
      </c>
      <c r="C254" s="15" t="s">
        <v>139</v>
      </c>
      <c r="D254" s="22" t="s">
        <v>193</v>
      </c>
      <c r="E254" s="27"/>
      <c r="F254" s="53" t="s">
        <v>532</v>
      </c>
      <c r="G254" s="53">
        <v>55</v>
      </c>
      <c r="H254" s="74" t="str">
        <f t="shared" si="8"/>
        <v>E</v>
      </c>
      <c r="I254" s="107" t="str">
        <f t="shared" si="9"/>
        <v>Belum Tuntas</v>
      </c>
    </row>
    <row r="255" spans="1:9" ht="15.95" customHeight="1" x14ac:dyDescent="0.2">
      <c r="A255" s="4">
        <v>36</v>
      </c>
      <c r="B255" s="42" t="s">
        <v>323</v>
      </c>
      <c r="C255" s="16" t="s">
        <v>140</v>
      </c>
      <c r="D255" s="97">
        <v>1</v>
      </c>
      <c r="E255" s="27"/>
      <c r="F255" s="53" t="s">
        <v>532</v>
      </c>
      <c r="G255" s="53">
        <v>70</v>
      </c>
      <c r="H255" s="74" t="str">
        <f t="shared" si="8"/>
        <v>C</v>
      </c>
      <c r="I255" s="107" t="str">
        <f t="shared" si="9"/>
        <v>Tuntas</v>
      </c>
    </row>
    <row r="256" spans="1:9" ht="15.95" customHeight="1" x14ac:dyDescent="0.2">
      <c r="A256" s="4">
        <v>37</v>
      </c>
      <c r="B256" s="42" t="s">
        <v>324</v>
      </c>
      <c r="C256" s="15" t="s">
        <v>141</v>
      </c>
      <c r="D256" s="22" t="s">
        <v>193</v>
      </c>
      <c r="E256" s="27"/>
      <c r="F256" s="53" t="s">
        <v>532</v>
      </c>
      <c r="G256" s="53">
        <v>95</v>
      </c>
      <c r="H256" s="74" t="str">
        <f t="shared" si="8"/>
        <v>A</v>
      </c>
      <c r="I256" s="107" t="str">
        <f>IF(G256=0,"-",(IF(G256&lt;70,"Belum Tuntas","Tuntas")))</f>
        <v>Tuntas</v>
      </c>
    </row>
    <row r="257" spans="1:9" ht="15.95" customHeight="1" x14ac:dyDescent="0.2">
      <c r="A257" s="7"/>
      <c r="B257" s="57"/>
      <c r="C257" s="120" t="s">
        <v>514</v>
      </c>
      <c r="D257" s="121"/>
      <c r="E257" s="59"/>
      <c r="F257" s="53"/>
      <c r="G257" s="53">
        <f>IFERROR(AVERAGE(G221:G256),"")</f>
        <v>73.888888888888886</v>
      </c>
      <c r="H257" s="72"/>
      <c r="I257" s="107">
        <f>COUNTIF(I221:I256,"tuntas")</f>
        <v>23</v>
      </c>
    </row>
    <row r="258" spans="1:9" x14ac:dyDescent="0.2">
      <c r="A258" s="78" t="s">
        <v>523</v>
      </c>
      <c r="B258" s="75" t="s">
        <v>522</v>
      </c>
      <c r="C258" s="58" t="s">
        <v>190</v>
      </c>
      <c r="D258" s="65">
        <f>SUM(D220:D257)</f>
        <v>13</v>
      </c>
      <c r="G258" s="7"/>
      <c r="H258" s="7"/>
    </row>
    <row r="259" spans="1:9" x14ac:dyDescent="0.2">
      <c r="A259" s="79">
        <v>25</v>
      </c>
      <c r="B259" s="76" t="s">
        <v>517</v>
      </c>
      <c r="C259" s="58" t="s">
        <v>191</v>
      </c>
      <c r="D259" s="65">
        <f>COUNTIF(D220:D257,"p")</f>
        <v>24</v>
      </c>
      <c r="G259" s="24" t="s">
        <v>526</v>
      </c>
    </row>
    <row r="260" spans="1:9" x14ac:dyDescent="0.2">
      <c r="A260" s="79">
        <v>60</v>
      </c>
      <c r="B260" s="76" t="s">
        <v>518</v>
      </c>
      <c r="C260" s="34" t="s">
        <v>192</v>
      </c>
      <c r="D260" s="66">
        <f>SUM(D258:D259)</f>
        <v>37</v>
      </c>
      <c r="G260" s="24" t="s">
        <v>515</v>
      </c>
    </row>
    <row r="261" spans="1:9" x14ac:dyDescent="0.2">
      <c r="A261" s="79">
        <v>70</v>
      </c>
      <c r="B261" s="76" t="s">
        <v>519</v>
      </c>
      <c r="G261" s="54"/>
    </row>
    <row r="262" spans="1:9" x14ac:dyDescent="0.2">
      <c r="A262" s="80">
        <v>80</v>
      </c>
      <c r="B262" s="76" t="s">
        <v>520</v>
      </c>
      <c r="C262" s="108" t="s">
        <v>527</v>
      </c>
      <c r="G262" s="73" t="s">
        <v>530</v>
      </c>
    </row>
    <row r="263" spans="1:9" x14ac:dyDescent="0.2">
      <c r="A263" s="80">
        <v>90</v>
      </c>
      <c r="B263" s="77" t="s">
        <v>521</v>
      </c>
      <c r="C263" s="108" t="s">
        <v>528</v>
      </c>
    </row>
    <row r="264" spans="1:9" x14ac:dyDescent="0.2">
      <c r="A264" s="7"/>
    </row>
    <row r="265" spans="1:9" x14ac:dyDescent="0.2">
      <c r="A265" s="7"/>
    </row>
    <row r="266" spans="1:9" ht="15" x14ac:dyDescent="0.2">
      <c r="A266" s="1" t="s">
        <v>4</v>
      </c>
      <c r="B266" s="44"/>
    </row>
    <row r="267" spans="1:9" ht="15" x14ac:dyDescent="0.2">
      <c r="A267" s="3" t="s">
        <v>0</v>
      </c>
      <c r="B267" s="44"/>
      <c r="E267" s="81" t="s">
        <v>524</v>
      </c>
      <c r="F267" s="82" t="s">
        <v>529</v>
      </c>
      <c r="G267" s="83"/>
    </row>
    <row r="268" spans="1:9" x14ac:dyDescent="0.2">
      <c r="A268" s="1" t="s">
        <v>493</v>
      </c>
      <c r="B268" s="2"/>
    </row>
    <row r="269" spans="1:9" x14ac:dyDescent="0.2">
      <c r="A269" s="1"/>
      <c r="B269" s="2"/>
    </row>
    <row r="270" spans="1:9" ht="15" x14ac:dyDescent="0.2">
      <c r="A270" s="9"/>
      <c r="B270" s="34" t="s">
        <v>194</v>
      </c>
      <c r="C270" s="40" t="s">
        <v>494</v>
      </c>
      <c r="D270" s="63" t="s">
        <v>507</v>
      </c>
      <c r="E270" s="25" t="s">
        <v>504</v>
      </c>
    </row>
    <row r="271" spans="1:9" x14ac:dyDescent="0.2">
      <c r="A271" s="114" t="s">
        <v>1</v>
      </c>
      <c r="B271" s="115"/>
      <c r="C271" s="116" t="s">
        <v>509</v>
      </c>
      <c r="D271" s="118" t="s">
        <v>188</v>
      </c>
      <c r="E271" s="109" t="s">
        <v>510</v>
      </c>
      <c r="F271" s="111" t="s">
        <v>511</v>
      </c>
      <c r="G271" s="112"/>
      <c r="H271" s="113"/>
      <c r="I271" s="109" t="s">
        <v>516</v>
      </c>
    </row>
    <row r="272" spans="1:9" ht="15" customHeight="1" x14ac:dyDescent="0.2">
      <c r="A272" s="8" t="s">
        <v>3</v>
      </c>
      <c r="B272" s="6" t="s">
        <v>2</v>
      </c>
      <c r="C272" s="117"/>
      <c r="D272" s="119"/>
      <c r="E272" s="110"/>
      <c r="F272" s="55" t="s">
        <v>508</v>
      </c>
      <c r="G272" s="56" t="s">
        <v>513</v>
      </c>
      <c r="H272" s="56" t="s">
        <v>512</v>
      </c>
      <c r="I272" s="110"/>
    </row>
    <row r="273" spans="1:9" ht="15.95" customHeight="1" x14ac:dyDescent="0.2">
      <c r="A273" s="12">
        <v>1</v>
      </c>
      <c r="B273" s="42" t="s">
        <v>402</v>
      </c>
      <c r="C273" s="19" t="s">
        <v>428</v>
      </c>
      <c r="D273" s="103">
        <v>1</v>
      </c>
      <c r="E273" s="32"/>
      <c r="F273" s="12" t="s">
        <v>532</v>
      </c>
      <c r="G273" s="12">
        <v>80</v>
      </c>
      <c r="H273" s="74" t="str">
        <f>IFERROR(VLOOKUP(G273,$A$310:$B$315,2,TRUE),"-")</f>
        <v>B</v>
      </c>
      <c r="I273" s="106" t="str">
        <f>IF(G273=0,"-",(IF(G273&lt;70,"Belum Tuntas","Tuntas")))</f>
        <v>Tuntas</v>
      </c>
    </row>
    <row r="274" spans="1:9" ht="15.95" customHeight="1" x14ac:dyDescent="0.2">
      <c r="A274" s="4">
        <v>2</v>
      </c>
      <c r="B274" s="42" t="s">
        <v>482</v>
      </c>
      <c r="C274" s="17" t="s">
        <v>429</v>
      </c>
      <c r="D274" s="22">
        <v>1</v>
      </c>
      <c r="E274" s="27"/>
      <c r="F274" s="53" t="s">
        <v>532</v>
      </c>
      <c r="G274" s="53">
        <v>60</v>
      </c>
      <c r="H274" s="74" t="str">
        <f t="shared" ref="H274:H308" si="10">IFERROR(VLOOKUP(G274,$A$310:$B$315,2,TRUE),"-")</f>
        <v>D</v>
      </c>
      <c r="I274" s="107" t="str">
        <f>IF(G274=0,"-",(IF(G274&lt;70,"Belum Tuntas","Tuntas")))</f>
        <v>Belum Tuntas</v>
      </c>
    </row>
    <row r="275" spans="1:9" ht="15.95" customHeight="1" x14ac:dyDescent="0.2">
      <c r="A275" s="4">
        <v>3</v>
      </c>
      <c r="B275" s="42" t="s">
        <v>325</v>
      </c>
      <c r="C275" s="49" t="s">
        <v>143</v>
      </c>
      <c r="D275" s="100" t="s">
        <v>193</v>
      </c>
      <c r="E275" s="27"/>
      <c r="F275" s="53" t="s">
        <v>532</v>
      </c>
      <c r="G275" s="53">
        <v>60</v>
      </c>
      <c r="H275" s="74" t="str">
        <f t="shared" si="10"/>
        <v>D</v>
      </c>
      <c r="I275" s="107" t="str">
        <f t="shared" ref="I275:I308" si="11">IF(G275=0,"-",(IF(G275&lt;70,"Belum Tuntas","Tuntas")))</f>
        <v>Belum Tuntas</v>
      </c>
    </row>
    <row r="276" spans="1:9" ht="15.95" customHeight="1" x14ac:dyDescent="0.2">
      <c r="A276" s="4">
        <v>4</v>
      </c>
      <c r="B276" s="42" t="s">
        <v>403</v>
      </c>
      <c r="C276" s="49" t="s">
        <v>144</v>
      </c>
      <c r="D276" s="100" t="s">
        <v>193</v>
      </c>
      <c r="E276" s="27"/>
      <c r="F276" s="53" t="s">
        <v>532</v>
      </c>
      <c r="G276" s="53">
        <v>70</v>
      </c>
      <c r="H276" s="74" t="str">
        <f t="shared" si="10"/>
        <v>C</v>
      </c>
      <c r="I276" s="107" t="str">
        <f t="shared" si="11"/>
        <v>Tuntas</v>
      </c>
    </row>
    <row r="277" spans="1:9" ht="15.95" customHeight="1" x14ac:dyDescent="0.2">
      <c r="A277" s="4">
        <v>5</v>
      </c>
      <c r="B277" s="42" t="s">
        <v>344</v>
      </c>
      <c r="C277" s="20" t="s">
        <v>145</v>
      </c>
      <c r="D277" s="22" t="s">
        <v>193</v>
      </c>
      <c r="E277" s="27"/>
      <c r="F277" s="53" t="s">
        <v>532</v>
      </c>
      <c r="G277" s="53">
        <v>70</v>
      </c>
      <c r="H277" s="74" t="str">
        <f t="shared" si="10"/>
        <v>C</v>
      </c>
      <c r="I277" s="107" t="str">
        <f t="shared" si="11"/>
        <v>Tuntas</v>
      </c>
    </row>
    <row r="278" spans="1:9" ht="15.95" customHeight="1" x14ac:dyDescent="0.2">
      <c r="A278" s="4">
        <v>6</v>
      </c>
      <c r="B278" s="42" t="s">
        <v>392</v>
      </c>
      <c r="C278" s="17" t="s">
        <v>431</v>
      </c>
      <c r="D278" s="22">
        <v>1</v>
      </c>
      <c r="E278" s="27"/>
      <c r="F278" s="53" t="s">
        <v>532</v>
      </c>
      <c r="G278" s="53">
        <v>45</v>
      </c>
      <c r="H278" s="74" t="str">
        <f t="shared" si="10"/>
        <v>E</v>
      </c>
      <c r="I278" s="107" t="str">
        <f t="shared" si="11"/>
        <v>Belum Tuntas</v>
      </c>
    </row>
    <row r="279" spans="1:9" ht="15.95" customHeight="1" x14ac:dyDescent="0.2">
      <c r="A279" s="4">
        <v>7</v>
      </c>
      <c r="B279" s="42" t="s">
        <v>198</v>
      </c>
      <c r="C279" s="17" t="s">
        <v>165</v>
      </c>
      <c r="D279" s="22">
        <v>1</v>
      </c>
      <c r="E279" s="27"/>
      <c r="F279" s="53" t="s">
        <v>532</v>
      </c>
      <c r="G279" s="53">
        <v>75</v>
      </c>
      <c r="H279" s="74" t="str">
        <f t="shared" si="10"/>
        <v>C</v>
      </c>
      <c r="I279" s="107" t="str">
        <f t="shared" si="11"/>
        <v>Tuntas</v>
      </c>
    </row>
    <row r="280" spans="1:9" ht="15.95" customHeight="1" x14ac:dyDescent="0.2">
      <c r="A280" s="4">
        <v>8</v>
      </c>
      <c r="B280" s="42" t="s">
        <v>378</v>
      </c>
      <c r="C280" s="17" t="s">
        <v>146</v>
      </c>
      <c r="D280" s="22" t="s">
        <v>193</v>
      </c>
      <c r="E280" s="27"/>
      <c r="F280" s="53" t="s">
        <v>532</v>
      </c>
      <c r="G280" s="53">
        <v>65</v>
      </c>
      <c r="H280" s="74" t="str">
        <f t="shared" si="10"/>
        <v>D</v>
      </c>
      <c r="I280" s="107" t="str">
        <f t="shared" si="11"/>
        <v>Belum Tuntas</v>
      </c>
    </row>
    <row r="281" spans="1:9" ht="15.95" customHeight="1" x14ac:dyDescent="0.2">
      <c r="A281" s="4">
        <v>9</v>
      </c>
      <c r="B281" s="42" t="s">
        <v>346</v>
      </c>
      <c r="C281" s="17" t="s">
        <v>430</v>
      </c>
      <c r="D281" s="22">
        <v>1</v>
      </c>
      <c r="E281" s="27"/>
      <c r="F281" s="53" t="s">
        <v>532</v>
      </c>
      <c r="G281" s="53">
        <v>60</v>
      </c>
      <c r="H281" s="74" t="str">
        <f t="shared" si="10"/>
        <v>D</v>
      </c>
      <c r="I281" s="107" t="str">
        <f t="shared" si="11"/>
        <v>Belum Tuntas</v>
      </c>
    </row>
    <row r="282" spans="1:9" ht="15.95" customHeight="1" x14ac:dyDescent="0.2">
      <c r="A282" s="4">
        <v>10</v>
      </c>
      <c r="B282" s="42" t="s">
        <v>222</v>
      </c>
      <c r="C282" s="49" t="s">
        <v>443</v>
      </c>
      <c r="D282" s="100" t="s">
        <v>193</v>
      </c>
      <c r="E282" s="27"/>
      <c r="F282" s="53" t="s">
        <v>532</v>
      </c>
      <c r="G282" s="53"/>
      <c r="H282" s="74" t="str">
        <f t="shared" si="10"/>
        <v>-</v>
      </c>
      <c r="I282" s="107" t="str">
        <f t="shared" si="11"/>
        <v>-</v>
      </c>
    </row>
    <row r="283" spans="1:9" ht="15.95" customHeight="1" x14ac:dyDescent="0.2">
      <c r="A283" s="4">
        <v>11</v>
      </c>
      <c r="B283" s="42" t="s">
        <v>329</v>
      </c>
      <c r="C283" s="17" t="s">
        <v>444</v>
      </c>
      <c r="D283" s="94" t="s">
        <v>193</v>
      </c>
      <c r="E283" s="27"/>
      <c r="F283" s="53" t="s">
        <v>532</v>
      </c>
      <c r="G283" s="53">
        <v>60</v>
      </c>
      <c r="H283" s="74" t="str">
        <f t="shared" si="10"/>
        <v>D</v>
      </c>
      <c r="I283" s="107" t="str">
        <f t="shared" si="11"/>
        <v>Belum Tuntas</v>
      </c>
    </row>
    <row r="284" spans="1:9" ht="15.95" customHeight="1" x14ac:dyDescent="0.2">
      <c r="A284" s="4">
        <v>12</v>
      </c>
      <c r="B284" s="42" t="s">
        <v>405</v>
      </c>
      <c r="C284" s="17" t="s">
        <v>147</v>
      </c>
      <c r="D284" s="22" t="s">
        <v>193</v>
      </c>
      <c r="E284" s="27"/>
      <c r="F284" s="53" t="s">
        <v>532</v>
      </c>
      <c r="G284" s="53">
        <v>60</v>
      </c>
      <c r="H284" s="74" t="str">
        <f t="shared" si="10"/>
        <v>D</v>
      </c>
      <c r="I284" s="107" t="str">
        <f t="shared" si="11"/>
        <v>Belum Tuntas</v>
      </c>
    </row>
    <row r="285" spans="1:9" ht="15.95" customHeight="1" x14ac:dyDescent="0.2">
      <c r="A285" s="4">
        <v>13</v>
      </c>
      <c r="B285" s="42" t="s">
        <v>330</v>
      </c>
      <c r="C285" s="17" t="s">
        <v>148</v>
      </c>
      <c r="D285" s="22" t="s">
        <v>193</v>
      </c>
      <c r="E285" s="27"/>
      <c r="F285" s="53" t="s">
        <v>532</v>
      </c>
      <c r="G285" s="53">
        <v>70</v>
      </c>
      <c r="H285" s="74" t="str">
        <f t="shared" si="10"/>
        <v>C</v>
      </c>
      <c r="I285" s="107" t="str">
        <f t="shared" si="11"/>
        <v>Tuntas</v>
      </c>
    </row>
    <row r="286" spans="1:9" ht="15.95" customHeight="1" x14ac:dyDescent="0.2">
      <c r="A286" s="4">
        <v>14</v>
      </c>
      <c r="B286" s="42" t="s">
        <v>331</v>
      </c>
      <c r="C286" s="93" t="s">
        <v>149</v>
      </c>
      <c r="D286" s="94">
        <v>1</v>
      </c>
      <c r="E286" s="27"/>
      <c r="F286" s="53" t="s">
        <v>532</v>
      </c>
      <c r="G286" s="53">
        <v>70</v>
      </c>
      <c r="H286" s="74" t="str">
        <f t="shared" si="10"/>
        <v>C</v>
      </c>
      <c r="I286" s="107" t="str">
        <f t="shared" si="11"/>
        <v>Tuntas</v>
      </c>
    </row>
    <row r="287" spans="1:9" ht="15.95" customHeight="1" x14ac:dyDescent="0.2">
      <c r="A287" s="4">
        <v>15</v>
      </c>
      <c r="B287" s="42" t="s">
        <v>350</v>
      </c>
      <c r="C287" s="17" t="s">
        <v>150</v>
      </c>
      <c r="D287" s="22" t="s">
        <v>193</v>
      </c>
      <c r="E287" s="27"/>
      <c r="F287" s="53" t="s">
        <v>532</v>
      </c>
      <c r="G287" s="53">
        <v>95</v>
      </c>
      <c r="H287" s="74" t="str">
        <f t="shared" si="10"/>
        <v>A</v>
      </c>
      <c r="I287" s="107" t="str">
        <f t="shared" si="11"/>
        <v>Tuntas</v>
      </c>
    </row>
    <row r="288" spans="1:9" ht="15.95" customHeight="1" x14ac:dyDescent="0.2">
      <c r="A288" s="4">
        <v>16</v>
      </c>
      <c r="B288" s="42" t="s">
        <v>230</v>
      </c>
      <c r="C288" s="17" t="s">
        <v>151</v>
      </c>
      <c r="D288" s="22" t="s">
        <v>193</v>
      </c>
      <c r="E288" s="27"/>
      <c r="F288" s="53" t="s">
        <v>532</v>
      </c>
      <c r="G288" s="53">
        <v>85</v>
      </c>
      <c r="H288" s="74" t="str">
        <f t="shared" si="10"/>
        <v>B</v>
      </c>
      <c r="I288" s="107" t="str">
        <f t="shared" si="11"/>
        <v>Tuntas</v>
      </c>
    </row>
    <row r="289" spans="1:9" ht="15.95" customHeight="1" x14ac:dyDescent="0.2">
      <c r="A289" s="4">
        <v>17</v>
      </c>
      <c r="B289" s="42" t="s">
        <v>306</v>
      </c>
      <c r="C289" s="17" t="s">
        <v>152</v>
      </c>
      <c r="D289" s="22">
        <v>1</v>
      </c>
      <c r="E289" s="27"/>
      <c r="F289" s="53" t="s">
        <v>532</v>
      </c>
      <c r="G289" s="53">
        <v>60</v>
      </c>
      <c r="H289" s="74" t="str">
        <f t="shared" si="10"/>
        <v>D</v>
      </c>
      <c r="I289" s="107" t="str">
        <f t="shared" si="11"/>
        <v>Belum Tuntas</v>
      </c>
    </row>
    <row r="290" spans="1:9" ht="15.95" customHeight="1" x14ac:dyDescent="0.2">
      <c r="A290" s="4">
        <v>18</v>
      </c>
      <c r="B290" s="42" t="s">
        <v>334</v>
      </c>
      <c r="C290" s="17" t="s">
        <v>445</v>
      </c>
      <c r="D290" s="22" t="s">
        <v>193</v>
      </c>
      <c r="E290" s="27"/>
      <c r="F290" s="53" t="s">
        <v>532</v>
      </c>
      <c r="G290" s="53">
        <v>75</v>
      </c>
      <c r="H290" s="74" t="str">
        <f t="shared" si="10"/>
        <v>C</v>
      </c>
      <c r="I290" s="107" t="str">
        <f t="shared" si="11"/>
        <v>Tuntas</v>
      </c>
    </row>
    <row r="291" spans="1:9" ht="15.95" customHeight="1" x14ac:dyDescent="0.2">
      <c r="A291" s="4">
        <v>19</v>
      </c>
      <c r="B291" s="42" t="s">
        <v>307</v>
      </c>
      <c r="C291" s="17" t="s">
        <v>153</v>
      </c>
      <c r="D291" s="22" t="s">
        <v>193</v>
      </c>
      <c r="E291" s="27"/>
      <c r="F291" s="53" t="s">
        <v>532</v>
      </c>
      <c r="G291" s="53">
        <v>75</v>
      </c>
      <c r="H291" s="74" t="str">
        <f t="shared" si="10"/>
        <v>C</v>
      </c>
      <c r="I291" s="107" t="str">
        <f t="shared" si="11"/>
        <v>Tuntas</v>
      </c>
    </row>
    <row r="292" spans="1:9" ht="15.95" customHeight="1" x14ac:dyDescent="0.2">
      <c r="A292" s="4">
        <v>20</v>
      </c>
      <c r="B292" s="42" t="s">
        <v>408</v>
      </c>
      <c r="C292" s="17" t="s">
        <v>154</v>
      </c>
      <c r="D292" s="22" t="s">
        <v>193</v>
      </c>
      <c r="E292" s="27"/>
      <c r="F292" s="53" t="s">
        <v>532</v>
      </c>
      <c r="G292" s="53">
        <v>70</v>
      </c>
      <c r="H292" s="74" t="str">
        <f t="shared" si="10"/>
        <v>C</v>
      </c>
      <c r="I292" s="107" t="str">
        <f t="shared" si="11"/>
        <v>Tuntas</v>
      </c>
    </row>
    <row r="293" spans="1:9" ht="15.95" customHeight="1" x14ac:dyDescent="0.2">
      <c r="A293" s="4">
        <v>21</v>
      </c>
      <c r="B293" s="42" t="s">
        <v>308</v>
      </c>
      <c r="C293" s="49" t="s">
        <v>155</v>
      </c>
      <c r="D293" s="100" t="s">
        <v>193</v>
      </c>
      <c r="E293" s="27"/>
      <c r="F293" s="53" t="s">
        <v>532</v>
      </c>
      <c r="G293" s="53">
        <v>85</v>
      </c>
      <c r="H293" s="74" t="str">
        <f t="shared" si="10"/>
        <v>B</v>
      </c>
      <c r="I293" s="107" t="str">
        <f t="shared" si="11"/>
        <v>Tuntas</v>
      </c>
    </row>
    <row r="294" spans="1:9" ht="15.95" customHeight="1" x14ac:dyDescent="0.2">
      <c r="A294" s="4">
        <v>22</v>
      </c>
      <c r="B294" s="42" t="s">
        <v>288</v>
      </c>
      <c r="C294" s="17" t="s">
        <v>156</v>
      </c>
      <c r="D294" s="22">
        <v>1</v>
      </c>
      <c r="E294" s="27"/>
      <c r="F294" s="53" t="s">
        <v>532</v>
      </c>
      <c r="G294" s="53">
        <v>70</v>
      </c>
      <c r="H294" s="74" t="str">
        <f t="shared" si="10"/>
        <v>C</v>
      </c>
      <c r="I294" s="107" t="str">
        <f t="shared" si="11"/>
        <v>Tuntas</v>
      </c>
    </row>
    <row r="295" spans="1:9" ht="15.95" customHeight="1" x14ac:dyDescent="0.2">
      <c r="A295" s="4">
        <v>23</v>
      </c>
      <c r="B295" s="42" t="s">
        <v>310</v>
      </c>
      <c r="C295" s="17" t="s">
        <v>157</v>
      </c>
      <c r="D295" s="22" t="s">
        <v>193</v>
      </c>
      <c r="E295" s="27"/>
      <c r="F295" s="53" t="s">
        <v>532</v>
      </c>
      <c r="G295" s="53">
        <v>40</v>
      </c>
      <c r="H295" s="74" t="str">
        <f t="shared" si="10"/>
        <v>E</v>
      </c>
      <c r="I295" s="107" t="str">
        <f t="shared" si="11"/>
        <v>Belum Tuntas</v>
      </c>
    </row>
    <row r="296" spans="1:9" ht="15.95" customHeight="1" x14ac:dyDescent="0.2">
      <c r="A296" s="4">
        <v>24</v>
      </c>
      <c r="B296" s="42" t="s">
        <v>422</v>
      </c>
      <c r="C296" s="17" t="s">
        <v>158</v>
      </c>
      <c r="D296" s="22">
        <v>1</v>
      </c>
      <c r="E296" s="27"/>
      <c r="F296" s="53" t="s">
        <v>532</v>
      </c>
      <c r="G296" s="53">
        <v>70</v>
      </c>
      <c r="H296" s="74" t="str">
        <f t="shared" si="10"/>
        <v>C</v>
      </c>
      <c r="I296" s="107" t="str">
        <f t="shared" si="11"/>
        <v>Tuntas</v>
      </c>
    </row>
    <row r="297" spans="1:9" ht="15.95" customHeight="1" x14ac:dyDescent="0.2">
      <c r="A297" s="4">
        <v>25</v>
      </c>
      <c r="B297" s="42" t="s">
        <v>337</v>
      </c>
      <c r="C297" s="49" t="s">
        <v>159</v>
      </c>
      <c r="D297" s="100" t="s">
        <v>193</v>
      </c>
      <c r="E297" s="27"/>
      <c r="F297" s="53" t="s">
        <v>532</v>
      </c>
      <c r="G297" s="53">
        <v>75</v>
      </c>
      <c r="H297" s="74" t="str">
        <f t="shared" si="10"/>
        <v>C</v>
      </c>
      <c r="I297" s="107" t="str">
        <f t="shared" si="11"/>
        <v>Tuntas</v>
      </c>
    </row>
    <row r="298" spans="1:9" ht="15.95" customHeight="1" x14ac:dyDescent="0.2">
      <c r="A298" s="4">
        <v>26</v>
      </c>
      <c r="B298" s="42" t="s">
        <v>384</v>
      </c>
      <c r="C298" s="17" t="s">
        <v>160</v>
      </c>
      <c r="D298" s="22" t="s">
        <v>193</v>
      </c>
      <c r="E298" s="27"/>
      <c r="F298" s="53" t="s">
        <v>532</v>
      </c>
      <c r="G298" s="53">
        <v>70</v>
      </c>
      <c r="H298" s="74" t="str">
        <f t="shared" si="10"/>
        <v>C</v>
      </c>
      <c r="I298" s="107" t="str">
        <f t="shared" si="11"/>
        <v>Tuntas</v>
      </c>
    </row>
    <row r="299" spans="1:9" ht="15.95" customHeight="1" x14ac:dyDescent="0.2">
      <c r="A299" s="4">
        <v>27</v>
      </c>
      <c r="B299" s="42" t="s">
        <v>424</v>
      </c>
      <c r="C299" s="49" t="s">
        <v>161</v>
      </c>
      <c r="D299" s="100" t="s">
        <v>193</v>
      </c>
      <c r="E299" s="27"/>
      <c r="F299" s="53" t="s">
        <v>532</v>
      </c>
      <c r="G299" s="53"/>
      <c r="H299" s="74" t="str">
        <f t="shared" si="10"/>
        <v>-</v>
      </c>
      <c r="I299" s="107" t="str">
        <f t="shared" si="11"/>
        <v>-</v>
      </c>
    </row>
    <row r="300" spans="1:9" ht="15.95" customHeight="1" x14ac:dyDescent="0.2">
      <c r="A300" s="4">
        <v>28</v>
      </c>
      <c r="B300" s="42" t="s">
        <v>486</v>
      </c>
      <c r="C300" s="17" t="s">
        <v>446</v>
      </c>
      <c r="D300" s="22">
        <v>1</v>
      </c>
      <c r="E300" s="27"/>
      <c r="F300" s="53" t="s">
        <v>532</v>
      </c>
      <c r="G300" s="53">
        <v>75</v>
      </c>
      <c r="H300" s="74" t="str">
        <f t="shared" si="10"/>
        <v>C</v>
      </c>
      <c r="I300" s="107" t="str">
        <f t="shared" si="11"/>
        <v>Tuntas</v>
      </c>
    </row>
    <row r="301" spans="1:9" ht="15.95" customHeight="1" x14ac:dyDescent="0.2">
      <c r="A301" s="4">
        <v>29</v>
      </c>
      <c r="B301" s="42" t="s">
        <v>292</v>
      </c>
      <c r="C301" s="49" t="s">
        <v>162</v>
      </c>
      <c r="D301" s="100" t="s">
        <v>193</v>
      </c>
      <c r="E301" s="27"/>
      <c r="F301" s="53" t="s">
        <v>532</v>
      </c>
      <c r="G301" s="53">
        <v>80</v>
      </c>
      <c r="H301" s="74" t="str">
        <f t="shared" si="10"/>
        <v>B</v>
      </c>
      <c r="I301" s="107" t="str">
        <f t="shared" si="11"/>
        <v>Tuntas</v>
      </c>
    </row>
    <row r="302" spans="1:9" ht="15.95" customHeight="1" x14ac:dyDescent="0.2">
      <c r="A302" s="4">
        <v>30</v>
      </c>
      <c r="B302" s="42" t="s">
        <v>386</v>
      </c>
      <c r="C302" s="17" t="s">
        <v>447</v>
      </c>
      <c r="D302" s="22" t="s">
        <v>193</v>
      </c>
      <c r="E302" s="27"/>
      <c r="F302" s="53" t="s">
        <v>532</v>
      </c>
      <c r="G302" s="53">
        <v>85</v>
      </c>
      <c r="H302" s="74" t="str">
        <f t="shared" si="10"/>
        <v>B</v>
      </c>
      <c r="I302" s="107" t="str">
        <f t="shared" si="11"/>
        <v>Tuntas</v>
      </c>
    </row>
    <row r="303" spans="1:9" ht="15.95" customHeight="1" x14ac:dyDescent="0.2">
      <c r="A303" s="4">
        <v>31</v>
      </c>
      <c r="B303" s="42" t="s">
        <v>295</v>
      </c>
      <c r="C303" s="17" t="s">
        <v>163</v>
      </c>
      <c r="D303" s="22" t="s">
        <v>193</v>
      </c>
      <c r="E303" s="27"/>
      <c r="F303" s="53" t="s">
        <v>532</v>
      </c>
      <c r="G303" s="53">
        <v>90</v>
      </c>
      <c r="H303" s="74" t="str">
        <f t="shared" si="10"/>
        <v>A</v>
      </c>
      <c r="I303" s="107" t="str">
        <f t="shared" si="11"/>
        <v>Tuntas</v>
      </c>
    </row>
    <row r="304" spans="1:9" ht="15.95" customHeight="1" x14ac:dyDescent="0.2">
      <c r="A304" s="4">
        <v>32</v>
      </c>
      <c r="B304" s="42" t="s">
        <v>340</v>
      </c>
      <c r="C304" s="17" t="s">
        <v>448</v>
      </c>
      <c r="D304" s="22">
        <v>1</v>
      </c>
      <c r="E304" s="27"/>
      <c r="F304" s="53" t="s">
        <v>532</v>
      </c>
      <c r="G304" s="53">
        <v>75</v>
      </c>
      <c r="H304" s="74" t="str">
        <f t="shared" si="10"/>
        <v>C</v>
      </c>
      <c r="I304" s="107" t="str">
        <f t="shared" si="11"/>
        <v>Tuntas</v>
      </c>
    </row>
    <row r="305" spans="1:9" ht="15.95" customHeight="1" x14ac:dyDescent="0.2">
      <c r="A305" s="4">
        <v>33</v>
      </c>
      <c r="B305" s="42" t="s">
        <v>341</v>
      </c>
      <c r="C305" s="18" t="s">
        <v>164</v>
      </c>
      <c r="D305" s="97" t="s">
        <v>193</v>
      </c>
      <c r="E305" s="27"/>
      <c r="F305" s="53" t="s">
        <v>532</v>
      </c>
      <c r="G305" s="53">
        <v>60</v>
      </c>
      <c r="H305" s="74" t="str">
        <f t="shared" si="10"/>
        <v>D</v>
      </c>
      <c r="I305" s="107" t="str">
        <f t="shared" si="11"/>
        <v>Belum Tuntas</v>
      </c>
    </row>
    <row r="306" spans="1:9" ht="15.95" customHeight="1" x14ac:dyDescent="0.2">
      <c r="A306" s="4">
        <v>34</v>
      </c>
      <c r="B306" s="29"/>
      <c r="C306" s="28"/>
      <c r="D306" s="24"/>
      <c r="E306" s="27"/>
      <c r="F306" s="53"/>
      <c r="G306" s="53"/>
      <c r="H306" s="74" t="str">
        <f t="shared" si="10"/>
        <v>-</v>
      </c>
      <c r="I306" s="107" t="str">
        <f t="shared" si="11"/>
        <v>-</v>
      </c>
    </row>
    <row r="307" spans="1:9" ht="15.95" customHeight="1" x14ac:dyDescent="0.2">
      <c r="A307" s="4">
        <v>35</v>
      </c>
      <c r="B307" s="38"/>
      <c r="C307" s="18"/>
      <c r="D307" s="104"/>
      <c r="E307" s="27"/>
      <c r="F307" s="53"/>
      <c r="G307" s="53"/>
      <c r="H307" s="74" t="str">
        <f t="shared" si="10"/>
        <v>-</v>
      </c>
      <c r="I307" s="107" t="str">
        <f t="shared" si="11"/>
        <v>-</v>
      </c>
    </row>
    <row r="308" spans="1:9" ht="15.95" customHeight="1" x14ac:dyDescent="0.2">
      <c r="A308" s="50">
        <v>36</v>
      </c>
      <c r="B308" s="27"/>
      <c r="C308" s="27"/>
      <c r="D308" s="27"/>
      <c r="E308" s="27"/>
      <c r="F308" s="53"/>
      <c r="G308" s="53"/>
      <c r="H308" s="74" t="str">
        <f t="shared" si="10"/>
        <v>-</v>
      </c>
      <c r="I308" s="107" t="str">
        <f t="shared" si="11"/>
        <v>-</v>
      </c>
    </row>
    <row r="309" spans="1:9" ht="15.95" customHeight="1" x14ac:dyDescent="0.2">
      <c r="A309" s="7"/>
      <c r="B309" s="57"/>
      <c r="C309" s="120" t="s">
        <v>514</v>
      </c>
      <c r="D309" s="121"/>
      <c r="E309" s="59"/>
      <c r="F309" s="53"/>
      <c r="G309" s="53">
        <f>IFERROR(AVERAGE(G273:G308),"")</f>
        <v>70.322580645161295</v>
      </c>
      <c r="H309" s="72"/>
      <c r="I309" s="107">
        <f>COUNTIF(I273:I308,"tuntas")</f>
        <v>21</v>
      </c>
    </row>
    <row r="310" spans="1:9" ht="15" customHeight="1" x14ac:dyDescent="0.2">
      <c r="A310" s="78" t="s">
        <v>523</v>
      </c>
      <c r="B310" s="75" t="s">
        <v>522</v>
      </c>
      <c r="C310" s="11"/>
      <c r="D310" s="71"/>
      <c r="E310" s="11"/>
      <c r="F310" s="7"/>
      <c r="G310" s="7"/>
      <c r="H310" s="7"/>
    </row>
    <row r="311" spans="1:9" x14ac:dyDescent="0.2">
      <c r="A311" s="79">
        <v>25</v>
      </c>
      <c r="B311" s="76" t="s">
        <v>517</v>
      </c>
      <c r="C311" s="58" t="s">
        <v>190</v>
      </c>
      <c r="D311" s="65">
        <f>SUM(D273:D308)</f>
        <v>11</v>
      </c>
      <c r="G311" s="24" t="s">
        <v>526</v>
      </c>
    </row>
    <row r="312" spans="1:9" x14ac:dyDescent="0.2">
      <c r="A312" s="79">
        <v>60</v>
      </c>
      <c r="B312" s="76" t="s">
        <v>518</v>
      </c>
      <c r="C312" s="58" t="s">
        <v>191</v>
      </c>
      <c r="D312" s="65">
        <f>COUNTIF(D273:D308,"p")</f>
        <v>22</v>
      </c>
      <c r="G312" s="24" t="s">
        <v>515</v>
      </c>
    </row>
    <row r="313" spans="1:9" x14ac:dyDescent="0.2">
      <c r="A313" s="79">
        <v>70</v>
      </c>
      <c r="B313" s="76" t="s">
        <v>519</v>
      </c>
      <c r="C313" s="34" t="s">
        <v>192</v>
      </c>
      <c r="D313" s="66">
        <f>SUM(D311:D312)</f>
        <v>33</v>
      </c>
      <c r="G313" s="54"/>
    </row>
    <row r="314" spans="1:9" x14ac:dyDescent="0.2">
      <c r="A314" s="80">
        <v>80</v>
      </c>
      <c r="B314" s="76" t="s">
        <v>520</v>
      </c>
      <c r="C314" s="108" t="s">
        <v>527</v>
      </c>
      <c r="D314" s="70"/>
      <c r="G314" s="54"/>
    </row>
    <row r="315" spans="1:9" x14ac:dyDescent="0.2">
      <c r="A315" s="80">
        <v>90</v>
      </c>
      <c r="B315" s="77" t="s">
        <v>521</v>
      </c>
      <c r="C315" s="108" t="s">
        <v>528</v>
      </c>
      <c r="G315" s="73" t="s">
        <v>530</v>
      </c>
    </row>
    <row r="319" spans="1:9" ht="15" x14ac:dyDescent="0.2">
      <c r="A319" s="1" t="s">
        <v>4</v>
      </c>
      <c r="B319" s="44"/>
    </row>
    <row r="320" spans="1:9" ht="15" x14ac:dyDescent="0.2">
      <c r="A320" s="3" t="s">
        <v>0</v>
      </c>
      <c r="B320" s="44"/>
      <c r="E320" s="81" t="s">
        <v>524</v>
      </c>
      <c r="F320" s="82" t="s">
        <v>531</v>
      </c>
      <c r="G320" s="83"/>
    </row>
    <row r="321" spans="1:9" x14ac:dyDescent="0.2">
      <c r="A321" s="1" t="s">
        <v>493</v>
      </c>
      <c r="B321" s="2"/>
    </row>
    <row r="322" spans="1:9" x14ac:dyDescent="0.2">
      <c r="A322" s="1"/>
      <c r="B322" s="2"/>
    </row>
    <row r="323" spans="1:9" ht="15" x14ac:dyDescent="0.2">
      <c r="A323" s="9"/>
      <c r="B323" s="34" t="s">
        <v>194</v>
      </c>
      <c r="C323" s="39" t="s">
        <v>495</v>
      </c>
      <c r="D323" s="63" t="s">
        <v>507</v>
      </c>
      <c r="E323" s="25" t="s">
        <v>505</v>
      </c>
    </row>
    <row r="324" spans="1:9" x14ac:dyDescent="0.2">
      <c r="A324" s="114" t="s">
        <v>1</v>
      </c>
      <c r="B324" s="115"/>
      <c r="C324" s="116" t="s">
        <v>509</v>
      </c>
      <c r="D324" s="118" t="s">
        <v>188</v>
      </c>
      <c r="E324" s="109" t="s">
        <v>510</v>
      </c>
      <c r="F324" s="111" t="s">
        <v>511</v>
      </c>
      <c r="G324" s="112"/>
      <c r="H324" s="113"/>
      <c r="I324" s="109" t="s">
        <v>516</v>
      </c>
    </row>
    <row r="325" spans="1:9" ht="15" customHeight="1" x14ac:dyDescent="0.2">
      <c r="A325" s="8" t="s">
        <v>3</v>
      </c>
      <c r="B325" s="6" t="s">
        <v>2</v>
      </c>
      <c r="C325" s="117"/>
      <c r="D325" s="119"/>
      <c r="E325" s="110"/>
      <c r="F325" s="55" t="s">
        <v>508</v>
      </c>
      <c r="G325" s="56" t="s">
        <v>513</v>
      </c>
      <c r="H325" s="56" t="s">
        <v>512</v>
      </c>
      <c r="I325" s="110"/>
    </row>
    <row r="326" spans="1:9" ht="15.95" customHeight="1" x14ac:dyDescent="0.2">
      <c r="A326" s="12">
        <v>1</v>
      </c>
      <c r="B326" s="42" t="s">
        <v>218</v>
      </c>
      <c r="C326" s="15" t="s">
        <v>449</v>
      </c>
      <c r="D326" s="22" t="s">
        <v>193</v>
      </c>
      <c r="E326" s="32"/>
      <c r="F326" s="12" t="s">
        <v>532</v>
      </c>
      <c r="G326" s="12">
        <v>70</v>
      </c>
      <c r="H326" s="74" t="str">
        <f>IFERROR(VLOOKUP(G326,$A$363:$B$368,2,TRUE),"-")</f>
        <v>C</v>
      </c>
      <c r="I326" s="106" t="str">
        <f>IF(G326=0,"-",(IF(G326&lt;70,"Belum Tuntas","Tuntas")))</f>
        <v>Tuntas</v>
      </c>
    </row>
    <row r="327" spans="1:9" ht="15.95" customHeight="1" x14ac:dyDescent="0.2">
      <c r="A327" s="4">
        <v>2</v>
      </c>
      <c r="B327" s="42" t="s">
        <v>342</v>
      </c>
      <c r="C327" s="15" t="s">
        <v>166</v>
      </c>
      <c r="D327" s="22">
        <v>1</v>
      </c>
      <c r="E327" s="27"/>
      <c r="F327" s="53" t="s">
        <v>532</v>
      </c>
      <c r="G327" s="53">
        <v>75</v>
      </c>
      <c r="H327" s="74" t="str">
        <f t="shared" ref="H327:H360" si="12">IFERROR(VLOOKUP(G327,$A$363:$B$368,2,TRUE),"-")</f>
        <v>C</v>
      </c>
      <c r="I327" s="107" t="str">
        <f>IF(G327=0,"-",(IF(G327&lt;70,"Belum Tuntas","Tuntas")))</f>
        <v>Tuntas</v>
      </c>
    </row>
    <row r="328" spans="1:9" ht="15.95" customHeight="1" x14ac:dyDescent="0.2">
      <c r="A328" s="4">
        <v>3</v>
      </c>
      <c r="B328" s="42" t="s">
        <v>375</v>
      </c>
      <c r="C328" s="93" t="s">
        <v>186</v>
      </c>
      <c r="D328" s="94">
        <v>1</v>
      </c>
      <c r="E328" s="27"/>
      <c r="F328" s="53" t="s">
        <v>519</v>
      </c>
      <c r="G328" s="53">
        <v>40</v>
      </c>
      <c r="H328" s="74" t="str">
        <f t="shared" si="12"/>
        <v>E</v>
      </c>
      <c r="I328" s="107" t="str">
        <f t="shared" ref="I328:I361" si="13">IF(G328=0,"-",(IF(G328&lt;70,"Belum Tuntas","Tuntas")))</f>
        <v>Belum Tuntas</v>
      </c>
    </row>
    <row r="329" spans="1:9" ht="15.95" customHeight="1" x14ac:dyDescent="0.2">
      <c r="A329" s="4">
        <v>4</v>
      </c>
      <c r="B329" s="42" t="s">
        <v>390</v>
      </c>
      <c r="C329" s="15" t="s">
        <v>167</v>
      </c>
      <c r="D329" s="22">
        <v>1</v>
      </c>
      <c r="E329" s="27"/>
      <c r="F329" s="53" t="s">
        <v>532</v>
      </c>
      <c r="G329" s="53">
        <v>85</v>
      </c>
      <c r="H329" s="74" t="str">
        <f t="shared" si="12"/>
        <v>B</v>
      </c>
      <c r="I329" s="107" t="str">
        <f t="shared" si="13"/>
        <v>Tuntas</v>
      </c>
    </row>
    <row r="330" spans="1:9" ht="15.95" customHeight="1" x14ac:dyDescent="0.2">
      <c r="A330" s="4">
        <v>5</v>
      </c>
      <c r="B330" s="42" t="s">
        <v>483</v>
      </c>
      <c r="C330" s="15" t="s">
        <v>168</v>
      </c>
      <c r="D330" s="22" t="s">
        <v>193</v>
      </c>
      <c r="E330" s="27"/>
      <c r="F330" s="53" t="s">
        <v>532</v>
      </c>
      <c r="G330" s="53">
        <v>85</v>
      </c>
      <c r="H330" s="74" t="str">
        <f t="shared" si="12"/>
        <v>B</v>
      </c>
      <c r="I330" s="107" t="str">
        <f t="shared" si="13"/>
        <v>Tuntas</v>
      </c>
    </row>
    <row r="331" spans="1:9" ht="15.95" customHeight="1" x14ac:dyDescent="0.2">
      <c r="A331" s="4">
        <v>6</v>
      </c>
      <c r="B331" s="42" t="s">
        <v>277</v>
      </c>
      <c r="C331" s="15" t="s">
        <v>169</v>
      </c>
      <c r="D331" s="22" t="s">
        <v>193</v>
      </c>
      <c r="E331" s="27"/>
      <c r="F331" s="53" t="s">
        <v>532</v>
      </c>
      <c r="G331" s="53">
        <v>55</v>
      </c>
      <c r="H331" s="74" t="str">
        <f t="shared" si="12"/>
        <v>E</v>
      </c>
      <c r="I331" s="107" t="str">
        <f t="shared" si="13"/>
        <v>Belum Tuntas</v>
      </c>
    </row>
    <row r="332" spans="1:9" ht="15.95" customHeight="1" x14ac:dyDescent="0.2">
      <c r="A332" s="4">
        <v>7</v>
      </c>
      <c r="B332" s="42" t="s">
        <v>393</v>
      </c>
      <c r="C332" s="15" t="s">
        <v>93</v>
      </c>
      <c r="D332" s="22">
        <v>1</v>
      </c>
      <c r="E332" s="27"/>
      <c r="F332" s="53" t="s">
        <v>532</v>
      </c>
      <c r="G332" s="53">
        <v>55</v>
      </c>
      <c r="H332" s="74" t="str">
        <f t="shared" si="12"/>
        <v>E</v>
      </c>
      <c r="I332" s="107" t="str">
        <f t="shared" si="13"/>
        <v>Belum Tuntas</v>
      </c>
    </row>
    <row r="333" spans="1:9" ht="15.95" customHeight="1" x14ac:dyDescent="0.2">
      <c r="A333" s="4">
        <v>8</v>
      </c>
      <c r="B333" s="42" t="s">
        <v>278</v>
      </c>
      <c r="C333" s="15" t="s">
        <v>170</v>
      </c>
      <c r="D333" s="22" t="s">
        <v>193</v>
      </c>
      <c r="E333" s="27"/>
      <c r="F333" s="53" t="s">
        <v>532</v>
      </c>
      <c r="G333" s="53">
        <v>70</v>
      </c>
      <c r="H333" s="74" t="str">
        <f t="shared" si="12"/>
        <v>C</v>
      </c>
      <c r="I333" s="107" t="str">
        <f t="shared" si="13"/>
        <v>Tuntas</v>
      </c>
    </row>
    <row r="334" spans="1:9" ht="15.95" customHeight="1" x14ac:dyDescent="0.2">
      <c r="A334" s="4">
        <v>9</v>
      </c>
      <c r="B334" s="42" t="s">
        <v>347</v>
      </c>
      <c r="C334" s="15" t="s">
        <v>171</v>
      </c>
      <c r="D334" s="22">
        <v>1</v>
      </c>
      <c r="E334" s="27"/>
      <c r="F334" s="53" t="s">
        <v>532</v>
      </c>
      <c r="G334" s="53">
        <v>80</v>
      </c>
      <c r="H334" s="74" t="str">
        <f t="shared" si="12"/>
        <v>B</v>
      </c>
      <c r="I334" s="107" t="str">
        <f t="shared" si="13"/>
        <v>Tuntas</v>
      </c>
    </row>
    <row r="335" spans="1:9" ht="15.95" customHeight="1" x14ac:dyDescent="0.2">
      <c r="A335" s="4">
        <v>10</v>
      </c>
      <c r="B335" s="29"/>
      <c r="C335" s="23" t="s">
        <v>86</v>
      </c>
      <c r="D335" s="24" t="s">
        <v>193</v>
      </c>
      <c r="E335" s="27"/>
      <c r="F335" s="53" t="s">
        <v>532</v>
      </c>
      <c r="G335" s="53">
        <v>80</v>
      </c>
      <c r="H335" s="74" t="str">
        <f t="shared" si="12"/>
        <v>B</v>
      </c>
      <c r="I335" s="107" t="str">
        <f t="shared" si="13"/>
        <v>Tuntas</v>
      </c>
    </row>
    <row r="336" spans="1:9" ht="15.95" customHeight="1" x14ac:dyDescent="0.2">
      <c r="A336" s="51">
        <v>11</v>
      </c>
      <c r="B336" s="42" t="s">
        <v>283</v>
      </c>
      <c r="C336" s="15" t="s">
        <v>450</v>
      </c>
      <c r="D336" s="22">
        <v>1</v>
      </c>
      <c r="E336" s="27"/>
      <c r="F336" s="53" t="s">
        <v>532</v>
      </c>
      <c r="G336" s="53">
        <v>75</v>
      </c>
      <c r="H336" s="74" t="str">
        <f t="shared" si="12"/>
        <v>C</v>
      </c>
      <c r="I336" s="107" t="str">
        <f t="shared" si="13"/>
        <v>Tuntas</v>
      </c>
    </row>
    <row r="337" spans="1:9" ht="15.95" customHeight="1" x14ac:dyDescent="0.2">
      <c r="A337" s="51">
        <v>12</v>
      </c>
      <c r="B337" s="42" t="s">
        <v>349</v>
      </c>
      <c r="C337" s="15" t="s">
        <v>478</v>
      </c>
      <c r="D337" s="22" t="s">
        <v>193</v>
      </c>
      <c r="E337" s="27"/>
      <c r="F337" s="53" t="s">
        <v>532</v>
      </c>
      <c r="G337" s="53">
        <v>85</v>
      </c>
      <c r="H337" s="74" t="str">
        <f t="shared" si="12"/>
        <v>B</v>
      </c>
      <c r="I337" s="107" t="str">
        <f t="shared" si="13"/>
        <v>Tuntas</v>
      </c>
    </row>
    <row r="338" spans="1:9" ht="15.95" customHeight="1" x14ac:dyDescent="0.2">
      <c r="A338" s="51">
        <v>13</v>
      </c>
      <c r="B338" s="42" t="s">
        <v>379</v>
      </c>
      <c r="C338" s="15" t="s">
        <v>172</v>
      </c>
      <c r="D338" s="22" t="s">
        <v>193</v>
      </c>
      <c r="E338" s="27"/>
      <c r="F338" s="53" t="s">
        <v>532</v>
      </c>
      <c r="G338" s="53">
        <v>80</v>
      </c>
      <c r="H338" s="74" t="str">
        <f t="shared" si="12"/>
        <v>B</v>
      </c>
      <c r="I338" s="107" t="str">
        <f t="shared" si="13"/>
        <v>Tuntas</v>
      </c>
    </row>
    <row r="339" spans="1:9" ht="15.95" customHeight="1" x14ac:dyDescent="0.2">
      <c r="A339" s="51">
        <v>14</v>
      </c>
      <c r="B339" s="42" t="s">
        <v>397</v>
      </c>
      <c r="C339" s="15" t="s">
        <v>173</v>
      </c>
      <c r="D339" s="22" t="s">
        <v>193</v>
      </c>
      <c r="E339" s="27"/>
      <c r="F339" s="53" t="s">
        <v>532</v>
      </c>
      <c r="G339" s="53">
        <v>75</v>
      </c>
      <c r="H339" s="74" t="str">
        <f t="shared" si="12"/>
        <v>C</v>
      </c>
      <c r="I339" s="107" t="str">
        <f t="shared" si="13"/>
        <v>Tuntas</v>
      </c>
    </row>
    <row r="340" spans="1:9" ht="15.95" customHeight="1" x14ac:dyDescent="0.2">
      <c r="A340" s="51">
        <v>15</v>
      </c>
      <c r="B340" s="42" t="s">
        <v>260</v>
      </c>
      <c r="C340" s="15" t="s">
        <v>480</v>
      </c>
      <c r="D340" s="22">
        <v>1</v>
      </c>
      <c r="E340" s="27"/>
      <c r="F340" s="53" t="s">
        <v>519</v>
      </c>
      <c r="G340" s="53">
        <v>60</v>
      </c>
      <c r="H340" s="74" t="str">
        <f t="shared" si="12"/>
        <v>D</v>
      </c>
      <c r="I340" s="107" t="str">
        <f t="shared" si="13"/>
        <v>Belum Tuntas</v>
      </c>
    </row>
    <row r="341" spans="1:9" ht="15.95" customHeight="1" x14ac:dyDescent="0.2">
      <c r="A341" s="51">
        <v>16</v>
      </c>
      <c r="B341" s="42" t="s">
        <v>351</v>
      </c>
      <c r="C341" s="15" t="s">
        <v>174</v>
      </c>
      <c r="D341" s="22">
        <v>1</v>
      </c>
      <c r="E341" s="27"/>
      <c r="F341" s="53" t="s">
        <v>519</v>
      </c>
      <c r="G341" s="53">
        <v>85</v>
      </c>
      <c r="H341" s="74" t="str">
        <f t="shared" si="12"/>
        <v>B</v>
      </c>
      <c r="I341" s="107" t="str">
        <f t="shared" si="13"/>
        <v>Tuntas</v>
      </c>
    </row>
    <row r="342" spans="1:9" ht="15.95" customHeight="1" x14ac:dyDescent="0.2">
      <c r="A342" s="51">
        <v>17</v>
      </c>
      <c r="B342" s="42" t="s">
        <v>333</v>
      </c>
      <c r="C342" s="15" t="s">
        <v>477</v>
      </c>
      <c r="D342" s="22">
        <v>1</v>
      </c>
      <c r="E342" s="27"/>
      <c r="F342" s="53" t="s">
        <v>519</v>
      </c>
      <c r="G342" s="53">
        <v>60</v>
      </c>
      <c r="H342" s="74" t="str">
        <f t="shared" si="12"/>
        <v>D</v>
      </c>
      <c r="I342" s="107" t="str">
        <f t="shared" si="13"/>
        <v>Belum Tuntas</v>
      </c>
    </row>
    <row r="343" spans="1:9" ht="15.95" customHeight="1" x14ac:dyDescent="0.2">
      <c r="A343" s="51">
        <v>18</v>
      </c>
      <c r="B343" s="42" t="s">
        <v>353</v>
      </c>
      <c r="C343" s="15" t="s">
        <v>175</v>
      </c>
      <c r="D343" s="22">
        <v>1</v>
      </c>
      <c r="E343" s="27"/>
      <c r="F343" s="53" t="s">
        <v>519</v>
      </c>
      <c r="G343" s="53">
        <v>60</v>
      </c>
      <c r="H343" s="74" t="str">
        <f t="shared" si="12"/>
        <v>D</v>
      </c>
      <c r="I343" s="107" t="str">
        <f t="shared" si="13"/>
        <v>Belum Tuntas</v>
      </c>
    </row>
    <row r="344" spans="1:9" ht="15.95" customHeight="1" x14ac:dyDescent="0.2">
      <c r="A344" s="51">
        <v>19</v>
      </c>
      <c r="B344" s="42" t="s">
        <v>262</v>
      </c>
      <c r="C344" s="15" t="s">
        <v>451</v>
      </c>
      <c r="D344" s="22" t="s">
        <v>193</v>
      </c>
      <c r="E344" s="27"/>
      <c r="F344" s="53" t="s">
        <v>532</v>
      </c>
      <c r="G344" s="53">
        <v>80</v>
      </c>
      <c r="H344" s="74" t="str">
        <f t="shared" si="12"/>
        <v>B</v>
      </c>
      <c r="I344" s="107" t="str">
        <f t="shared" si="13"/>
        <v>Tuntas</v>
      </c>
    </row>
    <row r="345" spans="1:9" ht="15.95" customHeight="1" x14ac:dyDescent="0.2">
      <c r="A345" s="51">
        <v>20</v>
      </c>
      <c r="B345" s="42" t="s">
        <v>371</v>
      </c>
      <c r="C345" s="15" t="s">
        <v>176</v>
      </c>
      <c r="D345" s="22" t="s">
        <v>193</v>
      </c>
      <c r="E345" s="27"/>
      <c r="F345" s="53" t="s">
        <v>532</v>
      </c>
      <c r="G345" s="53">
        <v>75</v>
      </c>
      <c r="H345" s="74" t="str">
        <f t="shared" si="12"/>
        <v>C</v>
      </c>
      <c r="I345" s="107" t="str">
        <f t="shared" si="13"/>
        <v>Tuntas</v>
      </c>
    </row>
    <row r="346" spans="1:9" ht="15.95" customHeight="1" x14ac:dyDescent="0.2">
      <c r="A346" s="51">
        <v>21</v>
      </c>
      <c r="B346" s="42" t="s">
        <v>418</v>
      </c>
      <c r="C346" s="15" t="s">
        <v>177</v>
      </c>
      <c r="D346" s="22" t="s">
        <v>193</v>
      </c>
      <c r="E346" s="27"/>
      <c r="F346" s="53" t="s">
        <v>532</v>
      </c>
      <c r="G346" s="53">
        <v>30</v>
      </c>
      <c r="H346" s="74" t="str">
        <f t="shared" si="12"/>
        <v>E</v>
      </c>
      <c r="I346" s="107" t="str">
        <f t="shared" si="13"/>
        <v>Belum Tuntas</v>
      </c>
    </row>
    <row r="347" spans="1:9" ht="15.95" customHeight="1" x14ac:dyDescent="0.2">
      <c r="A347" s="51">
        <v>22</v>
      </c>
      <c r="B347" s="42" t="s">
        <v>211</v>
      </c>
      <c r="C347" s="15" t="s">
        <v>178</v>
      </c>
      <c r="D347" s="22">
        <v>1</v>
      </c>
      <c r="E347" s="27"/>
      <c r="F347" s="53" t="s">
        <v>532</v>
      </c>
      <c r="G347" s="53">
        <v>80</v>
      </c>
      <c r="H347" s="74" t="str">
        <f t="shared" si="12"/>
        <v>B</v>
      </c>
      <c r="I347" s="107" t="str">
        <f t="shared" si="13"/>
        <v>Tuntas</v>
      </c>
    </row>
    <row r="348" spans="1:9" ht="15.95" customHeight="1" x14ac:dyDescent="0.2">
      <c r="A348" s="51">
        <v>23</v>
      </c>
      <c r="B348" s="42" t="s">
        <v>313</v>
      </c>
      <c r="C348" s="15" t="s">
        <v>179</v>
      </c>
      <c r="D348" s="22" t="s">
        <v>193</v>
      </c>
      <c r="E348" s="27"/>
      <c r="F348" s="53" t="s">
        <v>532</v>
      </c>
      <c r="G348" s="53">
        <v>75</v>
      </c>
      <c r="H348" s="74" t="str">
        <f t="shared" si="12"/>
        <v>C</v>
      </c>
      <c r="I348" s="107" t="str">
        <f t="shared" si="13"/>
        <v>Tuntas</v>
      </c>
    </row>
    <row r="349" spans="1:9" ht="15.95" customHeight="1" x14ac:dyDescent="0.2">
      <c r="A349" s="51">
        <v>24</v>
      </c>
      <c r="B349" s="42" t="s">
        <v>423</v>
      </c>
      <c r="C349" s="15" t="s">
        <v>180</v>
      </c>
      <c r="D349" s="22" t="s">
        <v>193</v>
      </c>
      <c r="E349" s="27"/>
      <c r="F349" s="53" t="s">
        <v>532</v>
      </c>
      <c r="G349" s="53">
        <v>65</v>
      </c>
      <c r="H349" s="74" t="str">
        <f t="shared" si="12"/>
        <v>D</v>
      </c>
      <c r="I349" s="107" t="str">
        <f t="shared" si="13"/>
        <v>Belum Tuntas</v>
      </c>
    </row>
    <row r="350" spans="1:9" ht="15.95" customHeight="1" x14ac:dyDescent="0.2">
      <c r="A350" s="51">
        <v>25</v>
      </c>
      <c r="B350" s="42" t="s">
        <v>314</v>
      </c>
      <c r="C350" s="15" t="s">
        <v>182</v>
      </c>
      <c r="D350" s="22">
        <v>1</v>
      </c>
      <c r="E350" s="27"/>
      <c r="F350" s="53" t="s">
        <v>532</v>
      </c>
      <c r="G350" s="53">
        <v>60</v>
      </c>
      <c r="H350" s="74" t="str">
        <f t="shared" si="12"/>
        <v>D</v>
      </c>
      <c r="I350" s="107" t="str">
        <f t="shared" si="13"/>
        <v>Belum Tuntas</v>
      </c>
    </row>
    <row r="351" spans="1:9" ht="15.95" customHeight="1" x14ac:dyDescent="0.2">
      <c r="A351" s="51">
        <v>26</v>
      </c>
      <c r="B351" s="42" t="s">
        <v>338</v>
      </c>
      <c r="C351" s="15" t="s">
        <v>181</v>
      </c>
      <c r="D351" s="22">
        <v>1</v>
      </c>
      <c r="E351" s="27"/>
      <c r="F351" s="53" t="s">
        <v>532</v>
      </c>
      <c r="G351" s="53">
        <v>80</v>
      </c>
      <c r="H351" s="74" t="str">
        <f t="shared" si="12"/>
        <v>B</v>
      </c>
      <c r="I351" s="107" t="str">
        <f t="shared" si="13"/>
        <v>Tuntas</v>
      </c>
    </row>
    <row r="352" spans="1:9" ht="15.95" customHeight="1" x14ac:dyDescent="0.2">
      <c r="A352" s="51">
        <v>27</v>
      </c>
      <c r="B352" s="52"/>
      <c r="C352" s="15" t="s">
        <v>525</v>
      </c>
      <c r="D352" s="22">
        <v>1</v>
      </c>
      <c r="E352" s="27"/>
      <c r="F352" s="53" t="s">
        <v>532</v>
      </c>
      <c r="G352" s="53">
        <v>50</v>
      </c>
      <c r="H352" s="74" t="str">
        <f t="shared" si="12"/>
        <v>E</v>
      </c>
      <c r="I352" s="107" t="str">
        <f t="shared" si="13"/>
        <v>Belum Tuntas</v>
      </c>
    </row>
    <row r="353" spans="1:9" ht="15.95" customHeight="1" x14ac:dyDescent="0.2">
      <c r="A353" s="51">
        <v>28</v>
      </c>
      <c r="B353" s="52" t="s">
        <v>498</v>
      </c>
      <c r="C353" s="15" t="s">
        <v>490</v>
      </c>
      <c r="D353" s="22">
        <v>1</v>
      </c>
      <c r="E353" s="27"/>
      <c r="F353" s="53"/>
      <c r="G353" s="53"/>
      <c r="H353" s="74" t="str">
        <f t="shared" si="12"/>
        <v>-</v>
      </c>
      <c r="I353" s="107" t="str">
        <f t="shared" si="13"/>
        <v>-</v>
      </c>
    </row>
    <row r="354" spans="1:9" ht="15.95" customHeight="1" x14ac:dyDescent="0.2">
      <c r="A354" s="51">
        <v>29</v>
      </c>
      <c r="B354" s="42" t="s">
        <v>359</v>
      </c>
      <c r="C354" s="15" t="s">
        <v>183</v>
      </c>
      <c r="D354" s="22">
        <v>1</v>
      </c>
      <c r="E354" s="27"/>
      <c r="F354" s="53" t="s">
        <v>519</v>
      </c>
      <c r="G354" s="53">
        <v>70</v>
      </c>
      <c r="H354" s="74" t="str">
        <f t="shared" si="12"/>
        <v>C</v>
      </c>
      <c r="I354" s="107" t="str">
        <f t="shared" si="13"/>
        <v>Tuntas</v>
      </c>
    </row>
    <row r="355" spans="1:9" ht="15.95" customHeight="1" x14ac:dyDescent="0.2">
      <c r="A355" s="51">
        <v>30</v>
      </c>
      <c r="B355" s="42" t="s">
        <v>360</v>
      </c>
      <c r="C355" s="93" t="s">
        <v>187</v>
      </c>
      <c r="D355" s="94">
        <v>1</v>
      </c>
      <c r="E355" s="27"/>
      <c r="F355" s="53" t="s">
        <v>532</v>
      </c>
      <c r="G355" s="53">
        <v>90</v>
      </c>
      <c r="H355" s="74" t="str">
        <f t="shared" si="12"/>
        <v>A</v>
      </c>
      <c r="I355" s="107" t="str">
        <f t="shared" si="13"/>
        <v>Tuntas</v>
      </c>
    </row>
    <row r="356" spans="1:9" ht="15.95" customHeight="1" x14ac:dyDescent="0.2">
      <c r="A356" s="51">
        <v>31</v>
      </c>
      <c r="B356" s="42" t="s">
        <v>361</v>
      </c>
      <c r="C356" s="15" t="s">
        <v>184</v>
      </c>
      <c r="D356" s="22" t="s">
        <v>193</v>
      </c>
      <c r="E356" s="27"/>
      <c r="F356" s="53" t="s">
        <v>532</v>
      </c>
      <c r="G356" s="53">
        <v>90</v>
      </c>
      <c r="H356" s="74" t="str">
        <f t="shared" si="12"/>
        <v>A</v>
      </c>
      <c r="I356" s="107" t="str">
        <f t="shared" si="13"/>
        <v>Tuntas</v>
      </c>
    </row>
    <row r="357" spans="1:9" ht="15.95" customHeight="1" x14ac:dyDescent="0.2">
      <c r="A357" s="51">
        <v>32</v>
      </c>
      <c r="B357" s="42" t="s">
        <v>362</v>
      </c>
      <c r="C357" s="49" t="s">
        <v>185</v>
      </c>
      <c r="D357" s="100">
        <v>1</v>
      </c>
      <c r="E357" s="27"/>
      <c r="F357" s="53" t="s">
        <v>532</v>
      </c>
      <c r="G357" s="53">
        <v>80</v>
      </c>
      <c r="H357" s="74" t="str">
        <f t="shared" si="12"/>
        <v>B</v>
      </c>
      <c r="I357" s="107" t="str">
        <f t="shared" si="13"/>
        <v>Tuntas</v>
      </c>
    </row>
    <row r="358" spans="1:9" ht="15.95" customHeight="1" x14ac:dyDescent="0.2">
      <c r="A358" s="51">
        <v>33</v>
      </c>
      <c r="B358" s="42" t="s">
        <v>363</v>
      </c>
      <c r="C358" s="15" t="s">
        <v>492</v>
      </c>
      <c r="D358" s="22">
        <v>1</v>
      </c>
      <c r="E358" s="27"/>
      <c r="F358" s="53" t="s">
        <v>532</v>
      </c>
      <c r="G358" s="53">
        <v>75</v>
      </c>
      <c r="H358" s="74" t="str">
        <f t="shared" si="12"/>
        <v>C</v>
      </c>
      <c r="I358" s="107" t="str">
        <f t="shared" si="13"/>
        <v>Tuntas</v>
      </c>
    </row>
    <row r="359" spans="1:9" ht="15.95" customHeight="1" x14ac:dyDescent="0.2">
      <c r="A359" s="51">
        <v>34</v>
      </c>
      <c r="B359" s="52"/>
      <c r="C359" s="15"/>
      <c r="D359" s="22"/>
      <c r="E359" s="27"/>
      <c r="F359" s="53"/>
      <c r="G359" s="53"/>
      <c r="H359" s="74" t="str">
        <f t="shared" si="12"/>
        <v>-</v>
      </c>
      <c r="I359" s="107" t="str">
        <f t="shared" si="13"/>
        <v>-</v>
      </c>
    </row>
    <row r="360" spans="1:9" ht="15.95" customHeight="1" x14ac:dyDescent="0.2">
      <c r="A360" s="51">
        <v>35</v>
      </c>
      <c r="B360" s="52"/>
      <c r="C360" s="15"/>
      <c r="D360" s="22"/>
      <c r="E360" s="27"/>
      <c r="F360" s="53"/>
      <c r="G360" s="53"/>
      <c r="H360" s="74" t="str">
        <f t="shared" si="12"/>
        <v>-</v>
      </c>
      <c r="I360" s="107" t="str">
        <f t="shared" si="13"/>
        <v>-</v>
      </c>
    </row>
    <row r="361" spans="1:9" ht="15.95" customHeight="1" x14ac:dyDescent="0.2">
      <c r="A361" s="51">
        <v>36</v>
      </c>
      <c r="B361" s="38"/>
      <c r="C361" s="15"/>
      <c r="D361" s="22"/>
      <c r="E361" s="27"/>
      <c r="F361" s="53"/>
      <c r="G361" s="53"/>
      <c r="H361" s="74" t="str">
        <f>IFERROR(VLOOKUP(G361,$A$363:$B$368,2,TRUE),"-")</f>
        <v>-</v>
      </c>
      <c r="I361" s="107" t="str">
        <f t="shared" si="13"/>
        <v>-</v>
      </c>
    </row>
    <row r="362" spans="1:9" ht="15.95" customHeight="1" x14ac:dyDescent="0.2">
      <c r="A362" s="7"/>
      <c r="B362" s="57"/>
      <c r="C362" s="120" t="s">
        <v>514</v>
      </c>
      <c r="D362" s="121"/>
      <c r="E362" s="59"/>
      <c r="F362" s="53"/>
      <c r="G362" s="53">
        <f>IFERROR(AVERAGE(G326:G361),"")</f>
        <v>71.09375</v>
      </c>
      <c r="H362" s="72"/>
      <c r="I362" s="107">
        <f>COUNTIF(I326:I361,"tuntas")</f>
        <v>22</v>
      </c>
    </row>
    <row r="363" spans="1:9" ht="15" customHeight="1" x14ac:dyDescent="0.2">
      <c r="A363" s="78" t="s">
        <v>523</v>
      </c>
      <c r="B363" s="75" t="s">
        <v>522</v>
      </c>
      <c r="C363" s="33"/>
      <c r="D363" s="65"/>
      <c r="E363" s="11"/>
      <c r="F363" s="7"/>
      <c r="G363" s="7"/>
      <c r="H363" s="7"/>
    </row>
    <row r="364" spans="1:9" x14ac:dyDescent="0.2">
      <c r="A364" s="79">
        <v>25</v>
      </c>
      <c r="B364" s="76" t="s">
        <v>517</v>
      </c>
      <c r="C364" s="58" t="s">
        <v>190</v>
      </c>
      <c r="D364" s="65">
        <f>SUM(D326:D362)</f>
        <v>19</v>
      </c>
      <c r="G364" s="24" t="s">
        <v>526</v>
      </c>
    </row>
    <row r="365" spans="1:9" x14ac:dyDescent="0.2">
      <c r="A365" s="79">
        <v>60</v>
      </c>
      <c r="B365" s="76" t="s">
        <v>518</v>
      </c>
      <c r="C365" s="58" t="s">
        <v>191</v>
      </c>
      <c r="D365" s="65">
        <f>COUNTIF(D326:D362,"p")</f>
        <v>14</v>
      </c>
      <c r="G365" s="24" t="s">
        <v>515</v>
      </c>
    </row>
    <row r="366" spans="1:9" x14ac:dyDescent="0.2">
      <c r="A366" s="79">
        <v>70</v>
      </c>
      <c r="B366" s="76" t="s">
        <v>519</v>
      </c>
      <c r="C366" s="34" t="s">
        <v>192</v>
      </c>
      <c r="D366" s="66">
        <f>SUM(D364:D365)</f>
        <v>33</v>
      </c>
      <c r="G366" s="54"/>
    </row>
    <row r="367" spans="1:9" x14ac:dyDescent="0.2">
      <c r="A367" s="80">
        <v>80</v>
      </c>
      <c r="B367" s="76" t="s">
        <v>520</v>
      </c>
      <c r="C367" s="108" t="s">
        <v>527</v>
      </c>
      <c r="D367" s="70"/>
      <c r="G367" s="54"/>
    </row>
    <row r="368" spans="1:9" x14ac:dyDescent="0.2">
      <c r="A368" s="80">
        <v>90</v>
      </c>
      <c r="B368" s="77" t="s">
        <v>521</v>
      </c>
      <c r="C368" s="108" t="s">
        <v>528</v>
      </c>
      <c r="D368" s="66"/>
      <c r="G368" s="105"/>
    </row>
    <row r="369" spans="2:7" x14ac:dyDescent="0.2">
      <c r="B369" s="25"/>
      <c r="C369" s="30"/>
      <c r="D369" s="66"/>
      <c r="G369" s="24" t="s">
        <v>530</v>
      </c>
    </row>
  </sheetData>
  <mergeCells count="49">
    <mergeCell ref="C44:D44"/>
    <mergeCell ref="C165:C166"/>
    <mergeCell ref="D165:D166"/>
    <mergeCell ref="C97:D97"/>
    <mergeCell ref="C150:D150"/>
    <mergeCell ref="C362:D362"/>
    <mergeCell ref="A59:B59"/>
    <mergeCell ref="C59:C60"/>
    <mergeCell ref="D59:D60"/>
    <mergeCell ref="A6:B6"/>
    <mergeCell ref="C6:C7"/>
    <mergeCell ref="D6:D7"/>
    <mergeCell ref="A112:B112"/>
    <mergeCell ref="C112:C113"/>
    <mergeCell ref="D112:D113"/>
    <mergeCell ref="C203:D203"/>
    <mergeCell ref="C257:D257"/>
    <mergeCell ref="A165:B165"/>
    <mergeCell ref="A218:B218"/>
    <mergeCell ref="C218:C219"/>
    <mergeCell ref="D218:D219"/>
    <mergeCell ref="I271:I272"/>
    <mergeCell ref="A324:B324"/>
    <mergeCell ref="C324:C325"/>
    <mergeCell ref="D324:D325"/>
    <mergeCell ref="C309:D309"/>
    <mergeCell ref="E271:E272"/>
    <mergeCell ref="F271:H271"/>
    <mergeCell ref="D271:D272"/>
    <mergeCell ref="A271:B271"/>
    <mergeCell ref="C271:C272"/>
    <mergeCell ref="E324:E325"/>
    <mergeCell ref="F324:H324"/>
    <mergeCell ref="I324:I325"/>
    <mergeCell ref="I165:I166"/>
    <mergeCell ref="E218:E219"/>
    <mergeCell ref="F218:H218"/>
    <mergeCell ref="I218:I219"/>
    <mergeCell ref="I6:I7"/>
    <mergeCell ref="E59:E60"/>
    <mergeCell ref="F59:H59"/>
    <mergeCell ref="I59:I60"/>
    <mergeCell ref="E112:E113"/>
    <mergeCell ref="F112:H112"/>
    <mergeCell ref="I112:I113"/>
    <mergeCell ref="E6:E7"/>
    <mergeCell ref="F6:H6"/>
    <mergeCell ref="E165:E166"/>
    <mergeCell ref="F165:H165"/>
  </mergeCells>
  <printOptions horizontalCentered="1"/>
  <pageMargins left="0.39370078740157483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klsXI MIPA</vt:lpstr>
    </vt:vector>
  </TitlesOfParts>
  <Company>02272708466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Dick'S</cp:lastModifiedBy>
  <cp:lastPrinted>2018-09-20T01:26:12Z</cp:lastPrinted>
  <dcterms:created xsi:type="dcterms:W3CDTF">2011-07-19T02:21:13Z</dcterms:created>
  <dcterms:modified xsi:type="dcterms:W3CDTF">2018-10-05T03:14:55Z</dcterms:modified>
</cp:coreProperties>
</file>