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55" yWindow="45" windowWidth="10425" windowHeight="8505" tabRatio="481"/>
  </bookViews>
  <sheets>
    <sheet name="klsXII MIPA" sheetId="31" r:id="rId1"/>
  </sheets>
  <calcPr calcId="144525"/>
</workbook>
</file>

<file path=xl/calcChain.xml><?xml version="1.0" encoding="utf-8"?>
<calcChain xmlns="http://schemas.openxmlformats.org/spreadsheetml/2006/main">
  <c r="G48" i="31" l="1"/>
  <c r="G107" i="31"/>
  <c r="I107" i="31"/>
  <c r="I158" i="31"/>
  <c r="G158" i="31"/>
  <c r="G214" i="31"/>
  <c r="I214" i="31"/>
  <c r="I270" i="31"/>
  <c r="G270" i="31"/>
  <c r="I48" i="31"/>
  <c r="I104" i="31" l="1"/>
  <c r="I105" i="31"/>
  <c r="I106" i="31"/>
  <c r="I269" i="31"/>
  <c r="I268" i="31"/>
  <c r="I267" i="31"/>
  <c r="I266" i="31"/>
  <c r="I265" i="31"/>
  <c r="I264" i="31"/>
  <c r="I263" i="31"/>
  <c r="I262" i="31"/>
  <c r="I261" i="31"/>
  <c r="I260" i="31"/>
  <c r="I259" i="31"/>
  <c r="I258" i="31"/>
  <c r="I257" i="31"/>
  <c r="I256" i="31"/>
  <c r="I255" i="31"/>
  <c r="I254" i="31"/>
  <c r="I253" i="31"/>
  <c r="I252" i="31"/>
  <c r="I251" i="31"/>
  <c r="I250" i="31"/>
  <c r="I249" i="31"/>
  <c r="I248" i="31"/>
  <c r="I247" i="31"/>
  <c r="I246" i="31"/>
  <c r="I245" i="31"/>
  <c r="I244" i="31"/>
  <c r="I243" i="31"/>
  <c r="I242" i="31"/>
  <c r="I241" i="31"/>
  <c r="I240" i="31"/>
  <c r="I239" i="31"/>
  <c r="I238" i="31"/>
  <c r="I237" i="31"/>
  <c r="I236" i="31"/>
  <c r="I235" i="31"/>
  <c r="I234" i="31"/>
  <c r="I213" i="31"/>
  <c r="I212" i="31"/>
  <c r="I211" i="31"/>
  <c r="I210" i="31"/>
  <c r="I209" i="31"/>
  <c r="I208" i="31"/>
  <c r="I207" i="31"/>
  <c r="I206" i="31"/>
  <c r="I205" i="31"/>
  <c r="I204" i="31"/>
  <c r="I203" i="31"/>
  <c r="I202" i="31"/>
  <c r="I201" i="31"/>
  <c r="I200" i="31"/>
  <c r="I199" i="31"/>
  <c r="I198" i="31"/>
  <c r="I197" i="31"/>
  <c r="I196" i="31"/>
  <c r="I195" i="31"/>
  <c r="I194" i="31"/>
  <c r="I193" i="31"/>
  <c r="I192" i="31"/>
  <c r="I191" i="31"/>
  <c r="I190" i="31"/>
  <c r="I189" i="31"/>
  <c r="I188" i="31"/>
  <c r="I187" i="31"/>
  <c r="I186" i="31"/>
  <c r="I185" i="31"/>
  <c r="I184" i="31"/>
  <c r="I183" i="31"/>
  <c r="I182" i="31"/>
  <c r="I181" i="31"/>
  <c r="I180" i="31"/>
  <c r="I179" i="31"/>
  <c r="I178" i="31"/>
  <c r="I157" i="31"/>
  <c r="I156" i="31"/>
  <c r="I155" i="31"/>
  <c r="I154" i="31"/>
  <c r="I153" i="31"/>
  <c r="I152" i="31"/>
  <c r="I151" i="31"/>
  <c r="I150" i="31"/>
  <c r="I149" i="31"/>
  <c r="I148" i="31"/>
  <c r="I147" i="31"/>
  <c r="I146" i="31"/>
  <c r="I145" i="31"/>
  <c r="I144" i="31"/>
  <c r="I143" i="31"/>
  <c r="I142" i="31"/>
  <c r="I141" i="31"/>
  <c r="I140" i="31"/>
  <c r="I139" i="31"/>
  <c r="I138" i="31"/>
  <c r="I137" i="31"/>
  <c r="I136" i="31"/>
  <c r="I135" i="31"/>
  <c r="I134" i="31"/>
  <c r="I133" i="31"/>
  <c r="I132" i="31"/>
  <c r="I131" i="31"/>
  <c r="I130" i="31"/>
  <c r="I129" i="31"/>
  <c r="I128" i="31"/>
  <c r="I127" i="31"/>
  <c r="I126" i="31"/>
  <c r="I125" i="31"/>
  <c r="I124" i="31"/>
  <c r="I123" i="31"/>
  <c r="I122" i="31"/>
  <c r="I103" i="31"/>
  <c r="I102" i="31"/>
  <c r="I101" i="31"/>
  <c r="I100" i="31"/>
  <c r="I99" i="31"/>
  <c r="I98" i="31"/>
  <c r="I97" i="31"/>
  <c r="I96" i="31"/>
  <c r="I95" i="31"/>
  <c r="I94" i="31"/>
  <c r="I93" i="31"/>
  <c r="I92" i="31"/>
  <c r="I91" i="31"/>
  <c r="I90" i="31"/>
  <c r="I89" i="31"/>
  <c r="I88" i="31"/>
  <c r="I87" i="31"/>
  <c r="I86" i="31"/>
  <c r="I85" i="31"/>
  <c r="I84" i="31"/>
  <c r="I83" i="31"/>
  <c r="I82" i="31"/>
  <c r="I81" i="31"/>
  <c r="I80" i="31"/>
  <c r="I79" i="31"/>
  <c r="I78" i="31"/>
  <c r="I77" i="31"/>
  <c r="I76" i="31"/>
  <c r="I75" i="31"/>
  <c r="I74" i="31"/>
  <c r="I73" i="31"/>
  <c r="I72" i="31"/>
  <c r="I71" i="31"/>
  <c r="I70" i="31"/>
  <c r="I69" i="31"/>
  <c r="I68" i="31"/>
  <c r="I67" i="31"/>
  <c r="I66" i="31"/>
  <c r="I65" i="31"/>
  <c r="I64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11" i="31"/>
  <c r="I10" i="31"/>
  <c r="I9" i="31"/>
  <c r="I8" i="31"/>
  <c r="H235" i="31" l="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34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178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22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64" i="31"/>
  <c r="H8" i="31"/>
  <c r="H10" i="31"/>
  <c r="H9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11" i="31"/>
  <c r="D273" i="31" l="1"/>
  <c r="D272" i="31"/>
  <c r="D217" i="31"/>
  <c r="D216" i="31"/>
  <c r="D161" i="31"/>
  <c r="D160" i="31"/>
  <c r="D110" i="31"/>
  <c r="D109" i="31"/>
  <c r="D50" i="31"/>
  <c r="D49" i="31"/>
  <c r="D111" i="31" l="1"/>
  <c r="D218" i="31"/>
  <c r="D162" i="31"/>
  <c r="D274" i="31"/>
  <c r="D51" i="31"/>
</calcChain>
</file>

<file path=xl/sharedStrings.xml><?xml version="1.0" encoding="utf-8"?>
<sst xmlns="http://schemas.openxmlformats.org/spreadsheetml/2006/main" count="482" uniqueCount="228">
  <si>
    <t>SMA PASUNDAN BANJARAN</t>
  </si>
  <si>
    <t>N O M O R</t>
  </si>
  <si>
    <t>INDUK</t>
  </si>
  <si>
    <t>URT</t>
  </si>
  <si>
    <t>SRI WAHYUNI</t>
  </si>
  <si>
    <t>YAYASAN PENDIDIKAN MENENGAH DAN DASAR PASUNDAN</t>
  </si>
  <si>
    <t>SITI NURJANAH</t>
  </si>
  <si>
    <t>ANNISA FITRIA</t>
  </si>
  <si>
    <t>APEP BURHAN SETIAWAN</t>
  </si>
  <si>
    <t>ASTI NURJANAH</t>
  </si>
  <si>
    <t>AYU LINA</t>
  </si>
  <si>
    <t>BILLY REIHAN YUSUF</t>
  </si>
  <si>
    <t>DEDEN RAHMATULLAH</t>
  </si>
  <si>
    <t>DELIA RAHMAWATI</t>
  </si>
  <si>
    <t>DESTRY NUR FITRIANY</t>
  </si>
  <si>
    <t>DETI NURHAYATI</t>
  </si>
  <si>
    <t>DEVI NURWULAN</t>
  </si>
  <si>
    <t>DEWI UTI SUKARNI</t>
  </si>
  <si>
    <t>EKO SAEPULOH</t>
  </si>
  <si>
    <t>ELINA LUPIANI</t>
  </si>
  <si>
    <t>FANNY MARDIANTI PUTRI N</t>
  </si>
  <si>
    <t>FEBRIANSYAH ARMANDA</t>
  </si>
  <si>
    <t>ICHA MARLIANI</t>
  </si>
  <si>
    <t>IRA NOVITA</t>
  </si>
  <si>
    <t>NETA KUSUMAH DEWI</t>
  </si>
  <si>
    <t>PIPIT SRI MULYANI</t>
  </si>
  <si>
    <t>QORI NUR AZIZAH</t>
  </si>
  <si>
    <t>RESTI NADIATUL HALWA</t>
  </si>
  <si>
    <t>REVA HERMAWATI</t>
  </si>
  <si>
    <t>RIDWAN KUSMAJAYA</t>
  </si>
  <si>
    <t>SILVI PUTRI YANTIKA</t>
  </si>
  <si>
    <t>SITI HARYANI</t>
  </si>
  <si>
    <t>SOPIAN RAMDANI</t>
  </si>
  <si>
    <t>THORIQ ANTARESA</t>
  </si>
  <si>
    <t>VIANA RAISYA ANINDYA</t>
  </si>
  <si>
    <t>WIDIANINGSIH</t>
  </si>
  <si>
    <t>ALDI FAZRI CAHYADI</t>
  </si>
  <si>
    <t>ALFITRIYENI</t>
  </si>
  <si>
    <t>ANISA FITRIA</t>
  </si>
  <si>
    <t>CECEP AJI SUKMA</t>
  </si>
  <si>
    <t>DESTI RAHMAYANTI</t>
  </si>
  <si>
    <t>DESTRI WINARTI</t>
  </si>
  <si>
    <t>ELSA NUR ANISA</t>
  </si>
  <si>
    <t>FAJAR MOHAMAD</t>
  </si>
  <si>
    <t>FALYA SANI FEBRIANSYAH</t>
  </si>
  <si>
    <t>FITRI BANYU SUMARNA</t>
  </si>
  <si>
    <t>FITRI SUCI YANI</t>
  </si>
  <si>
    <t>HAFIDZ RISMAWAN</t>
  </si>
  <si>
    <t>HELNA ROSMAWATI</t>
  </si>
  <si>
    <t>INEU YULIANTI</t>
  </si>
  <si>
    <t>KEINANSYAFURA AL- BIRR</t>
  </si>
  <si>
    <t>LILIS ELSA MARSELA</t>
  </si>
  <si>
    <t>MGS. A. GEBBY AL MUHAR</t>
  </si>
  <si>
    <t>MINA MARLINA</t>
  </si>
  <si>
    <t>NITA YULIANTI</t>
  </si>
  <si>
    <t>NOVI WIDIAWATI</t>
  </si>
  <si>
    <t>NOVIA HELISTIANI</t>
  </si>
  <si>
    <t>NUR ASYFA RAMDANIAH</t>
  </si>
  <si>
    <t xml:space="preserve">NURUL ALIANI </t>
  </si>
  <si>
    <t>PUTRI MEILANI CAHYANTI</t>
  </si>
  <si>
    <t>RANGGA NUGRAHA</t>
  </si>
  <si>
    <t>SELVIRA ZALSABILA ANDRESTY</t>
  </si>
  <si>
    <t>SILVI SETIANI</t>
  </si>
  <si>
    <t>SITI PAUZIAH</t>
  </si>
  <si>
    <t>SUSI SULISTIAWATI</t>
  </si>
  <si>
    <t>WIDI AISAH</t>
  </si>
  <si>
    <t>WINDI RINDIANI</t>
  </si>
  <si>
    <t>WINDU WULANSARI</t>
  </si>
  <si>
    <t>ZIDANE ANGGI RIYANA</t>
  </si>
  <si>
    <t>ANGGI SETIAWATI</t>
  </si>
  <si>
    <t>ANNISA RAHMAWATI</t>
  </si>
  <si>
    <t>DADAN RUSDIANA</t>
  </si>
  <si>
    <t>DEVI VADILA</t>
  </si>
  <si>
    <t>FAISAL NOVIANSYAH</t>
  </si>
  <si>
    <t>HENDA MAULANA IRMANSYAH</t>
  </si>
  <si>
    <t>KEKE APRILIANI</t>
  </si>
  <si>
    <t>KINTANI NOVIYANTI IRAWAN</t>
  </si>
  <si>
    <t>KRIS MAULANA</t>
  </si>
  <si>
    <t>LIA MEILANTI</t>
  </si>
  <si>
    <t>MALA RANITA</t>
  </si>
  <si>
    <t>MELSICA MEVIYANTI</t>
  </si>
  <si>
    <t>MOCHAMAD SIDIK SUHERMAN</t>
  </si>
  <si>
    <t>MUHAMMAD RIZAL MAULANA</t>
  </si>
  <si>
    <t>NURUL LUTFIYAH</t>
  </si>
  <si>
    <t>RAHAN RAHMANA</t>
  </si>
  <si>
    <t>RINDI SEPTIANI</t>
  </si>
  <si>
    <t>RIRIN RIANTI</t>
  </si>
  <si>
    <t>RISKA SRI AGUSTIN</t>
  </si>
  <si>
    <t>SELI SETIAWATI</t>
  </si>
  <si>
    <t>SEPTIANI DWI HASTINI</t>
  </si>
  <si>
    <t>SHELY SINTIA DEWI</t>
  </si>
  <si>
    <t>SISKA YUHIRA</t>
  </si>
  <si>
    <t>SISKA YUNITA APRIYANTI</t>
  </si>
  <si>
    <t>SURYA DALIMAN</t>
  </si>
  <si>
    <t>UTEP KAHFI MAULANA</t>
  </si>
  <si>
    <t>WINDI ROSIDA</t>
  </si>
  <si>
    <t>WIWIN WIDIA</t>
  </si>
  <si>
    <t>YOGI MUHAMAD YUSNI</t>
  </si>
  <si>
    <t>YULIA CITRA</t>
  </si>
  <si>
    <t>AHMAD ISMAIL AGIANSAH</t>
  </si>
  <si>
    <t>161710384</t>
  </si>
  <si>
    <t>AAS KANIA</t>
  </si>
  <si>
    <t>ANI MAULANA</t>
  </si>
  <si>
    <t>ANNES DALIMUNTHE</t>
  </si>
  <si>
    <t>DIVAL REGIAN FIRMANSYAH</t>
  </si>
  <si>
    <t>DWI AULIA TAMIN</t>
  </si>
  <si>
    <t>ERICA DWI PUTRI WAHYUNI</t>
  </si>
  <si>
    <t>ERIKA SURYANI KUSUMAH</t>
  </si>
  <si>
    <t>FITRI SEPTIANI</t>
  </si>
  <si>
    <t>HAFSA ISMA AULIA</t>
  </si>
  <si>
    <t>INDRA MULYA PARMANA</t>
  </si>
  <si>
    <t>LUCKY SUHENDAR</t>
  </si>
  <si>
    <t>MEGA FAJRINA</t>
  </si>
  <si>
    <t>MILA APRILIANI</t>
  </si>
  <si>
    <t>MOCH. MUSLIM</t>
  </si>
  <si>
    <t>MUHAMAD ARDI ANSYAH</t>
  </si>
  <si>
    <t>REZA CLODIA</t>
  </si>
  <si>
    <t>SINDI DILA YULIANTI</t>
  </si>
  <si>
    <t>SITI RANI OKTAVIANI</t>
  </si>
  <si>
    <t>SRI ANDINI PUSPITA SARI</t>
  </si>
  <si>
    <t>SRI MULYATI</t>
  </si>
  <si>
    <t>TIA NURAENI</t>
  </si>
  <si>
    <t>TRIA OKTAVIANI</t>
  </si>
  <si>
    <t>TRISNA NOVIANI</t>
  </si>
  <si>
    <t>VIRA KARTIKA</t>
  </si>
  <si>
    <t>WINI NURAENI</t>
  </si>
  <si>
    <t>YOLANDA ALIS MEIDA</t>
  </si>
  <si>
    <t>A. WILDAN RULIAWAN</t>
  </si>
  <si>
    <t>ANISA NURUL ISLAMI</t>
  </si>
  <si>
    <t>ANNISA PUTRI</t>
  </si>
  <si>
    <t>ANTI NOVIANTI</t>
  </si>
  <si>
    <t>ARIZA NANDA RESTU</t>
  </si>
  <si>
    <t>CANDRA WIJAYA</t>
  </si>
  <si>
    <t>DINIA OKTAVIANI</t>
  </si>
  <si>
    <t>EVI SELVIA</t>
  </si>
  <si>
    <t>FARID ALFINA</t>
  </si>
  <si>
    <t>FEBY TRI ANDINI</t>
  </si>
  <si>
    <t>HAURA LUTFI AMALIA</t>
  </si>
  <si>
    <t>KAILA SALSA TRISTAN PUTRI</t>
  </si>
  <si>
    <t>LANI JUNI P</t>
  </si>
  <si>
    <t>N. RANTY RAMADANTY</t>
  </si>
  <si>
    <t>NILAM SHOLEHA</t>
  </si>
  <si>
    <t>NIRA WIDYA ANGGRAENI</t>
  </si>
  <si>
    <t>RENDI SEPTIAN RIZALLUDIN</t>
  </si>
  <si>
    <t>REZA GUNAWAN</t>
  </si>
  <si>
    <t>RIKIE SANDI</t>
  </si>
  <si>
    <t>RISMA AGUSTIN</t>
  </si>
  <si>
    <t>RISWAN TAOFIK</t>
  </si>
  <si>
    <t>RULLY FITRI ALYANI</t>
  </si>
  <si>
    <t>TIARA DESTIANI</t>
  </si>
  <si>
    <t>161710374</t>
  </si>
  <si>
    <t>VAJRY ALIADI SUARDI</t>
  </si>
  <si>
    <t xml:space="preserve">WINARTI RAHAYU </t>
  </si>
  <si>
    <t>YOGA SANDY NUGRAHA</t>
  </si>
  <si>
    <t>MAHARANI RAHMAWATI</t>
  </si>
  <si>
    <t>ACEP IRMAN PAUZI</t>
  </si>
  <si>
    <t xml:space="preserve">NATASYA MARGARETTA ALBERTUS </t>
  </si>
  <si>
    <t>NURHALIZA SALSABILA SETIAWAN</t>
  </si>
  <si>
    <t>FADLI FATHURROHMAN MUTTAQIM</t>
  </si>
  <si>
    <t>FIRDA ASHARI NURAPRILIYANTIE</t>
  </si>
  <si>
    <t>MUHAMMAD HADI ZA.</t>
  </si>
  <si>
    <t>XII MIPA-1</t>
  </si>
  <si>
    <t>XII MIPA-2</t>
  </si>
  <si>
    <t>XII MIPA-3</t>
  </si>
  <si>
    <t>XII MIPA-4</t>
  </si>
  <si>
    <t>JK</t>
  </si>
  <si>
    <t>MOCHAMMAD ADRIAN ALAMSYAH P.</t>
  </si>
  <si>
    <t>p</t>
  </si>
  <si>
    <t>Laki-laki</t>
  </si>
  <si>
    <t>Perempuan</t>
  </si>
  <si>
    <t>Jumlah</t>
  </si>
  <si>
    <t>P</t>
  </si>
  <si>
    <t>KELAS:</t>
  </si>
  <si>
    <t>YUDISTIRA</t>
  </si>
  <si>
    <t>TITIN</t>
  </si>
  <si>
    <t>TRISNO</t>
  </si>
  <si>
    <t>KIKI</t>
  </si>
  <si>
    <t>SEVIA</t>
  </si>
  <si>
    <t>AGUS PRIYATNA</t>
  </si>
  <si>
    <t>AREFAH SHOFIHATUL QOLBY</t>
  </si>
  <si>
    <t>AYU YUNIRA PANGESTI</t>
  </si>
  <si>
    <t>SITI ASYAH NURHAMIDAH</t>
  </si>
  <si>
    <t>SIDIK ALI MASRI WIBISANA</t>
  </si>
  <si>
    <t>FIRDA FAUZIAH</t>
  </si>
  <si>
    <t>IQLIMA NURADZANI SETIADI</t>
  </si>
  <si>
    <t>MUHAMMAD RAFLI FIRDAUS</t>
  </si>
  <si>
    <t>SHOFIYAH KALTSUM</t>
  </si>
  <si>
    <t>CANTIKA NAZIFAH SALSABILA</t>
  </si>
  <si>
    <t>IQBAL GANDA SAPUTRA</t>
  </si>
  <si>
    <t>MOHAMAD KRISNA ANDIKA</t>
  </si>
  <si>
    <t>MOHAMMAD RAFLY FARRAZS</t>
  </si>
  <si>
    <t>SISKA HERFINA</t>
  </si>
  <si>
    <t>ZEIN AZIZ FARHANI</t>
  </si>
  <si>
    <t>PUTRI DEWI LESTARI</t>
  </si>
  <si>
    <t>TAHUN PELAJARAN 2018/2019</t>
  </si>
  <si>
    <t>XII MIPA-5</t>
  </si>
  <si>
    <t>SANIYAH ALYA VERONISA</t>
  </si>
  <si>
    <t>Drs. Ahmad Rana Sutisna</t>
  </si>
  <si>
    <t>Euis Sumarni, S.Pd.</t>
  </si>
  <si>
    <t>Drs. Jajang Sudarman</t>
  </si>
  <si>
    <t>Dra. Rd. Ida Farida</t>
  </si>
  <si>
    <t>Essi Susanti, S.Pd.</t>
  </si>
  <si>
    <t>PUTRI SONYA NINGSIH</t>
  </si>
  <si>
    <t>Wk:</t>
  </si>
  <si>
    <t>SIKAP</t>
  </si>
  <si>
    <t>NAMA PESERTA</t>
  </si>
  <si>
    <t>SKOR</t>
  </si>
  <si>
    <t>HASIL PENILAIAN</t>
  </si>
  <si>
    <t>PREDIKAT</t>
  </si>
  <si>
    <t>PENGETA</t>
  </si>
  <si>
    <t>Rataan Nilai</t>
  </si>
  <si>
    <t>Guru Mata Pelajaran,</t>
  </si>
  <si>
    <t>KET</t>
  </si>
  <si>
    <t>E</t>
  </si>
  <si>
    <t>D</t>
  </si>
  <si>
    <t>C</t>
  </si>
  <si>
    <t>B</t>
  </si>
  <si>
    <t>A</t>
  </si>
  <si>
    <t>--</t>
  </si>
  <si>
    <t>0</t>
  </si>
  <si>
    <t>Mata Pelajaran:</t>
  </si>
  <si>
    <t>BELA GUNAWAN AKBAR</t>
  </si>
  <si>
    <t>FUJIYANTO RAMADHAN</t>
  </si>
  <si>
    <t>SITI RINA OKTAVIANA</t>
  </si>
  <si>
    <t>TANTRI PATIMAH</t>
  </si>
  <si>
    <t>Banjaran,    Oktober 2018</t>
  </si>
  <si>
    <t>Predikat SIkap</t>
  </si>
  <si>
    <t>SB / B / C /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</si>
</sst>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3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color rgb="FFFF0000"/>
      <name val="Calibri"/>
      <family val="2"/>
      <charset val="1"/>
      <scheme val="minor"/>
    </font>
    <font>
      <b/>
      <sz val="8"/>
      <color rgb="FFFF0000"/>
      <name val="Calibri"/>
      <family val="2"/>
      <scheme val="minor"/>
    </font>
    <font>
      <sz val="9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2" fillId="0" borderId="0"/>
    <xf numFmtId="0" fontId="1" fillId="0" borderId="0"/>
    <xf numFmtId="0" fontId="6" fillId="0" borderId="0"/>
    <xf numFmtId="0" fontId="7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8" fillId="0" borderId="0"/>
    <xf numFmtId="0" fontId="9" fillId="0" borderId="0"/>
    <xf numFmtId="0" fontId="1" fillId="0" borderId="0"/>
    <xf numFmtId="0" fontId="16" fillId="0" borderId="0"/>
    <xf numFmtId="0" fontId="17" fillId="0" borderId="0"/>
    <xf numFmtId="0" fontId="1" fillId="0" borderId="0"/>
  </cellStyleXfs>
  <cellXfs count="82">
    <xf numFmtId="0" fontId="0" fillId="0" borderId="0" xfId="0"/>
    <xf numFmtId="0" fontId="5" fillId="0" borderId="0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3" fillId="0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3" fillId="0" borderId="2" xfId="3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5" fillId="0" borderId="0" xfId="0" applyFont="1" applyFill="1"/>
    <xf numFmtId="0" fontId="14" fillId="0" borderId="2" xfId="11" applyFont="1" applyFill="1" applyBorder="1" applyAlignment="1">
      <alignment horizontal="left" vertical="center"/>
    </xf>
    <xf numFmtId="0" fontId="14" fillId="0" borderId="2" xfId="3" applyFont="1" applyFill="1" applyBorder="1" applyAlignment="1">
      <alignment horizontal="left" vertical="center"/>
    </xf>
    <xf numFmtId="0" fontId="14" fillId="0" borderId="4" xfId="11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4" fillId="0" borderId="4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/>
    </xf>
    <xf numFmtId="1" fontId="4" fillId="0" borderId="2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1" fontId="18" fillId="0" borderId="0" xfId="3" applyNumberFormat="1" applyFont="1" applyFill="1" applyBorder="1" applyAlignment="1">
      <alignment horizontal="center" vertical="center" wrapText="1"/>
    </xf>
    <xf numFmtId="1" fontId="4" fillId="0" borderId="2" xfId="3" applyNumberFormat="1" applyFont="1" applyFill="1" applyBorder="1" applyAlignment="1">
      <alignment horizontal="left" vertical="center" wrapText="1"/>
    </xf>
    <xf numFmtId="1" fontId="3" fillId="0" borderId="4" xfId="3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20" fillId="0" borderId="2" xfId="0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/>
    </xf>
    <xf numFmtId="0" fontId="11" fillId="0" borderId="2" xfId="11" applyFont="1" applyFill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11" applyFont="1" applyFill="1" applyBorder="1" applyAlignment="1">
      <alignment horizontal="left" vertical="center"/>
    </xf>
    <xf numFmtId="0" fontId="11" fillId="0" borderId="0" xfId="11" applyFont="1" applyFill="1" applyBorder="1" applyAlignment="1">
      <alignment horizontal="left" vertical="center"/>
    </xf>
    <xf numFmtId="49" fontId="3" fillId="0" borderId="9" xfId="12" applyNumberFormat="1" applyFont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 shrinkToFit="1"/>
    </xf>
    <xf numFmtId="0" fontId="26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1" fontId="18" fillId="0" borderId="0" xfId="3" quotePrefix="1" applyNumberFormat="1" applyFont="1" applyFill="1" applyBorder="1" applyAlignment="1">
      <alignment horizontal="left" vertical="center" wrapText="1"/>
    </xf>
    <xf numFmtId="1" fontId="18" fillId="0" borderId="0" xfId="3" applyNumberFormat="1" applyFont="1" applyFill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49" fontId="19" fillId="0" borderId="0" xfId="1" applyNumberFormat="1" applyFont="1" applyFill="1" applyBorder="1" applyAlignment="1">
      <alignment horizontal="right" vertical="center"/>
    </xf>
    <xf numFmtId="1" fontId="18" fillId="0" borderId="0" xfId="3" applyNumberFormat="1" applyFont="1" applyFill="1" applyBorder="1" applyAlignment="1">
      <alignment horizontal="right" vertical="center" wrapText="1"/>
    </xf>
    <xf numFmtId="0" fontId="18" fillId="0" borderId="0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4" fillId="0" borderId="2" xfId="1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0" fillId="0" borderId="0" xfId="0" applyBorder="1"/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28" fillId="0" borderId="0" xfId="11" applyFont="1" applyFill="1" applyBorder="1" applyAlignment="1">
      <alignment horizontal="left" vertical="center"/>
    </xf>
    <xf numFmtId="0" fontId="29" fillId="0" borderId="0" xfId="0" applyFont="1" applyFill="1" applyAlignment="1">
      <alignment horizontal="center" vertical="center"/>
    </xf>
  </cellXfs>
  <cellStyles count="15">
    <cellStyle name="Comma [0] 2" xfId="6"/>
    <cellStyle name="Currency [0] 2" xfId="7"/>
    <cellStyle name="Normal" xfId="0" builtinId="0"/>
    <cellStyle name="Normal 2" xfId="1"/>
    <cellStyle name="Normal 2 2" xfId="8"/>
    <cellStyle name="Normal 3" xfId="2"/>
    <cellStyle name="Normal 3 2" xfId="4"/>
    <cellStyle name="Normal 4" xfId="5"/>
    <cellStyle name="Normal 4 2" xfId="11"/>
    <cellStyle name="Normal 4 3" xfId="13"/>
    <cellStyle name="Normal 5" xfId="9"/>
    <cellStyle name="Normal 5 2" xfId="14"/>
    <cellStyle name="Normal 6" xfId="10"/>
    <cellStyle name="Normal 7" xfId="12"/>
    <cellStyle name="Normal_Sheet1" xfId="3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77"/>
  <sheetViews>
    <sheetView tabSelected="1" topLeftCell="A265" zoomScale="85" zoomScaleNormal="85" workbookViewId="0">
      <selection activeCell="J273" sqref="J273"/>
    </sheetView>
  </sheetViews>
  <sheetFormatPr defaultRowHeight="13.7" customHeight="1" x14ac:dyDescent="0.25"/>
  <cols>
    <col min="1" max="1" width="4.42578125" style="3" customWidth="1"/>
    <col min="2" max="2" width="9.28515625" style="4" customWidth="1"/>
    <col min="3" max="3" width="30" style="44" customWidth="1"/>
    <col min="4" max="4" width="3" style="20" customWidth="1"/>
    <col min="5" max="5" width="5.28515625" style="20" customWidth="1"/>
    <col min="6" max="6" width="8.5703125" style="20" customWidth="1"/>
    <col min="7" max="7" width="8.140625" style="50" customWidth="1"/>
    <col min="8" max="8" width="8.7109375" style="50" customWidth="1"/>
    <col min="9" max="9" width="11.85546875" customWidth="1"/>
  </cols>
  <sheetData>
    <row r="1" spans="1:9" ht="14.1" customHeight="1" x14ac:dyDescent="0.25">
      <c r="A1" s="1" t="s">
        <v>5</v>
      </c>
      <c r="C1" s="42"/>
    </row>
    <row r="2" spans="1:9" ht="14.1" customHeight="1" x14ac:dyDescent="0.25">
      <c r="A2" s="5" t="s">
        <v>0</v>
      </c>
      <c r="C2" s="42"/>
      <c r="E2" s="61" t="s">
        <v>220</v>
      </c>
      <c r="F2" s="62"/>
      <c r="G2" s="63"/>
    </row>
    <row r="3" spans="1:9" ht="14.1" customHeight="1" x14ac:dyDescent="0.25">
      <c r="A3" s="1" t="s">
        <v>194</v>
      </c>
      <c r="B3" s="2"/>
      <c r="C3" s="42"/>
    </row>
    <row r="4" spans="1:9" ht="14.1" customHeight="1" x14ac:dyDescent="0.25">
      <c r="A4" s="1"/>
      <c r="B4" s="2"/>
      <c r="C4" s="42"/>
    </row>
    <row r="5" spans="1:9" ht="14.1" customHeight="1" x14ac:dyDescent="0.25">
      <c r="A5" s="6"/>
      <c r="B5" s="23" t="s">
        <v>172</v>
      </c>
      <c r="C5" s="42" t="s">
        <v>161</v>
      </c>
      <c r="D5" s="23" t="s">
        <v>203</v>
      </c>
      <c r="E5" s="25" t="s">
        <v>197</v>
      </c>
    </row>
    <row r="6" spans="1:9" s="15" customFormat="1" ht="14.1" customHeight="1" x14ac:dyDescent="0.2">
      <c r="A6" s="76" t="s">
        <v>1</v>
      </c>
      <c r="B6" s="77"/>
      <c r="C6" s="78" t="s">
        <v>205</v>
      </c>
      <c r="D6" s="74" t="s">
        <v>165</v>
      </c>
      <c r="E6" s="67" t="s">
        <v>206</v>
      </c>
      <c r="F6" s="69" t="s">
        <v>207</v>
      </c>
      <c r="G6" s="70"/>
      <c r="H6" s="71"/>
      <c r="I6" s="67" t="s">
        <v>212</v>
      </c>
    </row>
    <row r="7" spans="1:9" s="15" customFormat="1" ht="14.1" customHeight="1" x14ac:dyDescent="0.2">
      <c r="A7" s="14" t="s">
        <v>3</v>
      </c>
      <c r="B7" s="11" t="s">
        <v>2</v>
      </c>
      <c r="C7" s="79"/>
      <c r="D7" s="75"/>
      <c r="E7" s="68"/>
      <c r="F7" s="39" t="s">
        <v>204</v>
      </c>
      <c r="G7" s="48" t="s">
        <v>209</v>
      </c>
      <c r="H7" s="48" t="s">
        <v>208</v>
      </c>
      <c r="I7" s="68"/>
    </row>
    <row r="8" spans="1:9" ht="14.1" customHeight="1" x14ac:dyDescent="0.25">
      <c r="A8" s="10">
        <v>1</v>
      </c>
      <c r="B8" s="28">
        <v>161710002</v>
      </c>
      <c r="C8" s="18" t="s">
        <v>155</v>
      </c>
      <c r="D8" s="21">
        <v>1</v>
      </c>
      <c r="E8" s="21"/>
      <c r="F8" s="21"/>
      <c r="G8" s="51"/>
      <c r="H8" s="51" t="str">
        <f>IFERROR(VLOOKUP(G8,$A$49:$B$54,2,TRUE),"-")</f>
        <v>-</v>
      </c>
      <c r="I8" s="65" t="str">
        <f>IF(G8=0,"-",(IF(G8&lt;70,"Belum Tuntas","Tuntas")))</f>
        <v>-</v>
      </c>
    </row>
    <row r="9" spans="1:9" ht="14.1" customHeight="1" x14ac:dyDescent="0.25">
      <c r="A9" s="8">
        <v>2</v>
      </c>
      <c r="B9" s="29">
        <v>161710004</v>
      </c>
      <c r="C9" s="16" t="s">
        <v>178</v>
      </c>
      <c r="D9" s="36">
        <v>1</v>
      </c>
      <c r="E9" s="13"/>
      <c r="F9" s="13"/>
      <c r="G9" s="51"/>
      <c r="H9" s="51" t="str">
        <f t="shared" ref="H9:H10" si="0">IFERROR(VLOOKUP(G9,$A$49:$B$54,2,TRUE),"-")</f>
        <v>-</v>
      </c>
      <c r="I9" s="38" t="str">
        <f>IF(G9=0,"-",(IF(G9&lt;70,"Belum Tuntas","Tuntas")))</f>
        <v>-</v>
      </c>
    </row>
    <row r="10" spans="1:9" ht="14.1" customHeight="1" x14ac:dyDescent="0.25">
      <c r="A10" s="8">
        <v>3</v>
      </c>
      <c r="B10" s="29">
        <v>161710030</v>
      </c>
      <c r="C10" s="16" t="s">
        <v>7</v>
      </c>
      <c r="D10" s="36" t="s">
        <v>167</v>
      </c>
      <c r="E10" s="13"/>
      <c r="F10" s="13"/>
      <c r="G10" s="51"/>
      <c r="H10" s="51" t="str">
        <f t="shared" si="0"/>
        <v>-</v>
      </c>
      <c r="I10" s="38" t="str">
        <f t="shared" ref="I10:I47" si="1">IF(G10=0,"-",(IF(G10&lt;70,"Belum Tuntas","Tuntas")))</f>
        <v>-</v>
      </c>
    </row>
    <row r="11" spans="1:9" ht="14.1" customHeight="1" x14ac:dyDescent="0.25">
      <c r="A11" s="8">
        <v>4</v>
      </c>
      <c r="B11" s="29">
        <v>161710034</v>
      </c>
      <c r="C11" s="16" t="s">
        <v>8</v>
      </c>
      <c r="D11" s="36">
        <v>1</v>
      </c>
      <c r="E11" s="13"/>
      <c r="F11" s="13"/>
      <c r="G11" s="51"/>
      <c r="H11" s="51" t="str">
        <f>IFERROR(VLOOKUP(G11,$A$49:$B$54,2,TRUE),"-")</f>
        <v>-</v>
      </c>
      <c r="I11" s="38" t="str">
        <f t="shared" si="1"/>
        <v>-</v>
      </c>
    </row>
    <row r="12" spans="1:9" ht="14.1" customHeight="1" x14ac:dyDescent="0.25">
      <c r="A12" s="8">
        <v>5</v>
      </c>
      <c r="B12" s="29">
        <v>161710036</v>
      </c>
      <c r="C12" s="16" t="s">
        <v>179</v>
      </c>
      <c r="D12" s="36" t="s">
        <v>167</v>
      </c>
      <c r="E12" s="13"/>
      <c r="F12" s="13"/>
      <c r="G12" s="51"/>
      <c r="H12" s="51" t="str">
        <f t="shared" ref="H12:H47" si="2">IFERROR(VLOOKUP(G12,$A$49:$B$54,2,TRUE),"-")</f>
        <v>-</v>
      </c>
      <c r="I12" s="38" t="str">
        <f t="shared" si="1"/>
        <v>-</v>
      </c>
    </row>
    <row r="13" spans="1:9" ht="14.1" customHeight="1" x14ac:dyDescent="0.25">
      <c r="A13" s="8">
        <v>6</v>
      </c>
      <c r="B13" s="29">
        <v>161710041</v>
      </c>
      <c r="C13" s="16" t="s">
        <v>9</v>
      </c>
      <c r="D13" s="36" t="s">
        <v>167</v>
      </c>
      <c r="E13" s="13"/>
      <c r="F13" s="13"/>
      <c r="G13" s="51"/>
      <c r="H13" s="51" t="str">
        <f t="shared" si="2"/>
        <v>-</v>
      </c>
      <c r="I13" s="38" t="str">
        <f t="shared" si="1"/>
        <v>-</v>
      </c>
    </row>
    <row r="14" spans="1:9" ht="14.1" customHeight="1" x14ac:dyDescent="0.25">
      <c r="A14" s="8">
        <v>7</v>
      </c>
      <c r="B14" s="29">
        <v>161710044</v>
      </c>
      <c r="C14" s="16" t="s">
        <v>10</v>
      </c>
      <c r="D14" s="36" t="s">
        <v>167</v>
      </c>
      <c r="E14" s="13"/>
      <c r="F14" s="13"/>
      <c r="G14" s="51"/>
      <c r="H14" s="51" t="str">
        <f t="shared" si="2"/>
        <v>-</v>
      </c>
      <c r="I14" s="38" t="str">
        <f t="shared" si="1"/>
        <v>-</v>
      </c>
    </row>
    <row r="15" spans="1:9" ht="14.1" customHeight="1" x14ac:dyDescent="0.25">
      <c r="A15" s="8">
        <v>8</v>
      </c>
      <c r="B15" s="29">
        <v>161710046</v>
      </c>
      <c r="C15" s="16" t="s">
        <v>180</v>
      </c>
      <c r="D15" s="36" t="s">
        <v>167</v>
      </c>
      <c r="E15" s="13"/>
      <c r="F15" s="13"/>
      <c r="G15" s="51"/>
      <c r="H15" s="51" t="str">
        <f t="shared" si="2"/>
        <v>-</v>
      </c>
      <c r="I15" s="38" t="str">
        <f t="shared" si="1"/>
        <v>-</v>
      </c>
    </row>
    <row r="16" spans="1:9" ht="14.1" customHeight="1" x14ac:dyDescent="0.25">
      <c r="A16" s="8">
        <v>9</v>
      </c>
      <c r="B16" s="29">
        <v>161710049</v>
      </c>
      <c r="C16" s="16" t="s">
        <v>11</v>
      </c>
      <c r="D16" s="36">
        <v>1</v>
      </c>
      <c r="E16" s="13"/>
      <c r="F16" s="13"/>
      <c r="G16" s="51"/>
      <c r="H16" s="51" t="str">
        <f t="shared" si="2"/>
        <v>-</v>
      </c>
      <c r="I16" s="38" t="str">
        <f t="shared" si="1"/>
        <v>-</v>
      </c>
    </row>
    <row r="17" spans="1:9" ht="14.1" customHeight="1" x14ac:dyDescent="0.25">
      <c r="A17" s="8">
        <v>10</v>
      </c>
      <c r="B17" s="29">
        <v>161710068</v>
      </c>
      <c r="C17" s="16" t="s">
        <v>12</v>
      </c>
      <c r="D17" s="36">
        <v>1</v>
      </c>
      <c r="E17" s="13"/>
      <c r="F17" s="13"/>
      <c r="G17" s="51"/>
      <c r="H17" s="51" t="str">
        <f t="shared" si="2"/>
        <v>-</v>
      </c>
      <c r="I17" s="38" t="str">
        <f t="shared" si="1"/>
        <v>-</v>
      </c>
    </row>
    <row r="18" spans="1:9" ht="14.1" customHeight="1" x14ac:dyDescent="0.25">
      <c r="A18" s="8">
        <v>11</v>
      </c>
      <c r="B18" s="29">
        <v>161710069</v>
      </c>
      <c r="C18" s="16" t="s">
        <v>13</v>
      </c>
      <c r="D18" s="36" t="s">
        <v>171</v>
      </c>
      <c r="E18" s="13"/>
      <c r="F18" s="13"/>
      <c r="G18" s="51"/>
      <c r="H18" s="51" t="str">
        <f t="shared" si="2"/>
        <v>-</v>
      </c>
      <c r="I18" s="38" t="str">
        <f t="shared" si="1"/>
        <v>-</v>
      </c>
    </row>
    <row r="19" spans="1:9" ht="14.1" customHeight="1" x14ac:dyDescent="0.25">
      <c r="A19" s="8">
        <v>12</v>
      </c>
      <c r="B19" s="29">
        <v>161710074</v>
      </c>
      <c r="C19" s="16" t="s">
        <v>14</v>
      </c>
      <c r="D19" s="36" t="s">
        <v>167</v>
      </c>
      <c r="E19" s="13"/>
      <c r="F19" s="13"/>
      <c r="G19" s="51"/>
      <c r="H19" s="51" t="str">
        <f t="shared" si="2"/>
        <v>-</v>
      </c>
      <c r="I19" s="38" t="str">
        <f t="shared" si="1"/>
        <v>-</v>
      </c>
    </row>
    <row r="20" spans="1:9" ht="14.1" customHeight="1" x14ac:dyDescent="0.25">
      <c r="A20" s="8">
        <v>13</v>
      </c>
      <c r="B20" s="29">
        <v>161710075</v>
      </c>
      <c r="C20" s="16" t="s">
        <v>15</v>
      </c>
      <c r="D20" s="36" t="s">
        <v>167</v>
      </c>
      <c r="E20" s="13"/>
      <c r="F20" s="13"/>
      <c r="G20" s="51"/>
      <c r="H20" s="51" t="str">
        <f t="shared" si="2"/>
        <v>-</v>
      </c>
      <c r="I20" s="38" t="str">
        <f t="shared" si="1"/>
        <v>-</v>
      </c>
    </row>
    <row r="21" spans="1:9" ht="14.1" customHeight="1" x14ac:dyDescent="0.25">
      <c r="A21" s="8">
        <v>14</v>
      </c>
      <c r="B21" s="29">
        <v>161710077</v>
      </c>
      <c r="C21" s="16" t="s">
        <v>16</v>
      </c>
      <c r="D21" s="36" t="s">
        <v>167</v>
      </c>
      <c r="E21" s="13"/>
      <c r="F21" s="13"/>
      <c r="G21" s="51"/>
      <c r="H21" s="51" t="str">
        <f t="shared" si="2"/>
        <v>-</v>
      </c>
      <c r="I21" s="38" t="str">
        <f t="shared" si="1"/>
        <v>-</v>
      </c>
    </row>
    <row r="22" spans="1:9" ht="14.1" customHeight="1" x14ac:dyDescent="0.25">
      <c r="A22" s="8">
        <v>15</v>
      </c>
      <c r="B22" s="29">
        <v>161710079</v>
      </c>
      <c r="C22" s="16" t="s">
        <v>17</v>
      </c>
      <c r="D22" s="36" t="s">
        <v>167</v>
      </c>
      <c r="E22" s="13"/>
      <c r="F22" s="13"/>
      <c r="G22" s="51"/>
      <c r="H22" s="51" t="str">
        <f t="shared" si="2"/>
        <v>-</v>
      </c>
      <c r="I22" s="38" t="str">
        <f t="shared" si="1"/>
        <v>-</v>
      </c>
    </row>
    <row r="23" spans="1:9" ht="14.1" customHeight="1" x14ac:dyDescent="0.25">
      <c r="A23" s="8">
        <v>16</v>
      </c>
      <c r="B23" s="29">
        <v>161710094</v>
      </c>
      <c r="C23" s="16" t="s">
        <v>18</v>
      </c>
      <c r="D23" s="36">
        <v>1</v>
      </c>
      <c r="E23" s="13"/>
      <c r="F23" s="13"/>
      <c r="G23" s="51"/>
      <c r="H23" s="51" t="str">
        <f t="shared" si="2"/>
        <v>-</v>
      </c>
      <c r="I23" s="38" t="str">
        <f t="shared" si="1"/>
        <v>-</v>
      </c>
    </row>
    <row r="24" spans="1:9" ht="14.1" customHeight="1" x14ac:dyDescent="0.25">
      <c r="A24" s="8">
        <v>17</v>
      </c>
      <c r="B24" s="29">
        <v>161710098</v>
      </c>
      <c r="C24" s="16" t="s">
        <v>19</v>
      </c>
      <c r="D24" s="36" t="s">
        <v>167</v>
      </c>
      <c r="E24" s="13"/>
      <c r="F24" s="13"/>
      <c r="G24" s="51"/>
      <c r="H24" s="51" t="str">
        <f t="shared" si="2"/>
        <v>-</v>
      </c>
      <c r="I24" s="38" t="str">
        <f t="shared" si="1"/>
        <v>-</v>
      </c>
    </row>
    <row r="25" spans="1:9" ht="14.1" customHeight="1" x14ac:dyDescent="0.25">
      <c r="A25" s="8">
        <v>18</v>
      </c>
      <c r="B25" s="29">
        <v>161710115</v>
      </c>
      <c r="C25" s="16" t="s">
        <v>20</v>
      </c>
      <c r="D25" s="36" t="s">
        <v>167</v>
      </c>
      <c r="E25" s="13"/>
      <c r="F25" s="13"/>
      <c r="G25" s="51"/>
      <c r="H25" s="51" t="str">
        <f t="shared" si="2"/>
        <v>-</v>
      </c>
      <c r="I25" s="38" t="str">
        <f t="shared" si="1"/>
        <v>-</v>
      </c>
    </row>
    <row r="26" spans="1:9" ht="14.1" customHeight="1" x14ac:dyDescent="0.25">
      <c r="A26" s="8">
        <v>19</v>
      </c>
      <c r="B26" s="29">
        <v>161710117</v>
      </c>
      <c r="C26" s="16" t="s">
        <v>21</v>
      </c>
      <c r="D26" s="36" t="s">
        <v>167</v>
      </c>
      <c r="E26" s="13"/>
      <c r="F26" s="13"/>
      <c r="G26" s="51"/>
      <c r="H26" s="51" t="str">
        <f t="shared" si="2"/>
        <v>-</v>
      </c>
      <c r="I26" s="38" t="str">
        <f t="shared" si="1"/>
        <v>-</v>
      </c>
    </row>
    <row r="27" spans="1:9" ht="14.1" customHeight="1" x14ac:dyDescent="0.25">
      <c r="A27" s="8">
        <v>20</v>
      </c>
      <c r="B27" s="29">
        <v>161710139</v>
      </c>
      <c r="C27" s="16" t="s">
        <v>22</v>
      </c>
      <c r="D27" s="36" t="s">
        <v>167</v>
      </c>
      <c r="E27" s="13"/>
      <c r="F27" s="13"/>
      <c r="G27" s="51"/>
      <c r="H27" s="51" t="str">
        <f t="shared" si="2"/>
        <v>-</v>
      </c>
      <c r="I27" s="38" t="str">
        <f t="shared" si="1"/>
        <v>-</v>
      </c>
    </row>
    <row r="28" spans="1:9" ht="14.1" customHeight="1" x14ac:dyDescent="0.25">
      <c r="A28" s="8">
        <v>21</v>
      </c>
      <c r="B28" s="29">
        <v>161710155</v>
      </c>
      <c r="C28" s="16" t="s">
        <v>23</v>
      </c>
      <c r="D28" s="36" t="s">
        <v>167</v>
      </c>
      <c r="E28" s="13"/>
      <c r="F28" s="13"/>
      <c r="G28" s="51"/>
      <c r="H28" s="51" t="str">
        <f t="shared" si="2"/>
        <v>-</v>
      </c>
      <c r="I28" s="38" t="str">
        <f t="shared" si="1"/>
        <v>-</v>
      </c>
    </row>
    <row r="29" spans="1:9" ht="14.1" customHeight="1" x14ac:dyDescent="0.25">
      <c r="A29" s="8">
        <v>22</v>
      </c>
      <c r="B29" s="29">
        <v>161710164</v>
      </c>
      <c r="C29" s="16" t="s">
        <v>176</v>
      </c>
      <c r="D29" s="36">
        <v>1</v>
      </c>
      <c r="E29" s="13"/>
      <c r="F29" s="13"/>
      <c r="G29" s="51"/>
      <c r="H29" s="51" t="str">
        <f t="shared" si="2"/>
        <v>-</v>
      </c>
      <c r="I29" s="38" t="str">
        <f t="shared" si="1"/>
        <v>-</v>
      </c>
    </row>
    <row r="30" spans="1:9" ht="14.1" customHeight="1" x14ac:dyDescent="0.25">
      <c r="A30" s="8">
        <v>23</v>
      </c>
      <c r="B30" s="29">
        <v>161710211</v>
      </c>
      <c r="C30" s="16" t="s">
        <v>156</v>
      </c>
      <c r="D30" s="36" t="s">
        <v>167</v>
      </c>
      <c r="E30" s="13"/>
      <c r="F30" s="13"/>
      <c r="G30" s="51"/>
      <c r="H30" s="51" t="str">
        <f t="shared" si="2"/>
        <v>-</v>
      </c>
      <c r="I30" s="38" t="str">
        <f t="shared" si="1"/>
        <v>-</v>
      </c>
    </row>
    <row r="31" spans="1:9" ht="14.1" customHeight="1" x14ac:dyDescent="0.25">
      <c r="A31" s="8">
        <v>24</v>
      </c>
      <c r="B31" s="29">
        <v>161710214</v>
      </c>
      <c r="C31" s="16" t="s">
        <v>24</v>
      </c>
      <c r="D31" s="36" t="s">
        <v>167</v>
      </c>
      <c r="E31" s="13"/>
      <c r="F31" s="13"/>
      <c r="G31" s="51"/>
      <c r="H31" s="51" t="str">
        <f t="shared" si="2"/>
        <v>-</v>
      </c>
      <c r="I31" s="38" t="str">
        <f t="shared" si="1"/>
        <v>-</v>
      </c>
    </row>
    <row r="32" spans="1:9" ht="14.1" customHeight="1" x14ac:dyDescent="0.25">
      <c r="A32" s="8">
        <v>25</v>
      </c>
      <c r="B32" s="29">
        <v>161710229</v>
      </c>
      <c r="C32" s="16" t="s">
        <v>157</v>
      </c>
      <c r="D32" s="36" t="s">
        <v>167</v>
      </c>
      <c r="E32" s="13"/>
      <c r="F32" s="13"/>
      <c r="G32" s="51"/>
      <c r="H32" s="51" t="str">
        <f t="shared" si="2"/>
        <v>-</v>
      </c>
      <c r="I32" s="38" t="str">
        <f t="shared" si="1"/>
        <v>-</v>
      </c>
    </row>
    <row r="33" spans="1:9" ht="14.1" customHeight="1" x14ac:dyDescent="0.25">
      <c r="A33" s="8">
        <v>26</v>
      </c>
      <c r="B33" s="29">
        <v>161710234</v>
      </c>
      <c r="C33" s="16" t="s">
        <v>25</v>
      </c>
      <c r="D33" s="36" t="s">
        <v>167</v>
      </c>
      <c r="E33" s="13"/>
      <c r="F33" s="13"/>
      <c r="G33" s="51"/>
      <c r="H33" s="51" t="str">
        <f t="shared" si="2"/>
        <v>-</v>
      </c>
      <c r="I33" s="38" t="str">
        <f t="shared" si="1"/>
        <v>-</v>
      </c>
    </row>
    <row r="34" spans="1:9" ht="14.1" customHeight="1" x14ac:dyDescent="0.25">
      <c r="A34" s="8">
        <v>27</v>
      </c>
      <c r="B34" s="29">
        <v>161710241</v>
      </c>
      <c r="C34" s="16" t="s">
        <v>26</v>
      </c>
      <c r="D34" s="36" t="s">
        <v>167</v>
      </c>
      <c r="E34" s="13"/>
      <c r="F34" s="13"/>
      <c r="G34" s="51"/>
      <c r="H34" s="51" t="str">
        <f t="shared" si="2"/>
        <v>-</v>
      </c>
      <c r="I34" s="38" t="str">
        <f t="shared" si="1"/>
        <v>-</v>
      </c>
    </row>
    <row r="35" spans="1:9" ht="14.1" customHeight="1" x14ac:dyDescent="0.25">
      <c r="A35" s="8">
        <v>28</v>
      </c>
      <c r="B35" s="29">
        <v>161710252</v>
      </c>
      <c r="C35" s="16" t="s">
        <v>27</v>
      </c>
      <c r="D35" s="36" t="s">
        <v>167</v>
      </c>
      <c r="E35" s="13"/>
      <c r="F35" s="13"/>
      <c r="G35" s="51"/>
      <c r="H35" s="51" t="str">
        <f t="shared" si="2"/>
        <v>-</v>
      </c>
      <c r="I35" s="38" t="str">
        <f t="shared" si="1"/>
        <v>-</v>
      </c>
    </row>
    <row r="36" spans="1:9" ht="14.1" customHeight="1" x14ac:dyDescent="0.25">
      <c r="A36" s="8">
        <v>29</v>
      </c>
      <c r="B36" s="29">
        <v>161710254</v>
      </c>
      <c r="C36" s="16" t="s">
        <v>28</v>
      </c>
      <c r="D36" s="36" t="s">
        <v>167</v>
      </c>
      <c r="E36" s="13"/>
      <c r="F36" s="13"/>
      <c r="G36" s="51"/>
      <c r="H36" s="51" t="str">
        <f t="shared" si="2"/>
        <v>-</v>
      </c>
      <c r="I36" s="38" t="str">
        <f t="shared" si="1"/>
        <v>-</v>
      </c>
    </row>
    <row r="37" spans="1:9" ht="14.1" customHeight="1" x14ac:dyDescent="0.25">
      <c r="A37" s="8">
        <v>30</v>
      </c>
      <c r="B37" s="29">
        <v>161710259</v>
      </c>
      <c r="C37" s="16" t="s">
        <v>29</v>
      </c>
      <c r="D37" s="36">
        <v>1</v>
      </c>
      <c r="E37" s="13"/>
      <c r="F37" s="13"/>
      <c r="G37" s="51"/>
      <c r="H37" s="51" t="str">
        <f t="shared" si="2"/>
        <v>-</v>
      </c>
      <c r="I37" s="38" t="str">
        <f t="shared" si="1"/>
        <v>-</v>
      </c>
    </row>
    <row r="38" spans="1:9" ht="14.1" customHeight="1" x14ac:dyDescent="0.25">
      <c r="A38" s="8">
        <v>31</v>
      </c>
      <c r="B38" s="29">
        <v>161710291</v>
      </c>
      <c r="C38" s="16" t="s">
        <v>177</v>
      </c>
      <c r="D38" s="36" t="s">
        <v>167</v>
      </c>
      <c r="E38" s="13"/>
      <c r="F38" s="13"/>
      <c r="G38" s="51"/>
      <c r="H38" s="51" t="str">
        <f t="shared" si="2"/>
        <v>-</v>
      </c>
      <c r="I38" s="38" t="str">
        <f t="shared" si="1"/>
        <v>-</v>
      </c>
    </row>
    <row r="39" spans="1:9" ht="14.1" customHeight="1" x14ac:dyDescent="0.25">
      <c r="A39" s="8">
        <v>32</v>
      </c>
      <c r="B39" s="29">
        <v>161710295</v>
      </c>
      <c r="C39" s="16" t="s">
        <v>182</v>
      </c>
      <c r="D39" s="36">
        <v>1</v>
      </c>
      <c r="E39" s="13"/>
      <c r="F39" s="13"/>
      <c r="G39" s="51"/>
      <c r="H39" s="51" t="str">
        <f t="shared" si="2"/>
        <v>-</v>
      </c>
      <c r="I39" s="38" t="str">
        <f t="shared" si="1"/>
        <v>-</v>
      </c>
    </row>
    <row r="40" spans="1:9" ht="14.1" customHeight="1" x14ac:dyDescent="0.25">
      <c r="A40" s="8">
        <v>33</v>
      </c>
      <c r="B40" s="29">
        <v>161710296</v>
      </c>
      <c r="C40" s="16" t="s">
        <v>30</v>
      </c>
      <c r="D40" s="36" t="s">
        <v>167</v>
      </c>
      <c r="E40" s="13"/>
      <c r="F40" s="13"/>
      <c r="G40" s="51"/>
      <c r="H40" s="51" t="str">
        <f t="shared" si="2"/>
        <v>-</v>
      </c>
      <c r="I40" s="38" t="str">
        <f t="shared" si="1"/>
        <v>-</v>
      </c>
    </row>
    <row r="41" spans="1:9" ht="14.1" customHeight="1" x14ac:dyDescent="0.25">
      <c r="A41" s="8">
        <v>34</v>
      </c>
      <c r="B41" s="29">
        <v>161710304</v>
      </c>
      <c r="C41" s="16" t="s">
        <v>181</v>
      </c>
      <c r="D41" s="36" t="s">
        <v>167</v>
      </c>
      <c r="E41" s="13"/>
      <c r="F41" s="13"/>
      <c r="G41" s="51"/>
      <c r="H41" s="51" t="str">
        <f t="shared" si="2"/>
        <v>-</v>
      </c>
      <c r="I41" s="38" t="str">
        <f t="shared" si="1"/>
        <v>-</v>
      </c>
    </row>
    <row r="42" spans="1:9" ht="14.1" customHeight="1" x14ac:dyDescent="0.25">
      <c r="A42" s="8">
        <v>35</v>
      </c>
      <c r="B42" s="29">
        <v>161710305</v>
      </c>
      <c r="C42" s="16" t="s">
        <v>31</v>
      </c>
      <c r="D42" s="36" t="s">
        <v>167</v>
      </c>
      <c r="E42" s="13"/>
      <c r="F42" s="13"/>
      <c r="G42" s="51"/>
      <c r="H42" s="51" t="str">
        <f t="shared" si="2"/>
        <v>-</v>
      </c>
      <c r="I42" s="38" t="str">
        <f t="shared" si="1"/>
        <v>-</v>
      </c>
    </row>
    <row r="43" spans="1:9" ht="14.1" customHeight="1" x14ac:dyDescent="0.25">
      <c r="A43" s="8">
        <v>36</v>
      </c>
      <c r="B43" s="29">
        <v>161710314</v>
      </c>
      <c r="C43" s="16" t="s">
        <v>32</v>
      </c>
      <c r="D43" s="36">
        <v>1</v>
      </c>
      <c r="E43" s="13"/>
      <c r="F43" s="13"/>
      <c r="G43" s="51"/>
      <c r="H43" s="51" t="str">
        <f t="shared" si="2"/>
        <v>-</v>
      </c>
      <c r="I43" s="38" t="str">
        <f t="shared" si="1"/>
        <v>-</v>
      </c>
    </row>
    <row r="44" spans="1:9" ht="14.1" customHeight="1" x14ac:dyDescent="0.25">
      <c r="A44" s="8">
        <v>37</v>
      </c>
      <c r="B44" s="29">
        <v>161710332</v>
      </c>
      <c r="C44" s="16" t="s">
        <v>33</v>
      </c>
      <c r="D44" s="36">
        <v>1</v>
      </c>
      <c r="E44" s="13"/>
      <c r="F44" s="13"/>
      <c r="G44" s="51"/>
      <c r="H44" s="51" t="str">
        <f t="shared" si="2"/>
        <v>-</v>
      </c>
      <c r="I44" s="38" t="str">
        <f t="shared" si="1"/>
        <v>-</v>
      </c>
    </row>
    <row r="45" spans="1:9" ht="14.1" customHeight="1" x14ac:dyDescent="0.25">
      <c r="A45" s="8">
        <v>38</v>
      </c>
      <c r="B45" s="29">
        <v>161710341</v>
      </c>
      <c r="C45" s="16" t="s">
        <v>34</v>
      </c>
      <c r="D45" s="36" t="s">
        <v>171</v>
      </c>
      <c r="E45" s="13"/>
      <c r="F45" s="13"/>
      <c r="G45" s="51"/>
      <c r="H45" s="51" t="str">
        <f t="shared" si="2"/>
        <v>-</v>
      </c>
      <c r="I45" s="38" t="str">
        <f t="shared" si="1"/>
        <v>-</v>
      </c>
    </row>
    <row r="46" spans="1:9" ht="14.1" customHeight="1" x14ac:dyDescent="0.25">
      <c r="A46" s="8">
        <v>39</v>
      </c>
      <c r="B46" s="29">
        <v>161710345</v>
      </c>
      <c r="C46" s="16" t="s">
        <v>35</v>
      </c>
      <c r="D46" s="36" t="s">
        <v>171</v>
      </c>
      <c r="E46" s="13"/>
      <c r="F46" s="13"/>
      <c r="G46" s="51"/>
      <c r="H46" s="51" t="str">
        <f t="shared" si="2"/>
        <v>-</v>
      </c>
      <c r="I46" s="38" t="str">
        <f t="shared" si="1"/>
        <v>-</v>
      </c>
    </row>
    <row r="47" spans="1:9" ht="14.1" customHeight="1" x14ac:dyDescent="0.25">
      <c r="A47" s="8">
        <v>40</v>
      </c>
      <c r="B47" s="9"/>
      <c r="C47" s="16"/>
      <c r="D47" s="36"/>
      <c r="E47" s="13"/>
      <c r="F47" s="13"/>
      <c r="G47" s="51"/>
      <c r="H47" s="51" t="str">
        <f t="shared" si="2"/>
        <v>-</v>
      </c>
      <c r="I47" s="38" t="str">
        <f t="shared" si="1"/>
        <v>-</v>
      </c>
    </row>
    <row r="48" spans="1:9" ht="14.1" customHeight="1" x14ac:dyDescent="0.25">
      <c r="A48" s="12"/>
      <c r="B48" s="47"/>
      <c r="C48" s="72" t="s">
        <v>210</v>
      </c>
      <c r="D48" s="73"/>
      <c r="E48" s="41"/>
      <c r="F48" s="37"/>
      <c r="G48" s="51" t="str">
        <f>IFERROR(AVERAGE(G8:G47),"")</f>
        <v/>
      </c>
      <c r="H48" s="51"/>
      <c r="I48" s="38">
        <f>COUNTIF(I8:I47,"Tuntas")</f>
        <v>0</v>
      </c>
    </row>
    <row r="49" spans="1:9" ht="14.1" customHeight="1" x14ac:dyDescent="0.25">
      <c r="A49" s="57" t="s">
        <v>219</v>
      </c>
      <c r="B49" s="54" t="s">
        <v>218</v>
      </c>
      <c r="C49" s="40" t="s">
        <v>168</v>
      </c>
      <c r="D49" s="19">
        <f>SUM(D8:D47)</f>
        <v>11</v>
      </c>
      <c r="G49" s="81" t="s">
        <v>225</v>
      </c>
    </row>
    <row r="50" spans="1:9" ht="14.1" customHeight="1" x14ac:dyDescent="0.25">
      <c r="A50" s="58">
        <v>25</v>
      </c>
      <c r="B50" s="55" t="s">
        <v>213</v>
      </c>
      <c r="C50" s="40" t="s">
        <v>169</v>
      </c>
      <c r="D50" s="20">
        <f>COUNTIF(D8:D47,"p")</f>
        <v>28</v>
      </c>
      <c r="G50" s="81" t="s">
        <v>211</v>
      </c>
    </row>
    <row r="51" spans="1:9" ht="14.1" customHeight="1" x14ac:dyDescent="0.25">
      <c r="A51" s="58">
        <v>60</v>
      </c>
      <c r="B51" s="55" t="s">
        <v>214</v>
      </c>
      <c r="C51" s="24" t="s">
        <v>170</v>
      </c>
      <c r="D51" s="22">
        <f>SUM(D49:D50)</f>
        <v>39</v>
      </c>
      <c r="G51" s="49"/>
    </row>
    <row r="52" spans="1:9" ht="14.1" customHeight="1" x14ac:dyDescent="0.25">
      <c r="A52" s="58">
        <v>70</v>
      </c>
      <c r="B52" s="55" t="s">
        <v>215</v>
      </c>
      <c r="C52" s="45"/>
      <c r="D52" s="26"/>
      <c r="G52" s="49"/>
    </row>
    <row r="53" spans="1:9" ht="14.1" customHeight="1" x14ac:dyDescent="0.25">
      <c r="A53" s="59">
        <v>80</v>
      </c>
      <c r="B53" s="55" t="s">
        <v>216</v>
      </c>
      <c r="C53" s="80" t="s">
        <v>226</v>
      </c>
      <c r="D53" s="26"/>
      <c r="G53" s="52"/>
    </row>
    <row r="54" spans="1:9" ht="14.1" customHeight="1" x14ac:dyDescent="0.25">
      <c r="A54" s="59">
        <v>90</v>
      </c>
      <c r="B54" s="56" t="s">
        <v>217</v>
      </c>
      <c r="C54" s="80" t="s">
        <v>227</v>
      </c>
      <c r="D54" s="26"/>
    </row>
    <row r="55" spans="1:9" ht="14.1" customHeight="1" x14ac:dyDescent="0.25">
      <c r="A55" s="1"/>
      <c r="B55" s="33"/>
      <c r="C55" s="45"/>
      <c r="D55" s="26"/>
      <c r="G55" s="49"/>
    </row>
    <row r="56" spans="1:9" ht="14.1" customHeight="1" x14ac:dyDescent="0.25">
      <c r="A56" s="1"/>
      <c r="B56" s="33"/>
      <c r="C56" s="45"/>
      <c r="D56" s="26"/>
      <c r="G56" s="49"/>
    </row>
    <row r="57" spans="1:9" ht="13.7" customHeight="1" x14ac:dyDescent="0.25">
      <c r="A57" s="1" t="s">
        <v>5</v>
      </c>
      <c r="C57" s="42"/>
    </row>
    <row r="58" spans="1:9" ht="13.7" customHeight="1" x14ac:dyDescent="0.25">
      <c r="A58" s="5" t="s">
        <v>0</v>
      </c>
      <c r="C58" s="42"/>
      <c r="E58" s="61" t="s">
        <v>220</v>
      </c>
      <c r="F58" s="62"/>
      <c r="G58" s="63"/>
    </row>
    <row r="59" spans="1:9" ht="13.7" customHeight="1" x14ac:dyDescent="0.25">
      <c r="A59" s="1" t="s">
        <v>194</v>
      </c>
      <c r="B59" s="2"/>
      <c r="C59" s="42"/>
    </row>
    <row r="60" spans="1:9" ht="13.7" customHeight="1" x14ac:dyDescent="0.25">
      <c r="A60" s="1"/>
      <c r="B60" s="2"/>
      <c r="C60" s="42"/>
    </row>
    <row r="61" spans="1:9" ht="13.7" customHeight="1" x14ac:dyDescent="0.25">
      <c r="A61" s="6"/>
      <c r="B61" s="23" t="s">
        <v>172</v>
      </c>
      <c r="C61" s="42" t="s">
        <v>162</v>
      </c>
      <c r="D61" s="23" t="s">
        <v>203</v>
      </c>
      <c r="E61" s="25" t="s">
        <v>198</v>
      </c>
    </row>
    <row r="62" spans="1:9" ht="13.7" customHeight="1" x14ac:dyDescent="0.25">
      <c r="A62" s="76" t="s">
        <v>1</v>
      </c>
      <c r="B62" s="77"/>
      <c r="C62" s="78" t="s">
        <v>205</v>
      </c>
      <c r="D62" s="74" t="s">
        <v>165</v>
      </c>
      <c r="E62" s="67" t="s">
        <v>206</v>
      </c>
      <c r="F62" s="69" t="s">
        <v>207</v>
      </c>
      <c r="G62" s="70"/>
      <c r="H62" s="71"/>
      <c r="I62" s="67" t="s">
        <v>212</v>
      </c>
    </row>
    <row r="63" spans="1:9" ht="13.7" customHeight="1" x14ac:dyDescent="0.25">
      <c r="A63" s="14" t="s">
        <v>3</v>
      </c>
      <c r="B63" s="11" t="s">
        <v>2</v>
      </c>
      <c r="C63" s="79"/>
      <c r="D63" s="75"/>
      <c r="E63" s="68"/>
      <c r="F63" s="39" t="s">
        <v>204</v>
      </c>
      <c r="G63" s="48" t="s">
        <v>209</v>
      </c>
      <c r="H63" s="48" t="s">
        <v>208</v>
      </c>
      <c r="I63" s="68"/>
    </row>
    <row r="64" spans="1:9" ht="13.7" customHeight="1" x14ac:dyDescent="0.25">
      <c r="A64" s="10">
        <v>1</v>
      </c>
      <c r="B64" s="28">
        <v>161710012</v>
      </c>
      <c r="C64" s="18" t="s">
        <v>36</v>
      </c>
      <c r="D64" s="21">
        <v>1</v>
      </c>
      <c r="E64" s="21"/>
      <c r="F64" s="21"/>
      <c r="G64" s="51"/>
      <c r="H64" s="51" t="str">
        <f>IFERROR(VLOOKUP(G64,$A$108:$B$113,2,TRUE),"-")</f>
        <v>-</v>
      </c>
      <c r="I64" s="65" t="str">
        <f>IF(G64=0,"-",(IF(G64&lt;70,"Belum Tuntas","Tuntas")))</f>
        <v>-</v>
      </c>
    </row>
    <row r="65" spans="1:9" ht="13.7" customHeight="1" x14ac:dyDescent="0.25">
      <c r="A65" s="8">
        <v>2</v>
      </c>
      <c r="B65" s="29">
        <v>161710014</v>
      </c>
      <c r="C65" s="16" t="s">
        <v>37</v>
      </c>
      <c r="D65" s="36" t="s">
        <v>171</v>
      </c>
      <c r="E65" s="13"/>
      <c r="F65" s="13"/>
      <c r="G65" s="51"/>
      <c r="H65" s="51" t="str">
        <f t="shared" ref="H65:H106" si="3">IFERROR(VLOOKUP(G65,$A$108:$B$113,2,TRUE),"-")</f>
        <v>-</v>
      </c>
      <c r="I65" s="38" t="str">
        <f>IF(G65=0,"-",(IF(G65&lt;70,"Belum Tuntas","Tuntas")))</f>
        <v>-</v>
      </c>
    </row>
    <row r="66" spans="1:9" ht="13.7" customHeight="1" x14ac:dyDescent="0.25">
      <c r="A66" s="8">
        <v>3</v>
      </c>
      <c r="B66" s="29">
        <v>161710025</v>
      </c>
      <c r="C66" s="16" t="s">
        <v>38</v>
      </c>
      <c r="D66" s="36" t="s">
        <v>171</v>
      </c>
      <c r="E66" s="13"/>
      <c r="F66" s="13"/>
      <c r="G66" s="51"/>
      <c r="H66" s="51" t="str">
        <f t="shared" si="3"/>
        <v>-</v>
      </c>
      <c r="I66" s="38" t="str">
        <f t="shared" ref="I66:I106" si="4">IF(G66=0,"-",(IF(G66&lt;70,"Belum Tuntas","Tuntas")))</f>
        <v>-</v>
      </c>
    </row>
    <row r="67" spans="1:9" ht="13.7" customHeight="1" x14ac:dyDescent="0.25">
      <c r="A67" s="8">
        <v>4</v>
      </c>
      <c r="B67" s="29">
        <v>161710053</v>
      </c>
      <c r="C67" s="17" t="s">
        <v>187</v>
      </c>
      <c r="D67" s="36" t="s">
        <v>171</v>
      </c>
      <c r="E67" s="13"/>
      <c r="F67" s="13"/>
      <c r="G67" s="51"/>
      <c r="H67" s="51" t="str">
        <f t="shared" si="3"/>
        <v>-</v>
      </c>
      <c r="I67" s="38" t="str">
        <f t="shared" si="4"/>
        <v>-</v>
      </c>
    </row>
    <row r="68" spans="1:9" ht="13.7" customHeight="1" x14ac:dyDescent="0.25">
      <c r="A68" s="8">
        <v>5</v>
      </c>
      <c r="B68" s="29">
        <v>161710054</v>
      </c>
      <c r="C68" s="16" t="s">
        <v>39</v>
      </c>
      <c r="D68" s="36">
        <v>1</v>
      </c>
      <c r="E68" s="13"/>
      <c r="F68" s="13"/>
      <c r="G68" s="51"/>
      <c r="H68" s="51" t="str">
        <f t="shared" si="3"/>
        <v>-</v>
      </c>
      <c r="I68" s="38" t="str">
        <f t="shared" si="4"/>
        <v>-</v>
      </c>
    </row>
    <row r="69" spans="1:9" ht="13.7" customHeight="1" x14ac:dyDescent="0.25">
      <c r="A69" s="8">
        <v>6</v>
      </c>
      <c r="B69" s="29">
        <v>161710072</v>
      </c>
      <c r="C69" s="16" t="s">
        <v>40</v>
      </c>
      <c r="D69" s="36" t="s">
        <v>171</v>
      </c>
      <c r="E69" s="13"/>
      <c r="F69" s="13"/>
      <c r="G69" s="51"/>
      <c r="H69" s="51" t="str">
        <f t="shared" si="3"/>
        <v>-</v>
      </c>
      <c r="I69" s="38" t="str">
        <f t="shared" si="4"/>
        <v>-</v>
      </c>
    </row>
    <row r="70" spans="1:9" ht="13.7" customHeight="1" x14ac:dyDescent="0.25">
      <c r="A70" s="8">
        <v>7</v>
      </c>
      <c r="B70" s="29">
        <v>161710073</v>
      </c>
      <c r="C70" s="16" t="s">
        <v>41</v>
      </c>
      <c r="D70" s="36" t="s">
        <v>171</v>
      </c>
      <c r="E70" s="13"/>
      <c r="F70" s="13"/>
      <c r="G70" s="51"/>
      <c r="H70" s="51" t="str">
        <f t="shared" si="3"/>
        <v>-</v>
      </c>
      <c r="I70" s="38" t="str">
        <f t="shared" si="4"/>
        <v>-</v>
      </c>
    </row>
    <row r="71" spans="1:9" ht="13.7" customHeight="1" x14ac:dyDescent="0.25">
      <c r="A71" s="8">
        <v>8</v>
      </c>
      <c r="B71" s="29">
        <v>161710099</v>
      </c>
      <c r="C71" s="16" t="s">
        <v>42</v>
      </c>
      <c r="D71" s="36" t="s">
        <v>171</v>
      </c>
      <c r="E71" s="13"/>
      <c r="F71" s="13"/>
      <c r="G71" s="51"/>
      <c r="H71" s="51" t="str">
        <f t="shared" si="3"/>
        <v>-</v>
      </c>
      <c r="I71" s="38" t="str">
        <f t="shared" si="4"/>
        <v>-</v>
      </c>
    </row>
    <row r="72" spans="1:9" ht="13.7" customHeight="1" x14ac:dyDescent="0.25">
      <c r="A72" s="8">
        <v>9</v>
      </c>
      <c r="B72" s="29">
        <v>161710109</v>
      </c>
      <c r="C72" s="16" t="s">
        <v>158</v>
      </c>
      <c r="D72" s="36">
        <v>1</v>
      </c>
      <c r="E72" s="13"/>
      <c r="F72" s="13"/>
      <c r="G72" s="51"/>
      <c r="H72" s="51" t="str">
        <f t="shared" si="3"/>
        <v>-</v>
      </c>
      <c r="I72" s="38" t="str">
        <f t="shared" si="4"/>
        <v>-</v>
      </c>
    </row>
    <row r="73" spans="1:9" ht="13.7" customHeight="1" x14ac:dyDescent="0.25">
      <c r="A73" s="8">
        <v>10</v>
      </c>
      <c r="B73" s="29">
        <v>161710113</v>
      </c>
      <c r="C73" s="16" t="s">
        <v>43</v>
      </c>
      <c r="D73" s="36">
        <v>1</v>
      </c>
      <c r="E73" s="13"/>
      <c r="F73" s="13"/>
      <c r="G73" s="51"/>
      <c r="H73" s="51" t="str">
        <f t="shared" si="3"/>
        <v>-</v>
      </c>
      <c r="I73" s="38" t="str">
        <f t="shared" si="4"/>
        <v>-</v>
      </c>
    </row>
    <row r="74" spans="1:9" ht="13.7" customHeight="1" x14ac:dyDescent="0.25">
      <c r="A74" s="8">
        <v>11</v>
      </c>
      <c r="B74" s="29">
        <v>161710114</v>
      </c>
      <c r="C74" s="16" t="s">
        <v>44</v>
      </c>
      <c r="D74" s="36" t="s">
        <v>171</v>
      </c>
      <c r="E74" s="13"/>
      <c r="F74" s="13"/>
      <c r="G74" s="51"/>
      <c r="H74" s="51" t="str">
        <f t="shared" si="3"/>
        <v>-</v>
      </c>
      <c r="I74" s="38" t="str">
        <f t="shared" si="4"/>
        <v>-</v>
      </c>
    </row>
    <row r="75" spans="1:9" ht="13.7" customHeight="1" x14ac:dyDescent="0.25">
      <c r="A75" s="8">
        <v>12</v>
      </c>
      <c r="B75" s="29">
        <v>161710121</v>
      </c>
      <c r="C75" s="16" t="s">
        <v>45</v>
      </c>
      <c r="D75" s="36" t="s">
        <v>171</v>
      </c>
      <c r="E75" s="13"/>
      <c r="F75" s="13"/>
      <c r="G75" s="51"/>
      <c r="H75" s="51" t="str">
        <f t="shared" si="3"/>
        <v>-</v>
      </c>
      <c r="I75" s="38" t="str">
        <f t="shared" si="4"/>
        <v>-</v>
      </c>
    </row>
    <row r="76" spans="1:9" ht="13.7" customHeight="1" x14ac:dyDescent="0.25">
      <c r="A76" s="8">
        <v>13</v>
      </c>
      <c r="B76" s="29">
        <v>161710124</v>
      </c>
      <c r="C76" s="16" t="s">
        <v>46</v>
      </c>
      <c r="D76" s="36" t="s">
        <v>171</v>
      </c>
      <c r="E76" s="13"/>
      <c r="F76" s="13"/>
      <c r="G76" s="51"/>
      <c r="H76" s="51" t="str">
        <f t="shared" si="3"/>
        <v>-</v>
      </c>
      <c r="I76" s="38" t="str">
        <f t="shared" si="4"/>
        <v>-</v>
      </c>
    </row>
    <row r="77" spans="1:9" ht="13.7" customHeight="1" x14ac:dyDescent="0.25">
      <c r="A77" s="8">
        <v>14</v>
      </c>
      <c r="B77" s="29">
        <v>161710129</v>
      </c>
      <c r="C77" s="16" t="s">
        <v>47</v>
      </c>
      <c r="D77" s="36">
        <v>1</v>
      </c>
      <c r="E77" s="13"/>
      <c r="F77" s="13"/>
      <c r="G77" s="51"/>
      <c r="H77" s="51" t="str">
        <f t="shared" si="3"/>
        <v>-</v>
      </c>
      <c r="I77" s="38" t="str">
        <f t="shared" si="4"/>
        <v>-</v>
      </c>
    </row>
    <row r="78" spans="1:9" ht="13.7" customHeight="1" x14ac:dyDescent="0.25">
      <c r="A78" s="8">
        <v>15</v>
      </c>
      <c r="B78" s="29">
        <v>161710135</v>
      </c>
      <c r="C78" s="16" t="s">
        <v>48</v>
      </c>
      <c r="D78" s="36" t="s">
        <v>171</v>
      </c>
      <c r="E78" s="13"/>
      <c r="F78" s="13"/>
      <c r="G78" s="51"/>
      <c r="H78" s="51" t="str">
        <f t="shared" si="3"/>
        <v>-</v>
      </c>
      <c r="I78" s="38" t="str">
        <f t="shared" si="4"/>
        <v>-</v>
      </c>
    </row>
    <row r="79" spans="1:9" ht="13.7" customHeight="1" x14ac:dyDescent="0.25">
      <c r="A79" s="8">
        <v>16</v>
      </c>
      <c r="B79" s="29">
        <v>161710150</v>
      </c>
      <c r="C79" s="16" t="s">
        <v>49</v>
      </c>
      <c r="D79" s="36" t="s">
        <v>171</v>
      </c>
      <c r="E79" s="13"/>
      <c r="F79" s="13"/>
      <c r="G79" s="51"/>
      <c r="H79" s="51" t="str">
        <f t="shared" si="3"/>
        <v>-</v>
      </c>
      <c r="I79" s="38" t="str">
        <f t="shared" si="4"/>
        <v>-</v>
      </c>
    </row>
    <row r="80" spans="1:9" ht="13.7" customHeight="1" x14ac:dyDescent="0.25">
      <c r="A80" s="8">
        <v>17</v>
      </c>
      <c r="B80" s="30">
        <v>161710378</v>
      </c>
      <c r="C80" s="16" t="s">
        <v>188</v>
      </c>
      <c r="D80" s="36">
        <v>1</v>
      </c>
      <c r="E80" s="13"/>
      <c r="F80" s="13"/>
      <c r="G80" s="51"/>
      <c r="H80" s="51" t="str">
        <f t="shared" si="3"/>
        <v>-</v>
      </c>
      <c r="I80" s="38" t="str">
        <f t="shared" si="4"/>
        <v>-</v>
      </c>
    </row>
    <row r="81" spans="1:9" ht="13.7" customHeight="1" x14ac:dyDescent="0.25">
      <c r="A81" s="8">
        <v>18</v>
      </c>
      <c r="B81" s="29">
        <v>161710162</v>
      </c>
      <c r="C81" s="16" t="s">
        <v>50</v>
      </c>
      <c r="D81" s="36" t="s">
        <v>171</v>
      </c>
      <c r="E81" s="13"/>
      <c r="F81" s="13"/>
      <c r="G81" s="51"/>
      <c r="H81" s="51" t="str">
        <f t="shared" si="3"/>
        <v>-</v>
      </c>
      <c r="I81" s="38" t="str">
        <f t="shared" si="4"/>
        <v>-</v>
      </c>
    </row>
    <row r="82" spans="1:9" ht="13.7" customHeight="1" x14ac:dyDescent="0.25">
      <c r="A82" s="8">
        <v>19</v>
      </c>
      <c r="B82" s="29">
        <v>161710171</v>
      </c>
      <c r="C82" s="16" t="s">
        <v>51</v>
      </c>
      <c r="D82" s="36" t="s">
        <v>171</v>
      </c>
      <c r="E82" s="13"/>
      <c r="F82" s="13"/>
      <c r="G82" s="51"/>
      <c r="H82" s="51" t="str">
        <f t="shared" si="3"/>
        <v>-</v>
      </c>
      <c r="I82" s="38" t="str">
        <f t="shared" si="4"/>
        <v>-</v>
      </c>
    </row>
    <row r="83" spans="1:9" ht="13.7" customHeight="1" x14ac:dyDescent="0.25">
      <c r="A83" s="8">
        <v>20</v>
      </c>
      <c r="B83" s="29">
        <v>161710187</v>
      </c>
      <c r="C83" s="16" t="s">
        <v>52</v>
      </c>
      <c r="D83" s="36">
        <v>1</v>
      </c>
      <c r="E83" s="13"/>
      <c r="F83" s="13"/>
      <c r="G83" s="51"/>
      <c r="H83" s="51" t="str">
        <f t="shared" si="3"/>
        <v>-</v>
      </c>
      <c r="I83" s="38" t="str">
        <f t="shared" si="4"/>
        <v>-</v>
      </c>
    </row>
    <row r="84" spans="1:9" ht="13.7" customHeight="1" x14ac:dyDescent="0.25">
      <c r="A84" s="8">
        <v>21</v>
      </c>
      <c r="B84" s="29">
        <v>161710189</v>
      </c>
      <c r="C84" s="16" t="s">
        <v>53</v>
      </c>
      <c r="D84" s="36" t="s">
        <v>171</v>
      </c>
      <c r="E84" s="13"/>
      <c r="F84" s="13"/>
      <c r="G84" s="51"/>
      <c r="H84" s="51" t="str">
        <f t="shared" si="3"/>
        <v>-</v>
      </c>
      <c r="I84" s="38" t="str">
        <f t="shared" si="4"/>
        <v>-</v>
      </c>
    </row>
    <row r="85" spans="1:9" ht="13.7" customHeight="1" x14ac:dyDescent="0.25">
      <c r="A85" s="8">
        <v>22</v>
      </c>
      <c r="B85" s="29">
        <v>161710202</v>
      </c>
      <c r="C85" s="16" t="s">
        <v>189</v>
      </c>
      <c r="D85" s="36" t="s">
        <v>171</v>
      </c>
      <c r="E85" s="13"/>
      <c r="F85" s="13"/>
      <c r="G85" s="51"/>
      <c r="H85" s="51" t="str">
        <f t="shared" si="3"/>
        <v>-</v>
      </c>
      <c r="I85" s="38" t="str">
        <f t="shared" si="4"/>
        <v>-</v>
      </c>
    </row>
    <row r="86" spans="1:9" ht="13.7" customHeight="1" x14ac:dyDescent="0.25">
      <c r="A86" s="8">
        <v>23</v>
      </c>
      <c r="B86" s="29">
        <v>161710204</v>
      </c>
      <c r="C86" s="16" t="s">
        <v>190</v>
      </c>
      <c r="D86" s="36" t="s">
        <v>171</v>
      </c>
      <c r="E86" s="13"/>
      <c r="F86" s="13"/>
      <c r="G86" s="51"/>
      <c r="H86" s="51" t="str">
        <f t="shared" si="3"/>
        <v>-</v>
      </c>
      <c r="I86" s="38" t="str">
        <f t="shared" si="4"/>
        <v>-</v>
      </c>
    </row>
    <row r="87" spans="1:9" ht="13.7" customHeight="1" x14ac:dyDescent="0.25">
      <c r="A87" s="8">
        <v>24</v>
      </c>
      <c r="B87" s="29">
        <v>161710218</v>
      </c>
      <c r="C87" s="17" t="s">
        <v>54</v>
      </c>
      <c r="D87" s="36" t="s">
        <v>171</v>
      </c>
      <c r="E87" s="13"/>
      <c r="F87" s="13"/>
      <c r="G87" s="51"/>
      <c r="H87" s="51" t="str">
        <f t="shared" si="3"/>
        <v>-</v>
      </c>
      <c r="I87" s="38" t="str">
        <f t="shared" si="4"/>
        <v>-</v>
      </c>
    </row>
    <row r="88" spans="1:9" ht="13.7" customHeight="1" x14ac:dyDescent="0.25">
      <c r="A88" s="8">
        <v>25</v>
      </c>
      <c r="B88" s="29">
        <v>161710219</v>
      </c>
      <c r="C88" s="16" t="s">
        <v>55</v>
      </c>
      <c r="D88" s="36" t="s">
        <v>171</v>
      </c>
      <c r="E88" s="13"/>
      <c r="F88" s="13"/>
      <c r="G88" s="51"/>
      <c r="H88" s="51" t="str">
        <f t="shared" si="3"/>
        <v>-</v>
      </c>
      <c r="I88" s="38" t="str">
        <f t="shared" si="4"/>
        <v>-</v>
      </c>
    </row>
    <row r="89" spans="1:9" ht="13.7" customHeight="1" x14ac:dyDescent="0.25">
      <c r="A89" s="8">
        <v>26</v>
      </c>
      <c r="B89" s="29">
        <v>161710221</v>
      </c>
      <c r="C89" s="16" t="s">
        <v>56</v>
      </c>
      <c r="D89" s="36" t="s">
        <v>171</v>
      </c>
      <c r="E89" s="13"/>
      <c r="F89" s="13"/>
      <c r="G89" s="51"/>
      <c r="H89" s="51" t="str">
        <f t="shared" si="3"/>
        <v>-</v>
      </c>
      <c r="I89" s="38" t="str">
        <f t="shared" si="4"/>
        <v>-</v>
      </c>
    </row>
    <row r="90" spans="1:9" ht="13.7" customHeight="1" x14ac:dyDescent="0.25">
      <c r="A90" s="8">
        <v>27</v>
      </c>
      <c r="B90" s="29">
        <v>161710224</v>
      </c>
      <c r="C90" s="16" t="s">
        <v>57</v>
      </c>
      <c r="D90" s="36" t="s">
        <v>171</v>
      </c>
      <c r="E90" s="13"/>
      <c r="F90" s="13"/>
      <c r="G90" s="51"/>
      <c r="H90" s="51" t="str">
        <f t="shared" si="3"/>
        <v>-</v>
      </c>
      <c r="I90" s="38" t="str">
        <f t="shared" si="4"/>
        <v>-</v>
      </c>
    </row>
    <row r="91" spans="1:9" ht="13.7" customHeight="1" x14ac:dyDescent="0.25">
      <c r="A91" s="8">
        <v>28</v>
      </c>
      <c r="B91" s="29">
        <v>161710230</v>
      </c>
      <c r="C91" s="16" t="s">
        <v>58</v>
      </c>
      <c r="D91" s="36" t="s">
        <v>171</v>
      </c>
      <c r="E91" s="13"/>
      <c r="F91" s="13"/>
      <c r="G91" s="51"/>
      <c r="H91" s="51" t="str">
        <f t="shared" si="3"/>
        <v>-</v>
      </c>
      <c r="I91" s="38" t="str">
        <f t="shared" si="4"/>
        <v>-</v>
      </c>
    </row>
    <row r="92" spans="1:9" ht="13.7" customHeight="1" x14ac:dyDescent="0.25">
      <c r="A92" s="8">
        <v>29</v>
      </c>
      <c r="B92" s="29">
        <v>161710238</v>
      </c>
      <c r="C92" s="16" t="s">
        <v>59</v>
      </c>
      <c r="D92" s="36" t="s">
        <v>171</v>
      </c>
      <c r="E92" s="13"/>
      <c r="F92" s="13"/>
      <c r="G92" s="51"/>
      <c r="H92" s="51" t="str">
        <f t="shared" si="3"/>
        <v>-</v>
      </c>
      <c r="I92" s="38" t="str">
        <f t="shared" si="4"/>
        <v>-</v>
      </c>
    </row>
    <row r="93" spans="1:9" ht="13.7" customHeight="1" x14ac:dyDescent="0.25">
      <c r="A93" s="8">
        <v>30</v>
      </c>
      <c r="B93" s="29">
        <v>161710245</v>
      </c>
      <c r="C93" s="16" t="s">
        <v>60</v>
      </c>
      <c r="D93" s="36">
        <v>1</v>
      </c>
      <c r="E93" s="13"/>
      <c r="F93" s="13"/>
      <c r="G93" s="51"/>
      <c r="H93" s="51" t="str">
        <f t="shared" si="3"/>
        <v>-</v>
      </c>
      <c r="I93" s="38" t="str">
        <f t="shared" si="4"/>
        <v>-</v>
      </c>
    </row>
    <row r="94" spans="1:9" ht="13.7" customHeight="1" x14ac:dyDescent="0.25">
      <c r="A94" s="8">
        <v>31</v>
      </c>
      <c r="B94" s="29">
        <v>161710289</v>
      </c>
      <c r="C94" s="16" t="s">
        <v>61</v>
      </c>
      <c r="D94" s="36" t="s">
        <v>171</v>
      </c>
      <c r="E94" s="13"/>
      <c r="F94" s="13"/>
      <c r="G94" s="51"/>
      <c r="H94" s="51" t="str">
        <f t="shared" si="3"/>
        <v>-</v>
      </c>
      <c r="I94" s="38" t="str">
        <f t="shared" si="4"/>
        <v>-</v>
      </c>
    </row>
    <row r="95" spans="1:9" ht="13.7" customHeight="1" x14ac:dyDescent="0.25">
      <c r="A95" s="8">
        <v>32</v>
      </c>
      <c r="B95" s="29">
        <v>161710297</v>
      </c>
      <c r="C95" s="16" t="s">
        <v>62</v>
      </c>
      <c r="D95" s="36" t="s">
        <v>171</v>
      </c>
      <c r="E95" s="13"/>
      <c r="F95" s="13"/>
      <c r="G95" s="51"/>
      <c r="H95" s="51" t="str">
        <f t="shared" si="3"/>
        <v>-</v>
      </c>
      <c r="I95" s="38" t="str">
        <f t="shared" si="4"/>
        <v>-</v>
      </c>
    </row>
    <row r="96" spans="1:9" ht="13.7" customHeight="1" x14ac:dyDescent="0.25">
      <c r="A96" s="8">
        <v>33</v>
      </c>
      <c r="B96" s="29">
        <v>161710301</v>
      </c>
      <c r="C96" s="16" t="s">
        <v>191</v>
      </c>
      <c r="D96" s="36" t="s">
        <v>171</v>
      </c>
      <c r="E96" s="13"/>
      <c r="F96" s="13"/>
      <c r="G96" s="51"/>
      <c r="H96" s="51" t="str">
        <f t="shared" si="3"/>
        <v>-</v>
      </c>
      <c r="I96" s="38" t="str">
        <f t="shared" si="4"/>
        <v>-</v>
      </c>
    </row>
    <row r="97" spans="1:9" ht="13.7" customHeight="1" x14ac:dyDescent="0.25">
      <c r="A97" s="8">
        <v>34</v>
      </c>
      <c r="B97" s="29">
        <v>161710309</v>
      </c>
      <c r="C97" s="16" t="s">
        <v>63</v>
      </c>
      <c r="D97" s="36" t="s">
        <v>171</v>
      </c>
      <c r="E97" s="13"/>
      <c r="F97" s="13"/>
      <c r="G97" s="51"/>
      <c r="H97" s="51" t="str">
        <f t="shared" si="3"/>
        <v>-</v>
      </c>
      <c r="I97" s="38" t="str">
        <f t="shared" si="4"/>
        <v>-</v>
      </c>
    </row>
    <row r="98" spans="1:9" ht="13.7" customHeight="1" x14ac:dyDescent="0.25">
      <c r="A98" s="8">
        <v>35</v>
      </c>
      <c r="B98" s="29">
        <v>161710323</v>
      </c>
      <c r="C98" s="16" t="s">
        <v>64</v>
      </c>
      <c r="D98" s="36" t="s">
        <v>171</v>
      </c>
      <c r="E98" s="13"/>
      <c r="F98" s="13"/>
      <c r="G98" s="51"/>
      <c r="H98" s="51" t="str">
        <f t="shared" si="3"/>
        <v>-</v>
      </c>
      <c r="I98" s="38" t="str">
        <f t="shared" si="4"/>
        <v>-</v>
      </c>
    </row>
    <row r="99" spans="1:9" ht="13.7" customHeight="1" x14ac:dyDescent="0.25">
      <c r="A99" s="8">
        <v>36</v>
      </c>
      <c r="B99" s="29">
        <v>161710335</v>
      </c>
      <c r="C99" s="17" t="s">
        <v>174</v>
      </c>
      <c r="D99" s="36" t="s">
        <v>171</v>
      </c>
      <c r="E99" s="13"/>
      <c r="F99" s="13"/>
      <c r="G99" s="51"/>
      <c r="H99" s="51" t="str">
        <f t="shared" si="3"/>
        <v>-</v>
      </c>
      <c r="I99" s="38" t="str">
        <f t="shared" si="4"/>
        <v>-</v>
      </c>
    </row>
    <row r="100" spans="1:9" ht="13.7" customHeight="1" x14ac:dyDescent="0.25">
      <c r="A100" s="8">
        <v>37</v>
      </c>
      <c r="B100" s="29">
        <v>161710339</v>
      </c>
      <c r="C100" s="16" t="s">
        <v>175</v>
      </c>
      <c r="D100" s="36">
        <v>1</v>
      </c>
      <c r="E100" s="13"/>
      <c r="F100" s="13"/>
      <c r="G100" s="51"/>
      <c r="H100" s="51" t="str">
        <f t="shared" si="3"/>
        <v>-</v>
      </c>
      <c r="I100" s="38" t="str">
        <f t="shared" si="4"/>
        <v>-</v>
      </c>
    </row>
    <row r="101" spans="1:9" ht="13.7" customHeight="1" x14ac:dyDescent="0.25">
      <c r="A101" s="8">
        <v>38</v>
      </c>
      <c r="B101" s="29">
        <v>161710344</v>
      </c>
      <c r="C101" s="16" t="s">
        <v>65</v>
      </c>
      <c r="D101" s="36" t="s">
        <v>171</v>
      </c>
      <c r="E101" s="13"/>
      <c r="F101" s="13"/>
      <c r="G101" s="51"/>
      <c r="H101" s="51" t="str">
        <f t="shared" si="3"/>
        <v>-</v>
      </c>
      <c r="I101" s="38" t="str">
        <f t="shared" si="4"/>
        <v>-</v>
      </c>
    </row>
    <row r="102" spans="1:9" ht="13.7" customHeight="1" x14ac:dyDescent="0.25">
      <c r="A102" s="8">
        <v>39</v>
      </c>
      <c r="B102" s="29">
        <v>161710349</v>
      </c>
      <c r="C102" s="17" t="s">
        <v>66</v>
      </c>
      <c r="D102" s="36" t="s">
        <v>171</v>
      </c>
      <c r="E102" s="13"/>
      <c r="F102" s="13"/>
      <c r="G102" s="51"/>
      <c r="H102" s="51" t="str">
        <f t="shared" si="3"/>
        <v>-</v>
      </c>
      <c r="I102" s="38" t="str">
        <f t="shared" si="4"/>
        <v>-</v>
      </c>
    </row>
    <row r="103" spans="1:9" ht="13.7" customHeight="1" x14ac:dyDescent="0.25">
      <c r="A103" s="8">
        <v>40</v>
      </c>
      <c r="B103" s="29">
        <v>161710351</v>
      </c>
      <c r="C103" s="17" t="s">
        <v>67</v>
      </c>
      <c r="D103" s="36" t="s">
        <v>171</v>
      </c>
      <c r="E103" s="13"/>
      <c r="F103" s="13"/>
      <c r="G103" s="51"/>
      <c r="H103" s="51" t="str">
        <f t="shared" si="3"/>
        <v>-</v>
      </c>
      <c r="I103" s="38" t="str">
        <f t="shared" si="4"/>
        <v>-</v>
      </c>
    </row>
    <row r="104" spans="1:9" ht="13.7" customHeight="1" x14ac:dyDescent="0.25">
      <c r="A104" s="8">
        <v>41</v>
      </c>
      <c r="B104" s="29">
        <v>161710366</v>
      </c>
      <c r="C104" s="16" t="s">
        <v>192</v>
      </c>
      <c r="D104" s="36">
        <v>1</v>
      </c>
      <c r="E104" s="13"/>
      <c r="F104" s="13"/>
      <c r="G104" s="51"/>
      <c r="H104" s="51" t="str">
        <f t="shared" si="3"/>
        <v>-</v>
      </c>
      <c r="I104" s="38" t="str">
        <f t="shared" si="4"/>
        <v>-</v>
      </c>
    </row>
    <row r="105" spans="1:9" ht="13.7" customHeight="1" x14ac:dyDescent="0.25">
      <c r="A105" s="8">
        <v>42</v>
      </c>
      <c r="B105" s="29">
        <v>161710367</v>
      </c>
      <c r="C105" s="16" t="s">
        <v>68</v>
      </c>
      <c r="D105" s="36">
        <v>1</v>
      </c>
      <c r="E105" s="13"/>
      <c r="F105" s="13"/>
      <c r="G105" s="51"/>
      <c r="H105" s="51" t="str">
        <f t="shared" si="3"/>
        <v>-</v>
      </c>
      <c r="I105" s="38" t="str">
        <f t="shared" si="4"/>
        <v>-</v>
      </c>
    </row>
    <row r="106" spans="1:9" ht="13.7" customHeight="1" x14ac:dyDescent="0.25">
      <c r="A106" s="8">
        <v>43</v>
      </c>
      <c r="B106" s="29"/>
      <c r="C106" s="43"/>
      <c r="D106" s="36"/>
      <c r="E106" s="13"/>
      <c r="F106" s="13"/>
      <c r="G106" s="51"/>
      <c r="H106" s="51" t="str">
        <f t="shared" si="3"/>
        <v>-</v>
      </c>
      <c r="I106" s="38" t="str">
        <f t="shared" si="4"/>
        <v>-</v>
      </c>
    </row>
    <row r="107" spans="1:9" ht="13.7" customHeight="1" x14ac:dyDescent="0.25">
      <c r="A107" s="12"/>
      <c r="B107" s="47"/>
      <c r="C107" s="72" t="s">
        <v>210</v>
      </c>
      <c r="D107" s="73"/>
      <c r="E107" s="41"/>
      <c r="F107" s="37"/>
      <c r="G107" s="51" t="str">
        <f>IFERROR(AVERAGE(G64:G106),"")</f>
        <v/>
      </c>
      <c r="H107" s="51"/>
      <c r="I107" s="38">
        <f>COUNTIF(I64:I106,"Tuntas")</f>
        <v>0</v>
      </c>
    </row>
    <row r="108" spans="1:9" ht="13.7" customHeight="1" x14ac:dyDescent="0.25">
      <c r="A108" s="57" t="s">
        <v>219</v>
      </c>
      <c r="B108" s="54" t="s">
        <v>218</v>
      </c>
    </row>
    <row r="109" spans="1:9" ht="13.7" customHeight="1" x14ac:dyDescent="0.25">
      <c r="A109" s="58">
        <v>25</v>
      </c>
      <c r="B109" s="55" t="s">
        <v>213</v>
      </c>
      <c r="C109" s="40" t="s">
        <v>168</v>
      </c>
      <c r="D109" s="27">
        <f>SUM(D64:D106)</f>
        <v>11</v>
      </c>
      <c r="G109" s="81" t="s">
        <v>225</v>
      </c>
    </row>
    <row r="110" spans="1:9" ht="13.7" customHeight="1" x14ac:dyDescent="0.25">
      <c r="A110" s="58">
        <v>60</v>
      </c>
      <c r="B110" s="55" t="s">
        <v>214</v>
      </c>
      <c r="C110" s="40" t="s">
        <v>169</v>
      </c>
      <c r="D110" s="20">
        <f>COUNTIF(D64:D106,"p")</f>
        <v>31</v>
      </c>
      <c r="G110" s="81" t="s">
        <v>211</v>
      </c>
    </row>
    <row r="111" spans="1:9" ht="13.7" customHeight="1" x14ac:dyDescent="0.25">
      <c r="A111" s="58">
        <v>70</v>
      </c>
      <c r="B111" s="55" t="s">
        <v>215</v>
      </c>
      <c r="C111" s="24" t="s">
        <v>170</v>
      </c>
      <c r="D111" s="22">
        <f>SUM(D109:D110)</f>
        <v>42</v>
      </c>
      <c r="G111" s="49"/>
    </row>
    <row r="112" spans="1:9" ht="13.7" customHeight="1" x14ac:dyDescent="0.25">
      <c r="A112" s="59">
        <v>80</v>
      </c>
      <c r="B112" s="55" t="s">
        <v>216</v>
      </c>
      <c r="C112" s="80" t="s">
        <v>226</v>
      </c>
      <c r="G112" s="52"/>
    </row>
    <row r="113" spans="1:9" ht="13.7" customHeight="1" x14ac:dyDescent="0.25">
      <c r="A113" s="59">
        <v>90</v>
      </c>
      <c r="B113" s="56" t="s">
        <v>217</v>
      </c>
      <c r="C113" s="80" t="s">
        <v>227</v>
      </c>
      <c r="G113" s="53"/>
    </row>
    <row r="114" spans="1:9" ht="14.1" customHeight="1" x14ac:dyDescent="0.25">
      <c r="A114" s="1"/>
      <c r="B114" s="2"/>
      <c r="C114" s="42"/>
      <c r="G114" s="53"/>
    </row>
    <row r="115" spans="1:9" ht="14.1" customHeight="1" x14ac:dyDescent="0.25">
      <c r="A115" s="1" t="s">
        <v>5</v>
      </c>
      <c r="C115" s="42"/>
    </row>
    <row r="116" spans="1:9" ht="14.1" customHeight="1" x14ac:dyDescent="0.25">
      <c r="A116" s="5" t="s">
        <v>0</v>
      </c>
      <c r="C116" s="42"/>
      <c r="E116" s="61" t="s">
        <v>220</v>
      </c>
      <c r="F116" s="62"/>
      <c r="G116" s="63"/>
    </row>
    <row r="117" spans="1:9" ht="14.1" customHeight="1" x14ac:dyDescent="0.25">
      <c r="A117" s="1" t="s">
        <v>194</v>
      </c>
      <c r="B117" s="2"/>
      <c r="C117" s="42"/>
    </row>
    <row r="118" spans="1:9" ht="14.1" customHeight="1" x14ac:dyDescent="0.25">
      <c r="A118" s="1"/>
      <c r="B118" s="2"/>
      <c r="C118" s="42"/>
    </row>
    <row r="119" spans="1:9" ht="14.1" customHeight="1" x14ac:dyDescent="0.25">
      <c r="A119" s="6"/>
      <c r="B119" s="23" t="s">
        <v>172</v>
      </c>
      <c r="C119" s="42" t="s">
        <v>163</v>
      </c>
      <c r="D119" s="23" t="s">
        <v>203</v>
      </c>
      <c r="E119" s="25" t="s">
        <v>199</v>
      </c>
    </row>
    <row r="120" spans="1:9" ht="14.1" customHeight="1" x14ac:dyDescent="0.25">
      <c r="A120" s="76" t="s">
        <v>1</v>
      </c>
      <c r="B120" s="77"/>
      <c r="C120" s="78" t="s">
        <v>205</v>
      </c>
      <c r="D120" s="74" t="s">
        <v>165</v>
      </c>
      <c r="E120" s="67" t="s">
        <v>206</v>
      </c>
      <c r="F120" s="69" t="s">
        <v>207</v>
      </c>
      <c r="G120" s="70"/>
      <c r="H120" s="71"/>
      <c r="I120" s="67" t="s">
        <v>212</v>
      </c>
    </row>
    <row r="121" spans="1:9" ht="14.1" customHeight="1" x14ac:dyDescent="0.25">
      <c r="A121" s="14" t="s">
        <v>3</v>
      </c>
      <c r="B121" s="11" t="s">
        <v>2</v>
      </c>
      <c r="C121" s="79"/>
      <c r="D121" s="75"/>
      <c r="E121" s="68"/>
      <c r="F121" s="39" t="s">
        <v>204</v>
      </c>
      <c r="G121" s="48" t="s">
        <v>209</v>
      </c>
      <c r="H121" s="48" t="s">
        <v>208</v>
      </c>
      <c r="I121" s="68"/>
    </row>
    <row r="122" spans="1:9" ht="14.1" customHeight="1" x14ac:dyDescent="0.25">
      <c r="A122" s="10">
        <v>1</v>
      </c>
      <c r="B122" s="28">
        <v>161710021</v>
      </c>
      <c r="C122" s="18" t="s">
        <v>69</v>
      </c>
      <c r="D122" s="21" t="s">
        <v>171</v>
      </c>
      <c r="E122" s="21"/>
      <c r="F122" s="21"/>
      <c r="G122" s="51"/>
      <c r="H122" s="51" t="str">
        <f>IFERROR(VLOOKUP(G122,$A$159:$B$164,2,TRUE),"-")</f>
        <v>-</v>
      </c>
      <c r="I122" s="65" t="str">
        <f>IF(G122=0,"-",(IF(G122&lt;70,"Belum Tuntas","Tuntas")))</f>
        <v>-</v>
      </c>
    </row>
    <row r="123" spans="1:9" ht="14.1" customHeight="1" x14ac:dyDescent="0.25">
      <c r="A123" s="8">
        <v>2</v>
      </c>
      <c r="B123" s="29">
        <v>161710032</v>
      </c>
      <c r="C123" s="16" t="s">
        <v>70</v>
      </c>
      <c r="D123" s="36" t="s">
        <v>171</v>
      </c>
      <c r="E123" s="13"/>
      <c r="F123" s="13"/>
      <c r="G123" s="51"/>
      <c r="H123" s="51" t="str">
        <f t="shared" ref="H123:H157" si="5">IFERROR(VLOOKUP(G123,$A$159:$B$164,2,TRUE),"-")</f>
        <v>-</v>
      </c>
      <c r="I123" s="38" t="str">
        <f>IF(G123=0,"-",(IF(G123&lt;70,"Belum Tuntas","Tuntas")))</f>
        <v>-</v>
      </c>
    </row>
    <row r="124" spans="1:9" ht="14.1" customHeight="1" x14ac:dyDescent="0.25">
      <c r="A124" s="8">
        <v>3</v>
      </c>
      <c r="B124" s="29">
        <v>161710052</v>
      </c>
      <c r="C124" s="16" t="s">
        <v>132</v>
      </c>
      <c r="D124" s="36">
        <v>1</v>
      </c>
      <c r="E124" s="13"/>
      <c r="F124" s="13"/>
      <c r="G124" s="51"/>
      <c r="H124" s="51" t="str">
        <f t="shared" si="5"/>
        <v>-</v>
      </c>
      <c r="I124" s="38" t="str">
        <f t="shared" ref="I124:I157" si="6">IF(G124=0,"-",(IF(G124&lt;70,"Belum Tuntas","Tuntas")))</f>
        <v>-</v>
      </c>
    </row>
    <row r="125" spans="1:9" ht="14.1" customHeight="1" x14ac:dyDescent="0.25">
      <c r="A125" s="8">
        <v>4</v>
      </c>
      <c r="B125" s="29">
        <v>161710058</v>
      </c>
      <c r="C125" s="16" t="s">
        <v>71</v>
      </c>
      <c r="D125" s="36">
        <v>1</v>
      </c>
      <c r="E125" s="13"/>
      <c r="F125" s="13"/>
      <c r="G125" s="51"/>
      <c r="H125" s="51" t="str">
        <f t="shared" si="5"/>
        <v>-</v>
      </c>
      <c r="I125" s="38" t="str">
        <f t="shared" si="6"/>
        <v>-</v>
      </c>
    </row>
    <row r="126" spans="1:9" ht="14.1" customHeight="1" x14ac:dyDescent="0.25">
      <c r="A126" s="8">
        <v>5</v>
      </c>
      <c r="B126" s="29">
        <v>161710078</v>
      </c>
      <c r="C126" s="16" t="s">
        <v>72</v>
      </c>
      <c r="D126" s="36" t="s">
        <v>171</v>
      </c>
      <c r="E126" s="13"/>
      <c r="F126" s="13"/>
      <c r="G126" s="51"/>
      <c r="H126" s="51" t="str">
        <f t="shared" si="5"/>
        <v>-</v>
      </c>
      <c r="I126" s="38" t="str">
        <f t="shared" si="6"/>
        <v>-</v>
      </c>
    </row>
    <row r="127" spans="1:9" ht="14.1" customHeight="1" x14ac:dyDescent="0.25">
      <c r="A127" s="8">
        <v>6</v>
      </c>
      <c r="B127" s="29">
        <v>161710112</v>
      </c>
      <c r="C127" s="16" t="s">
        <v>73</v>
      </c>
      <c r="D127" s="36">
        <v>1</v>
      </c>
      <c r="E127" s="13"/>
      <c r="F127" s="13"/>
      <c r="G127" s="51"/>
      <c r="H127" s="51" t="str">
        <f t="shared" si="5"/>
        <v>-</v>
      </c>
      <c r="I127" s="38" t="str">
        <f t="shared" si="6"/>
        <v>-</v>
      </c>
    </row>
    <row r="128" spans="1:9" ht="14.1" customHeight="1" x14ac:dyDescent="0.25">
      <c r="A128" s="8">
        <v>7</v>
      </c>
      <c r="B128" s="29">
        <v>161710119</v>
      </c>
      <c r="C128" s="16" t="s">
        <v>159</v>
      </c>
      <c r="D128" s="36" t="s">
        <v>171</v>
      </c>
      <c r="E128" s="13"/>
      <c r="F128" s="13"/>
      <c r="G128" s="51"/>
      <c r="H128" s="51" t="str">
        <f t="shared" si="5"/>
        <v>-</v>
      </c>
      <c r="I128" s="38" t="str">
        <f t="shared" si="6"/>
        <v>-</v>
      </c>
    </row>
    <row r="129" spans="1:9" ht="14.1" customHeight="1" x14ac:dyDescent="0.25">
      <c r="A129" s="8">
        <v>8</v>
      </c>
      <c r="B129" s="29">
        <v>161710136</v>
      </c>
      <c r="C129" s="16" t="s">
        <v>74</v>
      </c>
      <c r="D129" s="36">
        <v>1</v>
      </c>
      <c r="E129" s="13"/>
      <c r="F129" s="13"/>
      <c r="G129" s="51"/>
      <c r="H129" s="51" t="str">
        <f t="shared" si="5"/>
        <v>-</v>
      </c>
      <c r="I129" s="38" t="str">
        <f t="shared" si="6"/>
        <v>-</v>
      </c>
    </row>
    <row r="130" spans="1:9" ht="14.1" customHeight="1" x14ac:dyDescent="0.25">
      <c r="A130" s="8">
        <v>9</v>
      </c>
      <c r="B130" s="29">
        <v>161710163</v>
      </c>
      <c r="C130" s="16" t="s">
        <v>75</v>
      </c>
      <c r="D130" s="36" t="s">
        <v>171</v>
      </c>
      <c r="E130" s="13"/>
      <c r="F130" s="13"/>
      <c r="G130" s="51"/>
      <c r="H130" s="51" t="str">
        <f t="shared" si="5"/>
        <v>-</v>
      </c>
      <c r="I130" s="38" t="str">
        <f t="shared" si="6"/>
        <v>-</v>
      </c>
    </row>
    <row r="131" spans="1:9" ht="14.1" customHeight="1" x14ac:dyDescent="0.25">
      <c r="A131" s="8">
        <v>10</v>
      </c>
      <c r="B131" s="29">
        <v>161710165</v>
      </c>
      <c r="C131" s="16" t="s">
        <v>76</v>
      </c>
      <c r="D131" s="36" t="s">
        <v>171</v>
      </c>
      <c r="E131" s="13"/>
      <c r="F131" s="13"/>
      <c r="G131" s="51"/>
      <c r="H131" s="51" t="str">
        <f t="shared" si="5"/>
        <v>-</v>
      </c>
      <c r="I131" s="38" t="str">
        <f t="shared" si="6"/>
        <v>-</v>
      </c>
    </row>
    <row r="132" spans="1:9" ht="14.1" customHeight="1" x14ac:dyDescent="0.25">
      <c r="A132" s="8">
        <v>11</v>
      </c>
      <c r="B132" s="29">
        <v>161710166</v>
      </c>
      <c r="C132" s="16" t="s">
        <v>77</v>
      </c>
      <c r="D132" s="36">
        <v>1</v>
      </c>
      <c r="E132" s="13"/>
      <c r="F132" s="13"/>
      <c r="G132" s="51"/>
      <c r="H132" s="51" t="str">
        <f t="shared" si="5"/>
        <v>-</v>
      </c>
      <c r="I132" s="38" t="str">
        <f t="shared" si="6"/>
        <v>-</v>
      </c>
    </row>
    <row r="133" spans="1:9" ht="14.1" customHeight="1" x14ac:dyDescent="0.25">
      <c r="A133" s="8">
        <v>12</v>
      </c>
      <c r="B133" s="29">
        <v>161710170</v>
      </c>
      <c r="C133" s="16" t="s">
        <v>78</v>
      </c>
      <c r="D133" s="36" t="s">
        <v>171</v>
      </c>
      <c r="E133" s="13"/>
      <c r="F133" s="13"/>
      <c r="G133" s="51"/>
      <c r="H133" s="51" t="str">
        <f t="shared" si="5"/>
        <v>-</v>
      </c>
      <c r="I133" s="38" t="str">
        <f t="shared" si="6"/>
        <v>-</v>
      </c>
    </row>
    <row r="134" spans="1:9" ht="14.1" customHeight="1" x14ac:dyDescent="0.25">
      <c r="A134" s="8">
        <v>13</v>
      </c>
      <c r="B134" s="29">
        <v>161710179</v>
      </c>
      <c r="C134" s="16" t="s">
        <v>79</v>
      </c>
      <c r="D134" s="36" t="s">
        <v>171</v>
      </c>
      <c r="E134" s="13"/>
      <c r="F134" s="13"/>
      <c r="G134" s="51"/>
      <c r="H134" s="51" t="str">
        <f t="shared" si="5"/>
        <v>-</v>
      </c>
      <c r="I134" s="38" t="str">
        <f t="shared" si="6"/>
        <v>-</v>
      </c>
    </row>
    <row r="135" spans="1:9" ht="14.1" customHeight="1" x14ac:dyDescent="0.25">
      <c r="A135" s="8">
        <v>14</v>
      </c>
      <c r="B135" s="31">
        <v>161710371</v>
      </c>
      <c r="C135" s="17" t="s">
        <v>80</v>
      </c>
      <c r="D135" s="36" t="s">
        <v>171</v>
      </c>
      <c r="E135" s="13"/>
      <c r="F135" s="13"/>
      <c r="G135" s="51"/>
      <c r="H135" s="51" t="str">
        <f t="shared" si="5"/>
        <v>-</v>
      </c>
      <c r="I135" s="38" t="str">
        <f t="shared" si="6"/>
        <v>-</v>
      </c>
    </row>
    <row r="136" spans="1:9" ht="14.1" customHeight="1" x14ac:dyDescent="0.25">
      <c r="A136" s="8">
        <v>15</v>
      </c>
      <c r="B136" s="29">
        <v>161710196</v>
      </c>
      <c r="C136" s="16" t="s">
        <v>81</v>
      </c>
      <c r="D136" s="36">
        <v>1</v>
      </c>
      <c r="E136" s="13"/>
      <c r="F136" s="13"/>
      <c r="G136" s="51"/>
      <c r="H136" s="51" t="str">
        <f t="shared" si="5"/>
        <v>-</v>
      </c>
      <c r="I136" s="38" t="str">
        <f t="shared" si="6"/>
        <v>-</v>
      </c>
    </row>
    <row r="137" spans="1:9" ht="14.1" customHeight="1" x14ac:dyDescent="0.25">
      <c r="A137" s="8">
        <v>16</v>
      </c>
      <c r="B137" s="29">
        <v>161710197</v>
      </c>
      <c r="C137" s="16" t="s">
        <v>166</v>
      </c>
      <c r="D137" s="36">
        <v>1</v>
      </c>
      <c r="E137" s="13"/>
      <c r="F137" s="13"/>
      <c r="G137" s="51"/>
      <c r="H137" s="51" t="str">
        <f t="shared" si="5"/>
        <v>-</v>
      </c>
      <c r="I137" s="38" t="str">
        <f t="shared" si="6"/>
        <v>-</v>
      </c>
    </row>
    <row r="138" spans="1:9" ht="14.1" customHeight="1" x14ac:dyDescent="0.25">
      <c r="A138" s="8">
        <v>17</v>
      </c>
      <c r="B138" s="29">
        <v>161710205</v>
      </c>
      <c r="C138" s="16" t="s">
        <v>82</v>
      </c>
      <c r="D138" s="36">
        <v>1</v>
      </c>
      <c r="E138" s="13"/>
      <c r="F138" s="13"/>
      <c r="G138" s="51"/>
      <c r="H138" s="51" t="str">
        <f t="shared" si="5"/>
        <v>-</v>
      </c>
      <c r="I138" s="38" t="str">
        <f t="shared" si="6"/>
        <v>-</v>
      </c>
    </row>
    <row r="139" spans="1:9" ht="14.1" customHeight="1" x14ac:dyDescent="0.25">
      <c r="A139" s="8">
        <v>18</v>
      </c>
      <c r="B139" s="29">
        <v>161710231</v>
      </c>
      <c r="C139" s="16" t="s">
        <v>83</v>
      </c>
      <c r="D139" s="36" t="s">
        <v>171</v>
      </c>
      <c r="E139" s="13"/>
      <c r="F139" s="13"/>
      <c r="G139" s="51"/>
      <c r="H139" s="51" t="str">
        <f t="shared" si="5"/>
        <v>-</v>
      </c>
      <c r="I139" s="38" t="str">
        <f t="shared" si="6"/>
        <v>-</v>
      </c>
    </row>
    <row r="140" spans="1:9" ht="14.1" customHeight="1" x14ac:dyDescent="0.25">
      <c r="A140" s="8">
        <v>19</v>
      </c>
      <c r="B140" s="29">
        <v>171811441</v>
      </c>
      <c r="C140" s="16" t="s">
        <v>202</v>
      </c>
      <c r="D140" s="36" t="s">
        <v>171</v>
      </c>
      <c r="E140" s="13"/>
      <c r="F140" s="13"/>
      <c r="G140" s="51"/>
      <c r="H140" s="51" t="str">
        <f t="shared" si="5"/>
        <v>-</v>
      </c>
      <c r="I140" s="38" t="str">
        <f t="shared" si="6"/>
        <v>-</v>
      </c>
    </row>
    <row r="141" spans="1:9" ht="14.1" customHeight="1" x14ac:dyDescent="0.25">
      <c r="A141" s="8">
        <v>20</v>
      </c>
      <c r="B141" s="29">
        <v>161710242</v>
      </c>
      <c r="C141" s="16" t="s">
        <v>84</v>
      </c>
      <c r="D141" s="36">
        <v>1</v>
      </c>
      <c r="E141" s="13"/>
      <c r="F141" s="13"/>
      <c r="G141" s="51"/>
      <c r="H141" s="51" t="str">
        <f t="shared" si="5"/>
        <v>-</v>
      </c>
      <c r="I141" s="38" t="str">
        <f t="shared" si="6"/>
        <v>-</v>
      </c>
    </row>
    <row r="142" spans="1:9" ht="14.1" customHeight="1" x14ac:dyDescent="0.25">
      <c r="A142" s="8">
        <v>21</v>
      </c>
      <c r="B142" s="29">
        <v>161710267</v>
      </c>
      <c r="C142" s="16" t="s">
        <v>85</v>
      </c>
      <c r="D142" s="36" t="s">
        <v>171</v>
      </c>
      <c r="E142" s="13"/>
      <c r="F142" s="13"/>
      <c r="G142" s="51"/>
      <c r="H142" s="51" t="str">
        <f t="shared" si="5"/>
        <v>-</v>
      </c>
      <c r="I142" s="38" t="str">
        <f t="shared" si="6"/>
        <v>-</v>
      </c>
    </row>
    <row r="143" spans="1:9" ht="14.1" customHeight="1" x14ac:dyDescent="0.25">
      <c r="A143" s="8">
        <v>22</v>
      </c>
      <c r="B143" s="29">
        <v>161710268</v>
      </c>
      <c r="C143" s="16" t="s">
        <v>86</v>
      </c>
      <c r="D143" s="36" t="s">
        <v>171</v>
      </c>
      <c r="E143" s="13"/>
      <c r="F143" s="13"/>
      <c r="G143" s="51"/>
      <c r="H143" s="51" t="str">
        <f t="shared" si="5"/>
        <v>-</v>
      </c>
      <c r="I143" s="38" t="str">
        <f t="shared" si="6"/>
        <v>-</v>
      </c>
    </row>
    <row r="144" spans="1:9" ht="14.1" customHeight="1" x14ac:dyDescent="0.25">
      <c r="A144" s="8">
        <v>23</v>
      </c>
      <c r="B144" s="29">
        <v>161710272</v>
      </c>
      <c r="C144" s="16" t="s">
        <v>87</v>
      </c>
      <c r="D144" s="36" t="s">
        <v>171</v>
      </c>
      <c r="E144" s="13"/>
      <c r="F144" s="13"/>
      <c r="G144" s="51"/>
      <c r="H144" s="51" t="str">
        <f t="shared" si="5"/>
        <v>-</v>
      </c>
      <c r="I144" s="38" t="str">
        <f t="shared" si="6"/>
        <v>-</v>
      </c>
    </row>
    <row r="145" spans="1:9" ht="14.1" customHeight="1" x14ac:dyDescent="0.25">
      <c r="A145" s="8">
        <v>24</v>
      </c>
      <c r="B145" s="29">
        <v>171811456</v>
      </c>
      <c r="C145" s="16" t="s">
        <v>196</v>
      </c>
      <c r="D145" s="36" t="s">
        <v>171</v>
      </c>
      <c r="E145" s="13"/>
      <c r="F145" s="13"/>
      <c r="G145" s="51"/>
      <c r="H145" s="51" t="str">
        <f t="shared" si="5"/>
        <v>-</v>
      </c>
      <c r="I145" s="38" t="str">
        <f t="shared" si="6"/>
        <v>-</v>
      </c>
    </row>
    <row r="146" spans="1:9" ht="14.1" customHeight="1" x14ac:dyDescent="0.25">
      <c r="A146" s="8">
        <v>25</v>
      </c>
      <c r="B146" s="29">
        <v>161710288</v>
      </c>
      <c r="C146" s="16" t="s">
        <v>88</v>
      </c>
      <c r="D146" s="36" t="s">
        <v>171</v>
      </c>
      <c r="E146" s="13"/>
      <c r="F146" s="13"/>
      <c r="G146" s="51"/>
      <c r="H146" s="51" t="str">
        <f t="shared" si="5"/>
        <v>-</v>
      </c>
      <c r="I146" s="38" t="str">
        <f t="shared" si="6"/>
        <v>-</v>
      </c>
    </row>
    <row r="147" spans="1:9" ht="14.1" customHeight="1" x14ac:dyDescent="0.25">
      <c r="A147" s="8">
        <v>26</v>
      </c>
      <c r="B147" s="29">
        <v>161710290</v>
      </c>
      <c r="C147" s="16" t="s">
        <v>89</v>
      </c>
      <c r="D147" s="36" t="s">
        <v>171</v>
      </c>
      <c r="E147" s="13"/>
      <c r="F147" s="13"/>
      <c r="G147" s="51"/>
      <c r="H147" s="51" t="str">
        <f t="shared" si="5"/>
        <v>-</v>
      </c>
      <c r="I147" s="38" t="str">
        <f t="shared" si="6"/>
        <v>-</v>
      </c>
    </row>
    <row r="148" spans="1:9" ht="14.1" customHeight="1" x14ac:dyDescent="0.25">
      <c r="A148" s="8">
        <v>27</v>
      </c>
      <c r="B148" s="29">
        <v>161710292</v>
      </c>
      <c r="C148" s="16" t="s">
        <v>90</v>
      </c>
      <c r="D148" s="36" t="s">
        <v>171</v>
      </c>
      <c r="E148" s="13"/>
      <c r="F148" s="13"/>
      <c r="G148" s="51"/>
      <c r="H148" s="51" t="str">
        <f t="shared" si="5"/>
        <v>-</v>
      </c>
      <c r="I148" s="38" t="str">
        <f t="shared" si="6"/>
        <v>-</v>
      </c>
    </row>
    <row r="149" spans="1:9" ht="14.1" customHeight="1" x14ac:dyDescent="0.25">
      <c r="A149" s="8">
        <v>28</v>
      </c>
      <c r="B149" s="29">
        <v>161710302</v>
      </c>
      <c r="C149" s="16" t="s">
        <v>91</v>
      </c>
      <c r="D149" s="36" t="s">
        <v>171</v>
      </c>
      <c r="E149" s="13"/>
      <c r="F149" s="13"/>
      <c r="G149" s="51"/>
      <c r="H149" s="51" t="str">
        <f t="shared" si="5"/>
        <v>-</v>
      </c>
      <c r="I149" s="38" t="str">
        <f t="shared" si="6"/>
        <v>-</v>
      </c>
    </row>
    <row r="150" spans="1:9" ht="14.1" customHeight="1" x14ac:dyDescent="0.25">
      <c r="A150" s="8">
        <v>29</v>
      </c>
      <c r="B150" s="29">
        <v>161710303</v>
      </c>
      <c r="C150" s="16" t="s">
        <v>92</v>
      </c>
      <c r="D150" s="36" t="s">
        <v>171</v>
      </c>
      <c r="E150" s="13"/>
      <c r="F150" s="13"/>
      <c r="G150" s="51"/>
      <c r="H150" s="51" t="str">
        <f t="shared" si="5"/>
        <v>-</v>
      </c>
      <c r="I150" s="38" t="str">
        <f t="shared" si="6"/>
        <v>-</v>
      </c>
    </row>
    <row r="151" spans="1:9" ht="14.1" customHeight="1" x14ac:dyDescent="0.25">
      <c r="A151" s="8">
        <v>30</v>
      </c>
      <c r="B151" s="29">
        <v>161710321</v>
      </c>
      <c r="C151" s="16" t="s">
        <v>93</v>
      </c>
      <c r="D151" s="36">
        <v>1</v>
      </c>
      <c r="E151" s="13"/>
      <c r="F151" s="13"/>
      <c r="G151" s="51"/>
      <c r="H151" s="51" t="str">
        <f t="shared" si="5"/>
        <v>-</v>
      </c>
      <c r="I151" s="38" t="str">
        <f t="shared" si="6"/>
        <v>-</v>
      </c>
    </row>
    <row r="152" spans="1:9" ht="14.1" customHeight="1" x14ac:dyDescent="0.25">
      <c r="A152" s="8">
        <v>31</v>
      </c>
      <c r="B152" s="29">
        <v>161710340</v>
      </c>
      <c r="C152" s="16" t="s">
        <v>94</v>
      </c>
      <c r="D152" s="36">
        <v>1</v>
      </c>
      <c r="E152" s="13"/>
      <c r="F152" s="13"/>
      <c r="G152" s="51"/>
      <c r="H152" s="51" t="str">
        <f t="shared" si="5"/>
        <v>-</v>
      </c>
      <c r="I152" s="38" t="str">
        <f t="shared" si="6"/>
        <v>-</v>
      </c>
    </row>
    <row r="153" spans="1:9" ht="14.1" customHeight="1" x14ac:dyDescent="0.25">
      <c r="A153" s="8">
        <v>32</v>
      </c>
      <c r="B153" s="29">
        <v>161710350</v>
      </c>
      <c r="C153" s="16" t="s">
        <v>95</v>
      </c>
      <c r="D153" s="36" t="s">
        <v>171</v>
      </c>
      <c r="E153" s="13"/>
      <c r="F153" s="13"/>
      <c r="G153" s="51"/>
      <c r="H153" s="51" t="str">
        <f t="shared" si="5"/>
        <v>-</v>
      </c>
      <c r="I153" s="38" t="str">
        <f t="shared" si="6"/>
        <v>-</v>
      </c>
    </row>
    <row r="154" spans="1:9" ht="14.1" customHeight="1" x14ac:dyDescent="0.25">
      <c r="A154" s="8">
        <v>33</v>
      </c>
      <c r="B154" s="29">
        <v>161710353</v>
      </c>
      <c r="C154" s="17" t="s">
        <v>96</v>
      </c>
      <c r="D154" s="36" t="s">
        <v>171</v>
      </c>
      <c r="E154" s="13"/>
      <c r="F154" s="13"/>
      <c r="G154" s="51"/>
      <c r="H154" s="51" t="str">
        <f t="shared" si="5"/>
        <v>-</v>
      </c>
      <c r="I154" s="38" t="str">
        <f t="shared" si="6"/>
        <v>-</v>
      </c>
    </row>
    <row r="155" spans="1:9" ht="14.1" customHeight="1" x14ac:dyDescent="0.25">
      <c r="A155" s="8">
        <v>34</v>
      </c>
      <c r="B155" s="29">
        <v>161710358</v>
      </c>
      <c r="C155" s="16" t="s">
        <v>97</v>
      </c>
      <c r="D155" s="36">
        <v>1</v>
      </c>
      <c r="E155" s="13"/>
      <c r="F155" s="13"/>
      <c r="G155" s="51"/>
      <c r="H155" s="51" t="str">
        <f t="shared" si="5"/>
        <v>-</v>
      </c>
      <c r="I155" s="38" t="str">
        <f t="shared" si="6"/>
        <v>-</v>
      </c>
    </row>
    <row r="156" spans="1:9" ht="14.1" customHeight="1" x14ac:dyDescent="0.25">
      <c r="A156" s="8">
        <v>35</v>
      </c>
      <c r="B156" s="29">
        <v>161710362</v>
      </c>
      <c r="C156" s="16" t="s">
        <v>98</v>
      </c>
      <c r="D156" s="36" t="s">
        <v>171</v>
      </c>
      <c r="E156" s="13"/>
      <c r="F156" s="13"/>
      <c r="G156" s="51"/>
      <c r="H156" s="51" t="str">
        <f t="shared" si="5"/>
        <v>-</v>
      </c>
      <c r="I156" s="38" t="str">
        <f t="shared" si="6"/>
        <v>-</v>
      </c>
    </row>
    <row r="157" spans="1:9" ht="14.1" customHeight="1" x14ac:dyDescent="0.25">
      <c r="A157" s="8">
        <v>36</v>
      </c>
      <c r="B157" s="29"/>
      <c r="C157" s="16"/>
      <c r="D157" s="36"/>
      <c r="E157" s="13"/>
      <c r="F157" s="13"/>
      <c r="G157" s="51"/>
      <c r="H157" s="51" t="str">
        <f t="shared" si="5"/>
        <v>-</v>
      </c>
      <c r="I157" s="38" t="str">
        <f t="shared" si="6"/>
        <v>-</v>
      </c>
    </row>
    <row r="158" spans="1:9" ht="14.1" customHeight="1" x14ac:dyDescent="0.25">
      <c r="A158" s="12"/>
      <c r="B158" s="47"/>
      <c r="C158" s="72" t="s">
        <v>210</v>
      </c>
      <c r="D158" s="73"/>
      <c r="E158" s="41"/>
      <c r="F158" s="37"/>
      <c r="G158" s="51" t="str">
        <f>IFERROR(AVERAGE(G122:G157),"")</f>
        <v/>
      </c>
      <c r="H158" s="51"/>
      <c r="I158" s="38">
        <f>COUNTIF(I122:I157,"Tuntas")</f>
        <v>0</v>
      </c>
    </row>
    <row r="159" spans="1:9" ht="14.1" customHeight="1" x14ac:dyDescent="0.25">
      <c r="A159" s="57" t="s">
        <v>219</v>
      </c>
      <c r="B159" s="54" t="s">
        <v>218</v>
      </c>
      <c r="C159" s="46"/>
      <c r="D159" s="19"/>
      <c r="E159" s="27"/>
      <c r="F159" s="27"/>
      <c r="I159" s="60"/>
    </row>
    <row r="160" spans="1:9" ht="14.1" customHeight="1" x14ac:dyDescent="0.25">
      <c r="A160" s="58">
        <v>25</v>
      </c>
      <c r="B160" s="55" t="s">
        <v>213</v>
      </c>
      <c r="C160" s="40" t="s">
        <v>168</v>
      </c>
      <c r="D160" s="27">
        <f>SUM(D122:D157)</f>
        <v>12</v>
      </c>
      <c r="G160" s="81" t="s">
        <v>225</v>
      </c>
      <c r="I160" s="60"/>
    </row>
    <row r="161" spans="1:9" ht="14.1" customHeight="1" x14ac:dyDescent="0.25">
      <c r="A161" s="58">
        <v>60</v>
      </c>
      <c r="B161" s="55" t="s">
        <v>214</v>
      </c>
      <c r="C161" s="40" t="s">
        <v>169</v>
      </c>
      <c r="D161" s="20">
        <f>COUNTIF(D122:D157,"p")</f>
        <v>23</v>
      </c>
      <c r="G161" s="81" t="s">
        <v>211</v>
      </c>
      <c r="I161" s="60"/>
    </row>
    <row r="162" spans="1:9" ht="14.1" customHeight="1" x14ac:dyDescent="0.25">
      <c r="A162" s="58">
        <v>70</v>
      </c>
      <c r="B162" s="55" t="s">
        <v>215</v>
      </c>
      <c r="C162" s="24" t="s">
        <v>170</v>
      </c>
      <c r="D162" s="22">
        <f>SUM(D160:D161)</f>
        <v>35</v>
      </c>
      <c r="G162" s="49"/>
      <c r="I162" s="66"/>
    </row>
    <row r="163" spans="1:9" ht="14.1" customHeight="1" x14ac:dyDescent="0.25">
      <c r="A163" s="59">
        <v>80</v>
      </c>
      <c r="B163" s="55" t="s">
        <v>216</v>
      </c>
      <c r="C163" s="80" t="s">
        <v>226</v>
      </c>
      <c r="D163" s="26"/>
      <c r="G163" s="49"/>
    </row>
    <row r="164" spans="1:9" ht="14.1" customHeight="1" x14ac:dyDescent="0.25">
      <c r="A164" s="59">
        <v>90</v>
      </c>
      <c r="B164" s="56" t="s">
        <v>217</v>
      </c>
      <c r="C164" s="80" t="s">
        <v>227</v>
      </c>
      <c r="D164" s="26"/>
      <c r="G164" s="52"/>
    </row>
    <row r="165" spans="1:9" ht="14.1" customHeight="1" x14ac:dyDescent="0.25">
      <c r="A165" s="1"/>
      <c r="D165" s="26"/>
    </row>
    <row r="166" spans="1:9" ht="14.1" customHeight="1" x14ac:dyDescent="0.25">
      <c r="A166" s="1"/>
      <c r="D166" s="26"/>
    </row>
    <row r="167" spans="1:9" ht="14.1" customHeight="1" x14ac:dyDescent="0.25">
      <c r="A167" s="1"/>
      <c r="D167" s="26"/>
    </row>
    <row r="168" spans="1:9" ht="14.1" customHeight="1" x14ac:dyDescent="0.25">
      <c r="A168" s="1"/>
      <c r="D168" s="26"/>
    </row>
    <row r="169" spans="1:9" ht="14.1" customHeight="1" x14ac:dyDescent="0.25">
      <c r="A169" s="1"/>
      <c r="D169" s="26"/>
    </row>
    <row r="170" spans="1:9" ht="14.1" customHeight="1" x14ac:dyDescent="0.25">
      <c r="A170" s="1"/>
      <c r="D170" s="26"/>
    </row>
    <row r="171" spans="1:9" ht="14.1" customHeight="1" x14ac:dyDescent="0.25">
      <c r="A171" s="1" t="s">
        <v>5</v>
      </c>
      <c r="C171" s="42"/>
    </row>
    <row r="172" spans="1:9" ht="14.1" customHeight="1" x14ac:dyDescent="0.25">
      <c r="A172" s="5" t="s">
        <v>0</v>
      </c>
      <c r="C172" s="42"/>
      <c r="E172" s="61" t="s">
        <v>220</v>
      </c>
      <c r="F172" s="62"/>
      <c r="G172" s="63"/>
    </row>
    <row r="173" spans="1:9" ht="14.1" customHeight="1" x14ac:dyDescent="0.25">
      <c r="A173" s="1" t="s">
        <v>194</v>
      </c>
      <c r="B173" s="2"/>
      <c r="C173" s="42"/>
    </row>
    <row r="174" spans="1:9" ht="14.1" customHeight="1" x14ac:dyDescent="0.25">
      <c r="A174" s="1"/>
      <c r="B174" s="2"/>
      <c r="C174" s="42"/>
    </row>
    <row r="175" spans="1:9" ht="14.1" customHeight="1" x14ac:dyDescent="0.25">
      <c r="A175" s="6"/>
      <c r="B175" s="23" t="s">
        <v>172</v>
      </c>
      <c r="C175" s="42" t="s">
        <v>164</v>
      </c>
      <c r="D175" s="23" t="s">
        <v>203</v>
      </c>
      <c r="E175" s="25" t="s">
        <v>200</v>
      </c>
    </row>
    <row r="176" spans="1:9" ht="14.1" customHeight="1" x14ac:dyDescent="0.25">
      <c r="A176" s="76" t="s">
        <v>1</v>
      </c>
      <c r="B176" s="77"/>
      <c r="C176" s="78" t="s">
        <v>205</v>
      </c>
      <c r="D176" s="74" t="s">
        <v>165</v>
      </c>
      <c r="E176" s="67" t="s">
        <v>206</v>
      </c>
      <c r="F176" s="69" t="s">
        <v>207</v>
      </c>
      <c r="G176" s="70"/>
      <c r="H176" s="71"/>
      <c r="I176" s="67" t="s">
        <v>212</v>
      </c>
    </row>
    <row r="177" spans="1:9" ht="14.1" customHeight="1" x14ac:dyDescent="0.25">
      <c r="A177" s="14" t="s">
        <v>3</v>
      </c>
      <c r="B177" s="11" t="s">
        <v>2</v>
      </c>
      <c r="C177" s="79"/>
      <c r="D177" s="75"/>
      <c r="E177" s="68"/>
      <c r="F177" s="39" t="s">
        <v>204</v>
      </c>
      <c r="G177" s="48" t="s">
        <v>209</v>
      </c>
      <c r="H177" s="48" t="s">
        <v>208</v>
      </c>
      <c r="I177" s="68"/>
    </row>
    <row r="178" spans="1:9" ht="14.1" customHeight="1" x14ac:dyDescent="0.25">
      <c r="A178" s="10">
        <v>1</v>
      </c>
      <c r="B178" s="7" t="s">
        <v>100</v>
      </c>
      <c r="C178" s="64" t="s">
        <v>101</v>
      </c>
      <c r="D178" s="36" t="s">
        <v>171</v>
      </c>
      <c r="E178" s="21"/>
      <c r="F178" s="21"/>
      <c r="G178" s="51"/>
      <c r="H178" s="51" t="str">
        <f>IFERROR(VLOOKUP(G178,$A$215:$B$220,2,TRUE),"-")</f>
        <v>-</v>
      </c>
      <c r="I178" s="65" t="str">
        <f>IF(G178=0,"-",(IF(G178&lt;70,"Belum Tuntas","Tuntas")))</f>
        <v>-</v>
      </c>
    </row>
    <row r="179" spans="1:9" ht="14.1" customHeight="1" x14ac:dyDescent="0.25">
      <c r="A179" s="8">
        <v>2</v>
      </c>
      <c r="B179" s="35">
        <v>161710007</v>
      </c>
      <c r="C179" s="18" t="s">
        <v>99</v>
      </c>
      <c r="D179" s="21">
        <v>1</v>
      </c>
      <c r="E179" s="13"/>
      <c r="F179" s="13"/>
      <c r="G179" s="51"/>
      <c r="H179" s="51" t="str">
        <f t="shared" ref="H179:H213" si="7">IFERROR(VLOOKUP(G179,$A$215:$B$220,2,TRUE),"-")</f>
        <v>-</v>
      </c>
      <c r="I179" s="38" t="str">
        <f>IF(G179=0,"-",(IF(G179&lt;70,"Belum Tuntas","Tuntas")))</f>
        <v>-</v>
      </c>
    </row>
    <row r="180" spans="1:9" ht="14.1" customHeight="1" x14ac:dyDescent="0.25">
      <c r="A180" s="8">
        <v>3</v>
      </c>
      <c r="B180" s="9">
        <v>161710023</v>
      </c>
      <c r="C180" s="16" t="s">
        <v>102</v>
      </c>
      <c r="D180" s="36" t="s">
        <v>171</v>
      </c>
      <c r="E180" s="13"/>
      <c r="F180" s="13"/>
      <c r="G180" s="51"/>
      <c r="H180" s="51" t="str">
        <f t="shared" si="7"/>
        <v>-</v>
      </c>
      <c r="I180" s="38" t="str">
        <f t="shared" ref="I180:I213" si="8">IF(G180=0,"-",(IF(G180&lt;70,"Belum Tuntas","Tuntas")))</f>
        <v>-</v>
      </c>
    </row>
    <row r="181" spans="1:9" ht="14.1" customHeight="1" x14ac:dyDescent="0.25">
      <c r="A181" s="8">
        <v>4</v>
      </c>
      <c r="B181" s="9">
        <v>161710029</v>
      </c>
      <c r="C181" s="17" t="s">
        <v>103</v>
      </c>
      <c r="D181" s="36">
        <v>1</v>
      </c>
      <c r="E181" s="13"/>
      <c r="F181" s="13"/>
      <c r="G181" s="51"/>
      <c r="H181" s="51" t="str">
        <f t="shared" si="7"/>
        <v>-</v>
      </c>
      <c r="I181" s="38" t="str">
        <f t="shared" si="8"/>
        <v>-</v>
      </c>
    </row>
    <row r="182" spans="1:9" ht="14.1" customHeight="1" x14ac:dyDescent="0.25">
      <c r="A182" s="8">
        <v>5</v>
      </c>
      <c r="B182" s="9">
        <v>161710047</v>
      </c>
      <c r="C182" s="16" t="s">
        <v>221</v>
      </c>
      <c r="D182" s="36">
        <v>1</v>
      </c>
      <c r="E182" s="13"/>
      <c r="F182" s="13"/>
      <c r="G182" s="51"/>
      <c r="H182" s="51" t="str">
        <f t="shared" si="7"/>
        <v>-</v>
      </c>
      <c r="I182" s="38" t="str">
        <f t="shared" si="8"/>
        <v>-</v>
      </c>
    </row>
    <row r="183" spans="1:9" ht="14.1" customHeight="1" x14ac:dyDescent="0.25">
      <c r="A183" s="8">
        <v>6</v>
      </c>
      <c r="B183" s="9">
        <v>161710090</v>
      </c>
      <c r="C183" s="16" t="s">
        <v>104</v>
      </c>
      <c r="D183" s="36">
        <v>1</v>
      </c>
      <c r="E183" s="13"/>
      <c r="F183" s="13"/>
      <c r="G183" s="51"/>
      <c r="H183" s="51" t="str">
        <f t="shared" si="7"/>
        <v>-</v>
      </c>
      <c r="I183" s="38" t="str">
        <f t="shared" si="8"/>
        <v>-</v>
      </c>
    </row>
    <row r="184" spans="1:9" ht="14.1" customHeight="1" x14ac:dyDescent="0.25">
      <c r="A184" s="8">
        <v>7</v>
      </c>
      <c r="B184" s="9">
        <v>161710092</v>
      </c>
      <c r="C184" s="16" t="s">
        <v>105</v>
      </c>
      <c r="D184" s="36" t="s">
        <v>171</v>
      </c>
      <c r="E184" s="13"/>
      <c r="F184" s="13"/>
      <c r="G184" s="51"/>
      <c r="H184" s="51" t="str">
        <f t="shared" si="7"/>
        <v>-</v>
      </c>
      <c r="I184" s="38" t="str">
        <f t="shared" si="8"/>
        <v>-</v>
      </c>
    </row>
    <row r="185" spans="1:9" ht="14.1" customHeight="1" x14ac:dyDescent="0.25">
      <c r="A185" s="8">
        <v>8</v>
      </c>
      <c r="B185" s="9">
        <v>161710100</v>
      </c>
      <c r="C185" s="16" t="s">
        <v>106</v>
      </c>
      <c r="D185" s="36" t="s">
        <v>171</v>
      </c>
      <c r="E185" s="13"/>
      <c r="F185" s="13"/>
      <c r="G185" s="51"/>
      <c r="H185" s="51" t="str">
        <f t="shared" si="7"/>
        <v>-</v>
      </c>
      <c r="I185" s="38" t="str">
        <f t="shared" si="8"/>
        <v>-</v>
      </c>
    </row>
    <row r="186" spans="1:9" ht="14.1" customHeight="1" x14ac:dyDescent="0.25">
      <c r="A186" s="8">
        <v>9</v>
      </c>
      <c r="B186" s="9">
        <v>161710102</v>
      </c>
      <c r="C186" s="16" t="s">
        <v>107</v>
      </c>
      <c r="D186" s="36" t="s">
        <v>171</v>
      </c>
      <c r="E186" s="13"/>
      <c r="F186" s="13"/>
      <c r="G186" s="51"/>
      <c r="H186" s="51" t="str">
        <f t="shared" si="7"/>
        <v>-</v>
      </c>
      <c r="I186" s="38" t="str">
        <f t="shared" si="8"/>
        <v>-</v>
      </c>
    </row>
    <row r="187" spans="1:9" ht="14.1" customHeight="1" x14ac:dyDescent="0.25">
      <c r="A187" s="8">
        <v>10</v>
      </c>
      <c r="B187" s="9">
        <v>161710123</v>
      </c>
      <c r="C187" s="16" t="s">
        <v>108</v>
      </c>
      <c r="D187" s="36" t="s">
        <v>171</v>
      </c>
      <c r="E187" s="13"/>
      <c r="F187" s="13"/>
      <c r="G187" s="51"/>
      <c r="H187" s="51" t="str">
        <f t="shared" si="7"/>
        <v>-</v>
      </c>
      <c r="I187" s="38" t="str">
        <f t="shared" si="8"/>
        <v>-</v>
      </c>
    </row>
    <row r="188" spans="1:9" ht="14.1" customHeight="1" x14ac:dyDescent="0.25">
      <c r="A188" s="8">
        <v>11</v>
      </c>
      <c r="B188" s="9">
        <v>161710125</v>
      </c>
      <c r="C188" s="16" t="s">
        <v>222</v>
      </c>
      <c r="D188" s="36">
        <v>1</v>
      </c>
      <c r="E188" s="13"/>
      <c r="F188" s="13"/>
      <c r="G188" s="51"/>
      <c r="H188" s="51" t="str">
        <f t="shared" si="7"/>
        <v>-</v>
      </c>
      <c r="I188" s="38" t="str">
        <f t="shared" si="8"/>
        <v>-</v>
      </c>
    </row>
    <row r="189" spans="1:9" ht="14.1" customHeight="1" x14ac:dyDescent="0.25">
      <c r="A189" s="8">
        <v>12</v>
      </c>
      <c r="B189" s="9">
        <v>161710130</v>
      </c>
      <c r="C189" s="16" t="s">
        <v>109</v>
      </c>
      <c r="D189" s="36" t="s">
        <v>171</v>
      </c>
      <c r="E189" s="13"/>
      <c r="F189" s="13"/>
      <c r="G189" s="51"/>
      <c r="H189" s="51" t="str">
        <f t="shared" si="7"/>
        <v>-</v>
      </c>
      <c r="I189" s="38" t="str">
        <f t="shared" si="8"/>
        <v>-</v>
      </c>
    </row>
    <row r="190" spans="1:9" ht="14.1" customHeight="1" x14ac:dyDescent="0.25">
      <c r="A190" s="8">
        <v>13</v>
      </c>
      <c r="B190" s="9">
        <v>161710148</v>
      </c>
      <c r="C190" s="16" t="s">
        <v>110</v>
      </c>
      <c r="D190" s="36">
        <v>1</v>
      </c>
      <c r="E190" s="13"/>
      <c r="F190" s="13"/>
      <c r="G190" s="51"/>
      <c r="H190" s="51" t="str">
        <f t="shared" si="7"/>
        <v>-</v>
      </c>
      <c r="I190" s="38" t="str">
        <f t="shared" si="8"/>
        <v>-</v>
      </c>
    </row>
    <row r="191" spans="1:9" ht="14.1" customHeight="1" x14ac:dyDescent="0.25">
      <c r="A191" s="8">
        <v>14</v>
      </c>
      <c r="B191" s="9">
        <v>161710173</v>
      </c>
      <c r="C191" s="16" t="s">
        <v>111</v>
      </c>
      <c r="D191" s="36">
        <v>1</v>
      </c>
      <c r="E191" s="13"/>
      <c r="F191" s="13"/>
      <c r="G191" s="51"/>
      <c r="H191" s="51" t="str">
        <f t="shared" si="7"/>
        <v>-</v>
      </c>
      <c r="I191" s="38" t="str">
        <f t="shared" si="8"/>
        <v>-</v>
      </c>
    </row>
    <row r="192" spans="1:9" ht="14.1" customHeight="1" x14ac:dyDescent="0.25">
      <c r="A192" s="8">
        <v>15</v>
      </c>
      <c r="B192" s="9">
        <v>161710181</v>
      </c>
      <c r="C192" s="16" t="s">
        <v>112</v>
      </c>
      <c r="D192" s="36" t="s">
        <v>171</v>
      </c>
      <c r="E192" s="13"/>
      <c r="F192" s="13"/>
      <c r="G192" s="51"/>
      <c r="H192" s="51" t="str">
        <f t="shared" si="7"/>
        <v>-</v>
      </c>
      <c r="I192" s="38" t="str">
        <f t="shared" si="8"/>
        <v>-</v>
      </c>
    </row>
    <row r="193" spans="1:9" ht="14.1" customHeight="1" x14ac:dyDescent="0.25">
      <c r="A193" s="8">
        <v>16</v>
      </c>
      <c r="B193" s="9">
        <v>161710188</v>
      </c>
      <c r="C193" s="16" t="s">
        <v>113</v>
      </c>
      <c r="D193" s="36" t="s">
        <v>171</v>
      </c>
      <c r="E193" s="13"/>
      <c r="F193" s="13"/>
      <c r="G193" s="51"/>
      <c r="H193" s="51" t="str">
        <f t="shared" si="7"/>
        <v>-</v>
      </c>
      <c r="I193" s="38" t="str">
        <f t="shared" si="8"/>
        <v>-</v>
      </c>
    </row>
    <row r="194" spans="1:9" ht="14.1" customHeight="1" x14ac:dyDescent="0.25">
      <c r="A194" s="8">
        <v>17</v>
      </c>
      <c r="B194" s="9">
        <v>161710193</v>
      </c>
      <c r="C194" s="16" t="s">
        <v>114</v>
      </c>
      <c r="D194" s="36">
        <v>1</v>
      </c>
      <c r="E194" s="13"/>
      <c r="F194" s="13"/>
      <c r="G194" s="51"/>
      <c r="H194" s="51" t="str">
        <f t="shared" si="7"/>
        <v>-</v>
      </c>
      <c r="I194" s="38" t="str">
        <f t="shared" si="8"/>
        <v>-</v>
      </c>
    </row>
    <row r="195" spans="1:9" ht="14.1" customHeight="1" x14ac:dyDescent="0.25">
      <c r="A195" s="8">
        <v>18</v>
      </c>
      <c r="B195" s="9">
        <v>161710201</v>
      </c>
      <c r="C195" s="16" t="s">
        <v>115</v>
      </c>
      <c r="D195" s="36">
        <v>1</v>
      </c>
      <c r="E195" s="13"/>
      <c r="F195" s="13"/>
      <c r="G195" s="51"/>
      <c r="H195" s="51" t="str">
        <f t="shared" si="7"/>
        <v>-</v>
      </c>
      <c r="I195" s="38" t="str">
        <f t="shared" si="8"/>
        <v>-</v>
      </c>
    </row>
    <row r="196" spans="1:9" ht="14.1" customHeight="1" x14ac:dyDescent="0.25">
      <c r="A196" s="8">
        <v>19</v>
      </c>
      <c r="B196" s="9">
        <v>161710203</v>
      </c>
      <c r="C196" s="16" t="s">
        <v>160</v>
      </c>
      <c r="D196" s="36">
        <v>1</v>
      </c>
      <c r="E196" s="13"/>
      <c r="F196" s="13"/>
      <c r="G196" s="51"/>
      <c r="H196" s="51" t="str">
        <f t="shared" si="7"/>
        <v>-</v>
      </c>
      <c r="I196" s="38" t="str">
        <f t="shared" si="8"/>
        <v>-</v>
      </c>
    </row>
    <row r="197" spans="1:9" ht="14.1" customHeight="1" x14ac:dyDescent="0.25">
      <c r="A197" s="8">
        <v>20</v>
      </c>
      <c r="B197" s="9">
        <v>161710255</v>
      </c>
      <c r="C197" s="16" t="s">
        <v>116</v>
      </c>
      <c r="D197" s="36" t="s">
        <v>171</v>
      </c>
      <c r="E197" s="13"/>
      <c r="F197" s="13"/>
      <c r="G197" s="51"/>
      <c r="H197" s="51" t="str">
        <f t="shared" si="7"/>
        <v>-</v>
      </c>
      <c r="I197" s="38" t="str">
        <f t="shared" si="8"/>
        <v>-</v>
      </c>
    </row>
    <row r="198" spans="1:9" ht="14.1" customHeight="1" x14ac:dyDescent="0.25">
      <c r="A198" s="8">
        <v>21</v>
      </c>
      <c r="B198" s="9">
        <v>161710299</v>
      </c>
      <c r="C198" s="16" t="s">
        <v>117</v>
      </c>
      <c r="D198" s="36" t="s">
        <v>171</v>
      </c>
      <c r="E198" s="13"/>
      <c r="F198" s="13"/>
      <c r="G198" s="51"/>
      <c r="H198" s="51" t="str">
        <f t="shared" si="7"/>
        <v>-</v>
      </c>
      <c r="I198" s="38" t="str">
        <f t="shared" si="8"/>
        <v>-</v>
      </c>
    </row>
    <row r="199" spans="1:9" ht="14.1" customHeight="1" x14ac:dyDescent="0.25">
      <c r="A199" s="8">
        <v>22</v>
      </c>
      <c r="B199" s="9">
        <v>161710308</v>
      </c>
      <c r="C199" s="16" t="s">
        <v>6</v>
      </c>
      <c r="D199" s="36" t="s">
        <v>171</v>
      </c>
      <c r="E199" s="13"/>
      <c r="F199" s="13"/>
      <c r="G199" s="51"/>
      <c r="H199" s="51" t="str">
        <f t="shared" si="7"/>
        <v>-</v>
      </c>
      <c r="I199" s="38" t="str">
        <f t="shared" si="8"/>
        <v>-</v>
      </c>
    </row>
    <row r="200" spans="1:9" ht="14.1" customHeight="1" x14ac:dyDescent="0.25">
      <c r="A200" s="8">
        <v>23</v>
      </c>
      <c r="B200" s="9">
        <v>161710310</v>
      </c>
      <c r="C200" s="16" t="s">
        <v>118</v>
      </c>
      <c r="D200" s="36" t="s">
        <v>171</v>
      </c>
      <c r="E200" s="13"/>
      <c r="F200" s="13"/>
      <c r="G200" s="51"/>
      <c r="H200" s="51" t="str">
        <f t="shared" si="7"/>
        <v>-</v>
      </c>
      <c r="I200" s="38" t="str">
        <f t="shared" si="8"/>
        <v>-</v>
      </c>
    </row>
    <row r="201" spans="1:9" ht="14.1" customHeight="1" x14ac:dyDescent="0.25">
      <c r="A201" s="8">
        <v>24</v>
      </c>
      <c r="B201" s="9">
        <v>161710311</v>
      </c>
      <c r="C201" s="16" t="s">
        <v>223</v>
      </c>
      <c r="D201" s="36" t="s">
        <v>171</v>
      </c>
      <c r="E201" s="13"/>
      <c r="F201" s="13"/>
      <c r="G201" s="51"/>
      <c r="H201" s="51" t="str">
        <f t="shared" si="7"/>
        <v>-</v>
      </c>
      <c r="I201" s="38" t="str">
        <f t="shared" si="8"/>
        <v>-</v>
      </c>
    </row>
    <row r="202" spans="1:9" ht="14.1" customHeight="1" x14ac:dyDescent="0.25">
      <c r="A202" s="8">
        <v>25</v>
      </c>
      <c r="B202" s="9">
        <v>161710315</v>
      </c>
      <c r="C202" s="16" t="s">
        <v>119</v>
      </c>
      <c r="D202" s="36" t="s">
        <v>171</v>
      </c>
      <c r="E202" s="13"/>
      <c r="F202" s="13"/>
      <c r="G202" s="51"/>
      <c r="H202" s="51" t="str">
        <f t="shared" si="7"/>
        <v>-</v>
      </c>
      <c r="I202" s="38" t="str">
        <f t="shared" si="8"/>
        <v>-</v>
      </c>
    </row>
    <row r="203" spans="1:9" ht="14.1" customHeight="1" x14ac:dyDescent="0.25">
      <c r="A203" s="8">
        <v>26</v>
      </c>
      <c r="B203" s="9">
        <v>161710317</v>
      </c>
      <c r="C203" s="16" t="s">
        <v>120</v>
      </c>
      <c r="D203" s="36" t="s">
        <v>171</v>
      </c>
      <c r="E203" s="13"/>
      <c r="F203" s="13"/>
      <c r="G203" s="51"/>
      <c r="H203" s="51" t="str">
        <f t="shared" si="7"/>
        <v>-</v>
      </c>
      <c r="I203" s="38" t="str">
        <f t="shared" si="8"/>
        <v>-</v>
      </c>
    </row>
    <row r="204" spans="1:9" ht="14.1" customHeight="1" x14ac:dyDescent="0.25">
      <c r="A204" s="8">
        <v>27</v>
      </c>
      <c r="B204" s="9">
        <v>161710318</v>
      </c>
      <c r="C204" s="16" t="s">
        <v>4</v>
      </c>
      <c r="D204" s="36" t="s">
        <v>171</v>
      </c>
      <c r="E204" s="13"/>
      <c r="F204" s="13"/>
      <c r="G204" s="51"/>
      <c r="H204" s="51" t="str">
        <f t="shared" si="7"/>
        <v>-</v>
      </c>
      <c r="I204" s="38" t="str">
        <f t="shared" si="8"/>
        <v>-</v>
      </c>
    </row>
    <row r="205" spans="1:9" ht="14.1" customHeight="1" x14ac:dyDescent="0.25">
      <c r="A205" s="8">
        <v>28</v>
      </c>
      <c r="B205" s="9">
        <v>161710327</v>
      </c>
      <c r="C205" s="16" t="s">
        <v>224</v>
      </c>
      <c r="D205" s="36" t="s">
        <v>171</v>
      </c>
      <c r="E205" s="13"/>
      <c r="F205" s="13"/>
      <c r="G205" s="51"/>
      <c r="H205" s="51" t="str">
        <f t="shared" si="7"/>
        <v>-</v>
      </c>
      <c r="I205" s="38" t="str">
        <f t="shared" si="8"/>
        <v>-</v>
      </c>
    </row>
    <row r="206" spans="1:9" ht="14.1" customHeight="1" x14ac:dyDescent="0.25">
      <c r="A206" s="8">
        <v>29</v>
      </c>
      <c r="B206" s="9">
        <v>161710333</v>
      </c>
      <c r="C206" s="16" t="s">
        <v>121</v>
      </c>
      <c r="D206" s="36" t="s">
        <v>171</v>
      </c>
      <c r="E206" s="13"/>
      <c r="F206" s="13"/>
      <c r="G206" s="51"/>
      <c r="H206" s="51" t="str">
        <f t="shared" si="7"/>
        <v>-</v>
      </c>
      <c r="I206" s="38" t="str">
        <f t="shared" si="8"/>
        <v>-</v>
      </c>
    </row>
    <row r="207" spans="1:9" ht="14.1" customHeight="1" x14ac:dyDescent="0.25">
      <c r="A207" s="8">
        <v>30</v>
      </c>
      <c r="B207" s="9">
        <v>161710337</v>
      </c>
      <c r="C207" s="16" t="s">
        <v>122</v>
      </c>
      <c r="D207" s="36" t="s">
        <v>171</v>
      </c>
      <c r="E207" s="13"/>
      <c r="F207" s="13"/>
      <c r="G207" s="51"/>
      <c r="H207" s="51" t="str">
        <f t="shared" si="7"/>
        <v>-</v>
      </c>
      <c r="I207" s="38" t="str">
        <f t="shared" si="8"/>
        <v>-</v>
      </c>
    </row>
    <row r="208" spans="1:9" ht="14.1" customHeight="1" x14ac:dyDescent="0.25">
      <c r="A208" s="8">
        <v>31</v>
      </c>
      <c r="B208" s="9">
        <v>161710338</v>
      </c>
      <c r="C208" s="16" t="s">
        <v>123</v>
      </c>
      <c r="D208" s="36" t="s">
        <v>171</v>
      </c>
      <c r="E208" s="13"/>
      <c r="F208" s="13"/>
      <c r="G208" s="51"/>
      <c r="H208" s="51" t="str">
        <f t="shared" si="7"/>
        <v>-</v>
      </c>
      <c r="I208" s="38" t="str">
        <f t="shared" si="8"/>
        <v>-</v>
      </c>
    </row>
    <row r="209" spans="1:9" ht="14.1" customHeight="1" x14ac:dyDescent="0.25">
      <c r="A209" s="8">
        <v>32</v>
      </c>
      <c r="B209" s="9">
        <v>161710343</v>
      </c>
      <c r="C209" s="16" t="s">
        <v>124</v>
      </c>
      <c r="D209" s="36" t="s">
        <v>171</v>
      </c>
      <c r="E209" s="13"/>
      <c r="F209" s="13"/>
      <c r="G209" s="51"/>
      <c r="H209" s="51" t="str">
        <f t="shared" si="7"/>
        <v>-</v>
      </c>
      <c r="I209" s="38" t="str">
        <f t="shared" si="8"/>
        <v>-</v>
      </c>
    </row>
    <row r="210" spans="1:9" ht="14.1" customHeight="1" x14ac:dyDescent="0.25">
      <c r="A210" s="8">
        <v>33</v>
      </c>
      <c r="B210" s="9">
        <v>161710352</v>
      </c>
      <c r="C210" s="16" t="s">
        <v>125</v>
      </c>
      <c r="D210" s="36" t="s">
        <v>171</v>
      </c>
      <c r="E210" s="13"/>
      <c r="F210" s="13"/>
      <c r="G210" s="51"/>
      <c r="H210" s="51" t="str">
        <f t="shared" si="7"/>
        <v>-</v>
      </c>
      <c r="I210" s="38" t="str">
        <f t="shared" si="8"/>
        <v>-</v>
      </c>
    </row>
    <row r="211" spans="1:9" ht="14.1" customHeight="1" x14ac:dyDescent="0.25">
      <c r="A211" s="8">
        <v>34</v>
      </c>
      <c r="B211" s="9">
        <v>161710359</v>
      </c>
      <c r="C211" s="16" t="s">
        <v>126</v>
      </c>
      <c r="D211" s="36" t="s">
        <v>171</v>
      </c>
      <c r="E211" s="13"/>
      <c r="F211" s="13"/>
      <c r="G211" s="51"/>
      <c r="H211" s="51" t="str">
        <f t="shared" si="7"/>
        <v>-</v>
      </c>
      <c r="I211" s="38" t="str">
        <f t="shared" si="8"/>
        <v>-</v>
      </c>
    </row>
    <row r="212" spans="1:9" ht="14.1" customHeight="1" x14ac:dyDescent="0.25">
      <c r="A212" s="8">
        <v>35</v>
      </c>
      <c r="B212" s="29"/>
      <c r="C212" s="16"/>
      <c r="D212" s="36"/>
      <c r="E212" s="13"/>
      <c r="F212" s="13"/>
      <c r="G212" s="51"/>
      <c r="H212" s="51" t="str">
        <f t="shared" si="7"/>
        <v>-</v>
      </c>
      <c r="I212" s="38" t="str">
        <f t="shared" si="8"/>
        <v>-</v>
      </c>
    </row>
    <row r="213" spans="1:9" ht="14.1" customHeight="1" x14ac:dyDescent="0.25">
      <c r="A213" s="8">
        <v>36</v>
      </c>
      <c r="B213" s="29"/>
      <c r="C213" s="16"/>
      <c r="D213" s="36"/>
      <c r="E213" s="13"/>
      <c r="F213" s="13"/>
      <c r="G213" s="51"/>
      <c r="H213" s="51" t="str">
        <f t="shared" si="7"/>
        <v>-</v>
      </c>
      <c r="I213" s="38" t="str">
        <f t="shared" si="8"/>
        <v>-</v>
      </c>
    </row>
    <row r="214" spans="1:9" ht="14.1" customHeight="1" x14ac:dyDescent="0.25">
      <c r="A214" s="12"/>
      <c r="B214" s="47"/>
      <c r="C214" s="72" t="s">
        <v>210</v>
      </c>
      <c r="D214" s="73"/>
      <c r="E214" s="41"/>
      <c r="F214" s="37"/>
      <c r="G214" s="51" t="str">
        <f>IFERROR(AVERAGE(G178:G213),"")</f>
        <v/>
      </c>
      <c r="H214" s="51"/>
      <c r="I214" s="38">
        <f>COUNTIF(I178:I213,"Tuntas")</f>
        <v>0</v>
      </c>
    </row>
    <row r="215" spans="1:9" ht="14.1" customHeight="1" x14ac:dyDescent="0.25">
      <c r="A215" s="57" t="s">
        <v>219</v>
      </c>
      <c r="B215" s="54" t="s">
        <v>218</v>
      </c>
      <c r="C215" s="46"/>
      <c r="D215" s="19"/>
      <c r="E215" s="27"/>
      <c r="F215" s="27"/>
      <c r="I215" s="60"/>
    </row>
    <row r="216" spans="1:9" ht="14.1" customHeight="1" x14ac:dyDescent="0.25">
      <c r="A216" s="58">
        <v>25</v>
      </c>
      <c r="B216" s="55" t="s">
        <v>213</v>
      </c>
      <c r="C216" s="40" t="s">
        <v>168</v>
      </c>
      <c r="D216" s="27">
        <f>SUM(D178:D213)</f>
        <v>10</v>
      </c>
      <c r="G216" s="81" t="s">
        <v>225</v>
      </c>
      <c r="I216" s="60"/>
    </row>
    <row r="217" spans="1:9" ht="14.1" customHeight="1" x14ac:dyDescent="0.25">
      <c r="A217" s="58">
        <v>60</v>
      </c>
      <c r="B217" s="55" t="s">
        <v>214</v>
      </c>
      <c r="C217" s="40" t="s">
        <v>169</v>
      </c>
      <c r="D217" s="20">
        <f>COUNTIF(D178:D213,"p")</f>
        <v>24</v>
      </c>
      <c r="G217" s="81" t="s">
        <v>211</v>
      </c>
      <c r="I217" s="60"/>
    </row>
    <row r="218" spans="1:9" ht="14.1" customHeight="1" x14ac:dyDescent="0.25">
      <c r="A218" s="58">
        <v>70</v>
      </c>
      <c r="B218" s="55" t="s">
        <v>215</v>
      </c>
      <c r="C218" s="24" t="s">
        <v>170</v>
      </c>
      <c r="D218" s="22">
        <f>SUM(D216:D217)</f>
        <v>34</v>
      </c>
      <c r="G218" s="49"/>
      <c r="I218" s="66"/>
    </row>
    <row r="219" spans="1:9" ht="14.1" customHeight="1" x14ac:dyDescent="0.25">
      <c r="A219" s="59">
        <v>80</v>
      </c>
      <c r="B219" s="55" t="s">
        <v>216</v>
      </c>
      <c r="C219" s="80" t="s">
        <v>226</v>
      </c>
      <c r="G219" s="49"/>
    </row>
    <row r="220" spans="1:9" ht="14.1" customHeight="1" x14ac:dyDescent="0.25">
      <c r="A220" s="59">
        <v>90</v>
      </c>
      <c r="B220" s="56" t="s">
        <v>217</v>
      </c>
      <c r="C220" s="80" t="s">
        <v>227</v>
      </c>
      <c r="G220" s="52"/>
    </row>
    <row r="221" spans="1:9" ht="14.1" customHeight="1" x14ac:dyDescent="0.25">
      <c r="A221" s="1"/>
      <c r="B221" s="2"/>
      <c r="C221" s="42"/>
    </row>
    <row r="222" spans="1:9" ht="14.1" customHeight="1" x14ac:dyDescent="0.25">
      <c r="A222" s="1"/>
      <c r="B222" s="2"/>
      <c r="C222" s="42"/>
    </row>
    <row r="223" spans="1:9" ht="14.1" customHeight="1" x14ac:dyDescent="0.25">
      <c r="A223" s="1"/>
      <c r="B223" s="2"/>
      <c r="C223" s="42"/>
    </row>
    <row r="224" spans="1:9" ht="14.1" customHeight="1" x14ac:dyDescent="0.25">
      <c r="A224" s="1"/>
      <c r="B224" s="2"/>
      <c r="C224" s="42"/>
    </row>
    <row r="225" spans="1:9" ht="14.1" customHeight="1" x14ac:dyDescent="0.25">
      <c r="A225" s="1"/>
      <c r="B225" s="2"/>
      <c r="C225" s="42"/>
    </row>
    <row r="226" spans="1:9" ht="14.1" customHeight="1" x14ac:dyDescent="0.25">
      <c r="A226" s="1"/>
      <c r="B226" s="2"/>
      <c r="C226" s="42"/>
    </row>
    <row r="227" spans="1:9" ht="14.1" customHeight="1" x14ac:dyDescent="0.25">
      <c r="A227" s="1" t="s">
        <v>5</v>
      </c>
      <c r="C227" s="42"/>
    </row>
    <row r="228" spans="1:9" ht="14.1" customHeight="1" x14ac:dyDescent="0.25">
      <c r="A228" s="5" t="s">
        <v>0</v>
      </c>
      <c r="C228" s="42"/>
      <c r="E228" s="61" t="s">
        <v>220</v>
      </c>
      <c r="F228" s="62"/>
      <c r="G228" s="63"/>
    </row>
    <row r="229" spans="1:9" ht="14.1" customHeight="1" x14ac:dyDescent="0.25">
      <c r="A229" s="1" t="s">
        <v>194</v>
      </c>
      <c r="B229" s="2"/>
      <c r="C229" s="42"/>
    </row>
    <row r="230" spans="1:9" ht="14.1" customHeight="1" x14ac:dyDescent="0.25">
      <c r="A230" s="1"/>
      <c r="B230" s="2"/>
      <c r="C230" s="42"/>
    </row>
    <row r="231" spans="1:9" ht="14.1" customHeight="1" x14ac:dyDescent="0.25">
      <c r="A231" s="6"/>
      <c r="B231" s="23" t="s">
        <v>172</v>
      </c>
      <c r="C231" s="42" t="s">
        <v>195</v>
      </c>
      <c r="D231" s="23" t="s">
        <v>203</v>
      </c>
      <c r="E231" s="25" t="s">
        <v>201</v>
      </c>
    </row>
    <row r="232" spans="1:9" ht="14.1" customHeight="1" x14ac:dyDescent="0.25">
      <c r="A232" s="76" t="s">
        <v>1</v>
      </c>
      <c r="B232" s="77"/>
      <c r="C232" s="78" t="s">
        <v>205</v>
      </c>
      <c r="D232" s="74" t="s">
        <v>165</v>
      </c>
      <c r="E232" s="67" t="s">
        <v>206</v>
      </c>
      <c r="F232" s="69" t="s">
        <v>207</v>
      </c>
      <c r="G232" s="70"/>
      <c r="H232" s="71"/>
      <c r="I232" s="67" t="s">
        <v>212</v>
      </c>
    </row>
    <row r="233" spans="1:9" ht="14.1" customHeight="1" x14ac:dyDescent="0.25">
      <c r="A233" s="14" t="s">
        <v>3</v>
      </c>
      <c r="B233" s="11" t="s">
        <v>2</v>
      </c>
      <c r="C233" s="79"/>
      <c r="D233" s="75"/>
      <c r="E233" s="68"/>
      <c r="F233" s="39" t="s">
        <v>204</v>
      </c>
      <c r="G233" s="48" t="s">
        <v>209</v>
      </c>
      <c r="H233" s="48" t="s">
        <v>208</v>
      </c>
      <c r="I233" s="68"/>
    </row>
    <row r="234" spans="1:9" ht="14.1" customHeight="1" x14ac:dyDescent="0.25">
      <c r="A234" s="10">
        <v>1</v>
      </c>
      <c r="B234" s="28">
        <v>161710001</v>
      </c>
      <c r="C234" s="18" t="s">
        <v>127</v>
      </c>
      <c r="D234" s="21">
        <v>1</v>
      </c>
      <c r="E234" s="21"/>
      <c r="F234" s="21"/>
      <c r="G234" s="51"/>
      <c r="H234" s="51" t="str">
        <f>IFERROR(VLOOKUP(G234,$A$271:$B$276,2,TRUE),"-")</f>
        <v>-</v>
      </c>
      <c r="I234" s="65" t="str">
        <f>IF(G234=0,"-",(IF(G234&lt;70,"Belum Tuntas","Tuntas")))</f>
        <v>-</v>
      </c>
    </row>
    <row r="235" spans="1:9" ht="14.1" customHeight="1" x14ac:dyDescent="0.25">
      <c r="A235" s="8">
        <v>2</v>
      </c>
      <c r="B235" s="29">
        <v>161710026</v>
      </c>
      <c r="C235" s="16" t="s">
        <v>128</v>
      </c>
      <c r="D235" s="36" t="s">
        <v>171</v>
      </c>
      <c r="E235" s="13"/>
      <c r="F235" s="13"/>
      <c r="G235" s="51"/>
      <c r="H235" s="51" t="str">
        <f t="shared" ref="H235:H269" si="9">IFERROR(VLOOKUP(G235,$A$271:$B$276,2,TRUE),"-")</f>
        <v>-</v>
      </c>
      <c r="I235" s="38" t="str">
        <f>IF(G235=0,"-",(IF(G235&lt;70,"Belum Tuntas","Tuntas")))</f>
        <v>-</v>
      </c>
    </row>
    <row r="236" spans="1:9" ht="14.1" customHeight="1" x14ac:dyDescent="0.25">
      <c r="A236" s="8">
        <v>3</v>
      </c>
      <c r="B236" s="29">
        <v>161710031</v>
      </c>
      <c r="C236" s="16" t="s">
        <v>129</v>
      </c>
      <c r="D236" s="36" t="s">
        <v>171</v>
      </c>
      <c r="E236" s="13"/>
      <c r="F236" s="13"/>
      <c r="G236" s="51"/>
      <c r="H236" s="51" t="str">
        <f t="shared" si="9"/>
        <v>-</v>
      </c>
      <c r="I236" s="38" t="str">
        <f t="shared" ref="I236:I269" si="10">IF(G236=0,"-",(IF(G236&lt;70,"Belum Tuntas","Tuntas")))</f>
        <v>-</v>
      </c>
    </row>
    <row r="237" spans="1:9" ht="14.1" customHeight="1" x14ac:dyDescent="0.25">
      <c r="A237" s="8">
        <v>4</v>
      </c>
      <c r="B237" s="29">
        <v>161710033</v>
      </c>
      <c r="C237" s="16" t="s">
        <v>130</v>
      </c>
      <c r="D237" s="36" t="s">
        <v>171</v>
      </c>
      <c r="E237" s="13"/>
      <c r="F237" s="13"/>
      <c r="G237" s="51"/>
      <c r="H237" s="51" t="str">
        <f t="shared" si="9"/>
        <v>-</v>
      </c>
      <c r="I237" s="38" t="str">
        <f t="shared" si="10"/>
        <v>-</v>
      </c>
    </row>
    <row r="238" spans="1:9" ht="14.1" customHeight="1" x14ac:dyDescent="0.25">
      <c r="A238" s="8">
        <v>5</v>
      </c>
      <c r="B238" s="29">
        <v>161710037</v>
      </c>
      <c r="C238" s="16" t="s">
        <v>131</v>
      </c>
      <c r="D238" s="36" t="s">
        <v>171</v>
      </c>
      <c r="E238" s="13"/>
      <c r="F238" s="13"/>
      <c r="G238" s="51"/>
      <c r="H238" s="51" t="str">
        <f t="shared" si="9"/>
        <v>-</v>
      </c>
      <c r="I238" s="38" t="str">
        <f t="shared" si="10"/>
        <v>-</v>
      </c>
    </row>
    <row r="239" spans="1:9" ht="14.1" customHeight="1" x14ac:dyDescent="0.25">
      <c r="A239" s="8">
        <v>6</v>
      </c>
      <c r="B239" s="29">
        <v>161710088</v>
      </c>
      <c r="C239" s="16" t="s">
        <v>133</v>
      </c>
      <c r="D239" s="36" t="s">
        <v>171</v>
      </c>
      <c r="E239" s="13"/>
      <c r="F239" s="13"/>
      <c r="G239" s="51"/>
      <c r="H239" s="51" t="str">
        <f t="shared" si="9"/>
        <v>-</v>
      </c>
      <c r="I239" s="38" t="str">
        <f t="shared" si="10"/>
        <v>-</v>
      </c>
    </row>
    <row r="240" spans="1:9" ht="14.1" customHeight="1" x14ac:dyDescent="0.25">
      <c r="A240" s="8">
        <v>7</v>
      </c>
      <c r="B240" s="29">
        <v>161710107</v>
      </c>
      <c r="C240" s="16" t="s">
        <v>134</v>
      </c>
      <c r="D240" s="36" t="s">
        <v>171</v>
      </c>
      <c r="E240" s="13"/>
      <c r="F240" s="13"/>
      <c r="G240" s="51"/>
      <c r="H240" s="51" t="str">
        <f t="shared" si="9"/>
        <v>-</v>
      </c>
      <c r="I240" s="38" t="str">
        <f t="shared" si="10"/>
        <v>-</v>
      </c>
    </row>
    <row r="241" spans="1:9" ht="14.1" customHeight="1" x14ac:dyDescent="0.25">
      <c r="A241" s="8">
        <v>8</v>
      </c>
      <c r="B241" s="29">
        <v>161710116</v>
      </c>
      <c r="C241" s="16" t="s">
        <v>135</v>
      </c>
      <c r="D241" s="36">
        <v>1</v>
      </c>
      <c r="E241" s="13"/>
      <c r="F241" s="13"/>
      <c r="G241" s="51"/>
      <c r="H241" s="51" t="str">
        <f t="shared" si="9"/>
        <v>-</v>
      </c>
      <c r="I241" s="38" t="str">
        <f t="shared" si="10"/>
        <v>-</v>
      </c>
    </row>
    <row r="242" spans="1:9" ht="14.1" customHeight="1" x14ac:dyDescent="0.25">
      <c r="A242" s="8">
        <v>9</v>
      </c>
      <c r="B242" s="30">
        <v>161710389</v>
      </c>
      <c r="C242" s="16" t="s">
        <v>136</v>
      </c>
      <c r="D242" s="36" t="s">
        <v>171</v>
      </c>
      <c r="E242" s="13"/>
      <c r="F242" s="13"/>
      <c r="G242" s="51"/>
      <c r="H242" s="51" t="str">
        <f t="shared" si="9"/>
        <v>-</v>
      </c>
      <c r="I242" s="38" t="str">
        <f t="shared" si="10"/>
        <v>-</v>
      </c>
    </row>
    <row r="243" spans="1:9" ht="14.1" customHeight="1" x14ac:dyDescent="0.25">
      <c r="A243" s="8">
        <v>10</v>
      </c>
      <c r="B243" s="29">
        <v>161710120</v>
      </c>
      <c r="C243" s="16" t="s">
        <v>183</v>
      </c>
      <c r="D243" s="36" t="s">
        <v>171</v>
      </c>
      <c r="E243" s="13"/>
      <c r="F243" s="13"/>
      <c r="G243" s="51"/>
      <c r="H243" s="51" t="str">
        <f t="shared" si="9"/>
        <v>-</v>
      </c>
      <c r="I243" s="38" t="str">
        <f t="shared" si="10"/>
        <v>-</v>
      </c>
    </row>
    <row r="244" spans="1:9" ht="14.1" customHeight="1" x14ac:dyDescent="0.25">
      <c r="A244" s="8">
        <v>11</v>
      </c>
      <c r="B244" s="29">
        <v>161710134</v>
      </c>
      <c r="C244" s="16" t="s">
        <v>137</v>
      </c>
      <c r="D244" s="36" t="s">
        <v>171</v>
      </c>
      <c r="E244" s="13"/>
      <c r="F244" s="13"/>
      <c r="G244" s="51"/>
      <c r="H244" s="51" t="str">
        <f t="shared" si="9"/>
        <v>-</v>
      </c>
      <c r="I244" s="38" t="str">
        <f t="shared" si="10"/>
        <v>-</v>
      </c>
    </row>
    <row r="245" spans="1:9" ht="14.1" customHeight="1" x14ac:dyDescent="0.25">
      <c r="A245" s="8">
        <v>12</v>
      </c>
      <c r="B245" s="29">
        <v>161710161</v>
      </c>
      <c r="C245" s="16" t="s">
        <v>138</v>
      </c>
      <c r="D245" s="36" t="s">
        <v>171</v>
      </c>
      <c r="E245" s="13"/>
      <c r="F245" s="13"/>
      <c r="G245" s="51"/>
      <c r="H245" s="51" t="str">
        <f t="shared" si="9"/>
        <v>-</v>
      </c>
      <c r="I245" s="38" t="str">
        <f t="shared" si="10"/>
        <v>-</v>
      </c>
    </row>
    <row r="246" spans="1:9" ht="14.1" customHeight="1" x14ac:dyDescent="0.25">
      <c r="A246" s="8">
        <v>13</v>
      </c>
      <c r="B246" s="29">
        <v>161710153</v>
      </c>
      <c r="C246" s="16" t="s">
        <v>184</v>
      </c>
      <c r="D246" s="36" t="s">
        <v>171</v>
      </c>
      <c r="E246" s="13"/>
      <c r="F246" s="13"/>
      <c r="G246" s="51"/>
      <c r="H246" s="51" t="str">
        <f t="shared" si="9"/>
        <v>-</v>
      </c>
      <c r="I246" s="38" t="str">
        <f t="shared" si="10"/>
        <v>-</v>
      </c>
    </row>
    <row r="247" spans="1:9" ht="14.1" customHeight="1" x14ac:dyDescent="0.25">
      <c r="A247" s="8">
        <v>14</v>
      </c>
      <c r="B247" s="30">
        <v>161710390</v>
      </c>
      <c r="C247" s="16" t="s">
        <v>139</v>
      </c>
      <c r="D247" s="36" t="s">
        <v>171</v>
      </c>
      <c r="E247" s="13"/>
      <c r="F247" s="13"/>
      <c r="G247" s="51"/>
      <c r="H247" s="51" t="str">
        <f t="shared" si="9"/>
        <v>-</v>
      </c>
      <c r="I247" s="38" t="str">
        <f t="shared" si="10"/>
        <v>-</v>
      </c>
    </row>
    <row r="248" spans="1:9" ht="14.1" customHeight="1" x14ac:dyDescent="0.25">
      <c r="A248" s="8">
        <v>15</v>
      </c>
      <c r="B248" s="29">
        <v>161710397</v>
      </c>
      <c r="C248" s="16" t="s">
        <v>154</v>
      </c>
      <c r="D248" s="36" t="s">
        <v>171</v>
      </c>
      <c r="E248" s="13"/>
      <c r="F248" s="13"/>
      <c r="G248" s="51"/>
      <c r="H248" s="51" t="str">
        <f t="shared" si="9"/>
        <v>-</v>
      </c>
      <c r="I248" s="38" t="str">
        <f t="shared" si="10"/>
        <v>-</v>
      </c>
    </row>
    <row r="249" spans="1:9" ht="14.1" customHeight="1" x14ac:dyDescent="0.25">
      <c r="A249" s="8">
        <v>16</v>
      </c>
      <c r="B249" s="29">
        <v>161710199</v>
      </c>
      <c r="C249" s="16" t="s">
        <v>185</v>
      </c>
      <c r="D249" s="36">
        <v>1</v>
      </c>
      <c r="E249" s="13"/>
      <c r="F249" s="13"/>
      <c r="G249" s="51"/>
      <c r="H249" s="51" t="str">
        <f t="shared" si="9"/>
        <v>-</v>
      </c>
      <c r="I249" s="38" t="str">
        <f t="shared" si="10"/>
        <v>-</v>
      </c>
    </row>
    <row r="250" spans="1:9" ht="14.1" customHeight="1" x14ac:dyDescent="0.25">
      <c r="A250" s="8">
        <v>17</v>
      </c>
      <c r="B250" s="29">
        <v>161710207</v>
      </c>
      <c r="C250" s="16" t="s">
        <v>140</v>
      </c>
      <c r="D250" s="36" t="s">
        <v>171</v>
      </c>
      <c r="E250" s="13"/>
      <c r="F250" s="13"/>
      <c r="G250" s="51"/>
      <c r="H250" s="51" t="str">
        <f t="shared" si="9"/>
        <v>-</v>
      </c>
      <c r="I250" s="38" t="str">
        <f t="shared" si="10"/>
        <v>-</v>
      </c>
    </row>
    <row r="251" spans="1:9" ht="14.1" customHeight="1" x14ac:dyDescent="0.25">
      <c r="A251" s="8">
        <v>18</v>
      </c>
      <c r="B251" s="29">
        <v>161710215</v>
      </c>
      <c r="C251" s="16" t="s">
        <v>141</v>
      </c>
      <c r="D251" s="36" t="s">
        <v>171</v>
      </c>
      <c r="E251" s="13"/>
      <c r="F251" s="13"/>
      <c r="G251" s="51"/>
      <c r="H251" s="51" t="str">
        <f t="shared" si="9"/>
        <v>-</v>
      </c>
      <c r="I251" s="38" t="str">
        <f t="shared" si="10"/>
        <v>-</v>
      </c>
    </row>
    <row r="252" spans="1:9" ht="14.1" customHeight="1" x14ac:dyDescent="0.25">
      <c r="A252" s="8">
        <v>19</v>
      </c>
      <c r="B252" s="29">
        <v>161710216</v>
      </c>
      <c r="C252" s="16" t="s">
        <v>142</v>
      </c>
      <c r="D252" s="36" t="s">
        <v>171</v>
      </c>
      <c r="E252" s="13"/>
      <c r="F252" s="13"/>
      <c r="G252" s="51"/>
      <c r="H252" s="51" t="str">
        <f t="shared" si="9"/>
        <v>-</v>
      </c>
      <c r="I252" s="38" t="str">
        <f t="shared" si="10"/>
        <v>-</v>
      </c>
    </row>
    <row r="253" spans="1:9" ht="14.1" customHeight="1" x14ac:dyDescent="0.25">
      <c r="A253" s="8">
        <v>20</v>
      </c>
      <c r="B253" s="34">
        <v>171811442</v>
      </c>
      <c r="C253" s="16" t="s">
        <v>193</v>
      </c>
      <c r="D253" s="36" t="s">
        <v>171</v>
      </c>
      <c r="E253" s="13"/>
      <c r="F253" s="13"/>
      <c r="G253" s="51"/>
      <c r="H253" s="51" t="str">
        <f t="shared" si="9"/>
        <v>-</v>
      </c>
      <c r="I253" s="38" t="str">
        <f t="shared" si="10"/>
        <v>-</v>
      </c>
    </row>
    <row r="254" spans="1:9" ht="14.1" customHeight="1" x14ac:dyDescent="0.25">
      <c r="A254" s="8">
        <v>21</v>
      </c>
      <c r="B254" s="29">
        <v>161710250</v>
      </c>
      <c r="C254" s="16" t="s">
        <v>143</v>
      </c>
      <c r="D254" s="36">
        <v>1</v>
      </c>
      <c r="E254" s="13"/>
      <c r="F254" s="13"/>
      <c r="G254" s="51"/>
      <c r="H254" s="51" t="str">
        <f t="shared" si="9"/>
        <v>-</v>
      </c>
      <c r="I254" s="38" t="str">
        <f t="shared" si="10"/>
        <v>-</v>
      </c>
    </row>
    <row r="255" spans="1:9" ht="14.1" customHeight="1" x14ac:dyDescent="0.25">
      <c r="A255" s="8">
        <v>22</v>
      </c>
      <c r="B255" s="29">
        <v>161710256</v>
      </c>
      <c r="C255" s="16" t="s">
        <v>144</v>
      </c>
      <c r="D255" s="36">
        <v>1</v>
      </c>
      <c r="E255" s="13"/>
      <c r="F255" s="13"/>
      <c r="G255" s="51"/>
      <c r="H255" s="51" t="str">
        <f t="shared" si="9"/>
        <v>-</v>
      </c>
      <c r="I255" s="38" t="str">
        <f t="shared" si="10"/>
        <v>-</v>
      </c>
    </row>
    <row r="256" spans="1:9" ht="14.1" customHeight="1" x14ac:dyDescent="0.25">
      <c r="A256" s="8">
        <v>23</v>
      </c>
      <c r="B256" s="29">
        <v>161710265</v>
      </c>
      <c r="C256" s="16" t="s">
        <v>145</v>
      </c>
      <c r="D256" s="36">
        <v>1</v>
      </c>
      <c r="E256" s="13"/>
      <c r="F256" s="13"/>
      <c r="G256" s="51"/>
      <c r="H256" s="51" t="str">
        <f t="shared" si="9"/>
        <v>-</v>
      </c>
      <c r="I256" s="38" t="str">
        <f t="shared" si="10"/>
        <v>-</v>
      </c>
    </row>
    <row r="257" spans="1:9" ht="14.1" customHeight="1" x14ac:dyDescent="0.25">
      <c r="A257" s="8">
        <v>24</v>
      </c>
      <c r="B257" s="29">
        <v>161710273</v>
      </c>
      <c r="C257" s="16" t="s">
        <v>146</v>
      </c>
      <c r="D257" s="36" t="s">
        <v>171</v>
      </c>
      <c r="E257" s="13"/>
      <c r="F257" s="13"/>
      <c r="G257" s="51"/>
      <c r="H257" s="51" t="str">
        <f t="shared" si="9"/>
        <v>-</v>
      </c>
      <c r="I257" s="38" t="str">
        <f t="shared" si="10"/>
        <v>-</v>
      </c>
    </row>
    <row r="258" spans="1:9" ht="14.1" customHeight="1" x14ac:dyDescent="0.25">
      <c r="A258" s="8">
        <v>25</v>
      </c>
      <c r="B258" s="29">
        <v>161710275</v>
      </c>
      <c r="C258" s="16" t="s">
        <v>147</v>
      </c>
      <c r="D258" s="36">
        <v>1</v>
      </c>
      <c r="E258" s="13"/>
      <c r="F258" s="13"/>
      <c r="G258" s="51"/>
      <c r="H258" s="51" t="str">
        <f t="shared" si="9"/>
        <v>-</v>
      </c>
      <c r="I258" s="38" t="str">
        <f t="shared" si="10"/>
        <v>-</v>
      </c>
    </row>
    <row r="259" spans="1:9" ht="14.1" customHeight="1" x14ac:dyDescent="0.25">
      <c r="A259" s="8">
        <v>26</v>
      </c>
      <c r="B259" s="29">
        <v>161710281</v>
      </c>
      <c r="C259" s="16" t="s">
        <v>148</v>
      </c>
      <c r="D259" s="36" t="s">
        <v>171</v>
      </c>
      <c r="E259" s="13"/>
      <c r="F259" s="13"/>
      <c r="G259" s="51"/>
      <c r="H259" s="51" t="str">
        <f t="shared" si="9"/>
        <v>-</v>
      </c>
      <c r="I259" s="38" t="str">
        <f t="shared" si="10"/>
        <v>-</v>
      </c>
    </row>
    <row r="260" spans="1:9" ht="14.1" customHeight="1" x14ac:dyDescent="0.25">
      <c r="A260" s="8">
        <v>27</v>
      </c>
      <c r="B260" s="29">
        <v>161710294</v>
      </c>
      <c r="C260" s="16" t="s">
        <v>186</v>
      </c>
      <c r="D260" s="36" t="s">
        <v>171</v>
      </c>
      <c r="E260" s="13"/>
      <c r="F260" s="13"/>
      <c r="G260" s="51"/>
      <c r="H260" s="51" t="str">
        <f t="shared" si="9"/>
        <v>-</v>
      </c>
      <c r="I260" s="38" t="str">
        <f t="shared" si="10"/>
        <v>-</v>
      </c>
    </row>
    <row r="261" spans="1:9" ht="14.1" customHeight="1" x14ac:dyDescent="0.25">
      <c r="A261" s="8">
        <v>28</v>
      </c>
      <c r="B261" s="29">
        <v>161710370</v>
      </c>
      <c r="C261" s="16" t="s">
        <v>149</v>
      </c>
      <c r="D261" s="36" t="s">
        <v>171</v>
      </c>
      <c r="E261" s="13"/>
      <c r="F261" s="13"/>
      <c r="G261" s="51"/>
      <c r="H261" s="51" t="str">
        <f t="shared" si="9"/>
        <v>-</v>
      </c>
      <c r="I261" s="38" t="str">
        <f t="shared" si="10"/>
        <v>-</v>
      </c>
    </row>
    <row r="262" spans="1:9" ht="14.1" customHeight="1" x14ac:dyDescent="0.25">
      <c r="A262" s="8">
        <v>29</v>
      </c>
      <c r="B262" s="32" t="s">
        <v>150</v>
      </c>
      <c r="C262" s="64" t="s">
        <v>151</v>
      </c>
      <c r="D262" s="36">
        <v>1</v>
      </c>
      <c r="E262" s="13"/>
      <c r="F262" s="13"/>
      <c r="G262" s="51"/>
      <c r="H262" s="51" t="str">
        <f t="shared" si="9"/>
        <v>-</v>
      </c>
      <c r="I262" s="38" t="str">
        <f t="shared" si="10"/>
        <v>-</v>
      </c>
    </row>
    <row r="263" spans="1:9" ht="14.1" customHeight="1" x14ac:dyDescent="0.25">
      <c r="A263" s="8">
        <v>30</v>
      </c>
      <c r="B263" s="29">
        <v>161710347</v>
      </c>
      <c r="C263" s="17" t="s">
        <v>152</v>
      </c>
      <c r="D263" s="36" t="s">
        <v>171</v>
      </c>
      <c r="E263" s="13"/>
      <c r="F263" s="13"/>
      <c r="G263" s="51"/>
      <c r="H263" s="51" t="str">
        <f t="shared" si="9"/>
        <v>-</v>
      </c>
      <c r="I263" s="38" t="str">
        <f t="shared" si="10"/>
        <v>-</v>
      </c>
    </row>
    <row r="264" spans="1:9" ht="14.1" customHeight="1" x14ac:dyDescent="0.25">
      <c r="A264" s="8">
        <v>31</v>
      </c>
      <c r="B264" s="29">
        <v>161710357</v>
      </c>
      <c r="C264" s="16" t="s">
        <v>153</v>
      </c>
      <c r="D264" s="36">
        <v>1</v>
      </c>
      <c r="E264" s="13"/>
      <c r="F264" s="13"/>
      <c r="G264" s="51"/>
      <c r="H264" s="51" t="str">
        <f t="shared" si="9"/>
        <v>-</v>
      </c>
      <c r="I264" s="38" t="str">
        <f t="shared" si="10"/>
        <v>-</v>
      </c>
    </row>
    <row r="265" spans="1:9" ht="14.1" customHeight="1" x14ac:dyDescent="0.25">
      <c r="A265" s="8">
        <v>32</v>
      </c>
      <c r="B265" s="29">
        <v>161710361</v>
      </c>
      <c r="C265" s="16" t="s">
        <v>173</v>
      </c>
      <c r="D265" s="36">
        <v>1</v>
      </c>
      <c r="E265" s="13"/>
      <c r="F265" s="13"/>
      <c r="G265" s="51"/>
      <c r="H265" s="51" t="str">
        <f t="shared" si="9"/>
        <v>-</v>
      </c>
      <c r="I265" s="38" t="str">
        <f t="shared" si="10"/>
        <v>-</v>
      </c>
    </row>
    <row r="266" spans="1:9" ht="14.1" customHeight="1" x14ac:dyDescent="0.25">
      <c r="A266" s="8">
        <v>33</v>
      </c>
      <c r="B266" s="29"/>
      <c r="C266" s="16"/>
      <c r="D266" s="36"/>
      <c r="E266" s="13"/>
      <c r="F266" s="13"/>
      <c r="G266" s="51"/>
      <c r="H266" s="51" t="str">
        <f t="shared" si="9"/>
        <v>-</v>
      </c>
      <c r="I266" s="38" t="str">
        <f t="shared" si="10"/>
        <v>-</v>
      </c>
    </row>
    <row r="267" spans="1:9" ht="14.1" customHeight="1" x14ac:dyDescent="0.25">
      <c r="A267" s="8">
        <v>34</v>
      </c>
      <c r="B267" s="29"/>
      <c r="C267" s="16"/>
      <c r="D267" s="36"/>
      <c r="E267" s="13"/>
      <c r="F267" s="13"/>
      <c r="G267" s="51"/>
      <c r="H267" s="51" t="str">
        <f t="shared" si="9"/>
        <v>-</v>
      </c>
      <c r="I267" s="38" t="str">
        <f t="shared" si="10"/>
        <v>-</v>
      </c>
    </row>
    <row r="268" spans="1:9" ht="14.1" customHeight="1" x14ac:dyDescent="0.25">
      <c r="A268" s="8">
        <v>35</v>
      </c>
      <c r="B268" s="29"/>
      <c r="C268" s="16"/>
      <c r="D268" s="36"/>
      <c r="E268" s="13"/>
      <c r="F268" s="13"/>
      <c r="G268" s="51"/>
      <c r="H268" s="51" t="str">
        <f t="shared" si="9"/>
        <v>-</v>
      </c>
      <c r="I268" s="38" t="str">
        <f t="shared" si="10"/>
        <v>-</v>
      </c>
    </row>
    <row r="269" spans="1:9" ht="14.1" customHeight="1" x14ac:dyDescent="0.25">
      <c r="A269" s="8">
        <v>36</v>
      </c>
      <c r="B269" s="34"/>
      <c r="C269" s="16"/>
      <c r="D269" s="36"/>
      <c r="E269" s="13"/>
      <c r="F269" s="13"/>
      <c r="G269" s="51"/>
      <c r="H269" s="51" t="str">
        <f t="shared" si="9"/>
        <v>-</v>
      </c>
      <c r="I269" s="38" t="str">
        <f t="shared" si="10"/>
        <v>-</v>
      </c>
    </row>
    <row r="270" spans="1:9" ht="14.1" customHeight="1" x14ac:dyDescent="0.25">
      <c r="A270" s="12"/>
      <c r="B270" s="47"/>
      <c r="C270" s="72" t="s">
        <v>210</v>
      </c>
      <c r="D270" s="73"/>
      <c r="E270" s="41"/>
      <c r="F270" s="37"/>
      <c r="G270" s="51" t="str">
        <f>IFERROR(AVERAGE(G234:G269),"")</f>
        <v/>
      </c>
      <c r="H270" s="51"/>
      <c r="I270" s="38">
        <f>COUNTIF(I234:I269,"Tuntas")</f>
        <v>0</v>
      </c>
    </row>
    <row r="271" spans="1:9" ht="14.1" customHeight="1" x14ac:dyDescent="0.25">
      <c r="A271" s="57" t="s">
        <v>219</v>
      </c>
      <c r="B271" s="54" t="s">
        <v>218</v>
      </c>
      <c r="C271" s="46"/>
      <c r="D271" s="19"/>
      <c r="E271" s="27"/>
      <c r="F271" s="27"/>
      <c r="I271" s="60"/>
    </row>
    <row r="272" spans="1:9" ht="14.1" customHeight="1" x14ac:dyDescent="0.25">
      <c r="A272" s="58">
        <v>25</v>
      </c>
      <c r="B272" s="55" t="s">
        <v>213</v>
      </c>
      <c r="C272" s="40" t="s">
        <v>168</v>
      </c>
      <c r="D272" s="27">
        <f>SUM(D234:D269)</f>
        <v>10</v>
      </c>
      <c r="G272" s="81" t="s">
        <v>225</v>
      </c>
      <c r="I272" s="60"/>
    </row>
    <row r="273" spans="1:9" ht="14.1" customHeight="1" x14ac:dyDescent="0.25">
      <c r="A273" s="58">
        <v>60</v>
      </c>
      <c r="B273" s="55" t="s">
        <v>214</v>
      </c>
      <c r="C273" s="40" t="s">
        <v>169</v>
      </c>
      <c r="D273" s="20">
        <f>COUNTIF(D234:D269,"p")</f>
        <v>22</v>
      </c>
      <c r="G273" s="81" t="s">
        <v>211</v>
      </c>
      <c r="I273" s="60"/>
    </row>
    <row r="274" spans="1:9" ht="14.1" customHeight="1" x14ac:dyDescent="0.25">
      <c r="A274" s="58">
        <v>70</v>
      </c>
      <c r="B274" s="55" t="s">
        <v>215</v>
      </c>
      <c r="C274" s="24" t="s">
        <v>170</v>
      </c>
      <c r="D274" s="22">
        <f>SUM(D272:D273)</f>
        <v>32</v>
      </c>
      <c r="G274" s="49"/>
      <c r="I274" s="66"/>
    </row>
    <row r="275" spans="1:9" ht="14.1" customHeight="1" x14ac:dyDescent="0.25">
      <c r="A275" s="59">
        <v>80</v>
      </c>
      <c r="B275" s="55" t="s">
        <v>216</v>
      </c>
      <c r="C275" s="80" t="s">
        <v>226</v>
      </c>
      <c r="D275" s="26"/>
      <c r="G275" s="49"/>
    </row>
    <row r="276" spans="1:9" ht="14.1" customHeight="1" x14ac:dyDescent="0.25">
      <c r="A276" s="59">
        <v>90</v>
      </c>
      <c r="B276" s="56" t="s">
        <v>217</v>
      </c>
      <c r="C276" s="80" t="s">
        <v>227</v>
      </c>
      <c r="G276" s="52"/>
    </row>
    <row r="277" spans="1:9" ht="14.1" customHeight="1" x14ac:dyDescent="0.25"/>
  </sheetData>
  <mergeCells count="35">
    <mergeCell ref="A176:B176"/>
    <mergeCell ref="C176:C177"/>
    <mergeCell ref="C232:C233"/>
    <mergeCell ref="A232:B232"/>
    <mergeCell ref="A6:B6"/>
    <mergeCell ref="C6:C7"/>
    <mergeCell ref="A62:B62"/>
    <mergeCell ref="C62:C63"/>
    <mergeCell ref="A120:B120"/>
    <mergeCell ref="C120:C121"/>
    <mergeCell ref="C158:D158"/>
    <mergeCell ref="C214:D214"/>
    <mergeCell ref="C270:D270"/>
    <mergeCell ref="I6:I7"/>
    <mergeCell ref="C48:D48"/>
    <mergeCell ref="E62:E63"/>
    <mergeCell ref="F62:H62"/>
    <mergeCell ref="I62:I63"/>
    <mergeCell ref="D6:D7"/>
    <mergeCell ref="D62:D63"/>
    <mergeCell ref="E6:E7"/>
    <mergeCell ref="F6:H6"/>
    <mergeCell ref="D176:D177"/>
    <mergeCell ref="D232:D233"/>
    <mergeCell ref="D120:D121"/>
    <mergeCell ref="E232:E233"/>
    <mergeCell ref="F232:H232"/>
    <mergeCell ref="C107:D107"/>
    <mergeCell ref="I232:I233"/>
    <mergeCell ref="E120:E121"/>
    <mergeCell ref="F120:H120"/>
    <mergeCell ref="I120:I121"/>
    <mergeCell ref="E176:E177"/>
    <mergeCell ref="F176:H176"/>
    <mergeCell ref="I176:I177"/>
  </mergeCells>
  <printOptions horizontalCentered="1"/>
  <pageMargins left="0.39370078740157483" right="0.19685039370078741" top="0.47244094488188981" bottom="0.39370078740157483" header="0.23622047244094491" footer="0"/>
  <pageSetup paperSize="9" orientation="portrait" horizontalDpi="4294967294" verticalDpi="4294967293" r:id="rId1"/>
  <headerFooter>
    <oddHeader>&amp;C&amp;"-,Bold"DAFTAR NILAI PTS GANJIL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klsXII MIPA</vt:lpstr>
    </vt:vector>
  </TitlesOfParts>
  <Company>02272708466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</dc:creator>
  <cp:lastModifiedBy>din2s</cp:lastModifiedBy>
  <cp:lastPrinted>2018-09-19T05:38:21Z</cp:lastPrinted>
  <dcterms:created xsi:type="dcterms:W3CDTF">2011-07-19T02:21:13Z</dcterms:created>
  <dcterms:modified xsi:type="dcterms:W3CDTF">2018-09-20T01:45:49Z</dcterms:modified>
</cp:coreProperties>
</file>