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90" yWindow="-210" windowWidth="10425" windowHeight="8505" tabRatio="481"/>
  </bookViews>
  <sheets>
    <sheet name="klsXI IPS" sheetId="33" r:id="rId1"/>
  </sheets>
  <calcPr calcId="145621"/>
</workbook>
</file>

<file path=xl/calcChain.xml><?xml version="1.0" encoding="utf-8"?>
<calcChain xmlns="http://schemas.openxmlformats.org/spreadsheetml/2006/main">
  <c r="G256" i="33" l="1"/>
  <c r="G203" i="33"/>
  <c r="G150" i="33"/>
  <c r="G97" i="33"/>
  <c r="G44" i="33"/>
  <c r="I255" i="33" l="1"/>
  <c r="I254" i="33"/>
  <c r="I253" i="33"/>
  <c r="I252" i="33"/>
  <c r="I251" i="33"/>
  <c r="I250" i="33"/>
  <c r="I249" i="33"/>
  <c r="I248" i="33"/>
  <c r="I247" i="33"/>
  <c r="I246" i="33"/>
  <c r="I245" i="33"/>
  <c r="I244" i="33"/>
  <c r="I243" i="33"/>
  <c r="I242" i="33"/>
  <c r="I241" i="33"/>
  <c r="I240" i="33"/>
  <c r="I239" i="33"/>
  <c r="I238" i="33"/>
  <c r="I237" i="33"/>
  <c r="I236" i="33"/>
  <c r="I235" i="33"/>
  <c r="I234" i="33"/>
  <c r="I233" i="33"/>
  <c r="I232" i="33"/>
  <c r="I231" i="33"/>
  <c r="I230" i="33"/>
  <c r="I229" i="33"/>
  <c r="I228" i="33"/>
  <c r="I227" i="33"/>
  <c r="I226" i="33"/>
  <c r="I225" i="33"/>
  <c r="I224" i="33"/>
  <c r="I223" i="33"/>
  <c r="I222" i="33"/>
  <c r="I221" i="33"/>
  <c r="I220" i="33"/>
  <c r="I202" i="33"/>
  <c r="I201" i="33"/>
  <c r="I200" i="33"/>
  <c r="I199" i="33"/>
  <c r="I198" i="33"/>
  <c r="I197" i="33"/>
  <c r="I196" i="33"/>
  <c r="I195" i="33"/>
  <c r="I194" i="33"/>
  <c r="I193" i="33"/>
  <c r="I192" i="33"/>
  <c r="I191" i="33"/>
  <c r="I190" i="33"/>
  <c r="I189" i="33"/>
  <c r="I188" i="33"/>
  <c r="I187" i="33"/>
  <c r="I186" i="33"/>
  <c r="I185" i="33"/>
  <c r="I184" i="33"/>
  <c r="I183" i="33"/>
  <c r="I182" i="33"/>
  <c r="I181" i="33"/>
  <c r="I180" i="33"/>
  <c r="I179" i="33"/>
  <c r="I178" i="33"/>
  <c r="I177" i="33"/>
  <c r="I176" i="33"/>
  <c r="I175" i="33"/>
  <c r="I174" i="33"/>
  <c r="I173" i="33"/>
  <c r="I172" i="33"/>
  <c r="I171" i="33"/>
  <c r="I170" i="33"/>
  <c r="I169" i="33"/>
  <c r="I168" i="33"/>
  <c r="I167" i="33"/>
  <c r="I149" i="33"/>
  <c r="I148" i="33"/>
  <c r="I147" i="33"/>
  <c r="I146" i="33"/>
  <c r="I145" i="33"/>
  <c r="I144" i="33"/>
  <c r="I143" i="33"/>
  <c r="I142" i="33"/>
  <c r="I141" i="33"/>
  <c r="I140" i="33"/>
  <c r="I139" i="33"/>
  <c r="I138" i="33"/>
  <c r="I137" i="33"/>
  <c r="I136" i="33"/>
  <c r="I135" i="33"/>
  <c r="I134" i="33"/>
  <c r="I133" i="33"/>
  <c r="I132" i="33"/>
  <c r="I131" i="33"/>
  <c r="I130" i="33"/>
  <c r="I129" i="33"/>
  <c r="I128" i="33"/>
  <c r="I127" i="33"/>
  <c r="I126" i="33"/>
  <c r="I125" i="33"/>
  <c r="I124" i="33"/>
  <c r="I123" i="33"/>
  <c r="I122" i="33"/>
  <c r="I121" i="33"/>
  <c r="I120" i="33"/>
  <c r="I119" i="33"/>
  <c r="I118" i="33"/>
  <c r="I117" i="33"/>
  <c r="I116" i="33"/>
  <c r="I115" i="33"/>
  <c r="I114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9" i="33"/>
  <c r="I8" i="33"/>
  <c r="I256" i="33" l="1"/>
  <c r="I203" i="33"/>
  <c r="I150" i="33"/>
  <c r="I97" i="33"/>
  <c r="I44" i="33"/>
  <c r="D152" i="33"/>
  <c r="H255" i="33" l="1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20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167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14" i="33"/>
  <c r="H96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61" i="33"/>
  <c r="H43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8" i="33"/>
  <c r="D259" i="33" l="1"/>
  <c r="D99" i="33" l="1"/>
  <c r="D46" i="33" l="1"/>
  <c r="D206" i="33" l="1"/>
  <c r="D205" i="33"/>
  <c r="D100" i="33" l="1"/>
  <c r="D101" i="33" l="1"/>
  <c r="D153" i="33" l="1"/>
  <c r="D258" i="33"/>
  <c r="D47" i="33"/>
  <c r="D207" i="33" l="1"/>
  <c r="D48" i="33"/>
  <c r="D154" i="33"/>
  <c r="D260" i="33"/>
</calcChain>
</file>

<file path=xl/sharedStrings.xml><?xml version="1.0" encoding="utf-8"?>
<sst xmlns="http://schemas.openxmlformats.org/spreadsheetml/2006/main" count="610" uniqueCount="389">
  <si>
    <t>SMA PASUNDAN BANJARAN</t>
  </si>
  <si>
    <t>N O M O R</t>
  </si>
  <si>
    <t>INDUK</t>
  </si>
  <si>
    <t>URT</t>
  </si>
  <si>
    <t>YAYASAN PENDIDIKAN MENENGAH DAN DASAR PASUNDAN</t>
  </si>
  <si>
    <t>RIAN HIDAYAT</t>
  </si>
  <si>
    <t>XI IPS-1</t>
  </si>
  <si>
    <t>XI IPS-3</t>
  </si>
  <si>
    <t>ADE FITRI ASTRIA</t>
  </si>
  <si>
    <t>AFNA AULYA</t>
  </si>
  <si>
    <t>ANEU NURLIANA</t>
  </si>
  <si>
    <t>ARINDA MELANI</t>
  </si>
  <si>
    <t>AURA PUTRI SYAFIRANI</t>
  </si>
  <si>
    <t>CANDRA RANGGA PERMANA</t>
  </si>
  <si>
    <t>CANTIKA FADILAH PRATIWI</t>
  </si>
  <si>
    <t>CECEP MAULANA</t>
  </si>
  <si>
    <t>DENDI RIZKY RABBANI</t>
  </si>
  <si>
    <t>DONI ASMARA</t>
  </si>
  <si>
    <t>FANI FADIA RAHMAYANTI</t>
  </si>
  <si>
    <t>FATIMAH CAHYANI IRAWAN</t>
  </si>
  <si>
    <t xml:space="preserve">GAGAN PEBRIANA </t>
  </si>
  <si>
    <t>HANI AGNIA LATHIFAH</t>
  </si>
  <si>
    <t>IFNI ANGGRAENI</t>
  </si>
  <si>
    <t>INDRIYANI</t>
  </si>
  <si>
    <t>MUHAMMAD RIVAL</t>
  </si>
  <si>
    <t>NENG LIA AMELIA</t>
  </si>
  <si>
    <t>NIKO JUNIOR SUCIPTO</t>
  </si>
  <si>
    <t>NINDRI GUSMIRAWATI</t>
  </si>
  <si>
    <t>ROHMAT HIDAYAT</t>
  </si>
  <si>
    <t>SALWA TRI FITRIYANI</t>
  </si>
  <si>
    <t>SATRIA BUDIMAN</t>
  </si>
  <si>
    <t>SILVA ELFANA AULIA</t>
  </si>
  <si>
    <t>SUCI ARLIAN PERMANA</t>
  </si>
  <si>
    <t>TITO WIDIANTO</t>
  </si>
  <si>
    <t>TRI WARTINI APRILIANI</t>
  </si>
  <si>
    <t>YANTI DIANAWATI</t>
  </si>
  <si>
    <t>YUDHISTIRA MUHAMAD REIHAN</t>
  </si>
  <si>
    <t>AGUNG KURNIA</t>
  </si>
  <si>
    <t>AMY MARISA</t>
  </si>
  <si>
    <t>DEA SHANTI APRILIA</t>
  </si>
  <si>
    <t>DESTI KURNIATI</t>
  </si>
  <si>
    <t>RIVAL NUR HUDAN</t>
  </si>
  <si>
    <t xml:space="preserve">FAISAL SOLEHUDIN </t>
  </si>
  <si>
    <t>LIA AMALIA</t>
  </si>
  <si>
    <t>NADILA WAMNEBO</t>
  </si>
  <si>
    <t>NAFAL EKA PRAKASA</t>
  </si>
  <si>
    <t>NENG HASANAH</t>
  </si>
  <si>
    <t>NURUL SANIA ANJANI</t>
  </si>
  <si>
    <t>RIAN TIRAWANSAH</t>
  </si>
  <si>
    <t>RISKI ADITIA</t>
  </si>
  <si>
    <t>RIZKIAWAN PUTRA MADA</t>
  </si>
  <si>
    <t>SINDY NUR INDRIANI</t>
  </si>
  <si>
    <t>SITI HARYATI</t>
  </si>
  <si>
    <t>TANIA APRILIA PUTRI</t>
  </si>
  <si>
    <t>TATI ANISA HARTATI</t>
  </si>
  <si>
    <t>TINA RESTIANA</t>
  </si>
  <si>
    <t>TITAN ADITIA PRATAMA</t>
  </si>
  <si>
    <t xml:space="preserve">WANDI ANDIA </t>
  </si>
  <si>
    <t>WANDI SAPTAJI</t>
  </si>
  <si>
    <t>FAJAR HENDRAWAN</t>
  </si>
  <si>
    <t>YUDI GUNAWAN</t>
  </si>
  <si>
    <t>ALDRY GUSTIAWAN</t>
  </si>
  <si>
    <t>ALI WAHIDIN QURBANI</t>
  </si>
  <si>
    <t>ANNISA PUJI LESTARI</t>
  </si>
  <si>
    <t>ARIL SULAEMAN</t>
  </si>
  <si>
    <t>ARIZAL NUR RAJAB</t>
  </si>
  <si>
    <t>BILLY ADN TARIQ</t>
  </si>
  <si>
    <t>CHIKITHA HERAWATI</t>
  </si>
  <si>
    <t>DEBYA VIORELLA</t>
  </si>
  <si>
    <t>DEVA YULIANTI</t>
  </si>
  <si>
    <t>FAHRI FAIZAL</t>
  </si>
  <si>
    <t>FAUZI IKHSAN FAHREZI</t>
  </si>
  <si>
    <t>GHABY FLOWERS</t>
  </si>
  <si>
    <t>ILHAM DANOEMESTA</t>
  </si>
  <si>
    <t>INDRIANA DWI LESTARI</t>
  </si>
  <si>
    <t>INTAN TIARA SAPITRI</t>
  </si>
  <si>
    <t>IPANSYAH NUR RIZKY</t>
  </si>
  <si>
    <t>KIKIT ANASTASYA MUGNI</t>
  </si>
  <si>
    <t>KIRANA MAYU SANDARI</t>
  </si>
  <si>
    <t>M. FAISAL SUANDANA</t>
  </si>
  <si>
    <t>MILAWATI</t>
  </si>
  <si>
    <t>MOHAMAD RAMDAN</t>
  </si>
  <si>
    <t>MUMAMMAD DEZAR DZIKRILLAH</t>
  </si>
  <si>
    <t>RAMA BAGUS PRIBADI</t>
  </si>
  <si>
    <t>RIEZAL YADILILANSYAH</t>
  </si>
  <si>
    <t>RIKI NURDIANSYAH</t>
  </si>
  <si>
    <t>ROSA MEILANI ZAHRA</t>
  </si>
  <si>
    <t>SINDI NUR AMANAH</t>
  </si>
  <si>
    <t>SITI ADILLAH</t>
  </si>
  <si>
    <t>WILDAN KOSWARA</t>
  </si>
  <si>
    <t>ADEN DIMAS SETIADI</t>
  </si>
  <si>
    <t>AGI RAMDANI DRAJAT</t>
  </si>
  <si>
    <t>ALDA RAHMAWATI</t>
  </si>
  <si>
    <t>ANDRI MUGI MAULANA</t>
  </si>
  <si>
    <t>ANTA MAWANLI</t>
  </si>
  <si>
    <t>ASEP SOMANTRI</t>
  </si>
  <si>
    <t>ERNI RIANI</t>
  </si>
  <si>
    <t>FAJAR NUR SAYAH PUTRA</t>
  </si>
  <si>
    <t>FARHAN HADIAWAN</t>
  </si>
  <si>
    <t>FIRA AMALIA PUTRI</t>
  </si>
  <si>
    <t>GIRY ANUGRAH TRISAPUTRA</t>
  </si>
  <si>
    <t>HERDY SETIAWAN</t>
  </si>
  <si>
    <t>IRWAN GUNAWAN</t>
  </si>
  <si>
    <t xml:space="preserve">KIKI PRATIWI </t>
  </si>
  <si>
    <t>M AKBAR GIMNASTIAR</t>
  </si>
  <si>
    <t>MUTIARA NUR HERYADI</t>
  </si>
  <si>
    <t>NENG RESTI PRATIWI</t>
  </si>
  <si>
    <t>NONENG</t>
  </si>
  <si>
    <t>RADEN SHALSA NABILA</t>
  </si>
  <si>
    <t>RAMDAN HAMDANI</t>
  </si>
  <si>
    <t xml:space="preserve">RITA RAHMAWATI </t>
  </si>
  <si>
    <t>SAHRUL</t>
  </si>
  <si>
    <t>SIDIK ADRIANSYAH</t>
  </si>
  <si>
    <t>SILPA NURSAFITRI</t>
  </si>
  <si>
    <t>SONI HERDIAN</t>
  </si>
  <si>
    <t>SRI RIZKI NURHAYATI</t>
  </si>
  <si>
    <t>TAN TAN TEDI RIANSYAH</t>
  </si>
  <si>
    <t>TEGAR FADILAH</t>
  </si>
  <si>
    <t>WANDA APRILIANTI JUHARI</t>
  </si>
  <si>
    <t>WINA WULANDARI</t>
  </si>
  <si>
    <t>YUNI MEISHA SALSABILA ROSIDIN</t>
  </si>
  <si>
    <t>AGUNG PERMADANI</t>
  </si>
  <si>
    <t>ALVIANI</t>
  </si>
  <si>
    <t xml:space="preserve">ANISA NUR AGUSTINA </t>
  </si>
  <si>
    <t>AYU SUKMAWATI</t>
  </si>
  <si>
    <t>DENI RAMDANI</t>
  </si>
  <si>
    <t>DEPI SELVIA</t>
  </si>
  <si>
    <t>FAHMI GUNTORO</t>
  </si>
  <si>
    <t>FIKRI DOA TIRA ANTARA</t>
  </si>
  <si>
    <t>FIRLAN JULIANSYAH</t>
  </si>
  <si>
    <t>HANA ANJANI</t>
  </si>
  <si>
    <t>IHSAN SULAEMAN</t>
  </si>
  <si>
    <t>INEU VERONICA AGUSTIN</t>
  </si>
  <si>
    <t>NUR ZANIA FEBRIANI</t>
  </si>
  <si>
    <t>RAFLI ALI NU FAJAR</t>
  </si>
  <si>
    <t>RAYI ARYA KOSWARA</t>
  </si>
  <si>
    <t>RENI SIVA RISPIYANI</t>
  </si>
  <si>
    <t>RESA RUKMAYANTI</t>
  </si>
  <si>
    <t>RIKI RIVALDI RUSWANDI</t>
  </si>
  <si>
    <t>RIMA ARESTA</t>
  </si>
  <si>
    <t>RISMAYANTI</t>
  </si>
  <si>
    <t>RIZKI MAULANA ABDUROHMAN</t>
  </si>
  <si>
    <t>RONI ROHMAT</t>
  </si>
  <si>
    <t>SAN SAN SUKMANA</t>
  </si>
  <si>
    <t>WIDIA NUR FADILA</t>
  </si>
  <si>
    <t>YUSUF MAULANA</t>
  </si>
  <si>
    <t>JK</t>
  </si>
  <si>
    <t>Laki-laki</t>
  </si>
  <si>
    <t>Perempuan</t>
  </si>
  <si>
    <t>Jumlah</t>
  </si>
  <si>
    <t>P</t>
  </si>
  <si>
    <t>KELAS:</t>
  </si>
  <si>
    <t>171810071</t>
  </si>
  <si>
    <t>171810074</t>
  </si>
  <si>
    <t>171810220</t>
  </si>
  <si>
    <t>171810221</t>
  </si>
  <si>
    <t>171810228</t>
  </si>
  <si>
    <t>171810233</t>
  </si>
  <si>
    <t>171810245</t>
  </si>
  <si>
    <t>171810263</t>
  </si>
  <si>
    <t>171810282</t>
  </si>
  <si>
    <t>171810308</t>
  </si>
  <si>
    <t>171810332</t>
  </si>
  <si>
    <t>171810351</t>
  </si>
  <si>
    <t>171810032</t>
  </si>
  <si>
    <t>171810042</t>
  </si>
  <si>
    <t>171810085</t>
  </si>
  <si>
    <t>171810196</t>
  </si>
  <si>
    <t>171810359</t>
  </si>
  <si>
    <t>171810374</t>
  </si>
  <si>
    <t>171810027</t>
  </si>
  <si>
    <t>171810054</t>
  </si>
  <si>
    <t>171810081</t>
  </si>
  <si>
    <t>171810364</t>
  </si>
  <si>
    <t>171810367</t>
  </si>
  <si>
    <t>171810008</t>
  </si>
  <si>
    <t>171810015</t>
  </si>
  <si>
    <t>171810045</t>
  </si>
  <si>
    <t>171810064</t>
  </si>
  <si>
    <t>171810154</t>
  </si>
  <si>
    <t>171810193</t>
  </si>
  <si>
    <t>171810242</t>
  </si>
  <si>
    <t>171810252</t>
  </si>
  <si>
    <t>171810306</t>
  </si>
  <si>
    <t>171810067</t>
  </si>
  <si>
    <t>171810080</t>
  </si>
  <si>
    <t>171810086</t>
  </si>
  <si>
    <t>171810089</t>
  </si>
  <si>
    <t>171810099</t>
  </si>
  <si>
    <t>171810192</t>
  </si>
  <si>
    <t>171810237</t>
  </si>
  <si>
    <t>171810267</t>
  </si>
  <si>
    <t>171810274</t>
  </si>
  <si>
    <t>171810333</t>
  </si>
  <si>
    <t>171810036</t>
  </si>
  <si>
    <t>171810051</t>
  </si>
  <si>
    <t>171810201</t>
  </si>
  <si>
    <t>171810234</t>
  </si>
  <si>
    <t>171810241</t>
  </si>
  <si>
    <t>171810248</t>
  </si>
  <si>
    <t>171810284</t>
  </si>
  <si>
    <t>171810307</t>
  </si>
  <si>
    <t>171810325</t>
  </si>
  <si>
    <t>171810344</t>
  </si>
  <si>
    <t>171810362</t>
  </si>
  <si>
    <t>171810059</t>
  </si>
  <si>
    <t>171810090</t>
  </si>
  <si>
    <t>171810295</t>
  </si>
  <si>
    <t>171810316</t>
  </si>
  <si>
    <t>171810321</t>
  </si>
  <si>
    <t>171810005</t>
  </si>
  <si>
    <t>171810009</t>
  </si>
  <si>
    <t>171810048</t>
  </si>
  <si>
    <t>171810056</t>
  </si>
  <si>
    <t>171810069</t>
  </si>
  <si>
    <t>171810070</t>
  </si>
  <si>
    <t>171810123</t>
  </si>
  <si>
    <t>171810126</t>
  </si>
  <si>
    <t>171810142</t>
  </si>
  <si>
    <t>171810152</t>
  </si>
  <si>
    <t>171810157</t>
  </si>
  <si>
    <t>171810163</t>
  </si>
  <si>
    <t>171810165</t>
  </si>
  <si>
    <t>171810338</t>
  </si>
  <si>
    <t>171810343</t>
  </si>
  <si>
    <t>171810354</t>
  </si>
  <si>
    <t>171810373</t>
  </si>
  <si>
    <t>171810393</t>
  </si>
  <si>
    <t>171810395</t>
  </si>
  <si>
    <t>171810416</t>
  </si>
  <si>
    <t>171810419</t>
  </si>
  <si>
    <t>171810421</t>
  </si>
  <si>
    <t>171810002</t>
  </si>
  <si>
    <t>171810012</t>
  </si>
  <si>
    <t>171810098</t>
  </si>
  <si>
    <t>171810117</t>
  </si>
  <si>
    <t>171810119</t>
  </si>
  <si>
    <t>171810131</t>
  </si>
  <si>
    <t>171810146</t>
  </si>
  <si>
    <t>171810178</t>
  </si>
  <si>
    <t>171810195</t>
  </si>
  <si>
    <t>171810226</t>
  </si>
  <si>
    <t>171810231</t>
  </si>
  <si>
    <t>171810300</t>
  </si>
  <si>
    <t>171810319</t>
  </si>
  <si>
    <t>171810324</t>
  </si>
  <si>
    <t>171810357</t>
  </si>
  <si>
    <t>171810380</t>
  </si>
  <si>
    <t>171810384</t>
  </si>
  <si>
    <t>171810389</t>
  </si>
  <si>
    <t>171810391</t>
  </si>
  <si>
    <t>171810402</t>
  </si>
  <si>
    <t>171810403</t>
  </si>
  <si>
    <t>171810422</t>
  </si>
  <si>
    <t>171810423</t>
  </si>
  <si>
    <t>171810016</t>
  </si>
  <si>
    <t>171810020</t>
  </si>
  <si>
    <t>171810041</t>
  </si>
  <si>
    <t>171810046</t>
  </si>
  <si>
    <t>171810050</t>
  </si>
  <si>
    <t>171810115</t>
  </si>
  <si>
    <t>171810128</t>
  </si>
  <si>
    <t>171810144</t>
  </si>
  <si>
    <t>171810161</t>
  </si>
  <si>
    <t>171810162</t>
  </si>
  <si>
    <t>171810167</t>
  </si>
  <si>
    <t>171810168</t>
  </si>
  <si>
    <t>171810183</t>
  </si>
  <si>
    <t>171810184</t>
  </si>
  <si>
    <t>171810218</t>
  </si>
  <si>
    <t>171810273</t>
  </si>
  <si>
    <t>171810297</t>
  </si>
  <si>
    <t>171810303</t>
  </si>
  <si>
    <t>171810331</t>
  </si>
  <si>
    <t>171810353</t>
  </si>
  <si>
    <t>171810358</t>
  </si>
  <si>
    <t>171810361</t>
  </si>
  <si>
    <t>171810406</t>
  </si>
  <si>
    <t>171810010</t>
  </si>
  <si>
    <t>171810011</t>
  </si>
  <si>
    <t>171810017</t>
  </si>
  <si>
    <t>171810044</t>
  </si>
  <si>
    <t>171810121</t>
  </si>
  <si>
    <t>171810124</t>
  </si>
  <si>
    <t>171810134</t>
  </si>
  <si>
    <t>171810150</t>
  </si>
  <si>
    <t>171810153</t>
  </si>
  <si>
    <t>171810170</t>
  </si>
  <si>
    <t>171810182</t>
  </si>
  <si>
    <t>171810191</t>
  </si>
  <si>
    <t>171810266</t>
  </si>
  <si>
    <t>171810336</t>
  </si>
  <si>
    <t>171810379</t>
  </si>
  <si>
    <t>171810385</t>
  </si>
  <si>
    <t>171810400</t>
  </si>
  <si>
    <t>171810408</t>
  </si>
  <si>
    <t>171810425</t>
  </si>
  <si>
    <t>171810024</t>
  </si>
  <si>
    <t>171810033</t>
  </si>
  <si>
    <t>171810062</t>
  </si>
  <si>
    <t>171810084</t>
  </si>
  <si>
    <t>171810114</t>
  </si>
  <si>
    <t>171810132</t>
  </si>
  <si>
    <t>171810136</t>
  </si>
  <si>
    <t>171810151</t>
  </si>
  <si>
    <t>171810159</t>
  </si>
  <si>
    <t>171810164</t>
  </si>
  <si>
    <t>171810200</t>
  </si>
  <si>
    <t>171810205</t>
  </si>
  <si>
    <t>171810262</t>
  </si>
  <si>
    <t>171810322</t>
  </si>
  <si>
    <t>171810339</t>
  </si>
  <si>
    <t>171810377</t>
  </si>
  <si>
    <t>171810404</t>
  </si>
  <si>
    <t>171810428</t>
  </si>
  <si>
    <t>NAUFAL SHAFWAN HABIBI</t>
  </si>
  <si>
    <t>AQSAL NUR HAKIM</t>
  </si>
  <si>
    <t>INSY GIFARI</t>
  </si>
  <si>
    <t>YOGI PAHWA KHOERUN</t>
  </si>
  <si>
    <t>AZHAR MAULANA HAKIKI</t>
  </si>
  <si>
    <t>SEPHIA NUR AZIZAH</t>
  </si>
  <si>
    <t>AS-SYIFA NURBAITI KUSUMAH</t>
  </si>
  <si>
    <t>DIMAS HADY PRATAMA</t>
  </si>
  <si>
    <t>FERY HERYADI</t>
  </si>
  <si>
    <t>M. HISSYAM FAHREZI</t>
  </si>
  <si>
    <t>RIFKI FAUJI FADILAH</t>
  </si>
  <si>
    <t>YUDY RIPALDY</t>
  </si>
  <si>
    <t>ANNISSA SOLIHAT</t>
  </si>
  <si>
    <t>REFANSA ADITYA</t>
  </si>
  <si>
    <t>SILVI PARERA</t>
  </si>
  <si>
    <t>AGNESA NURRIZQI</t>
  </si>
  <si>
    <t>HELMALIA PUTRI</t>
  </si>
  <si>
    <t>ARYA JERICKO</t>
  </si>
  <si>
    <t>M. MUKLIS</t>
  </si>
  <si>
    <t>SAPITRI</t>
  </si>
  <si>
    <t>SYAIRA RAHMA AULIA</t>
  </si>
  <si>
    <t>LUSI AMANDA ARIPIN</t>
  </si>
  <si>
    <t>IRA TANIA</t>
  </si>
  <si>
    <t>AZHAR ABDUL ROHIMAN</t>
  </si>
  <si>
    <t>ALFAN ARDIANSYAH</t>
  </si>
  <si>
    <t>171810004</t>
  </si>
  <si>
    <t>171810040</t>
  </si>
  <si>
    <t>171810101</t>
  </si>
  <si>
    <t>171810110</t>
  </si>
  <si>
    <t>171810169</t>
  </si>
  <si>
    <t>171810187</t>
  </si>
  <si>
    <t>171810341</t>
  </si>
  <si>
    <t>DINDA SHOFIA MUSTIKA</t>
  </si>
  <si>
    <t>GHINA ROZA FAUZIYYAH BILQIIS</t>
  </si>
  <si>
    <t>KATRIN MARSELLY</t>
  </si>
  <si>
    <t>SILVIA MAULIDA ADZKARI</t>
  </si>
  <si>
    <t>ACEP SUTRIYADI</t>
  </si>
  <si>
    <t>MOCH SYAHRUL RAMDHANI HERMAN</t>
  </si>
  <si>
    <t>TAHUN PELAJARAN 2018/2019</t>
  </si>
  <si>
    <t>XI IPS-5</t>
  </si>
  <si>
    <t>XI  IPS-2</t>
  </si>
  <si>
    <t>XI  IPS-4</t>
  </si>
  <si>
    <t>171810452</t>
  </si>
  <si>
    <t>AKMAL ADITYA R.</t>
  </si>
  <si>
    <t>ANNISA RIDZKYA YULIANTY</t>
  </si>
  <si>
    <t>TYSHA VALENTINA</t>
  </si>
  <si>
    <t>Rina Dasyani,S.Pd.</t>
  </si>
  <si>
    <t>Euis Kartini, S.Pd.</t>
  </si>
  <si>
    <t>Setyawati, S.Pd.</t>
  </si>
  <si>
    <t>Yanti, S.Pd.</t>
  </si>
  <si>
    <t>Rina Marlia Dewi, S.Pd.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</si>
  <si>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</si>
  <si>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</si>
  <si>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</si>
  <si>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</si>
  <si>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</si>
  <si>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</si>
  <si>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</si>
  <si>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</si>
  <si>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</si>
  <si>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</si>
  <si>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</si>
  <si>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</si>
  <si>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</si>
  <si>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</si>
  <si>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</si>
  <si>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</si>
  <si>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</si>
  <si>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</si>
  <si>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Banjaran,     Oktober 2018</t>
  </si>
  <si>
    <t>Predikat SIkap</t>
  </si>
  <si>
    <t>SB / B / C / K</t>
  </si>
  <si>
    <t>Pendidikan Agama Islam dan Budi Pekerti</t>
  </si>
  <si>
    <t>Redi Rustandi,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</si>
</sst>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92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0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4" xfId="11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 wrapText="1"/>
    </xf>
    <xf numFmtId="0" fontId="13" fillId="0" borderId="2" xfId="3" applyFont="1" applyFill="1" applyBorder="1" applyAlignment="1">
      <alignment horizontal="left" vertical="center" wrapText="1"/>
    </xf>
    <xf numFmtId="0" fontId="13" fillId="0" borderId="2" xfId="11" applyFont="1" applyFill="1" applyBorder="1" applyAlignment="1">
      <alignment horizontal="left" vertical="center"/>
    </xf>
    <xf numFmtId="0" fontId="13" fillId="0" borderId="0" xfId="11" applyFont="1" applyFill="1" applyBorder="1" applyAlignment="1">
      <alignment horizontal="left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9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49" fontId="4" fillId="0" borderId="4" xfId="12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13" fillId="0" borderId="2" xfId="11" applyFont="1" applyFill="1" applyBorder="1" applyAlignment="1">
      <alignment vertical="center"/>
    </xf>
    <xf numFmtId="0" fontId="13" fillId="0" borderId="0" xfId="3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19" fillId="0" borderId="2" xfId="0" applyFont="1" applyFill="1" applyBorder="1" applyAlignment="1">
      <alignment horizontal="center" vertical="center"/>
    </xf>
    <xf numFmtId="49" fontId="4" fillId="0" borderId="0" xfId="12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3" fillId="0" borderId="0" xfId="11" applyFont="1" applyFill="1" applyBorder="1" applyAlignment="1"/>
    <xf numFmtId="0" fontId="4" fillId="0" borderId="0" xfId="0" applyFont="1" applyFill="1" applyAlignment="1">
      <alignment horizontal="center" vertical="center"/>
    </xf>
    <xf numFmtId="0" fontId="4" fillId="0" borderId="2" xfId="1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/>
    </xf>
    <xf numFmtId="0" fontId="17" fillId="0" borderId="0" xfId="11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0" xfId="1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right" vertical="center"/>
    </xf>
    <xf numFmtId="0" fontId="3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3" fillId="0" borderId="2" xfId="12" applyFont="1" applyFill="1" applyBorder="1" applyAlignment="1">
      <alignment vertical="center"/>
    </xf>
    <xf numFmtId="0" fontId="3" fillId="0" borderId="2" xfId="12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/>
    </xf>
    <xf numFmtId="0" fontId="13" fillId="0" borderId="4" xfId="11" applyFont="1" applyFill="1" applyBorder="1" applyAlignment="1">
      <alignment vertical="center"/>
    </xf>
    <xf numFmtId="0" fontId="3" fillId="0" borderId="2" xfId="11" applyFont="1" applyFill="1" applyBorder="1" applyAlignment="1">
      <alignment horizontal="center"/>
    </xf>
    <xf numFmtId="0" fontId="3" fillId="0" borderId="2" xfId="12" applyFont="1" applyFill="1" applyBorder="1" applyAlignment="1">
      <alignment horizontal="center" vertical="center"/>
    </xf>
    <xf numFmtId="0" fontId="3" fillId="0" borderId="4" xfId="1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63"/>
  <sheetViews>
    <sheetView tabSelected="1" topLeftCell="A182" workbookViewId="0">
      <selection activeCell="G271" sqref="G271"/>
    </sheetView>
  </sheetViews>
  <sheetFormatPr defaultRowHeight="12.75" x14ac:dyDescent="0.2"/>
  <cols>
    <col min="1" max="1" width="4" style="21" customWidth="1"/>
    <col min="2" max="2" width="8.7109375" style="25" customWidth="1"/>
    <col min="3" max="3" width="31.140625" style="20" customWidth="1"/>
    <col min="4" max="4" width="3.28515625" style="47" customWidth="1"/>
    <col min="5" max="5" width="6" style="22" customWidth="1"/>
    <col min="6" max="7" width="7.7109375" style="21" customWidth="1"/>
    <col min="8" max="8" width="7.28515625" style="21" customWidth="1"/>
    <col min="9" max="9" width="11.5703125" style="9" customWidth="1"/>
    <col min="10" max="16384" width="9.140625" style="9"/>
  </cols>
  <sheetData>
    <row r="1" spans="1:9" ht="15" x14ac:dyDescent="0.2">
      <c r="A1" s="1" t="s">
        <v>4</v>
      </c>
      <c r="B1" s="33"/>
    </row>
    <row r="2" spans="1:9" ht="15" x14ac:dyDescent="0.2">
      <c r="A2" s="3" t="s">
        <v>0</v>
      </c>
      <c r="B2" s="33"/>
      <c r="E2" s="66" t="s">
        <v>383</v>
      </c>
      <c r="F2" s="67" t="s">
        <v>387</v>
      </c>
      <c r="G2" s="68"/>
    </row>
    <row r="3" spans="1:9" x14ac:dyDescent="0.2">
      <c r="A3" s="1" t="s">
        <v>353</v>
      </c>
      <c r="B3" s="2"/>
    </row>
    <row r="4" spans="1:9" x14ac:dyDescent="0.2">
      <c r="A4" s="1"/>
      <c r="B4" s="2"/>
    </row>
    <row r="5" spans="1:9" ht="15" x14ac:dyDescent="0.2">
      <c r="A5" s="8"/>
      <c r="B5" s="28" t="s">
        <v>151</v>
      </c>
      <c r="C5" s="30" t="s">
        <v>6</v>
      </c>
      <c r="D5" s="47" t="s">
        <v>366</v>
      </c>
      <c r="E5" s="22" t="s">
        <v>361</v>
      </c>
    </row>
    <row r="6" spans="1:9" x14ac:dyDescent="0.2">
      <c r="A6" s="79" t="s">
        <v>1</v>
      </c>
      <c r="B6" s="80"/>
      <c r="C6" s="81" t="s">
        <v>368</v>
      </c>
      <c r="D6" s="83" t="s">
        <v>146</v>
      </c>
      <c r="E6" s="87" t="s">
        <v>369</v>
      </c>
      <c r="F6" s="89" t="s">
        <v>370</v>
      </c>
      <c r="G6" s="90"/>
      <c r="H6" s="91"/>
      <c r="I6" s="87" t="s">
        <v>375</v>
      </c>
    </row>
    <row r="7" spans="1:9" ht="15" customHeight="1" x14ac:dyDescent="0.2">
      <c r="A7" s="7" t="s">
        <v>3</v>
      </c>
      <c r="B7" s="5" t="s">
        <v>2</v>
      </c>
      <c r="C7" s="82"/>
      <c r="D7" s="84"/>
      <c r="E7" s="88"/>
      <c r="F7" s="38" t="s">
        <v>367</v>
      </c>
      <c r="G7" s="39" t="s">
        <v>372</v>
      </c>
      <c r="H7" s="39" t="s">
        <v>371</v>
      </c>
      <c r="I7" s="88"/>
    </row>
    <row r="8" spans="1:9" ht="15.95" customHeight="1" x14ac:dyDescent="0.2">
      <c r="A8" s="11">
        <v>1</v>
      </c>
      <c r="B8" s="31" t="s">
        <v>340</v>
      </c>
      <c r="C8" s="13" t="s">
        <v>8</v>
      </c>
      <c r="D8" s="75" t="s">
        <v>150</v>
      </c>
      <c r="E8" s="26"/>
      <c r="F8" s="11"/>
      <c r="G8" s="11">
        <v>75</v>
      </c>
      <c r="H8" s="58" t="str">
        <f>IFERROR(VLOOKUP(G8,$A$45:$B$50,2,TRUE),"-")</f>
        <v>C</v>
      </c>
      <c r="I8" s="77" t="str">
        <f>IF(G8=0,"-",(IF(G8&lt;70,"Belum Tuntas","Tuntas")))</f>
        <v>Tuntas</v>
      </c>
    </row>
    <row r="9" spans="1:9" ht="15.95" customHeight="1" x14ac:dyDescent="0.2">
      <c r="A9" s="4">
        <v>2</v>
      </c>
      <c r="B9" s="31" t="s">
        <v>175</v>
      </c>
      <c r="C9" s="14" t="s">
        <v>9</v>
      </c>
      <c r="D9" s="19" t="s">
        <v>150</v>
      </c>
      <c r="E9" s="23"/>
      <c r="F9" s="36"/>
      <c r="G9" s="36">
        <v>90</v>
      </c>
      <c r="H9" s="58" t="str">
        <f t="shared" ref="H9:H42" si="0">IFERROR(VLOOKUP(G9,$A$45:$B$50,2,TRUE),"-")</f>
        <v>A</v>
      </c>
      <c r="I9" s="76" t="str">
        <f>IF(G9=0,"-",(IF(G9&lt;70,"Belum Tuntas","Tuntas")))</f>
        <v>Tuntas</v>
      </c>
    </row>
    <row r="10" spans="1:9" ht="15.95" customHeight="1" x14ac:dyDescent="0.2">
      <c r="A10" s="4">
        <v>3</v>
      </c>
      <c r="B10" s="31" t="s">
        <v>357</v>
      </c>
      <c r="C10" s="14" t="s">
        <v>358</v>
      </c>
      <c r="D10" s="19">
        <v>1</v>
      </c>
      <c r="E10" s="23"/>
      <c r="F10" s="36"/>
      <c r="G10" s="36">
        <v>70</v>
      </c>
      <c r="H10" s="58" t="str">
        <f t="shared" si="0"/>
        <v>C</v>
      </c>
      <c r="I10" s="76" t="str">
        <f t="shared" ref="I10:I43" si="1">IF(G10=0,"-",(IF(G10&lt;70,"Belum Tuntas","Tuntas")))</f>
        <v>Tuntas</v>
      </c>
    </row>
    <row r="11" spans="1:9" ht="15.95" customHeight="1" x14ac:dyDescent="0.2">
      <c r="A11" s="4">
        <v>4</v>
      </c>
      <c r="B11" s="31" t="s">
        <v>298</v>
      </c>
      <c r="C11" s="14" t="s">
        <v>10</v>
      </c>
      <c r="D11" s="19" t="s">
        <v>150</v>
      </c>
      <c r="E11" s="23"/>
      <c r="F11" s="36"/>
      <c r="G11" s="36">
        <v>85</v>
      </c>
      <c r="H11" s="58" t="str">
        <f t="shared" si="0"/>
        <v>B</v>
      </c>
      <c r="I11" s="76" t="str">
        <f t="shared" si="1"/>
        <v>Tuntas</v>
      </c>
    </row>
    <row r="12" spans="1:9" ht="15.95" customHeight="1" x14ac:dyDescent="0.2">
      <c r="A12" s="4">
        <v>5</v>
      </c>
      <c r="B12" s="31" t="s">
        <v>258</v>
      </c>
      <c r="C12" s="14" t="s">
        <v>11</v>
      </c>
      <c r="D12" s="19" t="s">
        <v>150</v>
      </c>
      <c r="E12" s="23"/>
      <c r="F12" s="36"/>
      <c r="G12" s="36">
        <v>90</v>
      </c>
      <c r="H12" s="58" t="str">
        <f t="shared" si="0"/>
        <v>A</v>
      </c>
      <c r="I12" s="76" t="str">
        <f t="shared" si="1"/>
        <v>Tuntas</v>
      </c>
    </row>
    <row r="13" spans="1:9" ht="15.95" customHeight="1" x14ac:dyDescent="0.2">
      <c r="A13" s="4">
        <v>6</v>
      </c>
      <c r="B13" s="31" t="s">
        <v>171</v>
      </c>
      <c r="C13" s="14" t="s">
        <v>321</v>
      </c>
      <c r="D13" s="19" t="s">
        <v>150</v>
      </c>
      <c r="E13" s="23"/>
      <c r="F13" s="36"/>
      <c r="G13" s="36">
        <v>85</v>
      </c>
      <c r="H13" s="58" t="str">
        <f t="shared" si="0"/>
        <v>B</v>
      </c>
      <c r="I13" s="76" t="str">
        <f t="shared" si="1"/>
        <v>Tuntas</v>
      </c>
    </row>
    <row r="14" spans="1:9" ht="15.95" customHeight="1" x14ac:dyDescent="0.2">
      <c r="A14" s="4">
        <v>7</v>
      </c>
      <c r="B14" s="31" t="s">
        <v>213</v>
      </c>
      <c r="C14" s="14" t="s">
        <v>12</v>
      </c>
      <c r="D14" s="19" t="s">
        <v>150</v>
      </c>
      <c r="E14" s="23"/>
      <c r="F14" s="36"/>
      <c r="G14" s="36">
        <v>85</v>
      </c>
      <c r="H14" s="58" t="str">
        <f t="shared" si="0"/>
        <v>B</v>
      </c>
      <c r="I14" s="76" t="str">
        <f t="shared" si="1"/>
        <v>Tuntas</v>
      </c>
    </row>
    <row r="15" spans="1:9" ht="15.95" customHeight="1" x14ac:dyDescent="0.2">
      <c r="A15" s="4">
        <v>8</v>
      </c>
      <c r="B15" s="31" t="s">
        <v>178</v>
      </c>
      <c r="C15" s="24" t="s">
        <v>319</v>
      </c>
      <c r="D15" s="36">
        <v>1</v>
      </c>
      <c r="E15" s="23"/>
      <c r="F15" s="36"/>
      <c r="G15" s="36">
        <v>85</v>
      </c>
      <c r="H15" s="58" t="str">
        <f t="shared" si="0"/>
        <v>B</v>
      </c>
      <c r="I15" s="76" t="str">
        <f t="shared" si="1"/>
        <v>Tuntas</v>
      </c>
    </row>
    <row r="16" spans="1:9" ht="15.95" customHeight="1" x14ac:dyDescent="0.2">
      <c r="A16" s="4">
        <v>9</v>
      </c>
      <c r="B16" s="31" t="s">
        <v>214</v>
      </c>
      <c r="C16" s="14" t="s">
        <v>13</v>
      </c>
      <c r="D16" s="19">
        <v>1</v>
      </c>
      <c r="E16" s="23"/>
      <c r="F16" s="36"/>
      <c r="G16" s="36">
        <v>85</v>
      </c>
      <c r="H16" s="58" t="str">
        <f t="shared" si="0"/>
        <v>B</v>
      </c>
      <c r="I16" s="76" t="str">
        <f t="shared" si="1"/>
        <v>Tuntas</v>
      </c>
    </row>
    <row r="17" spans="1:9" ht="15.95" customHeight="1" x14ac:dyDescent="0.2">
      <c r="A17" s="4">
        <v>10</v>
      </c>
      <c r="B17" s="31" t="s">
        <v>215</v>
      </c>
      <c r="C17" s="14" t="s">
        <v>14</v>
      </c>
      <c r="D17" s="19" t="s">
        <v>150</v>
      </c>
      <c r="E17" s="23"/>
      <c r="F17" s="36"/>
      <c r="G17" s="36">
        <v>80</v>
      </c>
      <c r="H17" s="58" t="str">
        <f t="shared" si="0"/>
        <v>B</v>
      </c>
      <c r="I17" s="76" t="str">
        <f t="shared" si="1"/>
        <v>Tuntas</v>
      </c>
    </row>
    <row r="18" spans="1:9" ht="15.95" customHeight="1" x14ac:dyDescent="0.2">
      <c r="A18" s="4">
        <v>11</v>
      </c>
      <c r="B18" s="31" t="s">
        <v>152</v>
      </c>
      <c r="C18" s="34" t="s">
        <v>15</v>
      </c>
      <c r="D18" s="73">
        <v>1</v>
      </c>
      <c r="E18" s="23"/>
      <c r="F18" s="36"/>
      <c r="G18" s="36">
        <v>60</v>
      </c>
      <c r="H18" s="58" t="str">
        <f t="shared" si="0"/>
        <v>D</v>
      </c>
      <c r="I18" s="76" t="str">
        <f t="shared" si="1"/>
        <v>Belum Tuntas</v>
      </c>
    </row>
    <row r="19" spans="1:9" ht="15.95" customHeight="1" x14ac:dyDescent="0.2">
      <c r="A19" s="4">
        <v>12</v>
      </c>
      <c r="B19" s="31" t="s">
        <v>300</v>
      </c>
      <c r="C19" s="34" t="s">
        <v>16</v>
      </c>
      <c r="D19" s="73">
        <v>1</v>
      </c>
      <c r="E19" s="23"/>
      <c r="F19" s="36"/>
      <c r="G19" s="36">
        <v>65</v>
      </c>
      <c r="H19" s="58" t="str">
        <f t="shared" si="0"/>
        <v>D</v>
      </c>
      <c r="I19" s="76" t="str">
        <f t="shared" si="1"/>
        <v>Belum Tuntas</v>
      </c>
    </row>
    <row r="20" spans="1:9" ht="15.95" customHeight="1" x14ac:dyDescent="0.2">
      <c r="A20" s="4">
        <v>13</v>
      </c>
      <c r="B20" s="31" t="s">
        <v>342</v>
      </c>
      <c r="C20" s="14" t="s">
        <v>17</v>
      </c>
      <c r="D20" s="19">
        <v>1</v>
      </c>
      <c r="E20" s="23"/>
      <c r="F20" s="36"/>
      <c r="G20" s="36">
        <v>25</v>
      </c>
      <c r="H20" s="58" t="str">
        <f t="shared" si="0"/>
        <v>E</v>
      </c>
      <c r="I20" s="76" t="str">
        <f t="shared" si="1"/>
        <v>Belum Tuntas</v>
      </c>
    </row>
    <row r="21" spans="1:9" ht="15.95" customHeight="1" x14ac:dyDescent="0.2">
      <c r="A21" s="4">
        <v>14</v>
      </c>
      <c r="B21" s="31" t="s">
        <v>216</v>
      </c>
      <c r="C21" s="14" t="s">
        <v>18</v>
      </c>
      <c r="D21" s="19" t="s">
        <v>150</v>
      </c>
      <c r="E21" s="23"/>
      <c r="F21" s="36"/>
      <c r="G21" s="36">
        <v>80</v>
      </c>
      <c r="H21" s="58" t="str">
        <f t="shared" si="0"/>
        <v>B</v>
      </c>
      <c r="I21" s="76" t="str">
        <f t="shared" si="1"/>
        <v>Tuntas</v>
      </c>
    </row>
    <row r="22" spans="1:9" ht="15.95" customHeight="1" x14ac:dyDescent="0.2">
      <c r="A22" s="4">
        <v>15</v>
      </c>
      <c r="B22" s="31" t="s">
        <v>217</v>
      </c>
      <c r="C22" s="69" t="s">
        <v>19</v>
      </c>
      <c r="D22" s="70" t="s">
        <v>150</v>
      </c>
      <c r="E22" s="23"/>
      <c r="F22" s="36"/>
      <c r="G22" s="36">
        <v>90</v>
      </c>
      <c r="H22" s="58" t="str">
        <f t="shared" si="0"/>
        <v>A</v>
      </c>
      <c r="I22" s="76" t="str">
        <f t="shared" si="1"/>
        <v>Tuntas</v>
      </c>
    </row>
    <row r="23" spans="1:9" ht="15.95" customHeight="1" x14ac:dyDescent="0.2">
      <c r="A23" s="4">
        <v>16</v>
      </c>
      <c r="B23" s="31" t="s">
        <v>218</v>
      </c>
      <c r="C23" s="14" t="s">
        <v>20</v>
      </c>
      <c r="D23" s="19">
        <v>1</v>
      </c>
      <c r="E23" s="23"/>
      <c r="F23" s="36"/>
      <c r="G23" s="36">
        <v>80</v>
      </c>
      <c r="H23" s="58" t="str">
        <f t="shared" si="0"/>
        <v>B</v>
      </c>
      <c r="I23" s="76" t="str">
        <f t="shared" si="1"/>
        <v>Tuntas</v>
      </c>
    </row>
    <row r="24" spans="1:9" ht="15.95" customHeight="1" x14ac:dyDescent="0.2">
      <c r="A24" s="4">
        <v>17</v>
      </c>
      <c r="B24" s="31" t="s">
        <v>219</v>
      </c>
      <c r="C24" s="14" t="s">
        <v>21</v>
      </c>
      <c r="D24" s="19" t="s">
        <v>150</v>
      </c>
      <c r="E24" s="23"/>
      <c r="F24" s="36"/>
      <c r="G24" s="36">
        <v>85</v>
      </c>
      <c r="H24" s="58" t="str">
        <f t="shared" si="0"/>
        <v>B</v>
      </c>
      <c r="I24" s="76" t="str">
        <f t="shared" si="1"/>
        <v>Tuntas</v>
      </c>
    </row>
    <row r="25" spans="1:9" ht="15.95" customHeight="1" x14ac:dyDescent="0.2">
      <c r="A25" s="4">
        <v>18</v>
      </c>
      <c r="B25" s="31" t="s">
        <v>220</v>
      </c>
      <c r="C25" s="14" t="s">
        <v>22</v>
      </c>
      <c r="D25" s="19" t="s">
        <v>150</v>
      </c>
      <c r="E25" s="23"/>
      <c r="F25" s="36"/>
      <c r="G25" s="36">
        <v>90</v>
      </c>
      <c r="H25" s="58" t="str">
        <f t="shared" si="0"/>
        <v>A</v>
      </c>
      <c r="I25" s="76" t="str">
        <f t="shared" si="1"/>
        <v>Tuntas</v>
      </c>
    </row>
    <row r="26" spans="1:9" ht="15.95" customHeight="1" x14ac:dyDescent="0.2">
      <c r="A26" s="4">
        <v>19</v>
      </c>
      <c r="B26" s="31" t="s">
        <v>221</v>
      </c>
      <c r="C26" s="14" t="s">
        <v>23</v>
      </c>
      <c r="D26" s="19" t="s">
        <v>150</v>
      </c>
      <c r="E26" s="23"/>
      <c r="F26" s="36"/>
      <c r="G26" s="36">
        <v>75</v>
      </c>
      <c r="H26" s="58" t="str">
        <f t="shared" si="0"/>
        <v>C</v>
      </c>
      <c r="I26" s="76" t="str">
        <f t="shared" si="1"/>
        <v>Tuntas</v>
      </c>
    </row>
    <row r="27" spans="1:9" ht="15.95" customHeight="1" x14ac:dyDescent="0.2">
      <c r="A27" s="4">
        <v>20</v>
      </c>
      <c r="B27" s="31" t="s">
        <v>222</v>
      </c>
      <c r="C27" s="16" t="s">
        <v>317</v>
      </c>
      <c r="D27" s="19" t="s">
        <v>150</v>
      </c>
      <c r="E27" s="23"/>
      <c r="F27" s="36"/>
      <c r="G27" s="36">
        <v>70</v>
      </c>
      <c r="H27" s="58" t="str">
        <f t="shared" si="0"/>
        <v>C</v>
      </c>
      <c r="I27" s="76" t="str">
        <f t="shared" si="1"/>
        <v>Tuntas</v>
      </c>
    </row>
    <row r="28" spans="1:9" ht="15.95" customHeight="1" x14ac:dyDescent="0.2">
      <c r="A28" s="4">
        <v>21</v>
      </c>
      <c r="B28" s="31" t="s">
        <v>269</v>
      </c>
      <c r="C28" s="15" t="s">
        <v>24</v>
      </c>
      <c r="D28" s="71">
        <v>1</v>
      </c>
      <c r="E28" s="23"/>
      <c r="F28" s="36"/>
      <c r="G28" s="36">
        <v>65</v>
      </c>
      <c r="H28" s="58" t="str">
        <f t="shared" si="0"/>
        <v>D</v>
      </c>
      <c r="I28" s="76" t="str">
        <f t="shared" si="1"/>
        <v>Belum Tuntas</v>
      </c>
    </row>
    <row r="29" spans="1:9" ht="15.95" customHeight="1" x14ac:dyDescent="0.2">
      <c r="A29" s="4">
        <v>22</v>
      </c>
      <c r="B29" s="31" t="s">
        <v>242</v>
      </c>
      <c r="C29" s="69" t="s">
        <v>315</v>
      </c>
      <c r="D29" s="70">
        <v>1</v>
      </c>
      <c r="E29" s="23"/>
      <c r="F29" s="36"/>
      <c r="G29" s="36">
        <v>75</v>
      </c>
      <c r="H29" s="58" t="str">
        <f t="shared" si="0"/>
        <v>C</v>
      </c>
      <c r="I29" s="76" t="str">
        <f t="shared" si="1"/>
        <v>Tuntas</v>
      </c>
    </row>
    <row r="30" spans="1:9" ht="15.95" customHeight="1" x14ac:dyDescent="0.2">
      <c r="A30" s="4">
        <v>23</v>
      </c>
      <c r="B30" s="31" t="s">
        <v>197</v>
      </c>
      <c r="C30" s="14" t="s">
        <v>25</v>
      </c>
      <c r="D30" s="19" t="s">
        <v>150</v>
      </c>
      <c r="E30" s="23"/>
      <c r="F30" s="36"/>
      <c r="G30" s="36">
        <v>75</v>
      </c>
      <c r="H30" s="58" t="str">
        <f t="shared" si="0"/>
        <v>C</v>
      </c>
      <c r="I30" s="76" t="str">
        <f t="shared" si="1"/>
        <v>Tuntas</v>
      </c>
    </row>
    <row r="31" spans="1:9" ht="15.95" customHeight="1" x14ac:dyDescent="0.2">
      <c r="A31" s="4">
        <v>24</v>
      </c>
      <c r="B31" s="31" t="s">
        <v>198</v>
      </c>
      <c r="C31" s="14" t="s">
        <v>26</v>
      </c>
      <c r="D31" s="19">
        <v>1</v>
      </c>
      <c r="E31" s="23"/>
      <c r="F31" s="36"/>
      <c r="G31" s="36">
        <v>70</v>
      </c>
      <c r="H31" s="58" t="str">
        <f t="shared" si="0"/>
        <v>C</v>
      </c>
      <c r="I31" s="76" t="str">
        <f t="shared" si="1"/>
        <v>Tuntas</v>
      </c>
    </row>
    <row r="32" spans="1:9" ht="15.95" customHeight="1" x14ac:dyDescent="0.2">
      <c r="A32" s="4">
        <v>25</v>
      </c>
      <c r="B32" s="31" t="s">
        <v>181</v>
      </c>
      <c r="C32" s="14" t="s">
        <v>27</v>
      </c>
      <c r="D32" s="19" t="s">
        <v>150</v>
      </c>
      <c r="E32" s="23"/>
      <c r="F32" s="36"/>
      <c r="G32" s="36">
        <v>80</v>
      </c>
      <c r="H32" s="58" t="str">
        <f t="shared" si="0"/>
        <v>B</v>
      </c>
      <c r="I32" s="76" t="str">
        <f t="shared" si="1"/>
        <v>Tuntas</v>
      </c>
    </row>
    <row r="33" spans="1:9" ht="15.95" customHeight="1" x14ac:dyDescent="0.2">
      <c r="A33" s="4">
        <v>26</v>
      </c>
      <c r="B33" s="31" t="s">
        <v>273</v>
      </c>
      <c r="C33" s="14" t="s">
        <v>28</v>
      </c>
      <c r="D33" s="19">
        <v>1</v>
      </c>
      <c r="E33" s="23"/>
      <c r="F33" s="36"/>
      <c r="G33" s="36">
        <v>80</v>
      </c>
      <c r="H33" s="58" t="str">
        <f t="shared" si="0"/>
        <v>B</v>
      </c>
      <c r="I33" s="76" t="str">
        <f t="shared" si="1"/>
        <v>Tuntas</v>
      </c>
    </row>
    <row r="34" spans="1:9" ht="15.95" customHeight="1" x14ac:dyDescent="0.2">
      <c r="A34" s="4">
        <v>27</v>
      </c>
      <c r="B34" s="31" t="s">
        <v>223</v>
      </c>
      <c r="C34" s="14" t="s">
        <v>29</v>
      </c>
      <c r="D34" s="19" t="s">
        <v>150</v>
      </c>
      <c r="E34" s="23"/>
      <c r="F34" s="36"/>
      <c r="G34" s="36">
        <v>80</v>
      </c>
      <c r="H34" s="58" t="str">
        <f t="shared" si="0"/>
        <v>B</v>
      </c>
      <c r="I34" s="76" t="str">
        <f t="shared" si="1"/>
        <v>Tuntas</v>
      </c>
    </row>
    <row r="35" spans="1:9" ht="15.95" customHeight="1" x14ac:dyDescent="0.2">
      <c r="A35" s="4">
        <v>28</v>
      </c>
      <c r="B35" s="31" t="s">
        <v>224</v>
      </c>
      <c r="C35" s="14" t="s">
        <v>30</v>
      </c>
      <c r="D35" s="19">
        <v>1</v>
      </c>
      <c r="E35" s="23"/>
      <c r="F35" s="36"/>
      <c r="G35" s="36">
        <v>60</v>
      </c>
      <c r="H35" s="58" t="str">
        <f t="shared" si="0"/>
        <v>D</v>
      </c>
      <c r="I35" s="76" t="str">
        <f t="shared" si="1"/>
        <v>Belum Tuntas</v>
      </c>
    </row>
    <row r="36" spans="1:9" ht="15.95" customHeight="1" x14ac:dyDescent="0.2">
      <c r="A36" s="4">
        <v>29</v>
      </c>
      <c r="B36" s="31" t="s">
        <v>203</v>
      </c>
      <c r="C36" s="24" t="s">
        <v>320</v>
      </c>
      <c r="D36" s="36" t="s">
        <v>150</v>
      </c>
      <c r="E36" s="23"/>
      <c r="F36" s="36"/>
      <c r="G36" s="36">
        <v>80</v>
      </c>
      <c r="H36" s="58" t="str">
        <f t="shared" si="0"/>
        <v>B</v>
      </c>
      <c r="I36" s="76" t="str">
        <f t="shared" si="1"/>
        <v>Tuntas</v>
      </c>
    </row>
    <row r="37" spans="1:9" ht="15.95" customHeight="1" x14ac:dyDescent="0.2">
      <c r="A37" s="4">
        <v>30</v>
      </c>
      <c r="B37" s="31" t="s">
        <v>225</v>
      </c>
      <c r="C37" s="14" t="s">
        <v>31</v>
      </c>
      <c r="D37" s="19" t="s">
        <v>150</v>
      </c>
      <c r="E37" s="23"/>
      <c r="F37" s="36"/>
      <c r="G37" s="36">
        <v>85</v>
      </c>
      <c r="H37" s="58" t="str">
        <f t="shared" si="0"/>
        <v>B</v>
      </c>
      <c r="I37" s="76" t="str">
        <f t="shared" si="1"/>
        <v>Tuntas</v>
      </c>
    </row>
    <row r="38" spans="1:9" ht="15.95" customHeight="1" x14ac:dyDescent="0.2">
      <c r="A38" s="4">
        <v>31</v>
      </c>
      <c r="B38" s="31" t="s">
        <v>169</v>
      </c>
      <c r="C38" s="14" t="s">
        <v>32</v>
      </c>
      <c r="D38" s="19" t="s">
        <v>150</v>
      </c>
      <c r="E38" s="23"/>
      <c r="F38" s="36"/>
      <c r="G38" s="36">
        <v>55</v>
      </c>
      <c r="H38" s="58" t="str">
        <f t="shared" si="0"/>
        <v>E</v>
      </c>
      <c r="I38" s="76" t="str">
        <f t="shared" si="1"/>
        <v>Belum Tuntas</v>
      </c>
    </row>
    <row r="39" spans="1:9" ht="15.95" customHeight="1" x14ac:dyDescent="0.2">
      <c r="A39" s="4">
        <v>32</v>
      </c>
      <c r="B39" s="31" t="s">
        <v>227</v>
      </c>
      <c r="C39" s="34" t="s">
        <v>33</v>
      </c>
      <c r="D39" s="73">
        <v>1</v>
      </c>
      <c r="E39" s="23"/>
      <c r="F39" s="36"/>
      <c r="G39" s="36">
        <v>100</v>
      </c>
      <c r="H39" s="58" t="str">
        <f t="shared" si="0"/>
        <v>A</v>
      </c>
      <c r="I39" s="76" t="str">
        <f t="shared" si="1"/>
        <v>Tuntas</v>
      </c>
    </row>
    <row r="40" spans="1:9" ht="15.95" customHeight="1" x14ac:dyDescent="0.2">
      <c r="A40" s="4">
        <v>33</v>
      </c>
      <c r="B40" s="31" t="s">
        <v>228</v>
      </c>
      <c r="C40" s="14" t="s">
        <v>34</v>
      </c>
      <c r="D40" s="19" t="s">
        <v>150</v>
      </c>
      <c r="E40" s="23"/>
      <c r="F40" s="36"/>
      <c r="G40" s="36">
        <v>80</v>
      </c>
      <c r="H40" s="58" t="str">
        <f t="shared" si="0"/>
        <v>B</v>
      </c>
      <c r="I40" s="76" t="str">
        <f t="shared" si="1"/>
        <v>Tuntas</v>
      </c>
    </row>
    <row r="41" spans="1:9" ht="15.95" customHeight="1" x14ac:dyDescent="0.2">
      <c r="A41" s="4">
        <v>34</v>
      </c>
      <c r="B41" s="31" t="s">
        <v>229</v>
      </c>
      <c r="C41" s="14" t="s">
        <v>35</v>
      </c>
      <c r="D41" s="19" t="s">
        <v>150</v>
      </c>
      <c r="E41" s="23"/>
      <c r="F41" s="36"/>
      <c r="G41" s="36">
        <v>90</v>
      </c>
      <c r="H41" s="58" t="str">
        <f t="shared" si="0"/>
        <v>A</v>
      </c>
      <c r="I41" s="76" t="str">
        <f t="shared" si="1"/>
        <v>Tuntas</v>
      </c>
    </row>
    <row r="42" spans="1:9" ht="15.95" customHeight="1" x14ac:dyDescent="0.2">
      <c r="A42" s="4">
        <v>35</v>
      </c>
      <c r="B42" s="31" t="s">
        <v>230</v>
      </c>
      <c r="C42" s="14" t="s">
        <v>318</v>
      </c>
      <c r="D42" s="19">
        <v>1</v>
      </c>
      <c r="E42" s="23"/>
      <c r="F42" s="36"/>
      <c r="G42" s="36">
        <v>45</v>
      </c>
      <c r="H42" s="58" t="str">
        <f t="shared" si="0"/>
        <v>E</v>
      </c>
      <c r="I42" s="76" t="str">
        <f t="shared" si="1"/>
        <v>Belum Tuntas</v>
      </c>
    </row>
    <row r="43" spans="1:9" ht="15.95" customHeight="1" x14ac:dyDescent="0.2">
      <c r="A43" s="4">
        <v>36</v>
      </c>
      <c r="B43" s="31" t="s">
        <v>231</v>
      </c>
      <c r="C43" s="34" t="s">
        <v>36</v>
      </c>
      <c r="D43" s="73">
        <v>1</v>
      </c>
      <c r="E43" s="23"/>
      <c r="F43" s="36"/>
      <c r="G43" s="36">
        <v>100</v>
      </c>
      <c r="H43" s="58" t="str">
        <f>IFERROR(VLOOKUP(G43,$A$45:$B$50,2,TRUE),"-")</f>
        <v>A</v>
      </c>
      <c r="I43" s="76" t="str">
        <f t="shared" si="1"/>
        <v>Tuntas</v>
      </c>
    </row>
    <row r="44" spans="1:9" ht="15.95" customHeight="1" x14ac:dyDescent="0.2">
      <c r="A44" s="6"/>
      <c r="B44" s="40"/>
      <c r="C44" s="85" t="s">
        <v>373</v>
      </c>
      <c r="D44" s="86"/>
      <c r="E44" s="42"/>
      <c r="F44" s="36"/>
      <c r="G44" s="36">
        <f>IFERROR(AVERAGE(G8:G43),"")</f>
        <v>76.944444444444443</v>
      </c>
      <c r="H44" s="56"/>
      <c r="I44" s="76">
        <f>COUNTIF(I8:I43,"tuntas")</f>
        <v>29</v>
      </c>
    </row>
    <row r="45" spans="1:9" ht="15" customHeight="1" x14ac:dyDescent="0.2">
      <c r="A45" s="62" t="s">
        <v>382</v>
      </c>
      <c r="B45" s="59" t="s">
        <v>381</v>
      </c>
      <c r="C45" s="46"/>
      <c r="D45" s="51"/>
      <c r="E45" s="10"/>
      <c r="F45" s="6"/>
      <c r="G45" s="6"/>
      <c r="H45" s="6"/>
    </row>
    <row r="46" spans="1:9" x14ac:dyDescent="0.2">
      <c r="A46" s="63">
        <v>25</v>
      </c>
      <c r="B46" s="60" t="s">
        <v>376</v>
      </c>
      <c r="C46" s="41" t="s">
        <v>147</v>
      </c>
      <c r="D46" s="49">
        <f>SUM(D8:D43)</f>
        <v>15</v>
      </c>
      <c r="G46" s="21" t="s">
        <v>384</v>
      </c>
    </row>
    <row r="47" spans="1:9" x14ac:dyDescent="0.2">
      <c r="A47" s="63">
        <v>60</v>
      </c>
      <c r="B47" s="60" t="s">
        <v>377</v>
      </c>
      <c r="C47" s="41" t="s">
        <v>148</v>
      </c>
      <c r="D47" s="49">
        <f>COUNTIF(D8:D43,"p")</f>
        <v>21</v>
      </c>
      <c r="G47" s="21" t="s">
        <v>374</v>
      </c>
    </row>
    <row r="48" spans="1:9" x14ac:dyDescent="0.2">
      <c r="A48" s="63">
        <v>70</v>
      </c>
      <c r="B48" s="60" t="s">
        <v>378</v>
      </c>
      <c r="C48" s="28" t="s">
        <v>149</v>
      </c>
      <c r="D48" s="50">
        <f>SUM(D46:D47)</f>
        <v>36</v>
      </c>
      <c r="G48" s="37"/>
    </row>
    <row r="49" spans="1:9" x14ac:dyDescent="0.2">
      <c r="A49" s="64">
        <v>80</v>
      </c>
      <c r="B49" s="60" t="s">
        <v>379</v>
      </c>
      <c r="C49" s="78" t="s">
        <v>385</v>
      </c>
      <c r="G49" s="37"/>
    </row>
    <row r="50" spans="1:9" x14ac:dyDescent="0.2">
      <c r="A50" s="64">
        <v>90</v>
      </c>
      <c r="B50" s="61" t="s">
        <v>380</v>
      </c>
      <c r="C50" s="78" t="s">
        <v>386</v>
      </c>
      <c r="G50" s="57" t="s">
        <v>388</v>
      </c>
    </row>
    <row r="53" spans="1:9" ht="14.25" customHeight="1" x14ac:dyDescent="0.2"/>
    <row r="54" spans="1:9" ht="15" x14ac:dyDescent="0.2">
      <c r="A54" s="1" t="s">
        <v>4</v>
      </c>
      <c r="B54" s="33"/>
    </row>
    <row r="55" spans="1:9" ht="15" x14ac:dyDescent="0.2">
      <c r="A55" s="3" t="s">
        <v>0</v>
      </c>
      <c r="B55" s="33"/>
      <c r="E55" s="66" t="s">
        <v>383</v>
      </c>
      <c r="F55" s="67" t="s">
        <v>387</v>
      </c>
      <c r="G55" s="68"/>
    </row>
    <row r="56" spans="1:9" x14ac:dyDescent="0.2">
      <c r="A56" s="1" t="s">
        <v>353</v>
      </c>
      <c r="B56" s="2"/>
    </row>
    <row r="57" spans="1:9" x14ac:dyDescent="0.2">
      <c r="A57" s="1"/>
      <c r="B57" s="2"/>
    </row>
    <row r="58" spans="1:9" ht="15" x14ac:dyDescent="0.2">
      <c r="A58" s="8"/>
      <c r="B58" s="28" t="s">
        <v>151</v>
      </c>
      <c r="C58" s="29" t="s">
        <v>355</v>
      </c>
      <c r="D58" s="47" t="s">
        <v>366</v>
      </c>
      <c r="E58" s="22" t="s">
        <v>362</v>
      </c>
    </row>
    <row r="59" spans="1:9" x14ac:dyDescent="0.2">
      <c r="A59" s="79" t="s">
        <v>1</v>
      </c>
      <c r="B59" s="80"/>
      <c r="C59" s="81" t="s">
        <v>368</v>
      </c>
      <c r="D59" s="83" t="s">
        <v>146</v>
      </c>
      <c r="E59" s="87" t="s">
        <v>369</v>
      </c>
      <c r="F59" s="89" t="s">
        <v>370</v>
      </c>
      <c r="G59" s="90"/>
      <c r="H59" s="91"/>
      <c r="I59" s="87" t="s">
        <v>375</v>
      </c>
    </row>
    <row r="60" spans="1:9" ht="15" customHeight="1" x14ac:dyDescent="0.2">
      <c r="A60" s="7" t="s">
        <v>3</v>
      </c>
      <c r="B60" s="5" t="s">
        <v>2</v>
      </c>
      <c r="C60" s="82"/>
      <c r="D60" s="84"/>
      <c r="E60" s="88"/>
      <c r="F60" s="38" t="s">
        <v>367</v>
      </c>
      <c r="G60" s="39" t="s">
        <v>372</v>
      </c>
      <c r="H60" s="39" t="s">
        <v>371</v>
      </c>
      <c r="I60" s="88"/>
    </row>
    <row r="61" spans="1:9" ht="15.95" customHeight="1" x14ac:dyDescent="0.2">
      <c r="A61" s="11">
        <v>1</v>
      </c>
      <c r="B61" s="31" t="s">
        <v>232</v>
      </c>
      <c r="C61" s="13" t="s">
        <v>351</v>
      </c>
      <c r="D61" s="75">
        <v>1</v>
      </c>
      <c r="E61" s="26"/>
      <c r="F61" s="11"/>
      <c r="G61" s="11">
        <v>60</v>
      </c>
      <c r="H61" s="58" t="str">
        <f>IFERROR(VLOOKUP(G61,$A$98:$B$103,2,TRUE),"-")</f>
        <v>D</v>
      </c>
      <c r="I61" s="77" t="str">
        <f>IF(G61=0,"-",(IF(G61&lt;70,"Belum Tuntas","Tuntas")))</f>
        <v>Belum Tuntas</v>
      </c>
    </row>
    <row r="62" spans="1:9" ht="15.95" customHeight="1" x14ac:dyDescent="0.2">
      <c r="A62" s="4">
        <v>2</v>
      </c>
      <c r="B62" s="31" t="s">
        <v>279</v>
      </c>
      <c r="C62" s="15" t="s">
        <v>37</v>
      </c>
      <c r="D62" s="71">
        <v>1</v>
      </c>
      <c r="E62" s="23"/>
      <c r="F62" s="36"/>
      <c r="G62" s="36">
        <v>75</v>
      </c>
      <c r="H62" s="58" t="str">
        <f t="shared" ref="H62:H95" si="2">IFERROR(VLOOKUP(G62,$A$98:$B$103,2,TRUE),"-")</f>
        <v>C</v>
      </c>
      <c r="I62" s="76" t="str">
        <f>IF(G62=0,"-",(IF(G62&lt;70,"Belum Tuntas","Tuntas")))</f>
        <v>Tuntas</v>
      </c>
    </row>
    <row r="63" spans="1:9" ht="15.95" customHeight="1" x14ac:dyDescent="0.2">
      <c r="A63" s="4">
        <v>3</v>
      </c>
      <c r="B63" s="31" t="s">
        <v>280</v>
      </c>
      <c r="C63" s="34" t="s">
        <v>339</v>
      </c>
      <c r="D63" s="12">
        <v>1</v>
      </c>
      <c r="E63" s="23"/>
      <c r="F63" s="36"/>
      <c r="G63" s="36"/>
      <c r="H63" s="58" t="str">
        <f t="shared" si="2"/>
        <v>-</v>
      </c>
      <c r="I63" s="76" t="str">
        <f t="shared" ref="I63:I96" si="3">IF(G63=0,"-",(IF(G63&lt;70,"Belum Tuntas","Tuntas")))</f>
        <v>-</v>
      </c>
    </row>
    <row r="64" spans="1:9" ht="15.95" customHeight="1" x14ac:dyDescent="0.2">
      <c r="A64" s="4">
        <v>4</v>
      </c>
      <c r="B64" s="31" t="s">
        <v>170</v>
      </c>
      <c r="C64" s="15" t="s">
        <v>38</v>
      </c>
      <c r="D64" s="71" t="s">
        <v>150</v>
      </c>
      <c r="E64" s="23"/>
      <c r="F64" s="36"/>
      <c r="G64" s="36">
        <v>70</v>
      </c>
      <c r="H64" s="58" t="str">
        <f t="shared" si="2"/>
        <v>C</v>
      </c>
      <c r="I64" s="76" t="str">
        <f t="shared" si="3"/>
        <v>Tuntas</v>
      </c>
    </row>
    <row r="65" spans="1:9" ht="15.95" customHeight="1" x14ac:dyDescent="0.2">
      <c r="A65" s="4">
        <v>5</v>
      </c>
      <c r="B65" s="31" t="s">
        <v>299</v>
      </c>
      <c r="C65" s="14" t="s">
        <v>338</v>
      </c>
      <c r="D65" s="19">
        <v>1</v>
      </c>
      <c r="E65" s="23"/>
      <c r="F65" s="36"/>
      <c r="G65" s="36">
        <v>65</v>
      </c>
      <c r="H65" s="58" t="str">
        <f t="shared" si="2"/>
        <v>D</v>
      </c>
      <c r="I65" s="76" t="str">
        <f t="shared" si="3"/>
        <v>Belum Tuntas</v>
      </c>
    </row>
    <row r="66" spans="1:9" ht="15.95" customHeight="1" x14ac:dyDescent="0.2">
      <c r="A66" s="4">
        <v>6</v>
      </c>
      <c r="B66" s="31" t="s">
        <v>185</v>
      </c>
      <c r="C66" s="14" t="s">
        <v>39</v>
      </c>
      <c r="D66" s="19" t="s">
        <v>150</v>
      </c>
      <c r="E66" s="23"/>
      <c r="F66" s="36"/>
      <c r="G66" s="36">
        <v>65</v>
      </c>
      <c r="H66" s="58" t="str">
        <f t="shared" si="2"/>
        <v>D</v>
      </c>
      <c r="I66" s="76" t="str">
        <f t="shared" si="3"/>
        <v>Belum Tuntas</v>
      </c>
    </row>
    <row r="67" spans="1:9" ht="15.95" customHeight="1" x14ac:dyDescent="0.2">
      <c r="A67" s="4">
        <v>7</v>
      </c>
      <c r="B67" s="31" t="s">
        <v>187</v>
      </c>
      <c r="C67" s="14" t="s">
        <v>40</v>
      </c>
      <c r="D67" s="19" t="s">
        <v>150</v>
      </c>
      <c r="E67" s="23"/>
      <c r="F67" s="36"/>
      <c r="G67" s="36">
        <v>60</v>
      </c>
      <c r="H67" s="58" t="str">
        <f t="shared" si="2"/>
        <v>D</v>
      </c>
      <c r="I67" s="76" t="str">
        <f t="shared" si="3"/>
        <v>Belum Tuntas</v>
      </c>
    </row>
    <row r="68" spans="1:9" ht="15.95" customHeight="1" x14ac:dyDescent="0.2">
      <c r="A68" s="4">
        <v>8</v>
      </c>
      <c r="B68" s="31" t="s">
        <v>234</v>
      </c>
      <c r="C68" s="15" t="s">
        <v>322</v>
      </c>
      <c r="D68" s="71">
        <v>1</v>
      </c>
      <c r="E68" s="23"/>
      <c r="F68" s="36"/>
      <c r="G68" s="36">
        <v>75</v>
      </c>
      <c r="H68" s="58" t="str">
        <f t="shared" si="2"/>
        <v>C</v>
      </c>
      <c r="I68" s="76" t="str">
        <f t="shared" si="3"/>
        <v>Tuntas</v>
      </c>
    </row>
    <row r="69" spans="1:9" ht="15.95" customHeight="1" x14ac:dyDescent="0.2">
      <c r="A69" s="4">
        <v>9</v>
      </c>
      <c r="B69" s="31" t="s">
        <v>188</v>
      </c>
      <c r="C69" s="15" t="s">
        <v>347</v>
      </c>
      <c r="D69" s="71" t="s">
        <v>150</v>
      </c>
      <c r="E69" s="23"/>
      <c r="F69" s="36"/>
      <c r="G69" s="36">
        <v>70</v>
      </c>
      <c r="H69" s="58" t="str">
        <f t="shared" si="2"/>
        <v>C</v>
      </c>
      <c r="I69" s="76" t="str">
        <f t="shared" si="3"/>
        <v>Tuntas</v>
      </c>
    </row>
    <row r="70" spans="1:9" ht="15.95" customHeight="1" x14ac:dyDescent="0.2">
      <c r="A70" s="4">
        <v>10</v>
      </c>
      <c r="B70" s="31" t="s">
        <v>235</v>
      </c>
      <c r="C70" s="15" t="s">
        <v>42</v>
      </c>
      <c r="D70" s="71">
        <v>1</v>
      </c>
      <c r="E70" s="23"/>
      <c r="F70" s="36"/>
      <c r="G70" s="36">
        <v>60</v>
      </c>
      <c r="H70" s="58" t="str">
        <f t="shared" si="2"/>
        <v>D</v>
      </c>
      <c r="I70" s="76" t="str">
        <f t="shared" si="3"/>
        <v>Belum Tuntas</v>
      </c>
    </row>
    <row r="71" spans="1:9" ht="15.95" customHeight="1" x14ac:dyDescent="0.2">
      <c r="A71" s="4">
        <v>11</v>
      </c>
      <c r="B71" s="31" t="s">
        <v>236</v>
      </c>
      <c r="C71" s="14" t="s">
        <v>59</v>
      </c>
      <c r="D71" s="19">
        <v>1</v>
      </c>
      <c r="E71" s="23"/>
      <c r="F71" s="36"/>
      <c r="G71" s="36">
        <v>65</v>
      </c>
      <c r="H71" s="58" t="str">
        <f t="shared" si="2"/>
        <v>D</v>
      </c>
      <c r="I71" s="76" t="str">
        <f t="shared" si="3"/>
        <v>Belum Tuntas</v>
      </c>
    </row>
    <row r="72" spans="1:9" ht="15.95" customHeight="1" x14ac:dyDescent="0.2">
      <c r="A72" s="4">
        <v>12</v>
      </c>
      <c r="B72" s="31" t="s">
        <v>237</v>
      </c>
      <c r="C72" s="15" t="s">
        <v>323</v>
      </c>
      <c r="D72" s="71">
        <v>1</v>
      </c>
      <c r="E72" s="23"/>
      <c r="F72" s="36"/>
      <c r="G72" s="36">
        <v>65</v>
      </c>
      <c r="H72" s="58" t="str">
        <f t="shared" si="2"/>
        <v>D</v>
      </c>
      <c r="I72" s="76" t="str">
        <f t="shared" si="3"/>
        <v>Belum Tuntas</v>
      </c>
    </row>
    <row r="73" spans="1:9" ht="15.95" customHeight="1" x14ac:dyDescent="0.2">
      <c r="A73" s="4">
        <v>13</v>
      </c>
      <c r="B73" s="31" t="s">
        <v>238</v>
      </c>
      <c r="C73" s="14" t="s">
        <v>348</v>
      </c>
      <c r="D73" s="19" t="s">
        <v>150</v>
      </c>
      <c r="E73" s="23"/>
      <c r="F73" s="36"/>
      <c r="G73" s="36">
        <v>85</v>
      </c>
      <c r="H73" s="58" t="str">
        <f t="shared" si="2"/>
        <v>B</v>
      </c>
      <c r="I73" s="76" t="str">
        <f t="shared" si="3"/>
        <v>Tuntas</v>
      </c>
    </row>
    <row r="74" spans="1:9" ht="15.95" customHeight="1" x14ac:dyDescent="0.2">
      <c r="A74" s="4">
        <v>14</v>
      </c>
      <c r="B74" s="31" t="s">
        <v>239</v>
      </c>
      <c r="C74" s="34" t="s">
        <v>349</v>
      </c>
      <c r="D74" s="73" t="s">
        <v>150</v>
      </c>
      <c r="E74" s="23"/>
      <c r="F74" s="36"/>
      <c r="G74" s="36">
        <v>60</v>
      </c>
      <c r="H74" s="58" t="str">
        <f t="shared" si="2"/>
        <v>D</v>
      </c>
      <c r="I74" s="76" t="str">
        <f t="shared" si="3"/>
        <v>Belum Tuntas</v>
      </c>
    </row>
    <row r="75" spans="1:9" ht="15.95" customHeight="1" x14ac:dyDescent="0.2">
      <c r="A75" s="4">
        <v>15</v>
      </c>
      <c r="B75" s="31" t="s">
        <v>345</v>
      </c>
      <c r="C75" s="15" t="s">
        <v>43</v>
      </c>
      <c r="D75" s="71" t="s">
        <v>150</v>
      </c>
      <c r="E75" s="23"/>
      <c r="F75" s="36"/>
      <c r="G75" s="36">
        <v>60</v>
      </c>
      <c r="H75" s="58" t="str">
        <f t="shared" si="2"/>
        <v>D</v>
      </c>
      <c r="I75" s="76" t="str">
        <f t="shared" si="3"/>
        <v>Belum Tuntas</v>
      </c>
    </row>
    <row r="76" spans="1:9" ht="15.95" customHeight="1" x14ac:dyDescent="0.2">
      <c r="A76" s="4">
        <v>16</v>
      </c>
      <c r="B76" s="31" t="s">
        <v>240</v>
      </c>
      <c r="C76" s="14" t="s">
        <v>324</v>
      </c>
      <c r="D76" s="19">
        <v>1</v>
      </c>
      <c r="E76" s="23"/>
      <c r="F76" s="36"/>
      <c r="G76" s="36">
        <v>75</v>
      </c>
      <c r="H76" s="58" t="str">
        <f t="shared" si="2"/>
        <v>C</v>
      </c>
      <c r="I76" s="76" t="str">
        <f t="shared" si="3"/>
        <v>Tuntas</v>
      </c>
    </row>
    <row r="77" spans="1:9" ht="15.95" customHeight="1" x14ac:dyDescent="0.2">
      <c r="A77" s="4">
        <v>17</v>
      </c>
      <c r="B77" s="31" t="s">
        <v>241</v>
      </c>
      <c r="C77" s="14" t="s">
        <v>44</v>
      </c>
      <c r="D77" s="19">
        <v>1</v>
      </c>
      <c r="E77" s="23"/>
      <c r="F77" s="36"/>
      <c r="G77" s="36">
        <v>70</v>
      </c>
      <c r="H77" s="58" t="str">
        <f t="shared" si="2"/>
        <v>C</v>
      </c>
      <c r="I77" s="76" t="str">
        <f t="shared" si="3"/>
        <v>Tuntas</v>
      </c>
    </row>
    <row r="78" spans="1:9" ht="15.95" customHeight="1" x14ac:dyDescent="0.2">
      <c r="A78" s="4">
        <v>18</v>
      </c>
      <c r="B78" s="31" t="s">
        <v>156</v>
      </c>
      <c r="C78" s="34" t="s">
        <v>45</v>
      </c>
      <c r="D78" s="73">
        <v>1</v>
      </c>
      <c r="E78" s="23"/>
      <c r="F78" s="36"/>
      <c r="G78" s="36">
        <v>70</v>
      </c>
      <c r="H78" s="58" t="str">
        <f t="shared" si="2"/>
        <v>C</v>
      </c>
      <c r="I78" s="76" t="str">
        <f t="shared" si="3"/>
        <v>Tuntas</v>
      </c>
    </row>
    <row r="79" spans="1:9" ht="15.95" customHeight="1" x14ac:dyDescent="0.2">
      <c r="A79" s="4">
        <v>19</v>
      </c>
      <c r="B79" s="31" t="s">
        <v>157</v>
      </c>
      <c r="C79" s="34" t="s">
        <v>46</v>
      </c>
      <c r="D79" s="73" t="s">
        <v>150</v>
      </c>
      <c r="E79" s="23"/>
      <c r="F79" s="36"/>
      <c r="G79" s="36">
        <v>55</v>
      </c>
      <c r="H79" s="58" t="str">
        <f t="shared" si="2"/>
        <v>E</v>
      </c>
      <c r="I79" s="76" t="str">
        <f t="shared" si="3"/>
        <v>Belum Tuntas</v>
      </c>
    </row>
    <row r="80" spans="1:9" ht="15.95" customHeight="1" x14ac:dyDescent="0.2">
      <c r="A80" s="4">
        <v>20</v>
      </c>
      <c r="B80" s="31" t="s">
        <v>182</v>
      </c>
      <c r="C80" s="14" t="s">
        <v>47</v>
      </c>
      <c r="D80" s="19" t="s">
        <v>150</v>
      </c>
      <c r="E80" s="23"/>
      <c r="F80" s="36"/>
      <c r="G80" s="36">
        <v>65</v>
      </c>
      <c r="H80" s="58" t="str">
        <f t="shared" si="2"/>
        <v>D</v>
      </c>
      <c r="I80" s="76" t="str">
        <f t="shared" si="3"/>
        <v>Belum Tuntas</v>
      </c>
    </row>
    <row r="81" spans="1:9" ht="15.95" customHeight="1" x14ac:dyDescent="0.2">
      <c r="A81" s="4">
        <v>21</v>
      </c>
      <c r="B81" s="31" t="s">
        <v>271</v>
      </c>
      <c r="C81" s="14" t="s">
        <v>48</v>
      </c>
      <c r="D81" s="19">
        <v>1</v>
      </c>
      <c r="E81" s="23"/>
      <c r="F81" s="36"/>
      <c r="G81" s="36">
        <v>50</v>
      </c>
      <c r="H81" s="58" t="str">
        <f t="shared" si="2"/>
        <v>E</v>
      </c>
      <c r="I81" s="76" t="str">
        <f t="shared" si="3"/>
        <v>Belum Tuntas</v>
      </c>
    </row>
    <row r="82" spans="1:9" ht="15.95" customHeight="1" x14ac:dyDescent="0.2">
      <c r="A82" s="4">
        <v>22</v>
      </c>
      <c r="B82" s="31" t="s">
        <v>272</v>
      </c>
      <c r="C82" s="14" t="s">
        <v>325</v>
      </c>
      <c r="D82" s="19">
        <v>1</v>
      </c>
      <c r="E82" s="23"/>
      <c r="F82" s="36"/>
      <c r="G82" s="36">
        <v>40</v>
      </c>
      <c r="H82" s="58" t="str">
        <f t="shared" si="2"/>
        <v>E</v>
      </c>
      <c r="I82" s="76" t="str">
        <f t="shared" si="3"/>
        <v>Belum Tuntas</v>
      </c>
    </row>
    <row r="83" spans="1:9" ht="15.95" customHeight="1" x14ac:dyDescent="0.2">
      <c r="A83" s="4">
        <v>23</v>
      </c>
      <c r="B83" s="31" t="s">
        <v>208</v>
      </c>
      <c r="C83" s="15" t="s">
        <v>49</v>
      </c>
      <c r="D83" s="71" t="s">
        <v>150</v>
      </c>
      <c r="E83" s="23"/>
      <c r="F83" s="36"/>
      <c r="G83" s="36">
        <v>65</v>
      </c>
      <c r="H83" s="58" t="str">
        <f t="shared" si="2"/>
        <v>D</v>
      </c>
      <c r="I83" s="76" t="str">
        <f t="shared" si="3"/>
        <v>Belum Tuntas</v>
      </c>
    </row>
    <row r="84" spans="1:9" ht="15.95" customHeight="1" x14ac:dyDescent="0.2">
      <c r="A84" s="4">
        <v>24</v>
      </c>
      <c r="B84" s="31" t="s">
        <v>310</v>
      </c>
      <c r="C84" s="69" t="s">
        <v>41</v>
      </c>
      <c r="D84" s="19">
        <v>1</v>
      </c>
      <c r="E84" s="23"/>
      <c r="F84" s="36"/>
      <c r="G84" s="36">
        <v>60</v>
      </c>
      <c r="H84" s="58" t="str">
        <f t="shared" si="2"/>
        <v>D</v>
      </c>
      <c r="I84" s="76" t="str">
        <f t="shared" si="3"/>
        <v>Belum Tuntas</v>
      </c>
    </row>
    <row r="85" spans="1:9" ht="15.95" customHeight="1" x14ac:dyDescent="0.2">
      <c r="A85" s="4">
        <v>25</v>
      </c>
      <c r="B85" s="31" t="s">
        <v>202</v>
      </c>
      <c r="C85" s="14" t="s">
        <v>50</v>
      </c>
      <c r="D85" s="19">
        <v>1</v>
      </c>
      <c r="E85" s="23"/>
      <c r="F85" s="36"/>
      <c r="G85" s="36">
        <v>65</v>
      </c>
      <c r="H85" s="58" t="str">
        <f t="shared" si="2"/>
        <v>D</v>
      </c>
      <c r="I85" s="76" t="str">
        <f t="shared" si="3"/>
        <v>Belum Tuntas</v>
      </c>
    </row>
    <row r="86" spans="1:9" ht="15.95" customHeight="1" x14ac:dyDescent="0.2">
      <c r="A86" s="4">
        <v>26</v>
      </c>
      <c r="B86" s="31" t="s">
        <v>275</v>
      </c>
      <c r="C86" s="14" t="s">
        <v>350</v>
      </c>
      <c r="D86" s="19" t="s">
        <v>150</v>
      </c>
      <c r="E86" s="23"/>
      <c r="F86" s="36"/>
      <c r="G86" s="36">
        <v>60</v>
      </c>
      <c r="H86" s="58" t="str">
        <f t="shared" si="2"/>
        <v>D</v>
      </c>
      <c r="I86" s="76" t="str">
        <f t="shared" si="3"/>
        <v>Belum Tuntas</v>
      </c>
    </row>
    <row r="87" spans="1:9" ht="15.95" customHeight="1" x14ac:dyDescent="0.2">
      <c r="A87" s="4">
        <v>27</v>
      </c>
      <c r="B87" s="31" t="s">
        <v>276</v>
      </c>
      <c r="C87" s="14" t="s">
        <v>51</v>
      </c>
      <c r="D87" s="19" t="s">
        <v>150</v>
      </c>
      <c r="E87" s="23"/>
      <c r="F87" s="36"/>
      <c r="G87" s="36">
        <v>80</v>
      </c>
      <c r="H87" s="58" t="str">
        <f t="shared" si="2"/>
        <v>B</v>
      </c>
      <c r="I87" s="76" t="str">
        <f t="shared" si="3"/>
        <v>Tuntas</v>
      </c>
    </row>
    <row r="88" spans="1:9" ht="15.95" customHeight="1" x14ac:dyDescent="0.2">
      <c r="A88" s="4">
        <v>28</v>
      </c>
      <c r="B88" s="31" t="s">
        <v>173</v>
      </c>
      <c r="C88" s="14" t="s">
        <v>52</v>
      </c>
      <c r="D88" s="19" t="s">
        <v>150</v>
      </c>
      <c r="E88" s="23"/>
      <c r="F88" s="36"/>
      <c r="G88" s="36">
        <v>70</v>
      </c>
      <c r="H88" s="58" t="str">
        <f t="shared" si="2"/>
        <v>C</v>
      </c>
      <c r="I88" s="76" t="str">
        <f t="shared" si="3"/>
        <v>Tuntas</v>
      </c>
    </row>
    <row r="89" spans="1:9" ht="15.95" customHeight="1" x14ac:dyDescent="0.2">
      <c r="A89" s="4">
        <v>29</v>
      </c>
      <c r="B89" s="31" t="s">
        <v>247</v>
      </c>
      <c r="C89" s="14" t="s">
        <v>53</v>
      </c>
      <c r="D89" s="19" t="s">
        <v>150</v>
      </c>
      <c r="E89" s="23"/>
      <c r="F89" s="36"/>
      <c r="G89" s="36">
        <v>50</v>
      </c>
      <c r="H89" s="58" t="str">
        <f t="shared" si="2"/>
        <v>E</v>
      </c>
      <c r="I89" s="76" t="str">
        <f t="shared" si="3"/>
        <v>Belum Tuntas</v>
      </c>
    </row>
    <row r="90" spans="1:9" ht="15.95" customHeight="1" x14ac:dyDescent="0.2">
      <c r="A90" s="4">
        <v>30</v>
      </c>
      <c r="B90" s="31" t="s">
        <v>248</v>
      </c>
      <c r="C90" s="14" t="s">
        <v>54</v>
      </c>
      <c r="D90" s="19" t="s">
        <v>150</v>
      </c>
      <c r="E90" s="23"/>
      <c r="F90" s="36"/>
      <c r="G90" s="36">
        <v>60</v>
      </c>
      <c r="H90" s="58" t="str">
        <f t="shared" si="2"/>
        <v>D</v>
      </c>
      <c r="I90" s="76" t="str">
        <f t="shared" si="3"/>
        <v>Belum Tuntas</v>
      </c>
    </row>
    <row r="91" spans="1:9" ht="15.95" customHeight="1" x14ac:dyDescent="0.2">
      <c r="A91" s="4">
        <v>31</v>
      </c>
      <c r="B91" s="31" t="s">
        <v>249</v>
      </c>
      <c r="C91" s="14" t="s">
        <v>55</v>
      </c>
      <c r="D91" s="19" t="s">
        <v>150</v>
      </c>
      <c r="E91" s="23"/>
      <c r="F91" s="36"/>
      <c r="G91" s="36">
        <v>60</v>
      </c>
      <c r="H91" s="58" t="str">
        <f t="shared" si="2"/>
        <v>D</v>
      </c>
      <c r="I91" s="76" t="str">
        <f t="shared" si="3"/>
        <v>Belum Tuntas</v>
      </c>
    </row>
    <row r="92" spans="1:9" ht="15.95" customHeight="1" x14ac:dyDescent="0.2">
      <c r="A92" s="4">
        <v>32</v>
      </c>
      <c r="B92" s="31" t="s">
        <v>250</v>
      </c>
      <c r="C92" s="34" t="s">
        <v>56</v>
      </c>
      <c r="D92" s="73">
        <v>1</v>
      </c>
      <c r="E92" s="23"/>
      <c r="F92" s="36"/>
      <c r="G92" s="36">
        <v>70</v>
      </c>
      <c r="H92" s="58" t="str">
        <f t="shared" si="2"/>
        <v>C</v>
      </c>
      <c r="I92" s="76" t="str">
        <f t="shared" si="3"/>
        <v>Tuntas</v>
      </c>
    </row>
    <row r="93" spans="1:9" ht="15.95" customHeight="1" x14ac:dyDescent="0.2">
      <c r="A93" s="4">
        <v>33</v>
      </c>
      <c r="B93" s="31" t="s">
        <v>251</v>
      </c>
      <c r="C93" s="14" t="s">
        <v>57</v>
      </c>
      <c r="D93" s="19">
        <v>1</v>
      </c>
      <c r="E93" s="23"/>
      <c r="F93" s="36"/>
      <c r="G93" s="36">
        <v>65</v>
      </c>
      <c r="H93" s="58" t="str">
        <f t="shared" si="2"/>
        <v>D</v>
      </c>
      <c r="I93" s="76" t="str">
        <f t="shared" si="3"/>
        <v>Belum Tuntas</v>
      </c>
    </row>
    <row r="94" spans="1:9" ht="15.95" customHeight="1" x14ac:dyDescent="0.2">
      <c r="A94" s="4">
        <v>34</v>
      </c>
      <c r="B94" s="31" t="s">
        <v>252</v>
      </c>
      <c r="C94" s="15" t="s">
        <v>58</v>
      </c>
      <c r="D94" s="71">
        <v>1</v>
      </c>
      <c r="E94" s="23"/>
      <c r="F94" s="36"/>
      <c r="G94" s="36">
        <v>75</v>
      </c>
      <c r="H94" s="58" t="str">
        <f t="shared" si="2"/>
        <v>C</v>
      </c>
      <c r="I94" s="76" t="str">
        <f t="shared" si="3"/>
        <v>Tuntas</v>
      </c>
    </row>
    <row r="95" spans="1:9" ht="15.95" customHeight="1" x14ac:dyDescent="0.2">
      <c r="A95" s="4">
        <v>35</v>
      </c>
      <c r="B95" s="31" t="s">
        <v>253</v>
      </c>
      <c r="C95" s="14" t="s">
        <v>60</v>
      </c>
      <c r="D95" s="19">
        <v>1</v>
      </c>
      <c r="E95" s="23"/>
      <c r="F95" s="36"/>
      <c r="G95" s="36">
        <v>40</v>
      </c>
      <c r="H95" s="58" t="str">
        <f t="shared" si="2"/>
        <v>E</v>
      </c>
      <c r="I95" s="76" t="str">
        <f t="shared" si="3"/>
        <v>Belum Tuntas</v>
      </c>
    </row>
    <row r="96" spans="1:9" ht="15.95" customHeight="1" x14ac:dyDescent="0.2">
      <c r="A96" s="4">
        <v>36</v>
      </c>
      <c r="B96" s="31" t="s">
        <v>254</v>
      </c>
      <c r="C96" s="15" t="s">
        <v>326</v>
      </c>
      <c r="D96" s="71">
        <v>1</v>
      </c>
      <c r="E96" s="23"/>
      <c r="F96" s="36"/>
      <c r="G96" s="36">
        <v>60</v>
      </c>
      <c r="H96" s="58" t="str">
        <f>IFERROR(VLOOKUP(G96,$A$98:$B$103,2,TRUE),"-")</f>
        <v>D</v>
      </c>
      <c r="I96" s="76" t="str">
        <f t="shared" si="3"/>
        <v>Belum Tuntas</v>
      </c>
    </row>
    <row r="97" spans="1:9" ht="15.95" customHeight="1" x14ac:dyDescent="0.2">
      <c r="A97" s="6"/>
      <c r="B97" s="40"/>
      <c r="C97" s="85" t="s">
        <v>373</v>
      </c>
      <c r="D97" s="86"/>
      <c r="E97" s="42"/>
      <c r="F97" s="36"/>
      <c r="G97" s="36">
        <f>IFERROR(AVERAGE(G61:G96),"")</f>
        <v>64</v>
      </c>
      <c r="H97" s="56"/>
      <c r="I97" s="76">
        <f>COUNTIF(I61:I96,"tuntas")</f>
        <v>12</v>
      </c>
    </row>
    <row r="98" spans="1:9" ht="15" customHeight="1" x14ac:dyDescent="0.2">
      <c r="A98" s="62" t="s">
        <v>382</v>
      </c>
      <c r="B98" s="59" t="s">
        <v>381</v>
      </c>
      <c r="C98" s="35"/>
      <c r="D98" s="53"/>
      <c r="E98" s="10"/>
      <c r="F98" s="6"/>
      <c r="G98" s="6"/>
      <c r="H98" s="6"/>
    </row>
    <row r="99" spans="1:9" x14ac:dyDescent="0.2">
      <c r="A99" s="63">
        <v>25</v>
      </c>
      <c r="B99" s="60" t="s">
        <v>376</v>
      </c>
      <c r="C99" s="41" t="s">
        <v>147</v>
      </c>
      <c r="D99" s="49">
        <f>SUM(D61:D96)</f>
        <v>20</v>
      </c>
      <c r="G99" s="21" t="s">
        <v>384</v>
      </c>
    </row>
    <row r="100" spans="1:9" x14ac:dyDescent="0.2">
      <c r="A100" s="63">
        <v>60</v>
      </c>
      <c r="B100" s="60" t="s">
        <v>377</v>
      </c>
      <c r="C100" s="41" t="s">
        <v>148</v>
      </c>
      <c r="D100" s="49">
        <f>COUNTIF(D61:D96,"p")</f>
        <v>16</v>
      </c>
      <c r="G100" s="21" t="s">
        <v>374</v>
      </c>
    </row>
    <row r="101" spans="1:9" x14ac:dyDescent="0.2">
      <c r="A101" s="63">
        <v>70</v>
      </c>
      <c r="B101" s="60" t="s">
        <v>378</v>
      </c>
      <c r="C101" s="28" t="s">
        <v>149</v>
      </c>
      <c r="D101" s="50">
        <f>SUM(D99:D100)</f>
        <v>36</v>
      </c>
      <c r="G101" s="37"/>
    </row>
    <row r="102" spans="1:9" x14ac:dyDescent="0.2">
      <c r="A102" s="64">
        <v>80</v>
      </c>
      <c r="B102" s="60" t="s">
        <v>379</v>
      </c>
      <c r="C102" s="78" t="s">
        <v>385</v>
      </c>
      <c r="G102" s="37"/>
    </row>
    <row r="103" spans="1:9" x14ac:dyDescent="0.2">
      <c r="A103" s="64">
        <v>90</v>
      </c>
      <c r="B103" s="61" t="s">
        <v>380</v>
      </c>
      <c r="C103" s="78" t="s">
        <v>386</v>
      </c>
      <c r="G103" s="21" t="s">
        <v>388</v>
      </c>
    </row>
    <row r="107" spans="1:9" ht="15" x14ac:dyDescent="0.2">
      <c r="A107" s="1" t="s">
        <v>4</v>
      </c>
      <c r="B107" s="33"/>
    </row>
    <row r="108" spans="1:9" ht="15" x14ac:dyDescent="0.2">
      <c r="A108" s="3" t="s">
        <v>0</v>
      </c>
      <c r="B108" s="33"/>
      <c r="E108" s="66" t="s">
        <v>383</v>
      </c>
      <c r="F108" s="67" t="s">
        <v>387</v>
      </c>
      <c r="G108" s="68"/>
    </row>
    <row r="109" spans="1:9" x14ac:dyDescent="0.2">
      <c r="A109" s="1" t="s">
        <v>353</v>
      </c>
      <c r="B109" s="2"/>
    </row>
    <row r="110" spans="1:9" x14ac:dyDescent="0.2">
      <c r="A110" s="1"/>
      <c r="B110" s="2"/>
    </row>
    <row r="111" spans="1:9" ht="15" x14ac:dyDescent="0.2">
      <c r="A111" s="8"/>
      <c r="B111" s="28" t="s">
        <v>151</v>
      </c>
      <c r="C111" s="29" t="s">
        <v>7</v>
      </c>
      <c r="D111" s="47" t="s">
        <v>366</v>
      </c>
      <c r="E111" s="22" t="s">
        <v>363</v>
      </c>
    </row>
    <row r="112" spans="1:9" x14ac:dyDescent="0.2">
      <c r="A112" s="79" t="s">
        <v>1</v>
      </c>
      <c r="B112" s="80"/>
      <c r="C112" s="81" t="s">
        <v>368</v>
      </c>
      <c r="D112" s="83" t="s">
        <v>146</v>
      </c>
      <c r="E112" s="87" t="s">
        <v>369</v>
      </c>
      <c r="F112" s="89" t="s">
        <v>370</v>
      </c>
      <c r="G112" s="90"/>
      <c r="H112" s="91"/>
      <c r="I112" s="87" t="s">
        <v>375</v>
      </c>
    </row>
    <row r="113" spans="1:9" ht="15" customHeight="1" x14ac:dyDescent="0.2">
      <c r="A113" s="7" t="s">
        <v>3</v>
      </c>
      <c r="B113" s="5" t="s">
        <v>2</v>
      </c>
      <c r="C113" s="82"/>
      <c r="D113" s="84"/>
      <c r="E113" s="88"/>
      <c r="F113" s="38" t="s">
        <v>367</v>
      </c>
      <c r="G113" s="39" t="s">
        <v>372</v>
      </c>
      <c r="H113" s="39" t="s">
        <v>371</v>
      </c>
      <c r="I113" s="88"/>
    </row>
    <row r="114" spans="1:9" ht="15.95" customHeight="1" x14ac:dyDescent="0.2">
      <c r="A114" s="11">
        <v>1</v>
      </c>
      <c r="B114" s="31" t="s">
        <v>255</v>
      </c>
      <c r="C114" s="72" t="s">
        <v>61</v>
      </c>
      <c r="D114" s="75">
        <v>1</v>
      </c>
      <c r="E114" s="26"/>
      <c r="F114" s="11"/>
      <c r="G114" s="11">
        <v>50</v>
      </c>
      <c r="H114" s="58" t="str">
        <f>IFERROR(VLOOKUP(G114,$A$151:$B$156,2,TRUE),"-")</f>
        <v>E</v>
      </c>
      <c r="I114" s="77" t="str">
        <f>IF(G114=0,"-",(IF(G114&lt;70,"Belum Tuntas","Tuntas")))</f>
        <v>Belum Tuntas</v>
      </c>
    </row>
    <row r="115" spans="1:9" ht="15.95" customHeight="1" x14ac:dyDescent="0.2">
      <c r="A115" s="4">
        <v>2</v>
      </c>
      <c r="B115" s="31" t="s">
        <v>256</v>
      </c>
      <c r="C115" s="16" t="s">
        <v>62</v>
      </c>
      <c r="D115" s="19">
        <v>1</v>
      </c>
      <c r="E115" s="23"/>
      <c r="F115" s="36"/>
      <c r="G115" s="36">
        <v>65</v>
      </c>
      <c r="H115" s="58" t="str">
        <f t="shared" ref="H115:H149" si="4">IFERROR(VLOOKUP(G115,$A$151:$B$156,2,TRUE),"-")</f>
        <v>D</v>
      </c>
      <c r="I115" s="76" t="str">
        <f>IF(G115=0,"-",(IF(G115&lt;70,"Belum Tuntas","Tuntas")))</f>
        <v>Belum Tuntas</v>
      </c>
    </row>
    <row r="116" spans="1:9" ht="15.95" customHeight="1" x14ac:dyDescent="0.2">
      <c r="A116" s="4">
        <v>3</v>
      </c>
      <c r="B116" s="31" t="s">
        <v>341</v>
      </c>
      <c r="C116" s="14" t="s">
        <v>63</v>
      </c>
      <c r="D116" s="19" t="s">
        <v>150</v>
      </c>
      <c r="E116" s="23"/>
      <c r="F116" s="36"/>
      <c r="G116" s="36">
        <v>80</v>
      </c>
      <c r="H116" s="58" t="str">
        <f t="shared" si="4"/>
        <v>B</v>
      </c>
      <c r="I116" s="76" t="str">
        <f t="shared" ref="I116:I149" si="5">IF(G116=0,"-",(IF(G116&lt;70,"Belum Tuntas","Tuntas")))</f>
        <v>Tuntas</v>
      </c>
    </row>
    <row r="117" spans="1:9" ht="15.95" customHeight="1" x14ac:dyDescent="0.2">
      <c r="A117" s="4">
        <v>4</v>
      </c>
      <c r="B117" s="31" t="s">
        <v>257</v>
      </c>
      <c r="C117" s="14" t="s">
        <v>327</v>
      </c>
      <c r="D117" s="19" t="s">
        <v>150</v>
      </c>
      <c r="E117" s="23"/>
      <c r="F117" s="36"/>
      <c r="G117" s="36">
        <v>100</v>
      </c>
      <c r="H117" s="58" t="str">
        <f t="shared" si="4"/>
        <v>A</v>
      </c>
      <c r="I117" s="76" t="str">
        <f t="shared" si="5"/>
        <v>Tuntas</v>
      </c>
    </row>
    <row r="118" spans="1:9" ht="15.95" customHeight="1" x14ac:dyDescent="0.2">
      <c r="A118" s="4">
        <v>5</v>
      </c>
      <c r="B118" s="31" t="s">
        <v>281</v>
      </c>
      <c r="C118" s="14" t="s">
        <v>316</v>
      </c>
      <c r="D118" s="19">
        <v>1</v>
      </c>
      <c r="E118" s="23"/>
      <c r="F118" s="36"/>
      <c r="G118" s="36">
        <v>80</v>
      </c>
      <c r="H118" s="58" t="str">
        <f t="shared" si="4"/>
        <v>B</v>
      </c>
      <c r="I118" s="76" t="str">
        <f t="shared" si="5"/>
        <v>Tuntas</v>
      </c>
    </row>
    <row r="119" spans="1:9" ht="15.95" customHeight="1" x14ac:dyDescent="0.2">
      <c r="A119" s="4">
        <v>6</v>
      </c>
      <c r="B119" s="31" t="s">
        <v>177</v>
      </c>
      <c r="C119" s="14" t="s">
        <v>64</v>
      </c>
      <c r="D119" s="19">
        <v>1</v>
      </c>
      <c r="E119" s="23"/>
      <c r="F119" s="36"/>
      <c r="G119" s="36">
        <v>90</v>
      </c>
      <c r="H119" s="58" t="str">
        <f t="shared" si="4"/>
        <v>A</v>
      </c>
      <c r="I119" s="76" t="str">
        <f t="shared" si="5"/>
        <v>Tuntas</v>
      </c>
    </row>
    <row r="120" spans="1:9" ht="15.95" customHeight="1" x14ac:dyDescent="0.2">
      <c r="A120" s="4">
        <v>7</v>
      </c>
      <c r="B120" s="31" t="s">
        <v>212</v>
      </c>
      <c r="C120" s="14" t="s">
        <v>65</v>
      </c>
      <c r="D120" s="19">
        <v>1</v>
      </c>
      <c r="E120" s="23"/>
      <c r="F120" s="36"/>
      <c r="G120" s="36">
        <v>70</v>
      </c>
      <c r="H120" s="58" t="str">
        <f t="shared" si="4"/>
        <v>C</v>
      </c>
      <c r="I120" s="76" t="str">
        <f t="shared" si="5"/>
        <v>Tuntas</v>
      </c>
    </row>
    <row r="121" spans="1:9" ht="15.95" customHeight="1" x14ac:dyDescent="0.2">
      <c r="A121" s="4">
        <v>8</v>
      </c>
      <c r="B121" s="31" t="s">
        <v>184</v>
      </c>
      <c r="C121" s="14" t="s">
        <v>66</v>
      </c>
      <c r="D121" s="19">
        <v>1</v>
      </c>
      <c r="E121" s="23"/>
      <c r="F121" s="36"/>
      <c r="G121" s="36">
        <v>65</v>
      </c>
      <c r="H121" s="58" t="str">
        <f t="shared" si="4"/>
        <v>D</v>
      </c>
      <c r="I121" s="76" t="str">
        <f t="shared" si="5"/>
        <v>Belum Tuntas</v>
      </c>
    </row>
    <row r="122" spans="1:9" ht="15.95" customHeight="1" x14ac:dyDescent="0.2">
      <c r="A122" s="4">
        <v>9</v>
      </c>
      <c r="B122" s="31" t="s">
        <v>153</v>
      </c>
      <c r="C122" s="14" t="s">
        <v>67</v>
      </c>
      <c r="D122" s="19" t="s">
        <v>150</v>
      </c>
      <c r="E122" s="23"/>
      <c r="F122" s="36"/>
      <c r="G122" s="36">
        <v>65</v>
      </c>
      <c r="H122" s="58" t="str">
        <f t="shared" si="4"/>
        <v>D</v>
      </c>
      <c r="I122" s="76" t="str">
        <f t="shared" si="5"/>
        <v>Belum Tuntas</v>
      </c>
    </row>
    <row r="123" spans="1:9" ht="15.95" customHeight="1" x14ac:dyDescent="0.2">
      <c r="A123" s="4">
        <v>10</v>
      </c>
      <c r="B123" s="31" t="s">
        <v>172</v>
      </c>
      <c r="C123" s="14" t="s">
        <v>68</v>
      </c>
      <c r="D123" s="19" t="s">
        <v>150</v>
      </c>
      <c r="E123" s="23"/>
      <c r="F123" s="36"/>
      <c r="G123" s="36">
        <v>65</v>
      </c>
      <c r="H123" s="58" t="str">
        <f t="shared" si="4"/>
        <v>D</v>
      </c>
      <c r="I123" s="76" t="str">
        <f t="shared" si="5"/>
        <v>Belum Tuntas</v>
      </c>
    </row>
    <row r="124" spans="1:9" ht="15.95" customHeight="1" x14ac:dyDescent="0.2">
      <c r="A124" s="4">
        <v>11</v>
      </c>
      <c r="B124" s="31" t="s">
        <v>206</v>
      </c>
      <c r="C124" s="14" t="s">
        <v>69</v>
      </c>
      <c r="D124" s="19" t="s">
        <v>150</v>
      </c>
      <c r="E124" s="23"/>
      <c r="F124" s="36"/>
      <c r="G124" s="36">
        <v>70</v>
      </c>
      <c r="H124" s="58" t="str">
        <f t="shared" si="4"/>
        <v>C</v>
      </c>
      <c r="I124" s="76" t="str">
        <f t="shared" si="5"/>
        <v>Tuntas</v>
      </c>
    </row>
    <row r="125" spans="1:9" ht="15.95" customHeight="1" x14ac:dyDescent="0.2">
      <c r="A125" s="4">
        <v>12</v>
      </c>
      <c r="B125" s="31" t="s">
        <v>260</v>
      </c>
      <c r="C125" s="14" t="s">
        <v>70</v>
      </c>
      <c r="D125" s="19">
        <v>1</v>
      </c>
      <c r="E125" s="23"/>
      <c r="F125" s="36"/>
      <c r="G125" s="36">
        <v>80</v>
      </c>
      <c r="H125" s="58" t="str">
        <f t="shared" si="4"/>
        <v>B</v>
      </c>
      <c r="I125" s="76" t="str">
        <f t="shared" si="5"/>
        <v>Tuntas</v>
      </c>
    </row>
    <row r="126" spans="1:9" ht="15.95" customHeight="1" x14ac:dyDescent="0.2">
      <c r="A126" s="4">
        <v>13</v>
      </c>
      <c r="B126" s="31" t="s">
        <v>261</v>
      </c>
      <c r="C126" s="14" t="s">
        <v>71</v>
      </c>
      <c r="D126" s="19">
        <v>1</v>
      </c>
      <c r="E126" s="23"/>
      <c r="F126" s="36"/>
      <c r="G126" s="36">
        <v>40</v>
      </c>
      <c r="H126" s="58" t="str">
        <f t="shared" si="4"/>
        <v>E</v>
      </c>
      <c r="I126" s="76" t="str">
        <f t="shared" si="5"/>
        <v>Belum Tuntas</v>
      </c>
    </row>
    <row r="127" spans="1:9" ht="15.95" customHeight="1" x14ac:dyDescent="0.2">
      <c r="A127" s="4">
        <v>14</v>
      </c>
      <c r="B127" s="31" t="s">
        <v>262</v>
      </c>
      <c r="C127" s="14" t="s">
        <v>72</v>
      </c>
      <c r="D127" s="19" t="s">
        <v>150</v>
      </c>
      <c r="E127" s="23"/>
      <c r="F127" s="36"/>
      <c r="G127" s="36">
        <v>60</v>
      </c>
      <c r="H127" s="58" t="str">
        <f t="shared" si="4"/>
        <v>D</v>
      </c>
      <c r="I127" s="76" t="str">
        <f t="shared" si="5"/>
        <v>Belum Tuntas</v>
      </c>
    </row>
    <row r="128" spans="1:9" ht="15.95" customHeight="1" x14ac:dyDescent="0.2">
      <c r="A128" s="4">
        <v>15</v>
      </c>
      <c r="B128" s="31" t="s">
        <v>263</v>
      </c>
      <c r="C128" s="34" t="s">
        <v>73</v>
      </c>
      <c r="D128" s="19">
        <v>1</v>
      </c>
      <c r="E128" s="23"/>
      <c r="F128" s="36"/>
      <c r="G128" s="36">
        <v>60</v>
      </c>
      <c r="H128" s="58" t="str">
        <f t="shared" si="4"/>
        <v>D</v>
      </c>
      <c r="I128" s="76" t="str">
        <f t="shared" si="5"/>
        <v>Belum Tuntas</v>
      </c>
    </row>
    <row r="129" spans="1:9" ht="15.95" customHeight="1" x14ac:dyDescent="0.2">
      <c r="A129" s="4">
        <v>16</v>
      </c>
      <c r="B129" s="31" t="s">
        <v>264</v>
      </c>
      <c r="C129" s="14" t="s">
        <v>74</v>
      </c>
      <c r="D129" s="19" t="s">
        <v>150</v>
      </c>
      <c r="E129" s="23"/>
      <c r="F129" s="36"/>
      <c r="G129" s="36">
        <v>70</v>
      </c>
      <c r="H129" s="58" t="str">
        <f t="shared" si="4"/>
        <v>C</v>
      </c>
      <c r="I129" s="76" t="str">
        <f t="shared" si="5"/>
        <v>Tuntas</v>
      </c>
    </row>
    <row r="130" spans="1:9" ht="15.95" customHeight="1" x14ac:dyDescent="0.2">
      <c r="A130" s="4">
        <v>17</v>
      </c>
      <c r="B130" s="31" t="s">
        <v>265</v>
      </c>
      <c r="C130" s="34" t="s">
        <v>75</v>
      </c>
      <c r="D130" s="19" t="s">
        <v>150</v>
      </c>
      <c r="E130" s="23"/>
      <c r="F130" s="36"/>
      <c r="G130" s="36">
        <v>90</v>
      </c>
      <c r="H130" s="58" t="str">
        <f t="shared" si="4"/>
        <v>A</v>
      </c>
      <c r="I130" s="76" t="str">
        <f t="shared" si="5"/>
        <v>Tuntas</v>
      </c>
    </row>
    <row r="131" spans="1:9" ht="15.95" customHeight="1" x14ac:dyDescent="0.2">
      <c r="A131" s="4">
        <v>18</v>
      </c>
      <c r="B131" s="31" t="s">
        <v>266</v>
      </c>
      <c r="C131" s="14" t="s">
        <v>76</v>
      </c>
      <c r="D131" s="74">
        <v>1</v>
      </c>
      <c r="E131" s="23"/>
      <c r="F131" s="36"/>
      <c r="G131" s="36">
        <v>40</v>
      </c>
      <c r="H131" s="58" t="str">
        <f t="shared" si="4"/>
        <v>E</v>
      </c>
      <c r="I131" s="76" t="str">
        <f t="shared" si="5"/>
        <v>Belum Tuntas</v>
      </c>
    </row>
    <row r="132" spans="1:9" ht="15.95" customHeight="1" x14ac:dyDescent="0.2">
      <c r="A132" s="4">
        <v>19</v>
      </c>
      <c r="B132" s="31" t="s">
        <v>267</v>
      </c>
      <c r="C132" s="14" t="s">
        <v>77</v>
      </c>
      <c r="D132" s="19" t="s">
        <v>150</v>
      </c>
      <c r="E132" s="23"/>
      <c r="F132" s="36"/>
      <c r="G132" s="36">
        <v>40</v>
      </c>
      <c r="H132" s="58" t="str">
        <f t="shared" si="4"/>
        <v>E</v>
      </c>
      <c r="I132" s="76" t="str">
        <f t="shared" si="5"/>
        <v>Belum Tuntas</v>
      </c>
    </row>
    <row r="133" spans="1:9" ht="15.95" customHeight="1" x14ac:dyDescent="0.2">
      <c r="A133" s="4">
        <v>20</v>
      </c>
      <c r="B133" s="31" t="s">
        <v>268</v>
      </c>
      <c r="C133" s="34" t="s">
        <v>78</v>
      </c>
      <c r="D133" s="19" t="s">
        <v>150</v>
      </c>
      <c r="E133" s="23"/>
      <c r="F133" s="36"/>
      <c r="G133" s="36">
        <v>70</v>
      </c>
      <c r="H133" s="58" t="str">
        <f t="shared" si="4"/>
        <v>C</v>
      </c>
      <c r="I133" s="76" t="str">
        <f t="shared" si="5"/>
        <v>Tuntas</v>
      </c>
    </row>
    <row r="134" spans="1:9" ht="15.95" customHeight="1" x14ac:dyDescent="0.2">
      <c r="A134" s="4">
        <v>21</v>
      </c>
      <c r="B134" s="31" t="s">
        <v>289</v>
      </c>
      <c r="C134" s="14" t="s">
        <v>336</v>
      </c>
      <c r="D134" s="36" t="s">
        <v>150</v>
      </c>
      <c r="E134" s="23"/>
      <c r="F134" s="36"/>
      <c r="G134" s="36">
        <v>65</v>
      </c>
      <c r="H134" s="58" t="str">
        <f t="shared" si="4"/>
        <v>D</v>
      </c>
      <c r="I134" s="76" t="str">
        <f t="shared" si="5"/>
        <v>Belum Tuntas</v>
      </c>
    </row>
    <row r="135" spans="1:9" ht="15.95" customHeight="1" x14ac:dyDescent="0.2">
      <c r="A135" s="4">
        <v>22</v>
      </c>
      <c r="B135" s="31" t="s">
        <v>180</v>
      </c>
      <c r="C135" s="34" t="s">
        <v>79</v>
      </c>
      <c r="D135" s="19">
        <v>1</v>
      </c>
      <c r="E135" s="23"/>
      <c r="F135" s="36"/>
      <c r="G135" s="36">
        <v>65</v>
      </c>
      <c r="H135" s="58" t="str">
        <f t="shared" si="4"/>
        <v>D</v>
      </c>
      <c r="I135" s="76" t="str">
        <f t="shared" si="5"/>
        <v>Belum Tuntas</v>
      </c>
    </row>
    <row r="136" spans="1:9" ht="15.95" customHeight="1" x14ac:dyDescent="0.2">
      <c r="A136" s="4">
        <v>23</v>
      </c>
      <c r="B136" s="31" t="s">
        <v>307</v>
      </c>
      <c r="C136" s="15" t="s">
        <v>80</v>
      </c>
      <c r="D136" s="71" t="s">
        <v>150</v>
      </c>
      <c r="E136" s="23"/>
      <c r="F136" s="36"/>
      <c r="G136" s="36">
        <v>85</v>
      </c>
      <c r="H136" s="58" t="str">
        <f t="shared" si="4"/>
        <v>B</v>
      </c>
      <c r="I136" s="76" t="str">
        <f t="shared" si="5"/>
        <v>Tuntas</v>
      </c>
    </row>
    <row r="137" spans="1:9" ht="15.95" customHeight="1" x14ac:dyDescent="0.2">
      <c r="A137" s="4">
        <v>24</v>
      </c>
      <c r="B137" s="31" t="s">
        <v>308</v>
      </c>
      <c r="C137" s="34" t="s">
        <v>81</v>
      </c>
      <c r="D137" s="19">
        <v>1</v>
      </c>
      <c r="E137" s="23"/>
      <c r="F137" s="36"/>
      <c r="G137" s="36">
        <v>55</v>
      </c>
      <c r="H137" s="58" t="str">
        <f t="shared" si="4"/>
        <v>E</v>
      </c>
      <c r="I137" s="76" t="str">
        <f t="shared" si="5"/>
        <v>Belum Tuntas</v>
      </c>
    </row>
    <row r="138" spans="1:9" ht="15.95" customHeight="1" x14ac:dyDescent="0.2">
      <c r="A138" s="4">
        <v>25</v>
      </c>
      <c r="B138" s="31" t="s">
        <v>154</v>
      </c>
      <c r="C138" s="14" t="s">
        <v>82</v>
      </c>
      <c r="D138" s="19">
        <v>1</v>
      </c>
      <c r="E138" s="23"/>
      <c r="F138" s="36"/>
      <c r="G138" s="36">
        <v>60</v>
      </c>
      <c r="H138" s="58" t="str">
        <f t="shared" si="4"/>
        <v>D</v>
      </c>
      <c r="I138" s="76" t="str">
        <f t="shared" si="5"/>
        <v>Belum Tuntas</v>
      </c>
    </row>
    <row r="139" spans="1:9" ht="15.95" customHeight="1" x14ac:dyDescent="0.2">
      <c r="A139" s="4">
        <v>26</v>
      </c>
      <c r="B139" s="31" t="s">
        <v>290</v>
      </c>
      <c r="C139" s="14" t="s">
        <v>83</v>
      </c>
      <c r="D139" s="19">
        <v>1</v>
      </c>
      <c r="E139" s="23"/>
      <c r="F139" s="36"/>
      <c r="G139" s="36">
        <v>25</v>
      </c>
      <c r="H139" s="58" t="str">
        <f t="shared" si="4"/>
        <v>E</v>
      </c>
      <c r="I139" s="76" t="str">
        <f t="shared" si="5"/>
        <v>Belum Tuntas</v>
      </c>
    </row>
    <row r="140" spans="1:9" ht="15.95" customHeight="1" x14ac:dyDescent="0.2">
      <c r="A140" s="4">
        <v>27</v>
      </c>
      <c r="B140" s="31" t="s">
        <v>192</v>
      </c>
      <c r="C140" s="14" t="s">
        <v>328</v>
      </c>
      <c r="D140" s="19">
        <v>1</v>
      </c>
      <c r="E140" s="23"/>
      <c r="F140" s="36"/>
      <c r="G140" s="36">
        <v>30</v>
      </c>
      <c r="H140" s="58" t="str">
        <f t="shared" si="4"/>
        <v>E</v>
      </c>
      <c r="I140" s="76" t="str">
        <f t="shared" si="5"/>
        <v>Belum Tuntas</v>
      </c>
    </row>
    <row r="141" spans="1:9" ht="15.95" customHeight="1" x14ac:dyDescent="0.2">
      <c r="A141" s="4">
        <v>28</v>
      </c>
      <c r="B141" s="31" t="s">
        <v>243</v>
      </c>
      <c r="C141" s="14" t="s">
        <v>84</v>
      </c>
      <c r="D141" s="19">
        <v>1</v>
      </c>
      <c r="E141" s="23"/>
      <c r="F141" s="36"/>
      <c r="G141" s="36">
        <v>50</v>
      </c>
      <c r="H141" s="58" t="str">
        <f t="shared" si="4"/>
        <v>E</v>
      </c>
      <c r="I141" s="76" t="str">
        <f t="shared" si="5"/>
        <v>Belum Tuntas</v>
      </c>
    </row>
    <row r="142" spans="1:9" ht="15.95" customHeight="1" x14ac:dyDescent="0.2">
      <c r="A142" s="4">
        <v>29</v>
      </c>
      <c r="B142" s="31" t="s">
        <v>183</v>
      </c>
      <c r="C142" s="16" t="s">
        <v>85</v>
      </c>
      <c r="D142" s="19">
        <v>1</v>
      </c>
      <c r="E142" s="23"/>
      <c r="F142" s="36"/>
      <c r="G142" s="36">
        <v>45</v>
      </c>
      <c r="H142" s="58" t="str">
        <f t="shared" si="4"/>
        <v>E</v>
      </c>
      <c r="I142" s="76" t="str">
        <f t="shared" si="5"/>
        <v>Belum Tuntas</v>
      </c>
    </row>
    <row r="143" spans="1:9" ht="15.95" customHeight="1" x14ac:dyDescent="0.2">
      <c r="A143" s="4">
        <v>30</v>
      </c>
      <c r="B143" s="31" t="s">
        <v>193</v>
      </c>
      <c r="C143" s="14" t="s">
        <v>86</v>
      </c>
      <c r="D143" s="19" t="s">
        <v>150</v>
      </c>
      <c r="E143" s="23"/>
      <c r="F143" s="36"/>
      <c r="G143" s="36">
        <v>45</v>
      </c>
      <c r="H143" s="58" t="str">
        <f t="shared" si="4"/>
        <v>E</v>
      </c>
      <c r="I143" s="76" t="str">
        <f t="shared" si="5"/>
        <v>Belum Tuntas</v>
      </c>
    </row>
    <row r="144" spans="1:9" ht="15.95" customHeight="1" x14ac:dyDescent="0.2">
      <c r="A144" s="4">
        <v>31</v>
      </c>
      <c r="B144" s="31" t="s">
        <v>246</v>
      </c>
      <c r="C144" s="14" t="s">
        <v>329</v>
      </c>
      <c r="D144" s="19" t="s">
        <v>150</v>
      </c>
      <c r="E144" s="23"/>
      <c r="F144" s="36"/>
      <c r="G144" s="36">
        <v>60</v>
      </c>
      <c r="H144" s="58" t="str">
        <f t="shared" si="4"/>
        <v>D</v>
      </c>
      <c r="I144" s="76" t="str">
        <f t="shared" si="5"/>
        <v>Belum Tuntas</v>
      </c>
    </row>
    <row r="145" spans="1:9" ht="15.95" customHeight="1" x14ac:dyDescent="0.2">
      <c r="A145" s="4">
        <v>32</v>
      </c>
      <c r="B145" s="31" t="s">
        <v>168</v>
      </c>
      <c r="C145" s="14" t="s">
        <v>87</v>
      </c>
      <c r="D145" s="19" t="s">
        <v>150</v>
      </c>
      <c r="E145" s="23"/>
      <c r="F145" s="36"/>
      <c r="G145" s="36">
        <v>45</v>
      </c>
      <c r="H145" s="58" t="str">
        <f t="shared" si="4"/>
        <v>E</v>
      </c>
      <c r="I145" s="76" t="str">
        <f t="shared" si="5"/>
        <v>Belum Tuntas</v>
      </c>
    </row>
    <row r="146" spans="1:9" ht="15.95" customHeight="1" x14ac:dyDescent="0.2">
      <c r="A146" s="4">
        <v>33</v>
      </c>
      <c r="B146" s="31" t="s">
        <v>204</v>
      </c>
      <c r="C146" s="14" t="s">
        <v>88</v>
      </c>
      <c r="D146" s="19" t="s">
        <v>150</v>
      </c>
      <c r="E146" s="23"/>
      <c r="F146" s="36"/>
      <c r="G146" s="36">
        <v>70</v>
      </c>
      <c r="H146" s="58" t="str">
        <f t="shared" si="4"/>
        <v>C</v>
      </c>
      <c r="I146" s="76" t="str">
        <f t="shared" si="5"/>
        <v>Tuntas</v>
      </c>
    </row>
    <row r="147" spans="1:9" ht="15.95" customHeight="1" x14ac:dyDescent="0.2">
      <c r="A147" s="4">
        <v>34</v>
      </c>
      <c r="B147" s="31" t="s">
        <v>277</v>
      </c>
      <c r="C147" s="14" t="s">
        <v>89</v>
      </c>
      <c r="D147" s="19">
        <v>1</v>
      </c>
      <c r="E147" s="23"/>
      <c r="F147" s="36"/>
      <c r="G147" s="36">
        <v>25</v>
      </c>
      <c r="H147" s="58" t="str">
        <f t="shared" si="4"/>
        <v>E</v>
      </c>
      <c r="I147" s="76" t="str">
        <f t="shared" si="5"/>
        <v>Belum Tuntas</v>
      </c>
    </row>
    <row r="148" spans="1:9" ht="15.95" customHeight="1" x14ac:dyDescent="0.2">
      <c r="A148" s="4">
        <v>35</v>
      </c>
      <c r="B148" s="31"/>
      <c r="C148" s="14"/>
      <c r="D148" s="19"/>
      <c r="E148" s="23"/>
      <c r="F148" s="36"/>
      <c r="G148" s="36"/>
      <c r="H148" s="58" t="str">
        <f t="shared" si="4"/>
        <v>-</v>
      </c>
      <c r="I148" s="76" t="str">
        <f t="shared" si="5"/>
        <v>-</v>
      </c>
    </row>
    <row r="149" spans="1:9" ht="15.95" customHeight="1" x14ac:dyDescent="0.2">
      <c r="A149" s="4">
        <v>36</v>
      </c>
      <c r="B149" s="31"/>
      <c r="C149" s="14"/>
      <c r="D149" s="48"/>
      <c r="E149" s="23"/>
      <c r="F149" s="36"/>
      <c r="G149" s="36"/>
      <c r="H149" s="58" t="str">
        <f t="shared" si="4"/>
        <v>-</v>
      </c>
      <c r="I149" s="76" t="str">
        <f t="shared" si="5"/>
        <v>-</v>
      </c>
    </row>
    <row r="150" spans="1:9" ht="15.95" customHeight="1" x14ac:dyDescent="0.2">
      <c r="A150" s="6"/>
      <c r="B150" s="40"/>
      <c r="C150" s="85" t="s">
        <v>373</v>
      </c>
      <c r="D150" s="86"/>
      <c r="E150" s="42"/>
      <c r="F150" s="36"/>
      <c r="G150" s="36">
        <f>IFERROR(AVERAGE(G114:G149),"")</f>
        <v>61.029411764705884</v>
      </c>
      <c r="H150" s="56"/>
      <c r="I150" s="76">
        <f>COUNTIF(I114:I149,"tuntas")</f>
        <v>12</v>
      </c>
    </row>
    <row r="151" spans="1:9" ht="15" customHeight="1" x14ac:dyDescent="0.2">
      <c r="A151" s="62" t="s">
        <v>382</v>
      </c>
      <c r="B151" s="59" t="s">
        <v>381</v>
      </c>
      <c r="C151" s="17"/>
      <c r="D151" s="54"/>
      <c r="E151" s="10"/>
      <c r="F151" s="6"/>
      <c r="G151" s="6"/>
      <c r="H151" s="6"/>
    </row>
    <row r="152" spans="1:9" x14ac:dyDescent="0.2">
      <c r="A152" s="63">
        <v>25</v>
      </c>
      <c r="B152" s="60" t="s">
        <v>376</v>
      </c>
      <c r="C152" s="41" t="s">
        <v>147</v>
      </c>
      <c r="D152" s="49">
        <f>SUM(D114:D149)</f>
        <v>18</v>
      </c>
      <c r="G152" s="21" t="s">
        <v>384</v>
      </c>
    </row>
    <row r="153" spans="1:9" x14ac:dyDescent="0.2">
      <c r="A153" s="63">
        <v>60</v>
      </c>
      <c r="B153" s="60" t="s">
        <v>377</v>
      </c>
      <c r="C153" s="41" t="s">
        <v>148</v>
      </c>
      <c r="D153" s="49">
        <f>COUNTIF(D114:D149,"p")</f>
        <v>16</v>
      </c>
      <c r="G153" s="21" t="s">
        <v>374</v>
      </c>
    </row>
    <row r="154" spans="1:9" x14ac:dyDescent="0.2">
      <c r="A154" s="63">
        <v>70</v>
      </c>
      <c r="B154" s="60" t="s">
        <v>378</v>
      </c>
      <c r="C154" s="28" t="s">
        <v>149</v>
      </c>
      <c r="D154" s="50">
        <f>SUM(D152:D153)</f>
        <v>34</v>
      </c>
      <c r="G154" s="37"/>
    </row>
    <row r="155" spans="1:9" x14ac:dyDescent="0.2">
      <c r="A155" s="64">
        <v>80</v>
      </c>
      <c r="B155" s="60" t="s">
        <v>379</v>
      </c>
      <c r="C155" s="78" t="s">
        <v>385</v>
      </c>
      <c r="G155" s="37"/>
    </row>
    <row r="156" spans="1:9" x14ac:dyDescent="0.2">
      <c r="A156" s="64">
        <v>90</v>
      </c>
      <c r="B156" s="61" t="s">
        <v>380</v>
      </c>
      <c r="C156" s="78" t="s">
        <v>386</v>
      </c>
      <c r="G156" s="57" t="s">
        <v>388</v>
      </c>
    </row>
    <row r="160" spans="1:9" ht="15" x14ac:dyDescent="0.2">
      <c r="A160" s="1" t="s">
        <v>4</v>
      </c>
      <c r="B160" s="33"/>
    </row>
    <row r="161" spans="1:9" ht="15" x14ac:dyDescent="0.2">
      <c r="A161" s="3" t="s">
        <v>0</v>
      </c>
      <c r="B161" s="33"/>
      <c r="E161" s="66" t="s">
        <v>383</v>
      </c>
      <c r="F161" s="67" t="s">
        <v>387</v>
      </c>
      <c r="G161" s="68"/>
    </row>
    <row r="162" spans="1:9" x14ac:dyDescent="0.2">
      <c r="A162" s="1" t="s">
        <v>353</v>
      </c>
      <c r="B162" s="2"/>
    </row>
    <row r="163" spans="1:9" x14ac:dyDescent="0.2">
      <c r="A163" s="1"/>
      <c r="B163" s="2"/>
      <c r="C163" s="27"/>
    </row>
    <row r="164" spans="1:9" ht="15" x14ac:dyDescent="0.2">
      <c r="A164" s="8"/>
      <c r="B164" s="28" t="s">
        <v>151</v>
      </c>
      <c r="C164" s="29" t="s">
        <v>356</v>
      </c>
      <c r="D164" s="47" t="s">
        <v>366</v>
      </c>
      <c r="E164" s="22" t="s">
        <v>364</v>
      </c>
    </row>
    <row r="165" spans="1:9" x14ac:dyDescent="0.2">
      <c r="A165" s="79" t="s">
        <v>1</v>
      </c>
      <c r="B165" s="80"/>
      <c r="C165" s="81" t="s">
        <v>368</v>
      </c>
      <c r="D165" s="83" t="s">
        <v>146</v>
      </c>
      <c r="E165" s="87" t="s">
        <v>369</v>
      </c>
      <c r="F165" s="89" t="s">
        <v>370</v>
      </c>
      <c r="G165" s="90"/>
      <c r="H165" s="91"/>
      <c r="I165" s="87" t="s">
        <v>375</v>
      </c>
    </row>
    <row r="166" spans="1:9" ht="15" customHeight="1" x14ac:dyDescent="0.2">
      <c r="A166" s="7" t="s">
        <v>3</v>
      </c>
      <c r="B166" s="5" t="s">
        <v>2</v>
      </c>
      <c r="C166" s="82"/>
      <c r="D166" s="84"/>
      <c r="E166" s="88"/>
      <c r="F166" s="38" t="s">
        <v>367</v>
      </c>
      <c r="G166" s="39" t="s">
        <v>372</v>
      </c>
      <c r="H166" s="39" t="s">
        <v>371</v>
      </c>
      <c r="I166" s="88"/>
    </row>
    <row r="167" spans="1:9" ht="15.95" customHeight="1" x14ac:dyDescent="0.2">
      <c r="A167" s="11">
        <v>1</v>
      </c>
      <c r="B167" s="31" t="s">
        <v>210</v>
      </c>
      <c r="C167" s="13" t="s">
        <v>90</v>
      </c>
      <c r="D167" s="75">
        <v>1</v>
      </c>
      <c r="E167" s="26"/>
      <c r="F167" s="11"/>
      <c r="G167" s="11">
        <v>65</v>
      </c>
      <c r="H167" s="58" t="str">
        <f>IFERROR(VLOOKUP(G167,$A$204:$B$209,2,TRUE),"-")</f>
        <v>D</v>
      </c>
      <c r="I167" s="77" t="str">
        <f>IF(G167=0,"-",(IF(G167&lt;70,"Belum Tuntas","Tuntas")))</f>
        <v>Belum Tuntas</v>
      </c>
    </row>
    <row r="168" spans="1:9" ht="15.95" customHeight="1" x14ac:dyDescent="0.2">
      <c r="A168" s="4">
        <v>2</v>
      </c>
      <c r="B168" s="31" t="s">
        <v>211</v>
      </c>
      <c r="C168" s="14" t="s">
        <v>91</v>
      </c>
      <c r="D168" s="19">
        <v>1</v>
      </c>
      <c r="E168" s="23"/>
      <c r="F168" s="36"/>
      <c r="G168" s="36">
        <v>90</v>
      </c>
      <c r="H168" s="58" t="str">
        <f t="shared" ref="H168:H202" si="6">IFERROR(VLOOKUP(G168,$A$204:$B$209,2,TRUE),"-")</f>
        <v>A</v>
      </c>
      <c r="I168" s="76" t="str">
        <f>IF(G168=0,"-",(IF(G168&lt;70,"Belum Tuntas","Tuntas")))</f>
        <v>Tuntas</v>
      </c>
    </row>
    <row r="169" spans="1:9" ht="15.95" customHeight="1" x14ac:dyDescent="0.2">
      <c r="A169" s="4">
        <v>3</v>
      </c>
      <c r="B169" s="31" t="s">
        <v>278</v>
      </c>
      <c r="C169" s="14" t="s">
        <v>330</v>
      </c>
      <c r="D169" s="19" t="s">
        <v>150</v>
      </c>
      <c r="E169" s="23"/>
      <c r="F169" s="36"/>
      <c r="G169" s="36">
        <v>90</v>
      </c>
      <c r="H169" s="58" t="str">
        <f t="shared" si="6"/>
        <v>A</v>
      </c>
      <c r="I169" s="76" t="str">
        <f t="shared" ref="I169:I202" si="7">IF(G169=0,"-",(IF(G169&lt;70,"Belum Tuntas","Tuntas")))</f>
        <v>Tuntas</v>
      </c>
    </row>
    <row r="170" spans="1:9" ht="15.95" customHeight="1" x14ac:dyDescent="0.2">
      <c r="A170" s="4">
        <v>4</v>
      </c>
      <c r="B170" s="31" t="s">
        <v>176</v>
      </c>
      <c r="C170" s="34" t="s">
        <v>92</v>
      </c>
      <c r="D170" s="19" t="s">
        <v>150</v>
      </c>
      <c r="E170" s="23"/>
      <c r="F170" s="36"/>
      <c r="G170" s="36">
        <v>95</v>
      </c>
      <c r="H170" s="58" t="str">
        <f t="shared" si="6"/>
        <v>A</v>
      </c>
      <c r="I170" s="76" t="str">
        <f t="shared" si="7"/>
        <v>Tuntas</v>
      </c>
    </row>
    <row r="171" spans="1:9" ht="15.95" customHeight="1" x14ac:dyDescent="0.2">
      <c r="A171" s="4">
        <v>5</v>
      </c>
      <c r="B171" s="31" t="s">
        <v>164</v>
      </c>
      <c r="C171" s="14" t="s">
        <v>93</v>
      </c>
      <c r="D171" s="19">
        <v>1</v>
      </c>
      <c r="E171" s="23"/>
      <c r="F171" s="36"/>
      <c r="G171" s="36">
        <v>80</v>
      </c>
      <c r="H171" s="58" t="str">
        <f t="shared" si="6"/>
        <v>B</v>
      </c>
      <c r="I171" s="76" t="str">
        <f t="shared" si="7"/>
        <v>Tuntas</v>
      </c>
    </row>
    <row r="172" spans="1:9" ht="15.95" customHeight="1" x14ac:dyDescent="0.2">
      <c r="A172" s="4">
        <v>6</v>
      </c>
      <c r="B172" s="31" t="s">
        <v>165</v>
      </c>
      <c r="C172" s="14" t="s">
        <v>94</v>
      </c>
      <c r="D172" s="19">
        <v>1</v>
      </c>
      <c r="E172" s="23"/>
      <c r="F172" s="36"/>
      <c r="G172" s="36">
        <v>65</v>
      </c>
      <c r="H172" s="58" t="str">
        <f t="shared" si="6"/>
        <v>D</v>
      </c>
      <c r="I172" s="76" t="str">
        <f t="shared" si="7"/>
        <v>Belum Tuntas</v>
      </c>
    </row>
    <row r="173" spans="1:9" ht="15.95" customHeight="1" x14ac:dyDescent="0.2">
      <c r="A173" s="4">
        <v>7</v>
      </c>
      <c r="B173" s="31" t="s">
        <v>259</v>
      </c>
      <c r="C173" s="24" t="s">
        <v>332</v>
      </c>
      <c r="D173" s="19">
        <v>1</v>
      </c>
      <c r="E173" s="23"/>
      <c r="F173" s="36"/>
      <c r="G173" s="36">
        <v>65</v>
      </c>
      <c r="H173" s="58" t="str">
        <f t="shared" si="6"/>
        <v>D</v>
      </c>
      <c r="I173" s="76" t="str">
        <f t="shared" si="7"/>
        <v>Belum Tuntas</v>
      </c>
    </row>
    <row r="174" spans="1:9" ht="15.95" customHeight="1" x14ac:dyDescent="0.2">
      <c r="A174" s="4">
        <v>8</v>
      </c>
      <c r="B174" s="31" t="s">
        <v>195</v>
      </c>
      <c r="C174" s="17" t="s">
        <v>95</v>
      </c>
      <c r="D174" s="19">
        <v>1</v>
      </c>
      <c r="E174" s="23"/>
      <c r="F174" s="36"/>
      <c r="G174" s="36">
        <v>70</v>
      </c>
      <c r="H174" s="58" t="str">
        <f t="shared" si="6"/>
        <v>C</v>
      </c>
      <c r="I174" s="76" t="str">
        <f t="shared" si="7"/>
        <v>Tuntas</v>
      </c>
    </row>
    <row r="175" spans="1:9" ht="15.95" customHeight="1" x14ac:dyDescent="0.2">
      <c r="A175" s="4">
        <v>9</v>
      </c>
      <c r="B175" s="31" t="s">
        <v>343</v>
      </c>
      <c r="C175" s="14" t="s">
        <v>96</v>
      </c>
      <c r="D175" s="19" t="s">
        <v>150</v>
      </c>
      <c r="E175" s="23"/>
      <c r="F175" s="36"/>
      <c r="G175" s="36">
        <v>100</v>
      </c>
      <c r="H175" s="58" t="str">
        <f t="shared" si="6"/>
        <v>A</v>
      </c>
      <c r="I175" s="76" t="str">
        <f t="shared" si="7"/>
        <v>Tuntas</v>
      </c>
    </row>
    <row r="176" spans="1:9" ht="15.95" customHeight="1" x14ac:dyDescent="0.2">
      <c r="A176" s="4">
        <v>10</v>
      </c>
      <c r="B176" s="31" t="s">
        <v>282</v>
      </c>
      <c r="C176" s="14" t="s">
        <v>97</v>
      </c>
      <c r="D176" s="19">
        <v>1</v>
      </c>
      <c r="E176" s="23"/>
      <c r="F176" s="36"/>
      <c r="G176" s="36">
        <v>60</v>
      </c>
      <c r="H176" s="58" t="str">
        <f t="shared" si="6"/>
        <v>D</v>
      </c>
      <c r="I176" s="76" t="str">
        <f t="shared" si="7"/>
        <v>Belum Tuntas</v>
      </c>
    </row>
    <row r="177" spans="1:9" ht="15.95" customHeight="1" x14ac:dyDescent="0.2">
      <c r="A177" s="4">
        <v>11</v>
      </c>
      <c r="B177" s="31" t="s">
        <v>283</v>
      </c>
      <c r="C177" s="14" t="s">
        <v>98</v>
      </c>
      <c r="D177" s="19">
        <v>1</v>
      </c>
      <c r="E177" s="23"/>
      <c r="F177" s="36"/>
      <c r="G177" s="36">
        <v>55</v>
      </c>
      <c r="H177" s="58" t="str">
        <f t="shared" si="6"/>
        <v>E</v>
      </c>
      <c r="I177" s="76" t="str">
        <f t="shared" si="7"/>
        <v>Belum Tuntas</v>
      </c>
    </row>
    <row r="178" spans="1:9" ht="15.95" customHeight="1" x14ac:dyDescent="0.2">
      <c r="A178" s="4">
        <v>12</v>
      </c>
      <c r="B178" s="31" t="s">
        <v>284</v>
      </c>
      <c r="C178" s="14" t="s">
        <v>99</v>
      </c>
      <c r="D178" s="19" t="s">
        <v>150</v>
      </c>
      <c r="E178" s="23"/>
      <c r="F178" s="36"/>
      <c r="G178" s="36">
        <v>95</v>
      </c>
      <c r="H178" s="58" t="str">
        <f t="shared" si="6"/>
        <v>A</v>
      </c>
      <c r="I178" s="76" t="str">
        <f t="shared" si="7"/>
        <v>Tuntas</v>
      </c>
    </row>
    <row r="179" spans="1:9" ht="15.95" customHeight="1" x14ac:dyDescent="0.2">
      <c r="A179" s="4">
        <v>13</v>
      </c>
      <c r="B179" s="31" t="s">
        <v>285</v>
      </c>
      <c r="C179" s="34" t="s">
        <v>100</v>
      </c>
      <c r="D179" s="19">
        <v>1</v>
      </c>
      <c r="E179" s="23"/>
      <c r="F179" s="36"/>
      <c r="G179" s="36">
        <v>95</v>
      </c>
      <c r="H179" s="58" t="str">
        <f t="shared" si="6"/>
        <v>A</v>
      </c>
      <c r="I179" s="76" t="str">
        <f t="shared" si="7"/>
        <v>Tuntas</v>
      </c>
    </row>
    <row r="180" spans="1:9" ht="15.95" customHeight="1" x14ac:dyDescent="0.2">
      <c r="A180" s="4">
        <v>14</v>
      </c>
      <c r="B180" s="31" t="s">
        <v>286</v>
      </c>
      <c r="C180" s="14" t="s">
        <v>331</v>
      </c>
      <c r="D180" s="19" t="s">
        <v>150</v>
      </c>
      <c r="E180" s="23"/>
      <c r="F180" s="36"/>
      <c r="G180" s="36">
        <v>90</v>
      </c>
      <c r="H180" s="58" t="str">
        <f t="shared" si="6"/>
        <v>A</v>
      </c>
      <c r="I180" s="76" t="str">
        <f t="shared" si="7"/>
        <v>Tuntas</v>
      </c>
    </row>
    <row r="181" spans="1:9" ht="15.95" customHeight="1" x14ac:dyDescent="0.2">
      <c r="A181" s="4">
        <v>15</v>
      </c>
      <c r="B181" s="31" t="s">
        <v>179</v>
      </c>
      <c r="C181" s="14" t="s">
        <v>101</v>
      </c>
      <c r="D181" s="19">
        <v>1</v>
      </c>
      <c r="E181" s="23"/>
      <c r="F181" s="36"/>
      <c r="G181" s="36">
        <v>90</v>
      </c>
      <c r="H181" s="58" t="str">
        <f t="shared" si="6"/>
        <v>A</v>
      </c>
      <c r="I181" s="76" t="str">
        <f t="shared" si="7"/>
        <v>Tuntas</v>
      </c>
    </row>
    <row r="182" spans="1:9" ht="15.95" customHeight="1" x14ac:dyDescent="0.2">
      <c r="A182" s="4">
        <v>16</v>
      </c>
      <c r="B182" s="31" t="s">
        <v>287</v>
      </c>
      <c r="C182" s="14" t="s">
        <v>102</v>
      </c>
      <c r="D182" s="19">
        <v>1</v>
      </c>
      <c r="E182" s="23"/>
      <c r="F182" s="36"/>
      <c r="G182" s="36"/>
      <c r="H182" s="58" t="str">
        <f t="shared" si="6"/>
        <v>-</v>
      </c>
      <c r="I182" s="76" t="str">
        <f t="shared" si="7"/>
        <v>-</v>
      </c>
    </row>
    <row r="183" spans="1:9" ht="15.95" customHeight="1" x14ac:dyDescent="0.2">
      <c r="A183" s="4">
        <v>17</v>
      </c>
      <c r="B183" s="31" t="s">
        <v>288</v>
      </c>
      <c r="C183" s="14" t="s">
        <v>103</v>
      </c>
      <c r="D183" s="19" t="s">
        <v>150</v>
      </c>
      <c r="E183" s="23"/>
      <c r="F183" s="36"/>
      <c r="G183" s="36">
        <v>90</v>
      </c>
      <c r="H183" s="58" t="str">
        <f t="shared" si="6"/>
        <v>A</v>
      </c>
      <c r="I183" s="76" t="str">
        <f t="shared" si="7"/>
        <v>Tuntas</v>
      </c>
    </row>
    <row r="184" spans="1:9" ht="15.95" customHeight="1" x14ac:dyDescent="0.2">
      <c r="A184" s="4">
        <v>18</v>
      </c>
      <c r="B184" s="31" t="s">
        <v>189</v>
      </c>
      <c r="C184" s="14" t="s">
        <v>104</v>
      </c>
      <c r="D184" s="19">
        <v>1</v>
      </c>
      <c r="E184" s="23"/>
      <c r="F184" s="36"/>
      <c r="G184" s="36"/>
      <c r="H184" s="58" t="str">
        <f t="shared" si="6"/>
        <v>-</v>
      </c>
      <c r="I184" s="76" t="str">
        <f t="shared" si="7"/>
        <v>-</v>
      </c>
    </row>
    <row r="185" spans="1:9" ht="15.95" customHeight="1" x14ac:dyDescent="0.2">
      <c r="A185" s="4">
        <v>19</v>
      </c>
      <c r="B185" s="31" t="s">
        <v>155</v>
      </c>
      <c r="C185" s="14" t="s">
        <v>105</v>
      </c>
      <c r="D185" s="19" t="s">
        <v>150</v>
      </c>
      <c r="E185" s="23"/>
      <c r="F185" s="36"/>
      <c r="G185" s="36">
        <v>80</v>
      </c>
      <c r="H185" s="58" t="str">
        <f t="shared" si="6"/>
        <v>B</v>
      </c>
      <c r="I185" s="76" t="str">
        <f t="shared" si="7"/>
        <v>Tuntas</v>
      </c>
    </row>
    <row r="186" spans="1:9" ht="15.95" customHeight="1" x14ac:dyDescent="0.2">
      <c r="A186" s="4">
        <v>20</v>
      </c>
      <c r="B186" s="31" t="s">
        <v>190</v>
      </c>
      <c r="C186" s="14" t="s">
        <v>106</v>
      </c>
      <c r="D186" s="19" t="s">
        <v>150</v>
      </c>
      <c r="E186" s="23"/>
      <c r="F186" s="36"/>
      <c r="G186" s="36">
        <v>70</v>
      </c>
      <c r="H186" s="58" t="str">
        <f t="shared" si="6"/>
        <v>C</v>
      </c>
      <c r="I186" s="76" t="str">
        <f t="shared" si="7"/>
        <v>Tuntas</v>
      </c>
    </row>
    <row r="187" spans="1:9" ht="15.95" customHeight="1" x14ac:dyDescent="0.2">
      <c r="A187" s="4">
        <v>21</v>
      </c>
      <c r="B187" s="31" t="s">
        <v>158</v>
      </c>
      <c r="C187" s="14" t="s">
        <v>107</v>
      </c>
      <c r="D187" s="19" t="s">
        <v>150</v>
      </c>
      <c r="E187" s="23"/>
      <c r="F187" s="36"/>
      <c r="G187" s="36">
        <v>80</v>
      </c>
      <c r="H187" s="58" t="str">
        <f t="shared" si="6"/>
        <v>B</v>
      </c>
      <c r="I187" s="76" t="str">
        <f t="shared" si="7"/>
        <v>Tuntas</v>
      </c>
    </row>
    <row r="188" spans="1:9" ht="15.95" customHeight="1" x14ac:dyDescent="0.2">
      <c r="A188" s="4">
        <v>22</v>
      </c>
      <c r="B188" s="31" t="s">
        <v>309</v>
      </c>
      <c r="C188" s="14" t="s">
        <v>108</v>
      </c>
      <c r="D188" s="19" t="s">
        <v>150</v>
      </c>
      <c r="E188" s="23"/>
      <c r="F188" s="36"/>
      <c r="G188" s="36">
        <v>80</v>
      </c>
      <c r="H188" s="58" t="str">
        <f t="shared" si="6"/>
        <v>B</v>
      </c>
      <c r="I188" s="76" t="str">
        <f t="shared" si="7"/>
        <v>Tuntas</v>
      </c>
    </row>
    <row r="189" spans="1:9" ht="15.95" customHeight="1" x14ac:dyDescent="0.2">
      <c r="A189" s="4">
        <v>23</v>
      </c>
      <c r="B189" s="31" t="s">
        <v>191</v>
      </c>
      <c r="C189" s="14" t="s">
        <v>109</v>
      </c>
      <c r="D189" s="19">
        <v>1</v>
      </c>
      <c r="E189" s="23"/>
      <c r="F189" s="36"/>
      <c r="G189" s="36"/>
      <c r="H189" s="58" t="str">
        <f t="shared" si="6"/>
        <v>-</v>
      </c>
      <c r="I189" s="76" t="str">
        <f t="shared" si="7"/>
        <v>-</v>
      </c>
    </row>
    <row r="190" spans="1:9" ht="15.95" customHeight="1" x14ac:dyDescent="0.2">
      <c r="A190" s="4">
        <v>24</v>
      </c>
      <c r="B190" s="31" t="s">
        <v>207</v>
      </c>
      <c r="C190" s="35" t="s">
        <v>5</v>
      </c>
      <c r="D190" s="19">
        <v>1</v>
      </c>
      <c r="E190" s="23"/>
      <c r="F190" s="36"/>
      <c r="G190" s="36"/>
      <c r="H190" s="58" t="str">
        <f t="shared" si="6"/>
        <v>-</v>
      </c>
      <c r="I190" s="76" t="str">
        <f t="shared" si="7"/>
        <v>-</v>
      </c>
    </row>
    <row r="191" spans="1:9" ht="15.95" customHeight="1" x14ac:dyDescent="0.2">
      <c r="A191" s="4">
        <v>25</v>
      </c>
      <c r="B191" s="31" t="s">
        <v>209</v>
      </c>
      <c r="C191" s="14" t="s">
        <v>110</v>
      </c>
      <c r="D191" s="19" t="s">
        <v>150</v>
      </c>
      <c r="E191" s="23"/>
      <c r="F191" s="36"/>
      <c r="G191" s="36">
        <v>85</v>
      </c>
      <c r="H191" s="58" t="str">
        <f t="shared" si="6"/>
        <v>B</v>
      </c>
      <c r="I191" s="76" t="str">
        <f t="shared" si="7"/>
        <v>Tuntas</v>
      </c>
    </row>
    <row r="192" spans="1:9" ht="15.95" customHeight="1" x14ac:dyDescent="0.2">
      <c r="A192" s="4">
        <v>26</v>
      </c>
      <c r="B192" s="31" t="s">
        <v>291</v>
      </c>
      <c r="C192" s="14" t="s">
        <v>111</v>
      </c>
      <c r="D192" s="19">
        <v>1</v>
      </c>
      <c r="E192" s="23"/>
      <c r="F192" s="36"/>
      <c r="G192" s="36"/>
      <c r="H192" s="58" t="str">
        <f t="shared" si="6"/>
        <v>-</v>
      </c>
      <c r="I192" s="76" t="str">
        <f t="shared" si="7"/>
        <v>-</v>
      </c>
    </row>
    <row r="193" spans="1:9" ht="15.95" customHeight="1" x14ac:dyDescent="0.2">
      <c r="A193" s="4">
        <v>27</v>
      </c>
      <c r="B193" s="31" t="s">
        <v>163</v>
      </c>
      <c r="C193" s="15" t="s">
        <v>112</v>
      </c>
      <c r="D193" s="71">
        <v>1</v>
      </c>
      <c r="E193" s="23"/>
      <c r="F193" s="36"/>
      <c r="G193" s="36">
        <v>55</v>
      </c>
      <c r="H193" s="58" t="str">
        <f t="shared" si="6"/>
        <v>E</v>
      </c>
      <c r="I193" s="76" t="str">
        <f t="shared" si="7"/>
        <v>Belum Tuntas</v>
      </c>
    </row>
    <row r="194" spans="1:9" ht="15.95" customHeight="1" x14ac:dyDescent="0.2">
      <c r="A194" s="4">
        <v>28</v>
      </c>
      <c r="B194" s="31" t="s">
        <v>274</v>
      </c>
      <c r="C194" s="34" t="s">
        <v>113</v>
      </c>
      <c r="D194" s="19" t="s">
        <v>150</v>
      </c>
      <c r="E194" s="23"/>
      <c r="F194" s="36"/>
      <c r="G194" s="36">
        <v>95</v>
      </c>
      <c r="H194" s="58" t="str">
        <f t="shared" si="6"/>
        <v>A</v>
      </c>
      <c r="I194" s="76" t="str">
        <f t="shared" si="7"/>
        <v>Tuntas</v>
      </c>
    </row>
    <row r="195" spans="1:9" ht="15.95" customHeight="1" x14ac:dyDescent="0.2">
      <c r="A195" s="4">
        <v>29</v>
      </c>
      <c r="B195" s="31" t="s">
        <v>174</v>
      </c>
      <c r="C195" s="14" t="s">
        <v>114</v>
      </c>
      <c r="D195" s="19">
        <v>1</v>
      </c>
      <c r="E195" s="23"/>
      <c r="F195" s="36"/>
      <c r="G195" s="36">
        <v>85</v>
      </c>
      <c r="H195" s="58" t="str">
        <f t="shared" si="6"/>
        <v>B</v>
      </c>
      <c r="I195" s="76" t="str">
        <f t="shared" si="7"/>
        <v>Tuntas</v>
      </c>
    </row>
    <row r="196" spans="1:9" ht="15.95" customHeight="1" x14ac:dyDescent="0.2">
      <c r="A196" s="4">
        <v>30</v>
      </c>
      <c r="B196" s="31" t="s">
        <v>226</v>
      </c>
      <c r="C196" s="14" t="s">
        <v>115</v>
      </c>
      <c r="D196" s="19" t="s">
        <v>150</v>
      </c>
      <c r="E196" s="23"/>
      <c r="F196" s="36"/>
      <c r="G196" s="36">
        <v>90</v>
      </c>
      <c r="H196" s="58" t="str">
        <f t="shared" si="6"/>
        <v>A</v>
      </c>
      <c r="I196" s="76" t="str">
        <f t="shared" si="7"/>
        <v>Tuntas</v>
      </c>
    </row>
    <row r="197" spans="1:9" ht="15.95" customHeight="1" x14ac:dyDescent="0.2">
      <c r="A197" s="4">
        <v>31</v>
      </c>
      <c r="B197" s="31" t="s">
        <v>292</v>
      </c>
      <c r="C197" s="14" t="s">
        <v>116</v>
      </c>
      <c r="D197" s="19">
        <v>1</v>
      </c>
      <c r="E197" s="23"/>
      <c r="F197" s="36"/>
      <c r="G197" s="36">
        <v>65</v>
      </c>
      <c r="H197" s="58" t="str">
        <f t="shared" si="6"/>
        <v>D</v>
      </c>
      <c r="I197" s="76" t="str">
        <f t="shared" si="7"/>
        <v>Belum Tuntas</v>
      </c>
    </row>
    <row r="198" spans="1:9" ht="15.95" customHeight="1" x14ac:dyDescent="0.2">
      <c r="A198" s="4">
        <v>32</v>
      </c>
      <c r="B198" s="31" t="s">
        <v>293</v>
      </c>
      <c r="C198" s="14" t="s">
        <v>117</v>
      </c>
      <c r="D198" s="19">
        <v>1</v>
      </c>
      <c r="E198" s="23"/>
      <c r="F198" s="36"/>
      <c r="G198" s="36">
        <v>50</v>
      </c>
      <c r="H198" s="58" t="str">
        <f t="shared" si="6"/>
        <v>E</v>
      </c>
      <c r="I198" s="76" t="str">
        <f t="shared" si="7"/>
        <v>Belum Tuntas</v>
      </c>
    </row>
    <row r="199" spans="1:9" ht="15.95" customHeight="1" x14ac:dyDescent="0.2">
      <c r="A199" s="4">
        <v>33</v>
      </c>
      <c r="B199" s="31" t="s">
        <v>294</v>
      </c>
      <c r="C199" s="34" t="s">
        <v>118</v>
      </c>
      <c r="D199" s="19" t="s">
        <v>150</v>
      </c>
      <c r="E199" s="23"/>
      <c r="F199" s="36"/>
      <c r="G199" s="36">
        <v>100</v>
      </c>
      <c r="H199" s="58" t="str">
        <f t="shared" si="6"/>
        <v>A</v>
      </c>
      <c r="I199" s="76" t="str">
        <f t="shared" si="7"/>
        <v>Tuntas</v>
      </c>
    </row>
    <row r="200" spans="1:9" ht="15.95" customHeight="1" x14ac:dyDescent="0.2">
      <c r="A200" s="4">
        <v>34</v>
      </c>
      <c r="B200" s="31" t="s">
        <v>295</v>
      </c>
      <c r="C200" s="34" t="s">
        <v>119</v>
      </c>
      <c r="D200" s="19" t="s">
        <v>150</v>
      </c>
      <c r="E200" s="23"/>
      <c r="F200" s="36"/>
      <c r="G200" s="36">
        <v>85</v>
      </c>
      <c r="H200" s="58" t="str">
        <f t="shared" si="6"/>
        <v>B</v>
      </c>
      <c r="I200" s="76" t="str">
        <f t="shared" si="7"/>
        <v>Tuntas</v>
      </c>
    </row>
    <row r="201" spans="1:9" ht="15.95" customHeight="1" x14ac:dyDescent="0.2">
      <c r="A201" s="4">
        <v>35</v>
      </c>
      <c r="B201" s="31" t="s">
        <v>296</v>
      </c>
      <c r="C201" s="14" t="s">
        <v>120</v>
      </c>
      <c r="D201" s="19" t="s">
        <v>150</v>
      </c>
      <c r="E201" s="23"/>
      <c r="F201" s="36"/>
      <c r="G201" s="36">
        <v>95</v>
      </c>
      <c r="H201" s="58" t="str">
        <f t="shared" si="6"/>
        <v>A</v>
      </c>
      <c r="I201" s="76" t="str">
        <f t="shared" si="7"/>
        <v>Tuntas</v>
      </c>
    </row>
    <row r="202" spans="1:9" ht="15.95" customHeight="1" x14ac:dyDescent="0.2">
      <c r="A202" s="4">
        <v>36</v>
      </c>
      <c r="B202" s="18"/>
      <c r="C202" s="18"/>
      <c r="D202" s="18"/>
      <c r="E202" s="23"/>
      <c r="F202" s="36"/>
      <c r="G202" s="36"/>
      <c r="H202" s="58" t="str">
        <f t="shared" si="6"/>
        <v>-</v>
      </c>
      <c r="I202" s="76" t="str">
        <f t="shared" si="7"/>
        <v>-</v>
      </c>
    </row>
    <row r="203" spans="1:9" ht="15.95" customHeight="1" x14ac:dyDescent="0.2">
      <c r="A203" s="6"/>
      <c r="B203" s="43"/>
      <c r="C203" s="85" t="s">
        <v>373</v>
      </c>
      <c r="D203" s="86"/>
      <c r="E203" s="42"/>
      <c r="F203" s="36"/>
      <c r="G203" s="36">
        <f>IFERROR(AVERAGE(G167:G202),"")</f>
        <v>80.333333333333329</v>
      </c>
      <c r="H203" s="56"/>
      <c r="I203" s="76">
        <f>COUNTIF(I167:I202,"tuntas")</f>
        <v>22</v>
      </c>
    </row>
    <row r="204" spans="1:9" ht="15" customHeight="1" x14ac:dyDescent="0.2">
      <c r="A204" s="62" t="s">
        <v>382</v>
      </c>
      <c r="B204" s="59" t="s">
        <v>381</v>
      </c>
      <c r="C204" s="17"/>
      <c r="D204" s="54"/>
      <c r="E204" s="10"/>
      <c r="F204" s="6"/>
      <c r="G204" s="6"/>
      <c r="H204" s="6"/>
    </row>
    <row r="205" spans="1:9" x14ac:dyDescent="0.2">
      <c r="A205" s="63">
        <v>25</v>
      </c>
      <c r="B205" s="60" t="s">
        <v>376</v>
      </c>
      <c r="C205" s="41" t="s">
        <v>147</v>
      </c>
      <c r="D205" s="49">
        <f>SUM(D167:D202)</f>
        <v>19</v>
      </c>
      <c r="G205" s="21" t="s">
        <v>384</v>
      </c>
    </row>
    <row r="206" spans="1:9" x14ac:dyDescent="0.2">
      <c r="A206" s="63">
        <v>60</v>
      </c>
      <c r="B206" s="60" t="s">
        <v>377</v>
      </c>
      <c r="C206" s="41" t="s">
        <v>148</v>
      </c>
      <c r="D206" s="49">
        <f>COUNTIF(D167:D202,"p")</f>
        <v>16</v>
      </c>
      <c r="G206" s="21" t="s">
        <v>374</v>
      </c>
    </row>
    <row r="207" spans="1:9" x14ac:dyDescent="0.2">
      <c r="A207" s="63">
        <v>70</v>
      </c>
      <c r="B207" s="60" t="s">
        <v>378</v>
      </c>
      <c r="C207" s="28" t="s">
        <v>149</v>
      </c>
      <c r="D207" s="50">
        <f>SUM(D205:D206)</f>
        <v>35</v>
      </c>
      <c r="G207" s="37"/>
    </row>
    <row r="208" spans="1:9" x14ac:dyDescent="0.2">
      <c r="A208" s="64">
        <v>80</v>
      </c>
      <c r="B208" s="60" t="s">
        <v>379</v>
      </c>
      <c r="C208" s="78" t="s">
        <v>385</v>
      </c>
      <c r="D208" s="49"/>
      <c r="G208" s="37"/>
    </row>
    <row r="209" spans="1:9" x14ac:dyDescent="0.2">
      <c r="A209" s="64">
        <v>90</v>
      </c>
      <c r="B209" s="61" t="s">
        <v>380</v>
      </c>
      <c r="C209" s="78" t="s">
        <v>386</v>
      </c>
      <c r="G209" s="21" t="s">
        <v>388</v>
      </c>
    </row>
    <row r="213" spans="1:9" ht="15" x14ac:dyDescent="0.2">
      <c r="A213" s="1" t="s">
        <v>4</v>
      </c>
      <c r="B213" s="33"/>
    </row>
    <row r="214" spans="1:9" ht="15" x14ac:dyDescent="0.2">
      <c r="A214" s="3" t="s">
        <v>0</v>
      </c>
      <c r="B214" s="33"/>
      <c r="E214" s="66" t="s">
        <v>383</v>
      </c>
      <c r="F214" s="67" t="s">
        <v>387</v>
      </c>
      <c r="G214" s="68"/>
    </row>
    <row r="215" spans="1:9" x14ac:dyDescent="0.2">
      <c r="A215" s="1" t="s">
        <v>353</v>
      </c>
      <c r="B215" s="2"/>
      <c r="C215" s="27"/>
    </row>
    <row r="216" spans="1:9" x14ac:dyDescent="0.2">
      <c r="A216" s="1"/>
      <c r="B216" s="2"/>
    </row>
    <row r="217" spans="1:9" ht="15" x14ac:dyDescent="0.2">
      <c r="A217" s="8"/>
      <c r="B217" s="28" t="s">
        <v>151</v>
      </c>
      <c r="C217" s="29" t="s">
        <v>354</v>
      </c>
      <c r="D217" s="47" t="s">
        <v>366</v>
      </c>
      <c r="E217" s="22" t="s">
        <v>365</v>
      </c>
    </row>
    <row r="218" spans="1:9" x14ac:dyDescent="0.2">
      <c r="A218" s="79" t="s">
        <v>1</v>
      </c>
      <c r="B218" s="80"/>
      <c r="C218" s="81" t="s">
        <v>368</v>
      </c>
      <c r="D218" s="83" t="s">
        <v>146</v>
      </c>
      <c r="E218" s="87" t="s">
        <v>369</v>
      </c>
      <c r="F218" s="89" t="s">
        <v>370</v>
      </c>
      <c r="G218" s="90"/>
      <c r="H218" s="91"/>
      <c r="I218" s="87" t="s">
        <v>375</v>
      </c>
    </row>
    <row r="219" spans="1:9" ht="15" customHeight="1" x14ac:dyDescent="0.2">
      <c r="A219" s="7" t="s">
        <v>3</v>
      </c>
      <c r="B219" s="5" t="s">
        <v>2</v>
      </c>
      <c r="C219" s="82"/>
      <c r="D219" s="84"/>
      <c r="E219" s="88"/>
      <c r="F219" s="38" t="s">
        <v>367</v>
      </c>
      <c r="G219" s="39" t="s">
        <v>372</v>
      </c>
      <c r="H219" s="39" t="s">
        <v>371</v>
      </c>
      <c r="I219" s="88"/>
    </row>
    <row r="220" spans="1:9" ht="15.95" customHeight="1" x14ac:dyDescent="0.2">
      <c r="A220" s="11">
        <v>1</v>
      </c>
      <c r="B220" s="31" t="s">
        <v>233</v>
      </c>
      <c r="C220" s="13" t="s">
        <v>121</v>
      </c>
      <c r="D220" s="75">
        <v>1</v>
      </c>
      <c r="E220" s="26"/>
      <c r="F220" s="11"/>
      <c r="G220" s="11">
        <v>55</v>
      </c>
      <c r="H220" s="58" t="str">
        <f>IFERROR(VLOOKUP(G220,$A$257:$B$262,2,TRUE),"-")</f>
        <v>E</v>
      </c>
      <c r="I220" s="77" t="str">
        <f>IF(G220=0,"-",(IF(G220&lt;70,"Belum Tuntas","Tuntas")))</f>
        <v>Belum Tuntas</v>
      </c>
    </row>
    <row r="221" spans="1:9" ht="15.95" customHeight="1" x14ac:dyDescent="0.2">
      <c r="A221" s="4">
        <v>2</v>
      </c>
      <c r="B221" s="31" t="s">
        <v>297</v>
      </c>
      <c r="C221" s="14" t="s">
        <v>122</v>
      </c>
      <c r="D221" s="19" t="s">
        <v>150</v>
      </c>
      <c r="E221" s="23"/>
      <c r="F221" s="36"/>
      <c r="G221" s="36">
        <v>90</v>
      </c>
      <c r="H221" s="58" t="str">
        <f t="shared" ref="H221:H254" si="8">IFERROR(VLOOKUP(G221,$A$257:$B$262,2,TRUE),"-")</f>
        <v>A</v>
      </c>
      <c r="I221" s="76" t="str">
        <f>IF(G221=0,"-",(IF(G221&lt;70,"Belum Tuntas","Tuntas")))</f>
        <v>Tuntas</v>
      </c>
    </row>
    <row r="222" spans="1:9" ht="15.95" customHeight="1" x14ac:dyDescent="0.2">
      <c r="A222" s="4">
        <v>3</v>
      </c>
      <c r="B222" s="31" t="s">
        <v>194</v>
      </c>
      <c r="C222" s="14" t="s">
        <v>123</v>
      </c>
      <c r="D222" s="19" t="s">
        <v>150</v>
      </c>
      <c r="E222" s="23"/>
      <c r="F222" s="36"/>
      <c r="G222" s="36">
        <v>70</v>
      </c>
      <c r="H222" s="58" t="str">
        <f t="shared" si="8"/>
        <v>C</v>
      </c>
      <c r="I222" s="76" t="str">
        <f t="shared" ref="I222:I255" si="9">IF(G222=0,"-",(IF(G222&lt;70,"Belum Tuntas","Tuntas")))</f>
        <v>Tuntas</v>
      </c>
    </row>
    <row r="223" spans="1:9" ht="15.95" customHeight="1" x14ac:dyDescent="0.2">
      <c r="A223" s="4">
        <v>4</v>
      </c>
      <c r="B223" s="31"/>
      <c r="C223" s="14" t="s">
        <v>359</v>
      </c>
      <c r="D223" s="19" t="s">
        <v>150</v>
      </c>
      <c r="E223" s="23"/>
      <c r="F223" s="36"/>
      <c r="G223" s="36">
        <v>75</v>
      </c>
      <c r="H223" s="58" t="str">
        <f t="shared" si="8"/>
        <v>C</v>
      </c>
      <c r="I223" s="76" t="str">
        <f t="shared" si="9"/>
        <v>Tuntas</v>
      </c>
    </row>
    <row r="224" spans="1:9" ht="15.95" customHeight="1" x14ac:dyDescent="0.2">
      <c r="A224" s="4">
        <v>5</v>
      </c>
      <c r="B224" s="31" t="s">
        <v>205</v>
      </c>
      <c r="C224" s="14" t="s">
        <v>124</v>
      </c>
      <c r="D224" s="19" t="s">
        <v>150</v>
      </c>
      <c r="E224" s="23"/>
      <c r="F224" s="36"/>
      <c r="G224" s="36">
        <v>75</v>
      </c>
      <c r="H224" s="58" t="str">
        <f t="shared" si="8"/>
        <v>C</v>
      </c>
      <c r="I224" s="76" t="str">
        <f t="shared" si="9"/>
        <v>Tuntas</v>
      </c>
    </row>
    <row r="225" spans="1:9" ht="15.95" customHeight="1" x14ac:dyDescent="0.2">
      <c r="A225" s="4">
        <v>6</v>
      </c>
      <c r="B225" s="31" t="s">
        <v>166</v>
      </c>
      <c r="C225" s="14" t="s">
        <v>125</v>
      </c>
      <c r="D225" s="19">
        <v>1</v>
      </c>
      <c r="E225" s="23"/>
      <c r="F225" s="36"/>
      <c r="G225" s="36"/>
      <c r="H225" s="58" t="str">
        <f t="shared" si="8"/>
        <v>-</v>
      </c>
      <c r="I225" s="76" t="str">
        <f t="shared" si="9"/>
        <v>-</v>
      </c>
    </row>
    <row r="226" spans="1:9" ht="15.95" customHeight="1" x14ac:dyDescent="0.2">
      <c r="A226" s="4">
        <v>7</v>
      </c>
      <c r="B226" s="31" t="s">
        <v>186</v>
      </c>
      <c r="C226" s="14" t="s">
        <v>126</v>
      </c>
      <c r="D226" s="19" t="s">
        <v>150</v>
      </c>
      <c r="E226" s="23"/>
      <c r="F226" s="36"/>
      <c r="G226" s="36">
        <v>65</v>
      </c>
      <c r="H226" s="58" t="str">
        <f t="shared" si="8"/>
        <v>D</v>
      </c>
      <c r="I226" s="76" t="str">
        <f t="shared" si="9"/>
        <v>Belum Tuntas</v>
      </c>
    </row>
    <row r="227" spans="1:9" ht="15.95" customHeight="1" x14ac:dyDescent="0.2">
      <c r="A227" s="4">
        <v>8</v>
      </c>
      <c r="B227" s="31" t="s">
        <v>301</v>
      </c>
      <c r="C227" s="14" t="s">
        <v>127</v>
      </c>
      <c r="D227" s="74">
        <v>1</v>
      </c>
      <c r="E227" s="23"/>
      <c r="F227" s="36"/>
      <c r="G227" s="36">
        <v>55</v>
      </c>
      <c r="H227" s="58" t="str">
        <f t="shared" si="8"/>
        <v>E</v>
      </c>
      <c r="I227" s="76" t="str">
        <f t="shared" si="9"/>
        <v>Belum Tuntas</v>
      </c>
    </row>
    <row r="228" spans="1:9" ht="15.95" customHeight="1" x14ac:dyDescent="0.2">
      <c r="A228" s="4">
        <v>9</v>
      </c>
      <c r="B228" s="31" t="s">
        <v>302</v>
      </c>
      <c r="C228" s="14" t="s">
        <v>128</v>
      </c>
      <c r="D228" s="19">
        <v>1</v>
      </c>
      <c r="E228" s="23"/>
      <c r="F228" s="36"/>
      <c r="G228" s="36">
        <v>85</v>
      </c>
      <c r="H228" s="58" t="str">
        <f t="shared" si="8"/>
        <v>B</v>
      </c>
      <c r="I228" s="76" t="str">
        <f t="shared" si="9"/>
        <v>Tuntas</v>
      </c>
    </row>
    <row r="229" spans="1:9" ht="15.95" customHeight="1" x14ac:dyDescent="0.2">
      <c r="A229" s="4">
        <v>10</v>
      </c>
      <c r="B229" s="31" t="s">
        <v>303</v>
      </c>
      <c r="C229" s="14" t="s">
        <v>129</v>
      </c>
      <c r="D229" s="19">
        <v>1</v>
      </c>
      <c r="E229" s="23"/>
      <c r="F229" s="36"/>
      <c r="G229" s="36">
        <v>60</v>
      </c>
      <c r="H229" s="58" t="str">
        <f t="shared" si="8"/>
        <v>D</v>
      </c>
      <c r="I229" s="76" t="str">
        <f t="shared" si="9"/>
        <v>Belum Tuntas</v>
      </c>
    </row>
    <row r="230" spans="1:9" ht="15.95" customHeight="1" x14ac:dyDescent="0.2">
      <c r="A230" s="4">
        <v>11</v>
      </c>
      <c r="B230" s="31" t="s">
        <v>304</v>
      </c>
      <c r="C230" s="34" t="s">
        <v>130</v>
      </c>
      <c r="D230" s="19" t="s">
        <v>150</v>
      </c>
      <c r="E230" s="23"/>
      <c r="F230" s="36"/>
      <c r="G230" s="36">
        <v>75</v>
      </c>
      <c r="H230" s="58" t="str">
        <f t="shared" si="8"/>
        <v>C</v>
      </c>
      <c r="I230" s="76" t="str">
        <f t="shared" si="9"/>
        <v>Tuntas</v>
      </c>
    </row>
    <row r="231" spans="1:9" ht="15.95" customHeight="1" x14ac:dyDescent="0.2">
      <c r="A231" s="4">
        <v>12</v>
      </c>
      <c r="B231" s="31" t="s">
        <v>305</v>
      </c>
      <c r="C231" s="14" t="s">
        <v>131</v>
      </c>
      <c r="D231" s="19">
        <v>1</v>
      </c>
      <c r="E231" s="23"/>
      <c r="F231" s="36"/>
      <c r="G231" s="36">
        <v>50</v>
      </c>
      <c r="H231" s="58" t="str">
        <f t="shared" si="8"/>
        <v>E</v>
      </c>
      <c r="I231" s="76" t="str">
        <f t="shared" si="9"/>
        <v>Belum Tuntas</v>
      </c>
    </row>
    <row r="232" spans="1:9" ht="15.95" customHeight="1" x14ac:dyDescent="0.2">
      <c r="A232" s="4">
        <v>13</v>
      </c>
      <c r="B232" s="31" t="s">
        <v>306</v>
      </c>
      <c r="C232" s="14" t="s">
        <v>132</v>
      </c>
      <c r="D232" s="19" t="s">
        <v>150</v>
      </c>
      <c r="E232" s="23"/>
      <c r="F232" s="36"/>
      <c r="G232" s="36">
        <v>65</v>
      </c>
      <c r="H232" s="58" t="str">
        <f t="shared" si="8"/>
        <v>D</v>
      </c>
      <c r="I232" s="76" t="str">
        <f t="shared" si="9"/>
        <v>Belum Tuntas</v>
      </c>
    </row>
    <row r="233" spans="1:9" ht="15.95" customHeight="1" x14ac:dyDescent="0.2">
      <c r="A233" s="4">
        <v>14</v>
      </c>
      <c r="B233" s="31" t="s">
        <v>344</v>
      </c>
      <c r="C233" s="14" t="s">
        <v>337</v>
      </c>
      <c r="D233" s="36" t="s">
        <v>150</v>
      </c>
      <c r="E233" s="23"/>
      <c r="F233" s="36"/>
      <c r="G233" s="36">
        <v>50</v>
      </c>
      <c r="H233" s="58" t="str">
        <f t="shared" si="8"/>
        <v>E</v>
      </c>
      <c r="I233" s="76" t="str">
        <f t="shared" si="9"/>
        <v>Belum Tuntas</v>
      </c>
    </row>
    <row r="234" spans="1:9" ht="15.95" customHeight="1" x14ac:dyDescent="0.2">
      <c r="A234" s="4">
        <v>15</v>
      </c>
      <c r="B234" s="31" t="s">
        <v>167</v>
      </c>
      <c r="C234" s="14" t="s">
        <v>333</v>
      </c>
      <c r="D234" s="74">
        <v>1</v>
      </c>
      <c r="E234" s="23"/>
      <c r="F234" s="36"/>
      <c r="G234" s="36">
        <v>35</v>
      </c>
      <c r="H234" s="58" t="str">
        <f t="shared" si="8"/>
        <v>E</v>
      </c>
      <c r="I234" s="76" t="str">
        <f t="shared" si="9"/>
        <v>Belum Tuntas</v>
      </c>
    </row>
    <row r="235" spans="1:9" ht="15.95" customHeight="1" x14ac:dyDescent="0.2">
      <c r="A235" s="4">
        <v>16</v>
      </c>
      <c r="B235" s="31" t="s">
        <v>196</v>
      </c>
      <c r="C235" s="34" t="s">
        <v>352</v>
      </c>
      <c r="D235" s="19">
        <v>1</v>
      </c>
      <c r="E235" s="23"/>
      <c r="F235" s="36"/>
      <c r="G235" s="36">
        <v>85</v>
      </c>
      <c r="H235" s="58" t="str">
        <f t="shared" si="8"/>
        <v>B</v>
      </c>
      <c r="I235" s="76" t="str">
        <f t="shared" si="9"/>
        <v>Tuntas</v>
      </c>
    </row>
    <row r="236" spans="1:9" ht="15.95" customHeight="1" x14ac:dyDescent="0.2">
      <c r="A236" s="4">
        <v>17</v>
      </c>
      <c r="B236" s="31" t="s">
        <v>199</v>
      </c>
      <c r="C236" s="14" t="s">
        <v>133</v>
      </c>
      <c r="D236" s="19" t="s">
        <v>150</v>
      </c>
      <c r="E236" s="23"/>
      <c r="F236" s="36"/>
      <c r="G236" s="36">
        <v>60</v>
      </c>
      <c r="H236" s="58" t="str">
        <f t="shared" si="8"/>
        <v>D</v>
      </c>
      <c r="I236" s="76" t="str">
        <f t="shared" si="9"/>
        <v>Belum Tuntas</v>
      </c>
    </row>
    <row r="237" spans="1:9" ht="15.95" customHeight="1" x14ac:dyDescent="0.2">
      <c r="A237" s="4">
        <v>18</v>
      </c>
      <c r="B237" s="31" t="s">
        <v>159</v>
      </c>
      <c r="C237" s="14" t="s">
        <v>134</v>
      </c>
      <c r="D237" s="74">
        <v>1</v>
      </c>
      <c r="E237" s="23"/>
      <c r="F237" s="36"/>
      <c r="G237" s="36"/>
      <c r="H237" s="58" t="str">
        <f t="shared" si="8"/>
        <v>-</v>
      </c>
      <c r="I237" s="76" t="str">
        <f t="shared" si="9"/>
        <v>-</v>
      </c>
    </row>
    <row r="238" spans="1:9" ht="15.95" customHeight="1" x14ac:dyDescent="0.2">
      <c r="A238" s="4">
        <v>19</v>
      </c>
      <c r="B238" s="31" t="s">
        <v>270</v>
      </c>
      <c r="C238" s="14" t="s">
        <v>135</v>
      </c>
      <c r="D238" s="19">
        <v>1</v>
      </c>
      <c r="E238" s="23"/>
      <c r="F238" s="36"/>
      <c r="G238" s="36">
        <v>65</v>
      </c>
      <c r="H238" s="58" t="str">
        <f t="shared" si="8"/>
        <v>D</v>
      </c>
      <c r="I238" s="76" t="str">
        <f t="shared" si="9"/>
        <v>Belum Tuntas</v>
      </c>
    </row>
    <row r="239" spans="1:9" ht="15.95" customHeight="1" x14ac:dyDescent="0.2">
      <c r="A239" s="4">
        <v>20</v>
      </c>
      <c r="B239" s="31" t="s">
        <v>160</v>
      </c>
      <c r="C239" s="14" t="s">
        <v>136</v>
      </c>
      <c r="D239" s="74" t="s">
        <v>150</v>
      </c>
      <c r="E239" s="23"/>
      <c r="F239" s="36"/>
      <c r="G239" s="36">
        <v>95</v>
      </c>
      <c r="H239" s="58" t="str">
        <f t="shared" si="8"/>
        <v>A</v>
      </c>
      <c r="I239" s="76" t="str">
        <f t="shared" si="9"/>
        <v>Tuntas</v>
      </c>
    </row>
    <row r="240" spans="1:9" ht="15.95" customHeight="1" x14ac:dyDescent="0.2">
      <c r="A240" s="4">
        <v>21</v>
      </c>
      <c r="B240" s="31" t="s">
        <v>200</v>
      </c>
      <c r="C240" s="14" t="s">
        <v>137</v>
      </c>
      <c r="D240" s="19" t="s">
        <v>150</v>
      </c>
      <c r="E240" s="23"/>
      <c r="F240" s="36"/>
      <c r="G240" s="36">
        <v>80</v>
      </c>
      <c r="H240" s="58" t="str">
        <f t="shared" si="8"/>
        <v>B</v>
      </c>
      <c r="I240" s="76" t="str">
        <f t="shared" si="9"/>
        <v>Tuntas</v>
      </c>
    </row>
    <row r="241" spans="1:9" ht="15.95" customHeight="1" x14ac:dyDescent="0.2">
      <c r="A241" s="4">
        <v>22</v>
      </c>
      <c r="B241" s="31" t="s">
        <v>201</v>
      </c>
      <c r="C241" s="14" t="s">
        <v>138</v>
      </c>
      <c r="D241" s="19">
        <v>1</v>
      </c>
      <c r="E241" s="23"/>
      <c r="F241" s="36"/>
      <c r="G241" s="36">
        <v>65</v>
      </c>
      <c r="H241" s="58" t="str">
        <f t="shared" si="8"/>
        <v>D</v>
      </c>
      <c r="I241" s="76" t="str">
        <f t="shared" si="9"/>
        <v>Belum Tuntas</v>
      </c>
    </row>
    <row r="242" spans="1:9" ht="15.95" customHeight="1" x14ac:dyDescent="0.2">
      <c r="A242" s="4">
        <v>23</v>
      </c>
      <c r="B242" s="31" t="s">
        <v>161</v>
      </c>
      <c r="C242" s="34" t="s">
        <v>139</v>
      </c>
      <c r="D242" s="19" t="s">
        <v>150</v>
      </c>
      <c r="E242" s="23"/>
      <c r="F242" s="36"/>
      <c r="G242" s="36">
        <v>55</v>
      </c>
      <c r="H242" s="58" t="str">
        <f t="shared" si="8"/>
        <v>E</v>
      </c>
      <c r="I242" s="76" t="str">
        <f t="shared" si="9"/>
        <v>Belum Tuntas</v>
      </c>
    </row>
    <row r="243" spans="1:9" ht="15.95" customHeight="1" x14ac:dyDescent="0.2">
      <c r="A243" s="4">
        <v>24</v>
      </c>
      <c r="B243" s="31" t="s">
        <v>244</v>
      </c>
      <c r="C243" s="14" t="s">
        <v>140</v>
      </c>
      <c r="D243" s="19" t="s">
        <v>150</v>
      </c>
      <c r="E243" s="23"/>
      <c r="F243" s="36"/>
      <c r="G243" s="36">
        <v>85</v>
      </c>
      <c r="H243" s="58" t="str">
        <f t="shared" si="8"/>
        <v>B</v>
      </c>
      <c r="I243" s="76" t="str">
        <f t="shared" si="9"/>
        <v>Tuntas</v>
      </c>
    </row>
    <row r="244" spans="1:9" ht="15.95" customHeight="1" x14ac:dyDescent="0.2">
      <c r="A244" s="4">
        <v>25</v>
      </c>
      <c r="B244" s="31" t="s">
        <v>245</v>
      </c>
      <c r="C244" s="14" t="s">
        <v>141</v>
      </c>
      <c r="D244" s="19">
        <v>1</v>
      </c>
      <c r="E244" s="23"/>
      <c r="F244" s="36"/>
      <c r="G244" s="36">
        <v>30</v>
      </c>
      <c r="H244" s="58" t="str">
        <f t="shared" si="8"/>
        <v>E</v>
      </c>
      <c r="I244" s="76" t="str">
        <f t="shared" si="9"/>
        <v>Belum Tuntas</v>
      </c>
    </row>
    <row r="245" spans="1:9" ht="15.95" customHeight="1" x14ac:dyDescent="0.2">
      <c r="A245" s="4">
        <v>26</v>
      </c>
      <c r="B245" s="31" t="s">
        <v>162</v>
      </c>
      <c r="C245" s="14" t="s">
        <v>142</v>
      </c>
      <c r="D245" s="19">
        <v>1</v>
      </c>
      <c r="E245" s="23"/>
      <c r="F245" s="36"/>
      <c r="G245" s="36">
        <v>65</v>
      </c>
      <c r="H245" s="58" t="str">
        <f t="shared" si="8"/>
        <v>D</v>
      </c>
      <c r="I245" s="76" t="str">
        <f t="shared" si="9"/>
        <v>Belum Tuntas</v>
      </c>
    </row>
    <row r="246" spans="1:9" ht="15.95" customHeight="1" x14ac:dyDescent="0.2">
      <c r="A246" s="4">
        <v>27</v>
      </c>
      <c r="B246" s="31" t="s">
        <v>311</v>
      </c>
      <c r="C246" s="14" t="s">
        <v>143</v>
      </c>
      <c r="D246" s="19">
        <v>1</v>
      </c>
      <c r="E246" s="23"/>
      <c r="F246" s="36"/>
      <c r="G246" s="36">
        <v>60</v>
      </c>
      <c r="H246" s="58" t="str">
        <f t="shared" si="8"/>
        <v>D</v>
      </c>
      <c r="I246" s="76" t="str">
        <f t="shared" si="9"/>
        <v>Belum Tuntas</v>
      </c>
    </row>
    <row r="247" spans="1:9" ht="15.95" customHeight="1" x14ac:dyDescent="0.2">
      <c r="A247" s="4">
        <v>28</v>
      </c>
      <c r="B247" s="31" t="s">
        <v>346</v>
      </c>
      <c r="C247" s="14" t="s">
        <v>334</v>
      </c>
      <c r="D247" s="74" t="s">
        <v>150</v>
      </c>
      <c r="E247" s="23"/>
      <c r="F247" s="36"/>
      <c r="G247" s="36">
        <v>50</v>
      </c>
      <c r="H247" s="58" t="str">
        <f t="shared" si="8"/>
        <v>E</v>
      </c>
      <c r="I247" s="76" t="str">
        <f t="shared" si="9"/>
        <v>Belum Tuntas</v>
      </c>
    </row>
    <row r="248" spans="1:9" ht="15.95" customHeight="1" x14ac:dyDescent="0.2">
      <c r="A248" s="4">
        <v>29</v>
      </c>
      <c r="B248" s="31" t="s">
        <v>312</v>
      </c>
      <c r="C248" s="14" t="s">
        <v>335</v>
      </c>
      <c r="D248" s="19" t="s">
        <v>150</v>
      </c>
      <c r="E248" s="23"/>
      <c r="F248" s="36"/>
      <c r="G248" s="36">
        <v>90</v>
      </c>
      <c r="H248" s="58" t="str">
        <f t="shared" si="8"/>
        <v>A</v>
      </c>
      <c r="I248" s="76" t="str">
        <f t="shared" si="9"/>
        <v>Tuntas</v>
      </c>
    </row>
    <row r="249" spans="1:9" ht="15.95" customHeight="1" x14ac:dyDescent="0.2">
      <c r="A249" s="4">
        <v>30</v>
      </c>
      <c r="B249" s="31"/>
      <c r="C249" s="14" t="s">
        <v>360</v>
      </c>
      <c r="D249" s="19" t="s">
        <v>150</v>
      </c>
      <c r="E249" s="23"/>
      <c r="F249" s="36"/>
      <c r="G249" s="36">
        <v>95</v>
      </c>
      <c r="H249" s="58" t="str">
        <f t="shared" si="8"/>
        <v>A</v>
      </c>
      <c r="I249" s="76" t="str">
        <f t="shared" si="9"/>
        <v>Tuntas</v>
      </c>
    </row>
    <row r="250" spans="1:9" ht="15.95" customHeight="1" x14ac:dyDescent="0.2">
      <c r="A250" s="4">
        <v>31</v>
      </c>
      <c r="B250" s="31" t="s">
        <v>313</v>
      </c>
      <c r="C250" s="14" t="s">
        <v>144</v>
      </c>
      <c r="D250" s="74" t="s">
        <v>150</v>
      </c>
      <c r="E250" s="23"/>
      <c r="F250" s="36"/>
      <c r="G250" s="36">
        <v>80</v>
      </c>
      <c r="H250" s="58" t="str">
        <f t="shared" si="8"/>
        <v>B</v>
      </c>
      <c r="I250" s="76" t="str">
        <f t="shared" si="9"/>
        <v>Tuntas</v>
      </c>
    </row>
    <row r="251" spans="1:9" ht="15.95" customHeight="1" x14ac:dyDescent="0.2">
      <c r="A251" s="4">
        <v>32</v>
      </c>
      <c r="B251" s="31" t="s">
        <v>314</v>
      </c>
      <c r="C251" s="14" t="s">
        <v>145</v>
      </c>
      <c r="D251" s="74">
        <v>1</v>
      </c>
      <c r="E251" s="23"/>
      <c r="F251" s="36"/>
      <c r="G251" s="36">
        <v>65</v>
      </c>
      <c r="H251" s="58" t="str">
        <f t="shared" si="8"/>
        <v>D</v>
      </c>
      <c r="I251" s="76" t="str">
        <f t="shared" si="9"/>
        <v>Belum Tuntas</v>
      </c>
    </row>
    <row r="252" spans="1:9" ht="15.95" customHeight="1" x14ac:dyDescent="0.2">
      <c r="A252" s="4">
        <v>33</v>
      </c>
      <c r="B252" s="31"/>
      <c r="C252" s="14"/>
      <c r="D252" s="74"/>
      <c r="E252" s="23"/>
      <c r="F252" s="36"/>
      <c r="G252" s="36"/>
      <c r="H252" s="58" t="str">
        <f t="shared" si="8"/>
        <v>-</v>
      </c>
      <c r="I252" s="76" t="str">
        <f t="shared" si="9"/>
        <v>-</v>
      </c>
    </row>
    <row r="253" spans="1:9" ht="15.95" customHeight="1" x14ac:dyDescent="0.2">
      <c r="A253" s="4">
        <v>34</v>
      </c>
      <c r="B253" s="31"/>
      <c r="C253" s="14"/>
      <c r="D253" s="74"/>
      <c r="E253" s="23"/>
      <c r="F253" s="36"/>
      <c r="G253" s="36"/>
      <c r="H253" s="58" t="str">
        <f t="shared" si="8"/>
        <v>-</v>
      </c>
      <c r="I253" s="76" t="str">
        <f t="shared" si="9"/>
        <v>-</v>
      </c>
    </row>
    <row r="254" spans="1:9" ht="15.95" customHeight="1" x14ac:dyDescent="0.2">
      <c r="A254" s="4">
        <v>35</v>
      </c>
      <c r="B254" s="31"/>
      <c r="C254" s="14"/>
      <c r="D254" s="74"/>
      <c r="E254" s="23"/>
      <c r="F254" s="36"/>
      <c r="G254" s="36"/>
      <c r="H254" s="58" t="str">
        <f t="shared" si="8"/>
        <v>-</v>
      </c>
      <c r="I254" s="76" t="str">
        <f t="shared" si="9"/>
        <v>-</v>
      </c>
    </row>
    <row r="255" spans="1:9" ht="15.95" customHeight="1" x14ac:dyDescent="0.2">
      <c r="A255" s="4">
        <v>36</v>
      </c>
      <c r="B255" s="31"/>
      <c r="C255" s="14"/>
      <c r="D255" s="74"/>
      <c r="E255" s="23"/>
      <c r="F255" s="36"/>
      <c r="G255" s="36"/>
      <c r="H255" s="58" t="str">
        <f>IFERROR(VLOOKUP(G255,$A$257:$B$262,2,TRUE),"-")</f>
        <v>-</v>
      </c>
      <c r="I255" s="76" t="str">
        <f t="shared" si="9"/>
        <v>-</v>
      </c>
    </row>
    <row r="256" spans="1:9" ht="15.95" customHeight="1" x14ac:dyDescent="0.2">
      <c r="A256" s="6"/>
      <c r="B256" s="43"/>
      <c r="C256" s="85" t="s">
        <v>373</v>
      </c>
      <c r="D256" s="86"/>
      <c r="E256" s="42"/>
      <c r="F256" s="36"/>
      <c r="G256" s="36">
        <f>IFERROR(AVERAGE(G220:G255),"")</f>
        <v>67.666666666666671</v>
      </c>
      <c r="H256" s="56"/>
      <c r="I256" s="76">
        <f>COUNTIF(I220:I255,"tuntas")</f>
        <v>13</v>
      </c>
    </row>
    <row r="257" spans="1:9" ht="15" customHeight="1" x14ac:dyDescent="0.2">
      <c r="A257" s="62" t="s">
        <v>382</v>
      </c>
      <c r="B257" s="59" t="s">
        <v>381</v>
      </c>
      <c r="C257" s="45"/>
      <c r="D257" s="55"/>
      <c r="E257" s="44"/>
      <c r="F257" s="6"/>
      <c r="G257" s="65"/>
      <c r="H257" s="65"/>
      <c r="I257" s="32"/>
    </row>
    <row r="258" spans="1:9" x14ac:dyDescent="0.2">
      <c r="A258" s="63">
        <v>25</v>
      </c>
      <c r="B258" s="60" t="s">
        <v>376</v>
      </c>
      <c r="C258" s="41" t="s">
        <v>147</v>
      </c>
      <c r="D258" s="49">
        <f>SUM(D220:D255)</f>
        <v>15</v>
      </c>
      <c r="G258" s="21" t="s">
        <v>384</v>
      </c>
    </row>
    <row r="259" spans="1:9" x14ac:dyDescent="0.2">
      <c r="A259" s="63">
        <v>60</v>
      </c>
      <c r="B259" s="60" t="s">
        <v>377</v>
      </c>
      <c r="C259" s="41" t="s">
        <v>148</v>
      </c>
      <c r="D259" s="49">
        <f>COUNTIF(D220:D255,"p")</f>
        <v>17</v>
      </c>
      <c r="G259" s="21" t="s">
        <v>374</v>
      </c>
    </row>
    <row r="260" spans="1:9" x14ac:dyDescent="0.2">
      <c r="A260" s="63">
        <v>70</v>
      </c>
      <c r="B260" s="60" t="s">
        <v>378</v>
      </c>
      <c r="C260" s="28" t="s">
        <v>149</v>
      </c>
      <c r="D260" s="50">
        <f>SUM(D258:D259)</f>
        <v>32</v>
      </c>
      <c r="G260" s="37"/>
    </row>
    <row r="261" spans="1:9" x14ac:dyDescent="0.2">
      <c r="A261" s="64">
        <v>80</v>
      </c>
      <c r="B261" s="60" t="s">
        <v>379</v>
      </c>
      <c r="C261" s="78" t="s">
        <v>385</v>
      </c>
      <c r="G261" s="37"/>
    </row>
    <row r="262" spans="1:9" x14ac:dyDescent="0.2">
      <c r="A262" s="64">
        <v>90</v>
      </c>
      <c r="B262" s="61" t="s">
        <v>380</v>
      </c>
      <c r="C262" s="78" t="s">
        <v>386</v>
      </c>
      <c r="D262" s="52"/>
      <c r="G262" s="57"/>
    </row>
    <row r="263" spans="1:9" x14ac:dyDescent="0.2">
      <c r="G263" s="21" t="s">
        <v>388</v>
      </c>
    </row>
  </sheetData>
  <mergeCells count="35">
    <mergeCell ref="E6:E7"/>
    <mergeCell ref="F6:H6"/>
    <mergeCell ref="I6:I7"/>
    <mergeCell ref="E59:E60"/>
    <mergeCell ref="F59:H59"/>
    <mergeCell ref="I59:I60"/>
    <mergeCell ref="E165:E166"/>
    <mergeCell ref="F165:H165"/>
    <mergeCell ref="I165:I166"/>
    <mergeCell ref="C256:D256"/>
    <mergeCell ref="E112:E113"/>
    <mergeCell ref="F112:H112"/>
    <mergeCell ref="I112:I113"/>
    <mergeCell ref="E218:E219"/>
    <mergeCell ref="F218:H218"/>
    <mergeCell ref="I218:I219"/>
    <mergeCell ref="C44:D44"/>
    <mergeCell ref="C97:D97"/>
    <mergeCell ref="A6:B6"/>
    <mergeCell ref="C6:C7"/>
    <mergeCell ref="D6:D7"/>
    <mergeCell ref="A59:B59"/>
    <mergeCell ref="C59:C60"/>
    <mergeCell ref="D59:D60"/>
    <mergeCell ref="A112:B112"/>
    <mergeCell ref="C112:C113"/>
    <mergeCell ref="D112:D113"/>
    <mergeCell ref="C150:D150"/>
    <mergeCell ref="A218:B218"/>
    <mergeCell ref="C218:C219"/>
    <mergeCell ref="D218:D219"/>
    <mergeCell ref="A165:B165"/>
    <mergeCell ref="C165:C166"/>
    <mergeCell ref="D165:D166"/>
    <mergeCell ref="C203:D203"/>
  </mergeCells>
  <printOptions horizontalCentered="1"/>
  <pageMargins left="0.39370078740157483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 IPS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Adang</cp:lastModifiedBy>
  <cp:lastPrinted>2018-09-18T13:15:53Z</cp:lastPrinted>
  <dcterms:created xsi:type="dcterms:W3CDTF">2011-07-19T02:21:13Z</dcterms:created>
  <dcterms:modified xsi:type="dcterms:W3CDTF">2007-01-21T01:33:32Z</dcterms:modified>
</cp:coreProperties>
</file>