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165" yWindow="-135" windowWidth="11295" windowHeight="8250" tabRatio="683"/>
  </bookViews>
  <sheets>
    <sheet name="OLAHNIL-10" sheetId="1" r:id="rId1"/>
    <sheet name="NILAI-10_4WK" sheetId="3" r:id="rId2"/>
    <sheet name="Sheet1" sheetId="2" r:id="rId3"/>
  </sheets>
  <definedNames>
    <definedName name="_xlnm.Print_Area" localSheetId="1">'NILAI-10_4WK'!$A$1:$N$443</definedName>
    <definedName name="_xlnm.Print_Area" localSheetId="0">'OLAHNIL-10'!$A$1:$AW$434</definedName>
    <definedName name="_xlnm.Print_Titles" localSheetId="1">'NILAI-10_4WK'!$1:$4</definedName>
    <definedName name="_xlnm.Print_Titles" localSheetId="0">'OLAHNIL-10'!$1:$5</definedName>
  </definedNames>
  <calcPr calcId="144525" iterate="1"/>
</workbook>
</file>

<file path=xl/calcChain.xml><?xml version="1.0" encoding="utf-8"?>
<calcChain xmlns="http://schemas.openxmlformats.org/spreadsheetml/2006/main">
  <c r="D1" i="1" l="1"/>
  <c r="F432" i="3" l="1"/>
  <c r="F433" i="3"/>
  <c r="F434" i="3"/>
  <c r="F435" i="3"/>
  <c r="F43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5" i="3"/>
  <c r="D2" i="1"/>
  <c r="V4" i="1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I435" i="1"/>
  <c r="J435" i="1" s="1"/>
  <c r="L433" i="3" s="1"/>
  <c r="O435" i="1"/>
  <c r="P435" i="1" s="1"/>
  <c r="M433" i="3" s="1"/>
  <c r="V435" i="1"/>
  <c r="AF435" i="1"/>
  <c r="AK435" i="1"/>
  <c r="AV435" i="1" s="1"/>
  <c r="AP435" i="1"/>
  <c r="AU435" i="1"/>
  <c r="I436" i="1"/>
  <c r="J436" i="1" s="1"/>
  <c r="L434" i="3" s="1"/>
  <c r="O436" i="1"/>
  <c r="P436" i="1" s="1"/>
  <c r="M434" i="3" s="1"/>
  <c r="V436" i="1"/>
  <c r="AF436" i="1"/>
  <c r="AK436" i="1"/>
  <c r="AP436" i="1"/>
  <c r="AV436" i="1" s="1"/>
  <c r="AW436" i="1" s="1"/>
  <c r="K434" i="3" s="1"/>
  <c r="AU436" i="1"/>
  <c r="I437" i="1"/>
  <c r="J437" i="1" s="1"/>
  <c r="L435" i="3" s="1"/>
  <c r="O437" i="1"/>
  <c r="P437" i="1" s="1"/>
  <c r="M435" i="3" s="1"/>
  <c r="V437" i="1"/>
  <c r="AF437" i="1"/>
  <c r="AK437" i="1"/>
  <c r="AV437" i="1" s="1"/>
  <c r="AP437" i="1"/>
  <c r="AU437" i="1"/>
  <c r="I438" i="1"/>
  <c r="J438" i="1" s="1"/>
  <c r="L436" i="3" s="1"/>
  <c r="O438" i="1"/>
  <c r="P438" i="1" s="1"/>
  <c r="M436" i="3" s="1"/>
  <c r="V438" i="1"/>
  <c r="AF438" i="1"/>
  <c r="AK438" i="1"/>
  <c r="AP438" i="1"/>
  <c r="AU438" i="1"/>
  <c r="G436" i="3"/>
  <c r="E436" i="3"/>
  <c r="D436" i="3"/>
  <c r="B436" i="3"/>
  <c r="G435" i="3"/>
  <c r="E435" i="3"/>
  <c r="D435" i="3"/>
  <c r="B435" i="3"/>
  <c r="G434" i="3"/>
  <c r="E434" i="3"/>
  <c r="D434" i="3"/>
  <c r="B434" i="3"/>
  <c r="G433" i="3"/>
  <c r="E433" i="3"/>
  <c r="D433" i="3"/>
  <c r="B433" i="3"/>
  <c r="G432" i="3"/>
  <c r="E432" i="3"/>
  <c r="D432" i="3"/>
  <c r="B432" i="3"/>
  <c r="G431" i="3"/>
  <c r="E431" i="3"/>
  <c r="D431" i="3"/>
  <c r="B431" i="3"/>
  <c r="G430" i="3"/>
  <c r="E430" i="3"/>
  <c r="D430" i="3"/>
  <c r="B430" i="3"/>
  <c r="G429" i="3"/>
  <c r="E429" i="3"/>
  <c r="D429" i="3"/>
  <c r="B429" i="3"/>
  <c r="G428" i="3"/>
  <c r="E428" i="3"/>
  <c r="D428" i="3"/>
  <c r="B428" i="3"/>
  <c r="G427" i="3"/>
  <c r="E427" i="3"/>
  <c r="D427" i="3"/>
  <c r="B427" i="3"/>
  <c r="G426" i="3"/>
  <c r="E426" i="3"/>
  <c r="D426" i="3"/>
  <c r="B426" i="3"/>
  <c r="G425" i="3"/>
  <c r="E425" i="3"/>
  <c r="D425" i="3"/>
  <c r="B425" i="3"/>
  <c r="G424" i="3"/>
  <c r="E424" i="3"/>
  <c r="D424" i="3"/>
  <c r="B424" i="3"/>
  <c r="G423" i="3"/>
  <c r="E423" i="3"/>
  <c r="D423" i="3"/>
  <c r="B423" i="3"/>
  <c r="G422" i="3"/>
  <c r="E422" i="3"/>
  <c r="D422" i="3"/>
  <c r="B422" i="3"/>
  <c r="G421" i="3"/>
  <c r="E421" i="3"/>
  <c r="D421" i="3"/>
  <c r="B421" i="3"/>
  <c r="G420" i="3"/>
  <c r="E420" i="3"/>
  <c r="D420" i="3"/>
  <c r="B420" i="3"/>
  <c r="G419" i="3"/>
  <c r="E419" i="3"/>
  <c r="D419" i="3"/>
  <c r="B419" i="3"/>
  <c r="G418" i="3"/>
  <c r="E418" i="3"/>
  <c r="D418" i="3"/>
  <c r="B418" i="3"/>
  <c r="G417" i="3"/>
  <c r="E417" i="3"/>
  <c r="D417" i="3"/>
  <c r="B417" i="3"/>
  <c r="G416" i="3"/>
  <c r="E416" i="3"/>
  <c r="D416" i="3"/>
  <c r="B416" i="3"/>
  <c r="G415" i="3"/>
  <c r="E415" i="3"/>
  <c r="D415" i="3"/>
  <c r="B415" i="3"/>
  <c r="G414" i="3"/>
  <c r="E414" i="3"/>
  <c r="D414" i="3"/>
  <c r="B414" i="3"/>
  <c r="G413" i="3"/>
  <c r="E413" i="3"/>
  <c r="D413" i="3"/>
  <c r="B413" i="3"/>
  <c r="G412" i="3"/>
  <c r="E412" i="3"/>
  <c r="D412" i="3"/>
  <c r="B412" i="3"/>
  <c r="G411" i="3"/>
  <c r="E411" i="3"/>
  <c r="D411" i="3"/>
  <c r="B411" i="3"/>
  <c r="G410" i="3"/>
  <c r="E410" i="3"/>
  <c r="D410" i="3"/>
  <c r="B410" i="3"/>
  <c r="G409" i="3"/>
  <c r="E409" i="3"/>
  <c r="D409" i="3"/>
  <c r="B409" i="3"/>
  <c r="G408" i="3"/>
  <c r="E408" i="3"/>
  <c r="D408" i="3"/>
  <c r="B408" i="3"/>
  <c r="G407" i="3"/>
  <c r="E407" i="3"/>
  <c r="D407" i="3"/>
  <c r="B407" i="3"/>
  <c r="G406" i="3"/>
  <c r="E406" i="3"/>
  <c r="D406" i="3"/>
  <c r="B406" i="3"/>
  <c r="G405" i="3"/>
  <c r="E405" i="3"/>
  <c r="D405" i="3"/>
  <c r="B405" i="3"/>
  <c r="G404" i="3"/>
  <c r="E404" i="3"/>
  <c r="D404" i="3"/>
  <c r="B404" i="3"/>
  <c r="G403" i="3"/>
  <c r="E403" i="3"/>
  <c r="D403" i="3"/>
  <c r="B403" i="3"/>
  <c r="G402" i="3"/>
  <c r="E402" i="3"/>
  <c r="D402" i="3"/>
  <c r="B402" i="3"/>
  <c r="G401" i="3"/>
  <c r="E401" i="3"/>
  <c r="D401" i="3"/>
  <c r="B401" i="3"/>
  <c r="G400" i="3"/>
  <c r="E400" i="3"/>
  <c r="D400" i="3"/>
  <c r="B400" i="3"/>
  <c r="G399" i="3"/>
  <c r="E399" i="3"/>
  <c r="D399" i="3"/>
  <c r="B399" i="3"/>
  <c r="G398" i="3"/>
  <c r="E398" i="3"/>
  <c r="D398" i="3"/>
  <c r="B398" i="3"/>
  <c r="G397" i="3"/>
  <c r="E397" i="3"/>
  <c r="D397" i="3"/>
  <c r="B397" i="3"/>
  <c r="G396" i="3"/>
  <c r="E396" i="3"/>
  <c r="D396" i="3"/>
  <c r="B396" i="3"/>
  <c r="G395" i="3"/>
  <c r="E395" i="3"/>
  <c r="D395" i="3"/>
  <c r="B395" i="3"/>
  <c r="G394" i="3"/>
  <c r="E394" i="3"/>
  <c r="D394" i="3"/>
  <c r="B394" i="3"/>
  <c r="G393" i="3"/>
  <c r="E393" i="3"/>
  <c r="D393" i="3"/>
  <c r="B393" i="3"/>
  <c r="G392" i="3"/>
  <c r="E392" i="3"/>
  <c r="D392" i="3"/>
  <c r="B392" i="3"/>
  <c r="G391" i="3"/>
  <c r="E391" i="3"/>
  <c r="D391" i="3"/>
  <c r="B391" i="3"/>
  <c r="G390" i="3"/>
  <c r="E390" i="3"/>
  <c r="D390" i="3"/>
  <c r="B390" i="3"/>
  <c r="G389" i="3"/>
  <c r="E389" i="3"/>
  <c r="D389" i="3"/>
  <c r="B389" i="3"/>
  <c r="G388" i="3"/>
  <c r="E388" i="3"/>
  <c r="D388" i="3"/>
  <c r="B388" i="3"/>
  <c r="G387" i="3"/>
  <c r="E387" i="3"/>
  <c r="D387" i="3"/>
  <c r="B387" i="3"/>
  <c r="G386" i="3"/>
  <c r="E386" i="3"/>
  <c r="D386" i="3"/>
  <c r="B386" i="3"/>
  <c r="G385" i="3"/>
  <c r="E385" i="3"/>
  <c r="D385" i="3"/>
  <c r="B385" i="3"/>
  <c r="I400" i="1"/>
  <c r="J400" i="1" s="1"/>
  <c r="L398" i="3" s="1"/>
  <c r="I401" i="1"/>
  <c r="J401" i="1" s="1"/>
  <c r="L399" i="3" s="1"/>
  <c r="I402" i="1"/>
  <c r="J402" i="1" s="1"/>
  <c r="L400" i="3" s="1"/>
  <c r="I403" i="1"/>
  <c r="I404" i="1"/>
  <c r="J404" i="1" s="1"/>
  <c r="L402" i="3" s="1"/>
  <c r="I405" i="1"/>
  <c r="J405" i="1" s="1"/>
  <c r="L403" i="3" s="1"/>
  <c r="I406" i="1"/>
  <c r="I407" i="1"/>
  <c r="I408" i="1"/>
  <c r="J408" i="1" s="1"/>
  <c r="L406" i="3" s="1"/>
  <c r="I409" i="1"/>
  <c r="J409" i="1" s="1"/>
  <c r="L407" i="3" s="1"/>
  <c r="I410" i="1"/>
  <c r="I411" i="1"/>
  <c r="I412" i="1"/>
  <c r="J412" i="1" s="1"/>
  <c r="L410" i="3" s="1"/>
  <c r="I413" i="1"/>
  <c r="J413" i="1" s="1"/>
  <c r="L411" i="3" s="1"/>
  <c r="I414" i="1"/>
  <c r="J414" i="1" s="1"/>
  <c r="L412" i="3" s="1"/>
  <c r="I415" i="1"/>
  <c r="I416" i="1"/>
  <c r="J416" i="1" s="1"/>
  <c r="L414" i="3" s="1"/>
  <c r="I417" i="1"/>
  <c r="J417" i="1" s="1"/>
  <c r="L415" i="3" s="1"/>
  <c r="I418" i="1"/>
  <c r="I419" i="1"/>
  <c r="I420" i="1"/>
  <c r="J420" i="1" s="1"/>
  <c r="L418" i="3" s="1"/>
  <c r="I421" i="1"/>
  <c r="J421" i="1" s="1"/>
  <c r="L419" i="3" s="1"/>
  <c r="I422" i="1"/>
  <c r="I423" i="1"/>
  <c r="J423" i="1" s="1"/>
  <c r="L421" i="3" s="1"/>
  <c r="I424" i="1"/>
  <c r="J424" i="1" s="1"/>
  <c r="L422" i="3" s="1"/>
  <c r="I425" i="1"/>
  <c r="J425" i="1" s="1"/>
  <c r="L423" i="3" s="1"/>
  <c r="I426" i="1"/>
  <c r="J426" i="1" s="1"/>
  <c r="L424" i="3" s="1"/>
  <c r="I427" i="1"/>
  <c r="I428" i="1"/>
  <c r="J428" i="1" s="1"/>
  <c r="L426" i="3" s="1"/>
  <c r="I429" i="1"/>
  <c r="I430" i="1"/>
  <c r="I431" i="1"/>
  <c r="I432" i="1"/>
  <c r="J432" i="1" s="1"/>
  <c r="L430" i="3" s="1"/>
  <c r="I433" i="1"/>
  <c r="J433" i="1" s="1"/>
  <c r="L431" i="3" s="1"/>
  <c r="I434" i="1"/>
  <c r="J403" i="1"/>
  <c r="L401" i="3" s="1"/>
  <c r="J406" i="1"/>
  <c r="L404" i="3" s="1"/>
  <c r="J407" i="1"/>
  <c r="L405" i="3" s="1"/>
  <c r="J410" i="1"/>
  <c r="L408" i="3" s="1"/>
  <c r="J411" i="1"/>
  <c r="L409" i="3" s="1"/>
  <c r="J415" i="1"/>
  <c r="L413" i="3" s="1"/>
  <c r="J418" i="1"/>
  <c r="L416" i="3" s="1"/>
  <c r="J419" i="1"/>
  <c r="L417" i="3" s="1"/>
  <c r="J422" i="1"/>
  <c r="L420" i="3" s="1"/>
  <c r="J427" i="1"/>
  <c r="L425" i="3" s="1"/>
  <c r="J429" i="1"/>
  <c r="L427" i="3" s="1"/>
  <c r="J430" i="1"/>
  <c r="L428" i="3" s="1"/>
  <c r="J431" i="1"/>
  <c r="L429" i="3" s="1"/>
  <c r="J434" i="1"/>
  <c r="L432" i="3" s="1"/>
  <c r="O400" i="1"/>
  <c r="O401" i="1"/>
  <c r="O402" i="1"/>
  <c r="P402" i="1" s="1"/>
  <c r="M400" i="3" s="1"/>
  <c r="O403" i="1"/>
  <c r="P403" i="1" s="1"/>
  <c r="M401" i="3" s="1"/>
  <c r="O404" i="1"/>
  <c r="P404" i="1" s="1"/>
  <c r="M402" i="3" s="1"/>
  <c r="O405" i="1"/>
  <c r="O406" i="1"/>
  <c r="P406" i="1" s="1"/>
  <c r="M404" i="3" s="1"/>
  <c r="O407" i="1"/>
  <c r="P407" i="1" s="1"/>
  <c r="M405" i="3" s="1"/>
  <c r="O408" i="1"/>
  <c r="P408" i="1" s="1"/>
  <c r="M406" i="3" s="1"/>
  <c r="O409" i="1"/>
  <c r="O410" i="1"/>
  <c r="P410" i="1" s="1"/>
  <c r="M408" i="3" s="1"/>
  <c r="O411" i="1"/>
  <c r="P411" i="1" s="1"/>
  <c r="M409" i="3" s="1"/>
  <c r="O412" i="1"/>
  <c r="O413" i="1"/>
  <c r="O414" i="1"/>
  <c r="P414" i="1" s="1"/>
  <c r="M412" i="3" s="1"/>
  <c r="O415" i="1"/>
  <c r="P415" i="1" s="1"/>
  <c r="M413" i="3" s="1"/>
  <c r="O416" i="1"/>
  <c r="P416" i="1" s="1"/>
  <c r="M414" i="3" s="1"/>
  <c r="O417" i="1"/>
  <c r="O418" i="1"/>
  <c r="P418" i="1" s="1"/>
  <c r="M416" i="3" s="1"/>
  <c r="O419" i="1"/>
  <c r="P419" i="1" s="1"/>
  <c r="M417" i="3" s="1"/>
  <c r="O420" i="1"/>
  <c r="O421" i="1"/>
  <c r="O422" i="1"/>
  <c r="P422" i="1" s="1"/>
  <c r="M420" i="3" s="1"/>
  <c r="O423" i="1"/>
  <c r="P423" i="1" s="1"/>
  <c r="M421" i="3" s="1"/>
  <c r="O424" i="1"/>
  <c r="P424" i="1" s="1"/>
  <c r="M422" i="3" s="1"/>
  <c r="O425" i="1"/>
  <c r="O426" i="1"/>
  <c r="P426" i="1" s="1"/>
  <c r="M424" i="3" s="1"/>
  <c r="O427" i="1"/>
  <c r="P427" i="1" s="1"/>
  <c r="M425" i="3" s="1"/>
  <c r="O428" i="1"/>
  <c r="P428" i="1" s="1"/>
  <c r="M426" i="3" s="1"/>
  <c r="O429" i="1"/>
  <c r="O430" i="1"/>
  <c r="P430" i="1" s="1"/>
  <c r="M428" i="3" s="1"/>
  <c r="O431" i="1"/>
  <c r="P431" i="1" s="1"/>
  <c r="M429" i="3" s="1"/>
  <c r="O432" i="1"/>
  <c r="P432" i="1" s="1"/>
  <c r="M430" i="3" s="1"/>
  <c r="O433" i="1"/>
  <c r="O434" i="1"/>
  <c r="P434" i="1" s="1"/>
  <c r="M432" i="3" s="1"/>
  <c r="P400" i="1"/>
  <c r="M398" i="3" s="1"/>
  <c r="P401" i="1"/>
  <c r="M399" i="3" s="1"/>
  <c r="P405" i="1"/>
  <c r="M403" i="3" s="1"/>
  <c r="P409" i="1"/>
  <c r="M407" i="3" s="1"/>
  <c r="P412" i="1"/>
  <c r="M410" i="3" s="1"/>
  <c r="P413" i="1"/>
  <c r="M411" i="3" s="1"/>
  <c r="P417" i="1"/>
  <c r="M415" i="3" s="1"/>
  <c r="P420" i="1"/>
  <c r="M418" i="3" s="1"/>
  <c r="P421" i="1"/>
  <c r="M419" i="3" s="1"/>
  <c r="P425" i="1"/>
  <c r="M423" i="3" s="1"/>
  <c r="P429" i="1"/>
  <c r="M427" i="3" s="1"/>
  <c r="P433" i="1"/>
  <c r="M431" i="3" s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V416" i="1" s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V432" i="1" s="1"/>
  <c r="AF433" i="1"/>
  <c r="AF434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V417" i="1" s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V427" i="1" s="1"/>
  <c r="AU428" i="1"/>
  <c r="AU429" i="1"/>
  <c r="AU430" i="1"/>
  <c r="AU431" i="1"/>
  <c r="AV431" i="1" s="1"/>
  <c r="AU432" i="1"/>
  <c r="AU433" i="1"/>
  <c r="AU434" i="1"/>
  <c r="AV408" i="1"/>
  <c r="I387" i="1"/>
  <c r="J387" i="1" s="1"/>
  <c r="L385" i="3" s="1"/>
  <c r="I388" i="1"/>
  <c r="I389" i="1"/>
  <c r="J389" i="1" s="1"/>
  <c r="L387" i="3" s="1"/>
  <c r="I390" i="1"/>
  <c r="J390" i="1" s="1"/>
  <c r="L388" i="3" s="1"/>
  <c r="I391" i="1"/>
  <c r="J391" i="1" s="1"/>
  <c r="L389" i="3" s="1"/>
  <c r="I392" i="1"/>
  <c r="J392" i="1" s="1"/>
  <c r="L390" i="3" s="1"/>
  <c r="I393" i="1"/>
  <c r="J393" i="1" s="1"/>
  <c r="L391" i="3" s="1"/>
  <c r="I394" i="1"/>
  <c r="J394" i="1" s="1"/>
  <c r="L392" i="3" s="1"/>
  <c r="I395" i="1"/>
  <c r="J395" i="1" s="1"/>
  <c r="L393" i="3" s="1"/>
  <c r="I396" i="1"/>
  <c r="J396" i="1" s="1"/>
  <c r="L394" i="3" s="1"/>
  <c r="I397" i="1"/>
  <c r="J397" i="1" s="1"/>
  <c r="L395" i="3" s="1"/>
  <c r="I398" i="1"/>
  <c r="J398" i="1" s="1"/>
  <c r="L396" i="3" s="1"/>
  <c r="I399" i="1"/>
  <c r="J399" i="1" s="1"/>
  <c r="L397" i="3" s="1"/>
  <c r="J388" i="1"/>
  <c r="L386" i="3" s="1"/>
  <c r="O387" i="1"/>
  <c r="P387" i="1" s="1"/>
  <c r="M385" i="3" s="1"/>
  <c r="O388" i="1"/>
  <c r="O389" i="1"/>
  <c r="P389" i="1" s="1"/>
  <c r="M387" i="3" s="1"/>
  <c r="O390" i="1"/>
  <c r="P390" i="1" s="1"/>
  <c r="M388" i="3" s="1"/>
  <c r="O391" i="1"/>
  <c r="P391" i="1" s="1"/>
  <c r="M389" i="3" s="1"/>
  <c r="O392" i="1"/>
  <c r="P392" i="1" s="1"/>
  <c r="M390" i="3" s="1"/>
  <c r="O393" i="1"/>
  <c r="P393" i="1" s="1"/>
  <c r="M391" i="3" s="1"/>
  <c r="O394" i="1"/>
  <c r="P394" i="1" s="1"/>
  <c r="M392" i="3" s="1"/>
  <c r="O395" i="1"/>
  <c r="P395" i="1" s="1"/>
  <c r="M393" i="3" s="1"/>
  <c r="O396" i="1"/>
  <c r="P396" i="1" s="1"/>
  <c r="M394" i="3" s="1"/>
  <c r="O397" i="1"/>
  <c r="P397" i="1" s="1"/>
  <c r="M395" i="3" s="1"/>
  <c r="O398" i="1"/>
  <c r="P398" i="1" s="1"/>
  <c r="M396" i="3" s="1"/>
  <c r="O399" i="1"/>
  <c r="P399" i="1" s="1"/>
  <c r="M397" i="3" s="1"/>
  <c r="P388" i="1"/>
  <c r="M386" i="3" s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W437" i="1" l="1"/>
  <c r="K435" i="3" s="1"/>
  <c r="J435" i="3"/>
  <c r="AW435" i="1"/>
  <c r="K433" i="3" s="1"/>
  <c r="J433" i="3"/>
  <c r="AV438" i="1"/>
  <c r="J434" i="3"/>
  <c r="AW417" i="1"/>
  <c r="K415" i="3" s="1"/>
  <c r="J415" i="3"/>
  <c r="AW427" i="1"/>
  <c r="K425" i="3" s="1"/>
  <c r="J425" i="3"/>
  <c r="AW432" i="1"/>
  <c r="K430" i="3" s="1"/>
  <c r="J430" i="3"/>
  <c r="AW416" i="1"/>
  <c r="K414" i="3" s="1"/>
  <c r="J414" i="3"/>
  <c r="AW431" i="1"/>
  <c r="K429" i="3" s="1"/>
  <c r="J429" i="3"/>
  <c r="AW408" i="1"/>
  <c r="K406" i="3" s="1"/>
  <c r="J406" i="3"/>
  <c r="AV433" i="1"/>
  <c r="AV429" i="1"/>
  <c r="AV425" i="1"/>
  <c r="AV421" i="1"/>
  <c r="AV413" i="1"/>
  <c r="AV409" i="1"/>
  <c r="AV405" i="1"/>
  <c r="AV401" i="1"/>
  <c r="AV428" i="1"/>
  <c r="AV424" i="1"/>
  <c r="AV420" i="1"/>
  <c r="AV412" i="1"/>
  <c r="AV404" i="1"/>
  <c r="AV400" i="1"/>
  <c r="AV423" i="1"/>
  <c r="AV419" i="1"/>
  <c r="AV415" i="1"/>
  <c r="AV411" i="1"/>
  <c r="AV407" i="1"/>
  <c r="AV403" i="1"/>
  <c r="AV402" i="1"/>
  <c r="AV434" i="1"/>
  <c r="AV430" i="1"/>
  <c r="AV426" i="1"/>
  <c r="AV422" i="1"/>
  <c r="AV418" i="1"/>
  <c r="AV414" i="1"/>
  <c r="AV410" i="1"/>
  <c r="AV406" i="1"/>
  <c r="AV393" i="1"/>
  <c r="AV398" i="1"/>
  <c r="AV394" i="1"/>
  <c r="AV390" i="1"/>
  <c r="AV389" i="1"/>
  <c r="AV399" i="1"/>
  <c r="AV396" i="1"/>
  <c r="AV395" i="1"/>
  <c r="AV388" i="1"/>
  <c r="AV397" i="1"/>
  <c r="AV391" i="1"/>
  <c r="AV387" i="1"/>
  <c r="AV392" i="1"/>
  <c r="AW438" i="1" l="1"/>
  <c r="K436" i="3" s="1"/>
  <c r="J436" i="3"/>
  <c r="AW392" i="1"/>
  <c r="K390" i="3" s="1"/>
  <c r="J390" i="3"/>
  <c r="AW389" i="1"/>
  <c r="K387" i="3" s="1"/>
  <c r="J387" i="3"/>
  <c r="AW418" i="1"/>
  <c r="K416" i="3" s="1"/>
  <c r="J416" i="3"/>
  <c r="AW387" i="1"/>
  <c r="K385" i="3" s="1"/>
  <c r="J385" i="3"/>
  <c r="AW395" i="1"/>
  <c r="K393" i="3" s="1"/>
  <c r="J393" i="3"/>
  <c r="AW390" i="1"/>
  <c r="K388" i="3" s="1"/>
  <c r="J388" i="3"/>
  <c r="AW406" i="1"/>
  <c r="K404" i="3" s="1"/>
  <c r="J404" i="3"/>
  <c r="AW422" i="1"/>
  <c r="K420" i="3" s="1"/>
  <c r="J420" i="3"/>
  <c r="AW402" i="1"/>
  <c r="K400" i="3" s="1"/>
  <c r="J400" i="3"/>
  <c r="AW415" i="1"/>
  <c r="K413" i="3" s="1"/>
  <c r="J413" i="3"/>
  <c r="AW412" i="1"/>
  <c r="K410" i="3" s="1"/>
  <c r="J410" i="3"/>
  <c r="AW409" i="1"/>
  <c r="K407" i="3" s="1"/>
  <c r="J407" i="3"/>
  <c r="AW429" i="1"/>
  <c r="K427" i="3" s="1"/>
  <c r="J427" i="3"/>
  <c r="AW391" i="1"/>
  <c r="K389" i="3" s="1"/>
  <c r="J389" i="3"/>
  <c r="AW394" i="1"/>
  <c r="K392" i="3" s="1"/>
  <c r="J392" i="3"/>
  <c r="AW426" i="1"/>
  <c r="K424" i="3" s="1"/>
  <c r="J424" i="3"/>
  <c r="AW419" i="1"/>
  <c r="K417" i="3" s="1"/>
  <c r="J417" i="3"/>
  <c r="AW420" i="1"/>
  <c r="K418" i="3" s="1"/>
  <c r="J418" i="3"/>
  <c r="AW428" i="1"/>
  <c r="K426" i="3" s="1"/>
  <c r="J426" i="3"/>
  <c r="AW413" i="1"/>
  <c r="K411" i="3" s="1"/>
  <c r="J411" i="3"/>
  <c r="AW433" i="1"/>
  <c r="K431" i="3" s="1"/>
  <c r="J431" i="3"/>
  <c r="AW396" i="1"/>
  <c r="K394" i="3" s="1"/>
  <c r="J394" i="3"/>
  <c r="AW410" i="1"/>
  <c r="K408" i="3" s="1"/>
  <c r="J408" i="3"/>
  <c r="AW403" i="1"/>
  <c r="K401" i="3" s="1"/>
  <c r="J401" i="3"/>
  <c r="AW397" i="1"/>
  <c r="K395" i="3" s="1"/>
  <c r="J395" i="3"/>
  <c r="AW399" i="1"/>
  <c r="K397" i="3" s="1"/>
  <c r="J397" i="3"/>
  <c r="AW398" i="1"/>
  <c r="K396" i="3" s="1"/>
  <c r="J396" i="3"/>
  <c r="AW414" i="1"/>
  <c r="K412" i="3" s="1"/>
  <c r="J412" i="3"/>
  <c r="AW430" i="1"/>
  <c r="K428" i="3" s="1"/>
  <c r="J428" i="3"/>
  <c r="AW407" i="1"/>
  <c r="K405" i="3" s="1"/>
  <c r="J405" i="3"/>
  <c r="AW423" i="1"/>
  <c r="K421" i="3" s="1"/>
  <c r="J421" i="3"/>
  <c r="AW400" i="1"/>
  <c r="K398" i="3" s="1"/>
  <c r="J398" i="3"/>
  <c r="AW424" i="1"/>
  <c r="K422" i="3" s="1"/>
  <c r="J422" i="3"/>
  <c r="AW401" i="1"/>
  <c r="K399" i="3" s="1"/>
  <c r="J399" i="3"/>
  <c r="AW421" i="1"/>
  <c r="K419" i="3" s="1"/>
  <c r="J419" i="3"/>
  <c r="AW388" i="1"/>
  <c r="K386" i="3" s="1"/>
  <c r="J386" i="3"/>
  <c r="AW393" i="1"/>
  <c r="K391" i="3" s="1"/>
  <c r="J391" i="3"/>
  <c r="AW434" i="1"/>
  <c r="K432" i="3" s="1"/>
  <c r="J432" i="3"/>
  <c r="AW411" i="1"/>
  <c r="K409" i="3" s="1"/>
  <c r="J409" i="3"/>
  <c r="AW404" i="1"/>
  <c r="K402" i="3" s="1"/>
  <c r="J402" i="3"/>
  <c r="AW405" i="1"/>
  <c r="K403" i="3" s="1"/>
  <c r="J403" i="3"/>
  <c r="AW425" i="1"/>
  <c r="K423" i="3" s="1"/>
  <c r="J423" i="3"/>
  <c r="AP7" i="1"/>
  <c r="AU8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G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I381" i="1"/>
  <c r="J381" i="1" s="1"/>
  <c r="L379" i="3" s="1"/>
  <c r="I382" i="1"/>
  <c r="J382" i="1" s="1"/>
  <c r="L380" i="3" s="1"/>
  <c r="I383" i="1"/>
  <c r="J383" i="1" s="1"/>
  <c r="L381" i="3" s="1"/>
  <c r="I384" i="1"/>
  <c r="J384" i="1" s="1"/>
  <c r="L382" i="3" s="1"/>
  <c r="I385" i="1"/>
  <c r="J385" i="1" s="1"/>
  <c r="L383" i="3" s="1"/>
  <c r="I386" i="1"/>
  <c r="J386" i="1" s="1"/>
  <c r="L384" i="3" s="1"/>
  <c r="O381" i="1"/>
  <c r="P381" i="1" s="1"/>
  <c r="M379" i="3" s="1"/>
  <c r="O382" i="1"/>
  <c r="P382" i="1" s="1"/>
  <c r="M380" i="3" s="1"/>
  <c r="O383" i="1"/>
  <c r="P383" i="1" s="1"/>
  <c r="M381" i="3" s="1"/>
  <c r="O384" i="1"/>
  <c r="P384" i="1" s="1"/>
  <c r="M382" i="3" s="1"/>
  <c r="O385" i="1"/>
  <c r="P385" i="1" s="1"/>
  <c r="M383" i="3" s="1"/>
  <c r="O386" i="1"/>
  <c r="P386" i="1" s="1"/>
  <c r="M384" i="3" s="1"/>
  <c r="V381" i="1"/>
  <c r="V382" i="1"/>
  <c r="V383" i="1"/>
  <c r="V384" i="1"/>
  <c r="V385" i="1"/>
  <c r="V386" i="1"/>
  <c r="AF381" i="1"/>
  <c r="AF382" i="1"/>
  <c r="AF383" i="1"/>
  <c r="AF384" i="1"/>
  <c r="AF385" i="1"/>
  <c r="AF386" i="1"/>
  <c r="AK381" i="1"/>
  <c r="AK382" i="1"/>
  <c r="AK383" i="1"/>
  <c r="AK384" i="1"/>
  <c r="AK385" i="1"/>
  <c r="AK386" i="1"/>
  <c r="AP381" i="1"/>
  <c r="AP382" i="1"/>
  <c r="AP383" i="1"/>
  <c r="AP384" i="1"/>
  <c r="AP385" i="1"/>
  <c r="AP386" i="1"/>
  <c r="I365" i="1"/>
  <c r="J365" i="1" s="1"/>
  <c r="L363" i="3" s="1"/>
  <c r="I366" i="1"/>
  <c r="J366" i="1" s="1"/>
  <c r="L364" i="3" s="1"/>
  <c r="I367" i="1"/>
  <c r="J367" i="1" s="1"/>
  <c r="L365" i="3" s="1"/>
  <c r="I368" i="1"/>
  <c r="J368" i="1" s="1"/>
  <c r="L366" i="3" s="1"/>
  <c r="I369" i="1"/>
  <c r="J369" i="1" s="1"/>
  <c r="L367" i="3" s="1"/>
  <c r="I370" i="1"/>
  <c r="J370" i="1" s="1"/>
  <c r="L368" i="3" s="1"/>
  <c r="I371" i="1"/>
  <c r="J371" i="1" s="1"/>
  <c r="L369" i="3" s="1"/>
  <c r="I372" i="1"/>
  <c r="J372" i="1" s="1"/>
  <c r="L370" i="3" s="1"/>
  <c r="I373" i="1"/>
  <c r="J373" i="1" s="1"/>
  <c r="L371" i="3" s="1"/>
  <c r="I374" i="1"/>
  <c r="J374" i="1" s="1"/>
  <c r="L372" i="3" s="1"/>
  <c r="I375" i="1"/>
  <c r="J375" i="1" s="1"/>
  <c r="L373" i="3" s="1"/>
  <c r="I376" i="1"/>
  <c r="J376" i="1" s="1"/>
  <c r="L374" i="3" s="1"/>
  <c r="I377" i="1"/>
  <c r="J377" i="1" s="1"/>
  <c r="L375" i="3" s="1"/>
  <c r="I378" i="1"/>
  <c r="J378" i="1" s="1"/>
  <c r="L376" i="3" s="1"/>
  <c r="I379" i="1"/>
  <c r="J379" i="1" s="1"/>
  <c r="L377" i="3" s="1"/>
  <c r="I380" i="1"/>
  <c r="J380" i="1" s="1"/>
  <c r="L378" i="3" s="1"/>
  <c r="O365" i="1"/>
  <c r="P365" i="1" s="1"/>
  <c r="M363" i="3" s="1"/>
  <c r="O366" i="1"/>
  <c r="P366" i="1" s="1"/>
  <c r="M364" i="3" s="1"/>
  <c r="O367" i="1"/>
  <c r="P367" i="1" s="1"/>
  <c r="M365" i="3" s="1"/>
  <c r="O368" i="1"/>
  <c r="P368" i="1" s="1"/>
  <c r="M366" i="3" s="1"/>
  <c r="O369" i="1"/>
  <c r="P369" i="1" s="1"/>
  <c r="M367" i="3" s="1"/>
  <c r="O370" i="1"/>
  <c r="P370" i="1" s="1"/>
  <c r="M368" i="3" s="1"/>
  <c r="O371" i="1"/>
  <c r="P371" i="1" s="1"/>
  <c r="M369" i="3" s="1"/>
  <c r="O372" i="1"/>
  <c r="P372" i="1" s="1"/>
  <c r="M370" i="3" s="1"/>
  <c r="O373" i="1"/>
  <c r="P373" i="1" s="1"/>
  <c r="M371" i="3" s="1"/>
  <c r="O374" i="1"/>
  <c r="P374" i="1" s="1"/>
  <c r="M372" i="3" s="1"/>
  <c r="O375" i="1"/>
  <c r="P375" i="1" s="1"/>
  <c r="M373" i="3" s="1"/>
  <c r="O376" i="1"/>
  <c r="P376" i="1" s="1"/>
  <c r="M374" i="3" s="1"/>
  <c r="O377" i="1"/>
  <c r="P377" i="1" s="1"/>
  <c r="M375" i="3" s="1"/>
  <c r="O378" i="1"/>
  <c r="P378" i="1" s="1"/>
  <c r="M376" i="3" s="1"/>
  <c r="O379" i="1"/>
  <c r="P379" i="1" s="1"/>
  <c r="M377" i="3" s="1"/>
  <c r="O380" i="1"/>
  <c r="P380" i="1" s="1"/>
  <c r="M378" i="3" s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K365" i="1"/>
  <c r="AK366" i="1"/>
  <c r="AK367" i="1"/>
  <c r="AK368" i="1"/>
  <c r="AK369" i="1"/>
  <c r="AK370" i="1"/>
  <c r="AK371" i="1"/>
  <c r="AV371" i="1" s="1"/>
  <c r="J369" i="3" s="1"/>
  <c r="AK372" i="1"/>
  <c r="AK373" i="1"/>
  <c r="AK374" i="1"/>
  <c r="AK375" i="1"/>
  <c r="AK376" i="1"/>
  <c r="AK377" i="1"/>
  <c r="AK378" i="1"/>
  <c r="AK379" i="1"/>
  <c r="AK380" i="1"/>
  <c r="AP365" i="1"/>
  <c r="AP366" i="1"/>
  <c r="AP367" i="1"/>
  <c r="AP368" i="1"/>
  <c r="AP369" i="1"/>
  <c r="AP370" i="1"/>
  <c r="AP371" i="1"/>
  <c r="AP372" i="1"/>
  <c r="AP373" i="1"/>
  <c r="AP374" i="1"/>
  <c r="AV374" i="1" s="1"/>
  <c r="AP375" i="1"/>
  <c r="AP376" i="1"/>
  <c r="AP377" i="1"/>
  <c r="AP378" i="1"/>
  <c r="AP379" i="1"/>
  <c r="AP380" i="1"/>
  <c r="I232" i="1"/>
  <c r="J232" i="1" s="1"/>
  <c r="L230" i="3" s="1"/>
  <c r="I233" i="1"/>
  <c r="J233" i="1" s="1"/>
  <c r="L231" i="3" s="1"/>
  <c r="I234" i="1"/>
  <c r="J234" i="1" s="1"/>
  <c r="L232" i="3" s="1"/>
  <c r="I235" i="1"/>
  <c r="J235" i="1" s="1"/>
  <c r="L233" i="3" s="1"/>
  <c r="I236" i="1"/>
  <c r="J236" i="1" s="1"/>
  <c r="L234" i="3" s="1"/>
  <c r="I237" i="1"/>
  <c r="J237" i="1" s="1"/>
  <c r="L235" i="3" s="1"/>
  <c r="I238" i="1"/>
  <c r="J238" i="1" s="1"/>
  <c r="L236" i="3" s="1"/>
  <c r="I239" i="1"/>
  <c r="J239" i="1" s="1"/>
  <c r="L237" i="3" s="1"/>
  <c r="I240" i="1"/>
  <c r="J240" i="1" s="1"/>
  <c r="L238" i="3" s="1"/>
  <c r="I241" i="1"/>
  <c r="J241" i="1" s="1"/>
  <c r="L239" i="3" s="1"/>
  <c r="I242" i="1"/>
  <c r="J242" i="1" s="1"/>
  <c r="L240" i="3" s="1"/>
  <c r="I243" i="1"/>
  <c r="J243" i="1" s="1"/>
  <c r="L241" i="3" s="1"/>
  <c r="I244" i="1"/>
  <c r="J244" i="1" s="1"/>
  <c r="L242" i="3" s="1"/>
  <c r="I245" i="1"/>
  <c r="J245" i="1" s="1"/>
  <c r="L243" i="3" s="1"/>
  <c r="I246" i="1"/>
  <c r="J246" i="1" s="1"/>
  <c r="L244" i="3" s="1"/>
  <c r="I247" i="1"/>
  <c r="J247" i="1" s="1"/>
  <c r="L245" i="3" s="1"/>
  <c r="I248" i="1"/>
  <c r="J248" i="1" s="1"/>
  <c r="L246" i="3" s="1"/>
  <c r="I249" i="1"/>
  <c r="J249" i="1" s="1"/>
  <c r="L247" i="3" s="1"/>
  <c r="I250" i="1"/>
  <c r="J250" i="1" s="1"/>
  <c r="L248" i="3" s="1"/>
  <c r="I251" i="1"/>
  <c r="J251" i="1" s="1"/>
  <c r="L249" i="3" s="1"/>
  <c r="I252" i="1"/>
  <c r="J252" i="1" s="1"/>
  <c r="L250" i="3" s="1"/>
  <c r="I253" i="1"/>
  <c r="J253" i="1" s="1"/>
  <c r="L251" i="3" s="1"/>
  <c r="I254" i="1"/>
  <c r="J254" i="1" s="1"/>
  <c r="L252" i="3" s="1"/>
  <c r="I255" i="1"/>
  <c r="J255" i="1" s="1"/>
  <c r="L253" i="3" s="1"/>
  <c r="I256" i="1"/>
  <c r="J256" i="1" s="1"/>
  <c r="L254" i="3" s="1"/>
  <c r="I257" i="1"/>
  <c r="J257" i="1" s="1"/>
  <c r="L255" i="3" s="1"/>
  <c r="I258" i="1"/>
  <c r="J258" i="1" s="1"/>
  <c r="L256" i="3" s="1"/>
  <c r="I259" i="1"/>
  <c r="J259" i="1" s="1"/>
  <c r="L257" i="3" s="1"/>
  <c r="I260" i="1"/>
  <c r="J260" i="1" s="1"/>
  <c r="L258" i="3" s="1"/>
  <c r="I261" i="1"/>
  <c r="J261" i="1" s="1"/>
  <c r="L259" i="3" s="1"/>
  <c r="I262" i="1"/>
  <c r="J262" i="1" s="1"/>
  <c r="L260" i="3" s="1"/>
  <c r="I263" i="1"/>
  <c r="J263" i="1" s="1"/>
  <c r="L261" i="3" s="1"/>
  <c r="I264" i="1"/>
  <c r="J264" i="1" s="1"/>
  <c r="L262" i="3" s="1"/>
  <c r="I265" i="1"/>
  <c r="J265" i="1" s="1"/>
  <c r="L263" i="3" s="1"/>
  <c r="I266" i="1"/>
  <c r="J266" i="1" s="1"/>
  <c r="L264" i="3" s="1"/>
  <c r="I267" i="1"/>
  <c r="J267" i="1" s="1"/>
  <c r="L265" i="3" s="1"/>
  <c r="I268" i="1"/>
  <c r="J268" i="1" s="1"/>
  <c r="L266" i="3" s="1"/>
  <c r="I269" i="1"/>
  <c r="J269" i="1" s="1"/>
  <c r="L267" i="3" s="1"/>
  <c r="I270" i="1"/>
  <c r="J270" i="1" s="1"/>
  <c r="L268" i="3" s="1"/>
  <c r="I271" i="1"/>
  <c r="J271" i="1" s="1"/>
  <c r="L269" i="3" s="1"/>
  <c r="I272" i="1"/>
  <c r="J272" i="1" s="1"/>
  <c r="L270" i="3" s="1"/>
  <c r="I273" i="1"/>
  <c r="J273" i="1" s="1"/>
  <c r="L271" i="3" s="1"/>
  <c r="I274" i="1"/>
  <c r="J274" i="1" s="1"/>
  <c r="L272" i="3" s="1"/>
  <c r="I275" i="1"/>
  <c r="J275" i="1" s="1"/>
  <c r="L273" i="3" s="1"/>
  <c r="I276" i="1"/>
  <c r="J276" i="1" s="1"/>
  <c r="L274" i="3" s="1"/>
  <c r="I277" i="1"/>
  <c r="J277" i="1" s="1"/>
  <c r="L275" i="3" s="1"/>
  <c r="I278" i="1"/>
  <c r="J278" i="1" s="1"/>
  <c r="L276" i="3" s="1"/>
  <c r="I279" i="1"/>
  <c r="J279" i="1" s="1"/>
  <c r="L277" i="3" s="1"/>
  <c r="I280" i="1"/>
  <c r="J280" i="1" s="1"/>
  <c r="L278" i="3" s="1"/>
  <c r="I281" i="1"/>
  <c r="J281" i="1" s="1"/>
  <c r="L279" i="3" s="1"/>
  <c r="I282" i="1"/>
  <c r="J282" i="1" s="1"/>
  <c r="L280" i="3" s="1"/>
  <c r="I283" i="1"/>
  <c r="J283" i="1" s="1"/>
  <c r="L281" i="3" s="1"/>
  <c r="I284" i="1"/>
  <c r="J284" i="1" s="1"/>
  <c r="L282" i="3" s="1"/>
  <c r="I285" i="1"/>
  <c r="J285" i="1" s="1"/>
  <c r="L283" i="3" s="1"/>
  <c r="I286" i="1"/>
  <c r="J286" i="1" s="1"/>
  <c r="L284" i="3" s="1"/>
  <c r="I287" i="1"/>
  <c r="J287" i="1" s="1"/>
  <c r="L285" i="3" s="1"/>
  <c r="I288" i="1"/>
  <c r="J288" i="1" s="1"/>
  <c r="L286" i="3" s="1"/>
  <c r="I289" i="1"/>
  <c r="J289" i="1" s="1"/>
  <c r="L287" i="3" s="1"/>
  <c r="I290" i="1"/>
  <c r="J290" i="1" s="1"/>
  <c r="L288" i="3" s="1"/>
  <c r="I291" i="1"/>
  <c r="J291" i="1" s="1"/>
  <c r="L289" i="3" s="1"/>
  <c r="I292" i="1"/>
  <c r="J292" i="1" s="1"/>
  <c r="L290" i="3" s="1"/>
  <c r="I293" i="1"/>
  <c r="J293" i="1" s="1"/>
  <c r="L291" i="3" s="1"/>
  <c r="I294" i="1"/>
  <c r="J294" i="1" s="1"/>
  <c r="L292" i="3" s="1"/>
  <c r="I295" i="1"/>
  <c r="J295" i="1" s="1"/>
  <c r="L293" i="3" s="1"/>
  <c r="I296" i="1"/>
  <c r="J296" i="1" s="1"/>
  <c r="L294" i="3" s="1"/>
  <c r="I297" i="1"/>
  <c r="J297" i="1" s="1"/>
  <c r="L295" i="3" s="1"/>
  <c r="I298" i="1"/>
  <c r="J298" i="1" s="1"/>
  <c r="L296" i="3" s="1"/>
  <c r="I299" i="1"/>
  <c r="J299" i="1" s="1"/>
  <c r="L297" i="3" s="1"/>
  <c r="I300" i="1"/>
  <c r="J300" i="1" s="1"/>
  <c r="L298" i="3" s="1"/>
  <c r="I301" i="1"/>
  <c r="J301" i="1" s="1"/>
  <c r="L299" i="3" s="1"/>
  <c r="I302" i="1"/>
  <c r="J302" i="1" s="1"/>
  <c r="L300" i="3" s="1"/>
  <c r="I303" i="1"/>
  <c r="J303" i="1" s="1"/>
  <c r="L301" i="3" s="1"/>
  <c r="I304" i="1"/>
  <c r="J304" i="1" s="1"/>
  <c r="L302" i="3" s="1"/>
  <c r="I305" i="1"/>
  <c r="J305" i="1" s="1"/>
  <c r="L303" i="3" s="1"/>
  <c r="I306" i="1"/>
  <c r="J306" i="1" s="1"/>
  <c r="L304" i="3" s="1"/>
  <c r="I307" i="1"/>
  <c r="J307" i="1" s="1"/>
  <c r="L305" i="3" s="1"/>
  <c r="I308" i="1"/>
  <c r="J308" i="1" s="1"/>
  <c r="L306" i="3" s="1"/>
  <c r="I309" i="1"/>
  <c r="J309" i="1" s="1"/>
  <c r="L307" i="3" s="1"/>
  <c r="I310" i="1"/>
  <c r="J310" i="1" s="1"/>
  <c r="L308" i="3" s="1"/>
  <c r="I311" i="1"/>
  <c r="J311" i="1" s="1"/>
  <c r="L309" i="3" s="1"/>
  <c r="I312" i="1"/>
  <c r="J312" i="1" s="1"/>
  <c r="L310" i="3" s="1"/>
  <c r="I313" i="1"/>
  <c r="J313" i="1" s="1"/>
  <c r="L311" i="3" s="1"/>
  <c r="I314" i="1"/>
  <c r="J314" i="1" s="1"/>
  <c r="L312" i="3" s="1"/>
  <c r="I315" i="1"/>
  <c r="J315" i="1" s="1"/>
  <c r="L313" i="3" s="1"/>
  <c r="I316" i="1"/>
  <c r="J316" i="1" s="1"/>
  <c r="L314" i="3" s="1"/>
  <c r="I317" i="1"/>
  <c r="J317" i="1" s="1"/>
  <c r="L315" i="3" s="1"/>
  <c r="I318" i="1"/>
  <c r="J318" i="1" s="1"/>
  <c r="L316" i="3" s="1"/>
  <c r="I319" i="1"/>
  <c r="J319" i="1" s="1"/>
  <c r="L317" i="3" s="1"/>
  <c r="I320" i="1"/>
  <c r="J320" i="1" s="1"/>
  <c r="L318" i="3" s="1"/>
  <c r="I321" i="1"/>
  <c r="J321" i="1" s="1"/>
  <c r="L319" i="3" s="1"/>
  <c r="I322" i="1"/>
  <c r="J322" i="1" s="1"/>
  <c r="L320" i="3" s="1"/>
  <c r="I323" i="1"/>
  <c r="J323" i="1" s="1"/>
  <c r="L321" i="3" s="1"/>
  <c r="I324" i="1"/>
  <c r="J324" i="1" s="1"/>
  <c r="L322" i="3" s="1"/>
  <c r="I325" i="1"/>
  <c r="J325" i="1" s="1"/>
  <c r="L323" i="3" s="1"/>
  <c r="I326" i="1"/>
  <c r="J326" i="1" s="1"/>
  <c r="L324" i="3" s="1"/>
  <c r="I327" i="1"/>
  <c r="J327" i="1" s="1"/>
  <c r="L325" i="3" s="1"/>
  <c r="I328" i="1"/>
  <c r="J328" i="1" s="1"/>
  <c r="L326" i="3" s="1"/>
  <c r="I329" i="1"/>
  <c r="J329" i="1" s="1"/>
  <c r="L327" i="3" s="1"/>
  <c r="I330" i="1"/>
  <c r="J330" i="1" s="1"/>
  <c r="L328" i="3" s="1"/>
  <c r="I331" i="1"/>
  <c r="J331" i="1" s="1"/>
  <c r="L329" i="3" s="1"/>
  <c r="I332" i="1"/>
  <c r="J332" i="1" s="1"/>
  <c r="L330" i="3" s="1"/>
  <c r="I333" i="1"/>
  <c r="J333" i="1" s="1"/>
  <c r="L331" i="3" s="1"/>
  <c r="I334" i="1"/>
  <c r="J334" i="1" s="1"/>
  <c r="L332" i="3" s="1"/>
  <c r="I335" i="1"/>
  <c r="J335" i="1" s="1"/>
  <c r="L333" i="3" s="1"/>
  <c r="I336" i="1"/>
  <c r="J336" i="1" s="1"/>
  <c r="L334" i="3" s="1"/>
  <c r="I337" i="1"/>
  <c r="J337" i="1" s="1"/>
  <c r="L335" i="3" s="1"/>
  <c r="I338" i="1"/>
  <c r="J338" i="1" s="1"/>
  <c r="L336" i="3" s="1"/>
  <c r="I339" i="1"/>
  <c r="J339" i="1" s="1"/>
  <c r="L337" i="3" s="1"/>
  <c r="I340" i="1"/>
  <c r="J340" i="1" s="1"/>
  <c r="L338" i="3" s="1"/>
  <c r="I341" i="1"/>
  <c r="J341" i="1" s="1"/>
  <c r="L339" i="3" s="1"/>
  <c r="I342" i="1"/>
  <c r="J342" i="1" s="1"/>
  <c r="L340" i="3" s="1"/>
  <c r="I343" i="1"/>
  <c r="J343" i="1" s="1"/>
  <c r="L341" i="3" s="1"/>
  <c r="I344" i="1"/>
  <c r="J344" i="1" s="1"/>
  <c r="L342" i="3" s="1"/>
  <c r="I345" i="1"/>
  <c r="J345" i="1" s="1"/>
  <c r="L343" i="3" s="1"/>
  <c r="I346" i="1"/>
  <c r="J346" i="1" s="1"/>
  <c r="L344" i="3" s="1"/>
  <c r="I347" i="1"/>
  <c r="J347" i="1" s="1"/>
  <c r="L345" i="3" s="1"/>
  <c r="I348" i="1"/>
  <c r="J348" i="1" s="1"/>
  <c r="L346" i="3" s="1"/>
  <c r="I349" i="1"/>
  <c r="J349" i="1" s="1"/>
  <c r="L347" i="3" s="1"/>
  <c r="I350" i="1"/>
  <c r="J350" i="1" s="1"/>
  <c r="L348" i="3" s="1"/>
  <c r="I351" i="1"/>
  <c r="J351" i="1" s="1"/>
  <c r="L349" i="3" s="1"/>
  <c r="I352" i="1"/>
  <c r="J352" i="1" s="1"/>
  <c r="L350" i="3" s="1"/>
  <c r="I353" i="1"/>
  <c r="J353" i="1" s="1"/>
  <c r="L351" i="3" s="1"/>
  <c r="I354" i="1"/>
  <c r="J354" i="1" s="1"/>
  <c r="L352" i="3" s="1"/>
  <c r="I355" i="1"/>
  <c r="J355" i="1" s="1"/>
  <c r="L353" i="3" s="1"/>
  <c r="I356" i="1"/>
  <c r="J356" i="1" s="1"/>
  <c r="L354" i="3" s="1"/>
  <c r="I357" i="1"/>
  <c r="J357" i="1" s="1"/>
  <c r="L355" i="3" s="1"/>
  <c r="I358" i="1"/>
  <c r="J358" i="1" s="1"/>
  <c r="L356" i="3" s="1"/>
  <c r="I359" i="1"/>
  <c r="J359" i="1" s="1"/>
  <c r="L357" i="3" s="1"/>
  <c r="I360" i="1"/>
  <c r="J360" i="1" s="1"/>
  <c r="L358" i="3" s="1"/>
  <c r="I361" i="1"/>
  <c r="J361" i="1" s="1"/>
  <c r="L359" i="3" s="1"/>
  <c r="I362" i="1"/>
  <c r="J362" i="1" s="1"/>
  <c r="L360" i="3" s="1"/>
  <c r="I363" i="1"/>
  <c r="J363" i="1" s="1"/>
  <c r="L361" i="3" s="1"/>
  <c r="I364" i="1"/>
  <c r="J364" i="1" s="1"/>
  <c r="L362" i="3" s="1"/>
  <c r="O232" i="1"/>
  <c r="P232" i="1" s="1"/>
  <c r="M230" i="3" s="1"/>
  <c r="O233" i="1"/>
  <c r="P233" i="1" s="1"/>
  <c r="M231" i="3" s="1"/>
  <c r="O234" i="1"/>
  <c r="P234" i="1" s="1"/>
  <c r="M232" i="3" s="1"/>
  <c r="O235" i="1"/>
  <c r="P235" i="1" s="1"/>
  <c r="M233" i="3" s="1"/>
  <c r="O236" i="1"/>
  <c r="P236" i="1" s="1"/>
  <c r="M234" i="3" s="1"/>
  <c r="O237" i="1"/>
  <c r="P237" i="1" s="1"/>
  <c r="M235" i="3" s="1"/>
  <c r="O238" i="1"/>
  <c r="P238" i="1" s="1"/>
  <c r="M236" i="3" s="1"/>
  <c r="O239" i="1"/>
  <c r="P239" i="1" s="1"/>
  <c r="M237" i="3" s="1"/>
  <c r="O240" i="1"/>
  <c r="P240" i="1" s="1"/>
  <c r="M238" i="3" s="1"/>
  <c r="O241" i="1"/>
  <c r="P241" i="1" s="1"/>
  <c r="M239" i="3" s="1"/>
  <c r="O242" i="1"/>
  <c r="P242" i="1" s="1"/>
  <c r="M240" i="3" s="1"/>
  <c r="O243" i="1"/>
  <c r="P243" i="1" s="1"/>
  <c r="M241" i="3" s="1"/>
  <c r="O244" i="1"/>
  <c r="P244" i="1" s="1"/>
  <c r="M242" i="3" s="1"/>
  <c r="O245" i="1"/>
  <c r="P245" i="1" s="1"/>
  <c r="M243" i="3" s="1"/>
  <c r="O246" i="1"/>
  <c r="P246" i="1" s="1"/>
  <c r="M244" i="3" s="1"/>
  <c r="O247" i="1"/>
  <c r="P247" i="1" s="1"/>
  <c r="M245" i="3" s="1"/>
  <c r="O248" i="1"/>
  <c r="P248" i="1" s="1"/>
  <c r="M246" i="3" s="1"/>
  <c r="O249" i="1"/>
  <c r="P249" i="1" s="1"/>
  <c r="M247" i="3" s="1"/>
  <c r="O250" i="1"/>
  <c r="P250" i="1" s="1"/>
  <c r="M248" i="3" s="1"/>
  <c r="O251" i="1"/>
  <c r="P251" i="1" s="1"/>
  <c r="M249" i="3" s="1"/>
  <c r="O252" i="1"/>
  <c r="P252" i="1" s="1"/>
  <c r="M250" i="3" s="1"/>
  <c r="O253" i="1"/>
  <c r="P253" i="1" s="1"/>
  <c r="M251" i="3" s="1"/>
  <c r="O254" i="1"/>
  <c r="P254" i="1" s="1"/>
  <c r="M252" i="3" s="1"/>
  <c r="O255" i="1"/>
  <c r="P255" i="1" s="1"/>
  <c r="M253" i="3" s="1"/>
  <c r="O256" i="1"/>
  <c r="P256" i="1" s="1"/>
  <c r="M254" i="3" s="1"/>
  <c r="O257" i="1"/>
  <c r="P257" i="1" s="1"/>
  <c r="M255" i="3" s="1"/>
  <c r="O258" i="1"/>
  <c r="P258" i="1" s="1"/>
  <c r="M256" i="3" s="1"/>
  <c r="O259" i="1"/>
  <c r="P259" i="1" s="1"/>
  <c r="M257" i="3" s="1"/>
  <c r="O260" i="1"/>
  <c r="P260" i="1" s="1"/>
  <c r="M258" i="3" s="1"/>
  <c r="O261" i="1"/>
  <c r="P261" i="1" s="1"/>
  <c r="M259" i="3" s="1"/>
  <c r="O262" i="1"/>
  <c r="P262" i="1" s="1"/>
  <c r="M260" i="3" s="1"/>
  <c r="O263" i="1"/>
  <c r="P263" i="1" s="1"/>
  <c r="M261" i="3" s="1"/>
  <c r="O264" i="1"/>
  <c r="P264" i="1" s="1"/>
  <c r="M262" i="3" s="1"/>
  <c r="O265" i="1"/>
  <c r="P265" i="1" s="1"/>
  <c r="M263" i="3" s="1"/>
  <c r="O266" i="1"/>
  <c r="P266" i="1" s="1"/>
  <c r="M264" i="3" s="1"/>
  <c r="O267" i="1"/>
  <c r="P267" i="1" s="1"/>
  <c r="M265" i="3" s="1"/>
  <c r="O268" i="1"/>
  <c r="P268" i="1" s="1"/>
  <c r="M266" i="3" s="1"/>
  <c r="O269" i="1"/>
  <c r="P269" i="1" s="1"/>
  <c r="M267" i="3" s="1"/>
  <c r="O270" i="1"/>
  <c r="P270" i="1" s="1"/>
  <c r="M268" i="3" s="1"/>
  <c r="O271" i="1"/>
  <c r="P271" i="1" s="1"/>
  <c r="M269" i="3" s="1"/>
  <c r="O272" i="1"/>
  <c r="P272" i="1" s="1"/>
  <c r="M270" i="3" s="1"/>
  <c r="O273" i="1"/>
  <c r="P273" i="1" s="1"/>
  <c r="M271" i="3" s="1"/>
  <c r="O274" i="1"/>
  <c r="P274" i="1" s="1"/>
  <c r="M272" i="3" s="1"/>
  <c r="O275" i="1"/>
  <c r="P275" i="1" s="1"/>
  <c r="M273" i="3" s="1"/>
  <c r="O276" i="1"/>
  <c r="P276" i="1" s="1"/>
  <c r="M274" i="3" s="1"/>
  <c r="O277" i="1"/>
  <c r="P277" i="1" s="1"/>
  <c r="M275" i="3" s="1"/>
  <c r="O278" i="1"/>
  <c r="P278" i="1" s="1"/>
  <c r="M276" i="3" s="1"/>
  <c r="O279" i="1"/>
  <c r="P279" i="1" s="1"/>
  <c r="M277" i="3" s="1"/>
  <c r="O280" i="1"/>
  <c r="P280" i="1" s="1"/>
  <c r="M278" i="3" s="1"/>
  <c r="O281" i="1"/>
  <c r="P281" i="1" s="1"/>
  <c r="M279" i="3" s="1"/>
  <c r="O282" i="1"/>
  <c r="P282" i="1" s="1"/>
  <c r="M280" i="3" s="1"/>
  <c r="O283" i="1"/>
  <c r="P283" i="1" s="1"/>
  <c r="M281" i="3" s="1"/>
  <c r="O284" i="1"/>
  <c r="P284" i="1" s="1"/>
  <c r="M282" i="3" s="1"/>
  <c r="O285" i="1"/>
  <c r="P285" i="1" s="1"/>
  <c r="M283" i="3" s="1"/>
  <c r="O286" i="1"/>
  <c r="P286" i="1" s="1"/>
  <c r="M284" i="3" s="1"/>
  <c r="O287" i="1"/>
  <c r="P287" i="1" s="1"/>
  <c r="M285" i="3" s="1"/>
  <c r="O288" i="1"/>
  <c r="P288" i="1" s="1"/>
  <c r="M286" i="3" s="1"/>
  <c r="O289" i="1"/>
  <c r="P289" i="1" s="1"/>
  <c r="M287" i="3" s="1"/>
  <c r="O290" i="1"/>
  <c r="P290" i="1" s="1"/>
  <c r="M288" i="3" s="1"/>
  <c r="O291" i="1"/>
  <c r="P291" i="1" s="1"/>
  <c r="M289" i="3" s="1"/>
  <c r="O292" i="1"/>
  <c r="P292" i="1" s="1"/>
  <c r="M290" i="3" s="1"/>
  <c r="O293" i="1"/>
  <c r="P293" i="1" s="1"/>
  <c r="M291" i="3" s="1"/>
  <c r="O294" i="1"/>
  <c r="P294" i="1" s="1"/>
  <c r="M292" i="3" s="1"/>
  <c r="O295" i="1"/>
  <c r="P295" i="1" s="1"/>
  <c r="M293" i="3" s="1"/>
  <c r="O296" i="1"/>
  <c r="P296" i="1" s="1"/>
  <c r="M294" i="3" s="1"/>
  <c r="O297" i="1"/>
  <c r="P297" i="1" s="1"/>
  <c r="M295" i="3" s="1"/>
  <c r="O298" i="1"/>
  <c r="P298" i="1" s="1"/>
  <c r="M296" i="3" s="1"/>
  <c r="O299" i="1"/>
  <c r="P299" i="1" s="1"/>
  <c r="M297" i="3" s="1"/>
  <c r="O300" i="1"/>
  <c r="P300" i="1" s="1"/>
  <c r="M298" i="3" s="1"/>
  <c r="O301" i="1"/>
  <c r="P301" i="1" s="1"/>
  <c r="M299" i="3" s="1"/>
  <c r="O302" i="1"/>
  <c r="P302" i="1" s="1"/>
  <c r="M300" i="3" s="1"/>
  <c r="O303" i="1"/>
  <c r="P303" i="1" s="1"/>
  <c r="M301" i="3" s="1"/>
  <c r="O304" i="1"/>
  <c r="P304" i="1" s="1"/>
  <c r="M302" i="3" s="1"/>
  <c r="O305" i="1"/>
  <c r="P305" i="1" s="1"/>
  <c r="M303" i="3" s="1"/>
  <c r="O306" i="1"/>
  <c r="P306" i="1" s="1"/>
  <c r="M304" i="3" s="1"/>
  <c r="O307" i="1"/>
  <c r="P307" i="1" s="1"/>
  <c r="M305" i="3" s="1"/>
  <c r="O308" i="1"/>
  <c r="P308" i="1" s="1"/>
  <c r="M306" i="3" s="1"/>
  <c r="O309" i="1"/>
  <c r="P309" i="1" s="1"/>
  <c r="M307" i="3" s="1"/>
  <c r="O310" i="1"/>
  <c r="P310" i="1" s="1"/>
  <c r="M308" i="3" s="1"/>
  <c r="O311" i="1"/>
  <c r="P311" i="1" s="1"/>
  <c r="M309" i="3" s="1"/>
  <c r="O312" i="1"/>
  <c r="P312" i="1" s="1"/>
  <c r="M310" i="3" s="1"/>
  <c r="O313" i="1"/>
  <c r="P313" i="1" s="1"/>
  <c r="M311" i="3" s="1"/>
  <c r="O314" i="1"/>
  <c r="P314" i="1" s="1"/>
  <c r="M312" i="3" s="1"/>
  <c r="O315" i="1"/>
  <c r="P315" i="1" s="1"/>
  <c r="M313" i="3" s="1"/>
  <c r="O316" i="1"/>
  <c r="P316" i="1" s="1"/>
  <c r="M314" i="3" s="1"/>
  <c r="O317" i="1"/>
  <c r="P317" i="1" s="1"/>
  <c r="M315" i="3" s="1"/>
  <c r="O318" i="1"/>
  <c r="P318" i="1" s="1"/>
  <c r="M316" i="3" s="1"/>
  <c r="O319" i="1"/>
  <c r="P319" i="1" s="1"/>
  <c r="M317" i="3" s="1"/>
  <c r="O320" i="1"/>
  <c r="P320" i="1" s="1"/>
  <c r="M318" i="3" s="1"/>
  <c r="O321" i="1"/>
  <c r="P321" i="1" s="1"/>
  <c r="M319" i="3" s="1"/>
  <c r="O322" i="1"/>
  <c r="P322" i="1" s="1"/>
  <c r="M320" i="3" s="1"/>
  <c r="O323" i="1"/>
  <c r="P323" i="1" s="1"/>
  <c r="M321" i="3" s="1"/>
  <c r="O324" i="1"/>
  <c r="P324" i="1" s="1"/>
  <c r="M322" i="3" s="1"/>
  <c r="O325" i="1"/>
  <c r="P325" i="1" s="1"/>
  <c r="M323" i="3" s="1"/>
  <c r="O326" i="1"/>
  <c r="P326" i="1" s="1"/>
  <c r="M324" i="3" s="1"/>
  <c r="O327" i="1"/>
  <c r="P327" i="1" s="1"/>
  <c r="M325" i="3" s="1"/>
  <c r="O328" i="1"/>
  <c r="P328" i="1" s="1"/>
  <c r="M326" i="3" s="1"/>
  <c r="O329" i="1"/>
  <c r="P329" i="1" s="1"/>
  <c r="M327" i="3" s="1"/>
  <c r="O330" i="1"/>
  <c r="P330" i="1" s="1"/>
  <c r="M328" i="3" s="1"/>
  <c r="O331" i="1"/>
  <c r="P331" i="1" s="1"/>
  <c r="M329" i="3" s="1"/>
  <c r="O332" i="1"/>
  <c r="P332" i="1" s="1"/>
  <c r="M330" i="3" s="1"/>
  <c r="O333" i="1"/>
  <c r="P333" i="1" s="1"/>
  <c r="M331" i="3" s="1"/>
  <c r="O334" i="1"/>
  <c r="P334" i="1" s="1"/>
  <c r="M332" i="3" s="1"/>
  <c r="O335" i="1"/>
  <c r="P335" i="1" s="1"/>
  <c r="M333" i="3" s="1"/>
  <c r="O336" i="1"/>
  <c r="P336" i="1" s="1"/>
  <c r="M334" i="3" s="1"/>
  <c r="O337" i="1"/>
  <c r="P337" i="1" s="1"/>
  <c r="M335" i="3" s="1"/>
  <c r="O338" i="1"/>
  <c r="P338" i="1" s="1"/>
  <c r="M336" i="3" s="1"/>
  <c r="O339" i="1"/>
  <c r="P339" i="1" s="1"/>
  <c r="M337" i="3" s="1"/>
  <c r="O340" i="1"/>
  <c r="P340" i="1" s="1"/>
  <c r="M338" i="3" s="1"/>
  <c r="O341" i="1"/>
  <c r="P341" i="1" s="1"/>
  <c r="M339" i="3" s="1"/>
  <c r="O342" i="1"/>
  <c r="P342" i="1" s="1"/>
  <c r="M340" i="3" s="1"/>
  <c r="O343" i="1"/>
  <c r="P343" i="1" s="1"/>
  <c r="M341" i="3" s="1"/>
  <c r="O344" i="1"/>
  <c r="P344" i="1" s="1"/>
  <c r="M342" i="3" s="1"/>
  <c r="O345" i="1"/>
  <c r="P345" i="1" s="1"/>
  <c r="M343" i="3" s="1"/>
  <c r="O346" i="1"/>
  <c r="P346" i="1" s="1"/>
  <c r="M344" i="3" s="1"/>
  <c r="O347" i="1"/>
  <c r="P347" i="1" s="1"/>
  <c r="M345" i="3" s="1"/>
  <c r="O348" i="1"/>
  <c r="P348" i="1" s="1"/>
  <c r="M346" i="3" s="1"/>
  <c r="O349" i="1"/>
  <c r="P349" i="1" s="1"/>
  <c r="M347" i="3" s="1"/>
  <c r="O350" i="1"/>
  <c r="P350" i="1" s="1"/>
  <c r="M348" i="3" s="1"/>
  <c r="O351" i="1"/>
  <c r="P351" i="1" s="1"/>
  <c r="M349" i="3" s="1"/>
  <c r="O352" i="1"/>
  <c r="P352" i="1" s="1"/>
  <c r="M350" i="3" s="1"/>
  <c r="O353" i="1"/>
  <c r="P353" i="1" s="1"/>
  <c r="M351" i="3" s="1"/>
  <c r="O354" i="1"/>
  <c r="P354" i="1" s="1"/>
  <c r="M352" i="3" s="1"/>
  <c r="O355" i="1"/>
  <c r="P355" i="1" s="1"/>
  <c r="M353" i="3" s="1"/>
  <c r="O356" i="1"/>
  <c r="P356" i="1" s="1"/>
  <c r="M354" i="3" s="1"/>
  <c r="O357" i="1"/>
  <c r="P357" i="1" s="1"/>
  <c r="M355" i="3" s="1"/>
  <c r="O358" i="1"/>
  <c r="P358" i="1" s="1"/>
  <c r="M356" i="3" s="1"/>
  <c r="O359" i="1"/>
  <c r="P359" i="1" s="1"/>
  <c r="M357" i="3" s="1"/>
  <c r="O360" i="1"/>
  <c r="P360" i="1" s="1"/>
  <c r="M358" i="3" s="1"/>
  <c r="O361" i="1"/>
  <c r="P361" i="1" s="1"/>
  <c r="M359" i="3" s="1"/>
  <c r="O362" i="1"/>
  <c r="P362" i="1" s="1"/>
  <c r="M360" i="3" s="1"/>
  <c r="O363" i="1"/>
  <c r="P363" i="1" s="1"/>
  <c r="M361" i="3" s="1"/>
  <c r="O364" i="1"/>
  <c r="P364" i="1" s="1"/>
  <c r="M362" i="3" s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G24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AV379" i="1" l="1"/>
  <c r="J377" i="3" s="1"/>
  <c r="AV378" i="1"/>
  <c r="J376" i="3" s="1"/>
  <c r="AV368" i="1"/>
  <c r="J366" i="3" s="1"/>
  <c r="AV366" i="1"/>
  <c r="AW366" i="1" s="1"/>
  <c r="K364" i="3" s="1"/>
  <c r="AW371" i="1"/>
  <c r="K369" i="3" s="1"/>
  <c r="AV376" i="1"/>
  <c r="J374" i="3" s="1"/>
  <c r="AV343" i="1"/>
  <c r="J341" i="3" s="1"/>
  <c r="J372" i="3"/>
  <c r="AW374" i="1"/>
  <c r="K372" i="3" s="1"/>
  <c r="J364" i="3"/>
  <c r="AW376" i="1"/>
  <c r="K374" i="3" s="1"/>
  <c r="AV370" i="1"/>
  <c r="J368" i="3" s="1"/>
  <c r="AW378" i="1"/>
  <c r="K376" i="3" s="1"/>
  <c r="AV380" i="1"/>
  <c r="AW380" i="1" s="1"/>
  <c r="K378" i="3" s="1"/>
  <c r="AV372" i="1"/>
  <c r="J370" i="3" s="1"/>
  <c r="AV375" i="1"/>
  <c r="J373" i="3" s="1"/>
  <c r="AV367" i="1"/>
  <c r="J365" i="3" s="1"/>
  <c r="AW370" i="1"/>
  <c r="K368" i="3" s="1"/>
  <c r="J378" i="3"/>
  <c r="AV377" i="1"/>
  <c r="AW377" i="1" s="1"/>
  <c r="K375" i="3" s="1"/>
  <c r="AV373" i="1"/>
  <c r="J371" i="3" s="1"/>
  <c r="AV369" i="1"/>
  <c r="J367" i="3" s="1"/>
  <c r="AV365" i="1"/>
  <c r="J363" i="3" s="1"/>
  <c r="J375" i="3"/>
  <c r="AV359" i="1"/>
  <c r="J357" i="3" s="1"/>
  <c r="AV355" i="1"/>
  <c r="AV351" i="1"/>
  <c r="J349" i="3" s="1"/>
  <c r="AV335" i="1"/>
  <c r="J333" i="3" s="1"/>
  <c r="AV327" i="1"/>
  <c r="J325" i="3" s="1"/>
  <c r="AV319" i="1"/>
  <c r="J317" i="3" s="1"/>
  <c r="AV283" i="1"/>
  <c r="AW283" i="1" s="1"/>
  <c r="K281" i="3" s="1"/>
  <c r="AV275" i="1"/>
  <c r="J273" i="3" s="1"/>
  <c r="AV251" i="1"/>
  <c r="AW251" i="1" s="1"/>
  <c r="K249" i="3" s="1"/>
  <c r="AV331" i="1"/>
  <c r="AV323" i="1"/>
  <c r="AW323" i="1" s="1"/>
  <c r="K321" i="3" s="1"/>
  <c r="AV311" i="1"/>
  <c r="J309" i="3" s="1"/>
  <c r="AV303" i="1"/>
  <c r="J301" i="3" s="1"/>
  <c r="AV295" i="1"/>
  <c r="J293" i="3" s="1"/>
  <c r="AV287" i="1"/>
  <c r="J285" i="3" s="1"/>
  <c r="AV279" i="1"/>
  <c r="J277" i="3" s="1"/>
  <c r="AV271" i="1"/>
  <c r="J269" i="3" s="1"/>
  <c r="AV263" i="1"/>
  <c r="J261" i="3" s="1"/>
  <c r="AV255" i="1"/>
  <c r="J253" i="3" s="1"/>
  <c r="AV320" i="1"/>
  <c r="J318" i="3" s="1"/>
  <c r="AV264" i="1"/>
  <c r="AW264" i="1" s="1"/>
  <c r="K262" i="3" s="1"/>
  <c r="AV312" i="1"/>
  <c r="AV288" i="1"/>
  <c r="J286" i="3" s="1"/>
  <c r="E2" i="3"/>
  <c r="K442" i="3" s="1"/>
  <c r="AV358" i="1"/>
  <c r="AV294" i="1"/>
  <c r="AV274" i="1"/>
  <c r="AW274" i="1" s="1"/>
  <c r="K272" i="3" s="1"/>
  <c r="AV246" i="1"/>
  <c r="AV238" i="1"/>
  <c r="J236" i="3" s="1"/>
  <c r="AV234" i="1"/>
  <c r="AV334" i="1"/>
  <c r="AV310" i="1"/>
  <c r="J308" i="3" s="1"/>
  <c r="AV286" i="1"/>
  <c r="J284" i="3" s="1"/>
  <c r="AV350" i="1"/>
  <c r="AV322" i="1"/>
  <c r="J320" i="3" s="1"/>
  <c r="AV306" i="1"/>
  <c r="AW306" i="1" s="1"/>
  <c r="K304" i="3" s="1"/>
  <c r="AV278" i="1"/>
  <c r="AW278" i="1" s="1"/>
  <c r="K276" i="3" s="1"/>
  <c r="AV270" i="1"/>
  <c r="J268" i="3" s="1"/>
  <c r="AV258" i="1"/>
  <c r="J256" i="3" s="1"/>
  <c r="AV247" i="1"/>
  <c r="J245" i="3" s="1"/>
  <c r="AV360" i="1"/>
  <c r="J358" i="3" s="1"/>
  <c r="AV352" i="1"/>
  <c r="J350" i="3" s="1"/>
  <c r="AV328" i="1"/>
  <c r="AW328" i="1" s="1"/>
  <c r="K326" i="3" s="1"/>
  <c r="AV304" i="1"/>
  <c r="J302" i="3" s="1"/>
  <c r="AV296" i="1"/>
  <c r="J294" i="3" s="1"/>
  <c r="AV256" i="1"/>
  <c r="J254" i="3" s="1"/>
  <c r="AV248" i="1"/>
  <c r="AW248" i="1" s="1"/>
  <c r="K246" i="3" s="1"/>
  <c r="AV385" i="1"/>
  <c r="J383" i="3" s="1"/>
  <c r="AV381" i="1"/>
  <c r="J379" i="3" s="1"/>
  <c r="AV383" i="1"/>
  <c r="J381" i="3" s="1"/>
  <c r="AV338" i="1"/>
  <c r="J336" i="3" s="1"/>
  <c r="AV297" i="1"/>
  <c r="AV289" i="1"/>
  <c r="AV281" i="1"/>
  <c r="AV273" i="1"/>
  <c r="AV265" i="1"/>
  <c r="J263" i="3" s="1"/>
  <c r="AV257" i="1"/>
  <c r="AW257" i="1" s="1"/>
  <c r="K255" i="3" s="1"/>
  <c r="AV249" i="1"/>
  <c r="AV342" i="1"/>
  <c r="J340" i="3" s="1"/>
  <c r="AV302" i="1"/>
  <c r="J300" i="3" s="1"/>
  <c r="J353" i="3"/>
  <c r="AW355" i="1"/>
  <c r="K353" i="3" s="1"/>
  <c r="J321" i="3"/>
  <c r="J281" i="3"/>
  <c r="J249" i="3"/>
  <c r="AW256" i="1"/>
  <c r="K254" i="3" s="1"/>
  <c r="J329" i="3"/>
  <c r="AW331" i="1"/>
  <c r="K329" i="3" s="1"/>
  <c r="AV339" i="1"/>
  <c r="AV315" i="1"/>
  <c r="AV291" i="1"/>
  <c r="AV267" i="1"/>
  <c r="AV361" i="1"/>
  <c r="AV357" i="1"/>
  <c r="AV353" i="1"/>
  <c r="AV349" i="1"/>
  <c r="AV345" i="1"/>
  <c r="AV337" i="1"/>
  <c r="AV329" i="1"/>
  <c r="AV321" i="1"/>
  <c r="AV313" i="1"/>
  <c r="AV305" i="1"/>
  <c r="AV354" i="1"/>
  <c r="AV326" i="1"/>
  <c r="AV318" i="1"/>
  <c r="AV290" i="1"/>
  <c r="AV262" i="1"/>
  <c r="AV254" i="1"/>
  <c r="AV242" i="1"/>
  <c r="AW350" i="1"/>
  <c r="K348" i="3" s="1"/>
  <c r="J348" i="3"/>
  <c r="AW288" i="1"/>
  <c r="K286" i="3" s="1"/>
  <c r="AW294" i="1"/>
  <c r="K292" i="3" s="1"/>
  <c r="J292" i="3"/>
  <c r="AW360" i="1"/>
  <c r="K358" i="3" s="1"/>
  <c r="AW312" i="1"/>
  <c r="K310" i="3" s="1"/>
  <c r="J310" i="3"/>
  <c r="J262" i="3"/>
  <c r="AW234" i="1"/>
  <c r="K232" i="3" s="1"/>
  <c r="J232" i="3"/>
  <c r="AW270" i="1"/>
  <c r="K268" i="3" s="1"/>
  <c r="AW258" i="1"/>
  <c r="K256" i="3" s="1"/>
  <c r="AW358" i="1"/>
  <c r="K356" i="3" s="1"/>
  <c r="J356" i="3"/>
  <c r="AV347" i="1"/>
  <c r="AW334" i="1"/>
  <c r="K332" i="3" s="1"/>
  <c r="J332" i="3"/>
  <c r="J272" i="3"/>
  <c r="AV259" i="1"/>
  <c r="AV363" i="1"/>
  <c r="AV307" i="1"/>
  <c r="AV299" i="1"/>
  <c r="AV344" i="1"/>
  <c r="AV336" i="1"/>
  <c r="AV280" i="1"/>
  <c r="AV272" i="1"/>
  <c r="J244" i="3"/>
  <c r="AW246" i="1"/>
  <c r="K244" i="3" s="1"/>
  <c r="AV241" i="1"/>
  <c r="AV233" i="1"/>
  <c r="AV386" i="1"/>
  <c r="J384" i="3" s="1"/>
  <c r="AV382" i="1"/>
  <c r="J380" i="3" s="1"/>
  <c r="AV384" i="1"/>
  <c r="J382" i="3" s="1"/>
  <c r="AW383" i="1"/>
  <c r="K381" i="3" s="1"/>
  <c r="AW359" i="1"/>
  <c r="K357" i="3" s="1"/>
  <c r="AW351" i="1"/>
  <c r="K349" i="3" s="1"/>
  <c r="AW343" i="1"/>
  <c r="K341" i="3" s="1"/>
  <c r="AW335" i="1"/>
  <c r="K333" i="3" s="1"/>
  <c r="AW327" i="1"/>
  <c r="K325" i="3" s="1"/>
  <c r="AW319" i="1"/>
  <c r="K317" i="3" s="1"/>
  <c r="AW311" i="1"/>
  <c r="K309" i="3" s="1"/>
  <c r="AW303" i="1"/>
  <c r="K301" i="3" s="1"/>
  <c r="AW295" i="1"/>
  <c r="K293" i="3" s="1"/>
  <c r="AW287" i="1"/>
  <c r="K285" i="3" s="1"/>
  <c r="AW279" i="1"/>
  <c r="K277" i="3" s="1"/>
  <c r="AW271" i="1"/>
  <c r="K269" i="3" s="1"/>
  <c r="AW263" i="1"/>
  <c r="K261" i="3" s="1"/>
  <c r="AW255" i="1"/>
  <c r="K253" i="3" s="1"/>
  <c r="AW247" i="1"/>
  <c r="K245" i="3" s="1"/>
  <c r="AV364" i="1"/>
  <c r="J362" i="3" s="1"/>
  <c r="AV348" i="1"/>
  <c r="J346" i="3" s="1"/>
  <c r="AV332" i="1"/>
  <c r="J330" i="3" s="1"/>
  <c r="AV316" i="1"/>
  <c r="J314" i="3" s="1"/>
  <c r="AV300" i="1"/>
  <c r="J298" i="3" s="1"/>
  <c r="AV284" i="1"/>
  <c r="J282" i="3" s="1"/>
  <c r="AV268" i="1"/>
  <c r="J266" i="3" s="1"/>
  <c r="AV252" i="1"/>
  <c r="J250" i="3" s="1"/>
  <c r="AV240" i="1"/>
  <c r="J238" i="3" s="1"/>
  <c r="AV232" i="1"/>
  <c r="J230" i="3" s="1"/>
  <c r="AV243" i="1"/>
  <c r="J241" i="3" s="1"/>
  <c r="AV239" i="1"/>
  <c r="J237" i="3" s="1"/>
  <c r="AV235" i="1"/>
  <c r="J233" i="3" s="1"/>
  <c r="AV362" i="1"/>
  <c r="J360" i="3" s="1"/>
  <c r="AV356" i="1"/>
  <c r="J354" i="3" s="1"/>
  <c r="AV346" i="1"/>
  <c r="J344" i="3" s="1"/>
  <c r="AV340" i="1"/>
  <c r="J338" i="3" s="1"/>
  <c r="AV330" i="1"/>
  <c r="J328" i="3" s="1"/>
  <c r="AV324" i="1"/>
  <c r="J322" i="3" s="1"/>
  <c r="AV314" i="1"/>
  <c r="J312" i="3" s="1"/>
  <c r="AV308" i="1"/>
  <c r="J306" i="3" s="1"/>
  <c r="AV298" i="1"/>
  <c r="J296" i="3" s="1"/>
  <c r="AV292" i="1"/>
  <c r="J290" i="3" s="1"/>
  <c r="AV282" i="1"/>
  <c r="J280" i="3" s="1"/>
  <c r="AV276" i="1"/>
  <c r="J274" i="3" s="1"/>
  <c r="AV266" i="1"/>
  <c r="J264" i="3" s="1"/>
  <c r="AV260" i="1"/>
  <c r="J258" i="3" s="1"/>
  <c r="AV250" i="1"/>
  <c r="J248" i="3" s="1"/>
  <c r="AV244" i="1"/>
  <c r="J242" i="3" s="1"/>
  <c r="AV236" i="1"/>
  <c r="J234" i="3" s="1"/>
  <c r="AV341" i="1"/>
  <c r="J339" i="3" s="1"/>
  <c r="AV333" i="1"/>
  <c r="J331" i="3" s="1"/>
  <c r="AV325" i="1"/>
  <c r="J323" i="3" s="1"/>
  <c r="AV317" i="1"/>
  <c r="J315" i="3" s="1"/>
  <c r="AV309" i="1"/>
  <c r="J307" i="3" s="1"/>
  <c r="AV301" i="1"/>
  <c r="J299" i="3" s="1"/>
  <c r="AV293" i="1"/>
  <c r="J291" i="3" s="1"/>
  <c r="AV285" i="1"/>
  <c r="J283" i="3" s="1"/>
  <c r="AV277" i="1"/>
  <c r="J275" i="3" s="1"/>
  <c r="AV269" i="1"/>
  <c r="J267" i="3" s="1"/>
  <c r="AV261" i="1"/>
  <c r="J259" i="3" s="1"/>
  <c r="AV253" i="1"/>
  <c r="J251" i="3" s="1"/>
  <c r="AV245" i="1"/>
  <c r="J243" i="3" s="1"/>
  <c r="AV237" i="1"/>
  <c r="J235" i="3" s="1"/>
  <c r="K2" i="3"/>
  <c r="K1" i="3"/>
  <c r="E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X1" i="1"/>
  <c r="L1" i="3" s="1"/>
  <c r="AF9" i="1"/>
  <c r="AF8" i="1"/>
  <c r="I231" i="1"/>
  <c r="J231" i="1" s="1"/>
  <c r="L229" i="3" s="1"/>
  <c r="O231" i="1"/>
  <c r="P231" i="1" s="1"/>
  <c r="M229" i="3" s="1"/>
  <c r="V231" i="1"/>
  <c r="AF231" i="1"/>
  <c r="AK231" i="1"/>
  <c r="AP231" i="1"/>
  <c r="I221" i="1"/>
  <c r="J221" i="1" s="1"/>
  <c r="L219" i="3" s="1"/>
  <c r="I222" i="1"/>
  <c r="J222" i="1" s="1"/>
  <c r="L220" i="3" s="1"/>
  <c r="I223" i="1"/>
  <c r="J223" i="1" s="1"/>
  <c r="L221" i="3" s="1"/>
  <c r="I224" i="1"/>
  <c r="J224" i="1" s="1"/>
  <c r="L222" i="3" s="1"/>
  <c r="I225" i="1"/>
  <c r="J225" i="1" s="1"/>
  <c r="L223" i="3" s="1"/>
  <c r="I226" i="1"/>
  <c r="J226" i="1" s="1"/>
  <c r="L224" i="3" s="1"/>
  <c r="I227" i="1"/>
  <c r="J227" i="1" s="1"/>
  <c r="L225" i="3" s="1"/>
  <c r="I228" i="1"/>
  <c r="J228" i="1" s="1"/>
  <c r="L226" i="3" s="1"/>
  <c r="I229" i="1"/>
  <c r="J229" i="1" s="1"/>
  <c r="L227" i="3" s="1"/>
  <c r="I230" i="1"/>
  <c r="J230" i="1" s="1"/>
  <c r="L228" i="3" s="1"/>
  <c r="O221" i="1"/>
  <c r="P221" i="1" s="1"/>
  <c r="M219" i="3" s="1"/>
  <c r="O222" i="1"/>
  <c r="P222" i="1" s="1"/>
  <c r="M220" i="3" s="1"/>
  <c r="O223" i="1"/>
  <c r="P223" i="1" s="1"/>
  <c r="M221" i="3" s="1"/>
  <c r="O224" i="1"/>
  <c r="P224" i="1" s="1"/>
  <c r="M222" i="3" s="1"/>
  <c r="O225" i="1"/>
  <c r="P225" i="1" s="1"/>
  <c r="M223" i="3" s="1"/>
  <c r="O226" i="1"/>
  <c r="P226" i="1" s="1"/>
  <c r="M224" i="3" s="1"/>
  <c r="O227" i="1"/>
  <c r="P227" i="1" s="1"/>
  <c r="M225" i="3" s="1"/>
  <c r="O228" i="1"/>
  <c r="P228" i="1" s="1"/>
  <c r="M226" i="3" s="1"/>
  <c r="O229" i="1"/>
  <c r="P229" i="1" s="1"/>
  <c r="M227" i="3" s="1"/>
  <c r="O230" i="1"/>
  <c r="P230" i="1" s="1"/>
  <c r="M228" i="3" s="1"/>
  <c r="V221" i="1"/>
  <c r="V222" i="1"/>
  <c r="V223" i="1"/>
  <c r="V224" i="1"/>
  <c r="V225" i="1"/>
  <c r="V226" i="1"/>
  <c r="V227" i="1"/>
  <c r="V228" i="1"/>
  <c r="V229" i="1"/>
  <c r="V230" i="1"/>
  <c r="AF221" i="1"/>
  <c r="AF222" i="1"/>
  <c r="AF223" i="1"/>
  <c r="AF224" i="1"/>
  <c r="AF225" i="1"/>
  <c r="AF226" i="1"/>
  <c r="AF227" i="1"/>
  <c r="AF228" i="1"/>
  <c r="AF229" i="1"/>
  <c r="AF230" i="1"/>
  <c r="AK221" i="1"/>
  <c r="AK222" i="1"/>
  <c r="AK223" i="1"/>
  <c r="AK224" i="1"/>
  <c r="AK225" i="1"/>
  <c r="AK226" i="1"/>
  <c r="AK227" i="1"/>
  <c r="AK228" i="1"/>
  <c r="AK229" i="1"/>
  <c r="AK230" i="1"/>
  <c r="AP221" i="1"/>
  <c r="AP222" i="1"/>
  <c r="AP223" i="1"/>
  <c r="AP224" i="1"/>
  <c r="AP225" i="1"/>
  <c r="AP226" i="1"/>
  <c r="AP227" i="1"/>
  <c r="AP228" i="1"/>
  <c r="AP229" i="1"/>
  <c r="AP230" i="1"/>
  <c r="I210" i="1"/>
  <c r="J210" i="1" s="1"/>
  <c r="L208" i="3" s="1"/>
  <c r="I211" i="1"/>
  <c r="J211" i="1" s="1"/>
  <c r="L209" i="3" s="1"/>
  <c r="I212" i="1"/>
  <c r="J212" i="1" s="1"/>
  <c r="L210" i="3" s="1"/>
  <c r="I213" i="1"/>
  <c r="J213" i="1" s="1"/>
  <c r="L211" i="3" s="1"/>
  <c r="I214" i="1"/>
  <c r="J214" i="1" s="1"/>
  <c r="L212" i="3" s="1"/>
  <c r="I215" i="1"/>
  <c r="J215" i="1" s="1"/>
  <c r="L213" i="3" s="1"/>
  <c r="I216" i="1"/>
  <c r="J216" i="1" s="1"/>
  <c r="L214" i="3" s="1"/>
  <c r="I217" i="1"/>
  <c r="J217" i="1" s="1"/>
  <c r="L215" i="3" s="1"/>
  <c r="I218" i="1"/>
  <c r="J218" i="1" s="1"/>
  <c r="L216" i="3" s="1"/>
  <c r="I219" i="1"/>
  <c r="J219" i="1" s="1"/>
  <c r="L217" i="3" s="1"/>
  <c r="I220" i="1"/>
  <c r="J220" i="1" s="1"/>
  <c r="L218" i="3" s="1"/>
  <c r="O210" i="1"/>
  <c r="P210" i="1" s="1"/>
  <c r="M208" i="3" s="1"/>
  <c r="O211" i="1"/>
  <c r="P211" i="1" s="1"/>
  <c r="M209" i="3" s="1"/>
  <c r="O212" i="1"/>
  <c r="P212" i="1" s="1"/>
  <c r="M210" i="3" s="1"/>
  <c r="O213" i="1"/>
  <c r="P213" i="1" s="1"/>
  <c r="M211" i="3" s="1"/>
  <c r="O214" i="1"/>
  <c r="P214" i="1" s="1"/>
  <c r="M212" i="3" s="1"/>
  <c r="O215" i="1"/>
  <c r="P215" i="1" s="1"/>
  <c r="M213" i="3" s="1"/>
  <c r="O216" i="1"/>
  <c r="P216" i="1" s="1"/>
  <c r="M214" i="3" s="1"/>
  <c r="O217" i="1"/>
  <c r="P217" i="1" s="1"/>
  <c r="M215" i="3" s="1"/>
  <c r="O218" i="1"/>
  <c r="P218" i="1" s="1"/>
  <c r="M216" i="3" s="1"/>
  <c r="O219" i="1"/>
  <c r="P219" i="1" s="1"/>
  <c r="M217" i="3" s="1"/>
  <c r="O220" i="1"/>
  <c r="P220" i="1" s="1"/>
  <c r="M218" i="3" s="1"/>
  <c r="V210" i="1"/>
  <c r="V211" i="1"/>
  <c r="V212" i="1"/>
  <c r="V213" i="1"/>
  <c r="V214" i="1"/>
  <c r="V215" i="1"/>
  <c r="V216" i="1"/>
  <c r="V217" i="1"/>
  <c r="V218" i="1"/>
  <c r="V219" i="1"/>
  <c r="V220" i="1"/>
  <c r="AF210" i="1"/>
  <c r="AF211" i="1"/>
  <c r="AF212" i="1"/>
  <c r="AF213" i="1"/>
  <c r="AF214" i="1"/>
  <c r="AF215" i="1"/>
  <c r="AF216" i="1"/>
  <c r="AF217" i="1"/>
  <c r="AF218" i="1"/>
  <c r="AF219" i="1"/>
  <c r="AF220" i="1"/>
  <c r="AK210" i="1"/>
  <c r="AK211" i="1"/>
  <c r="AK212" i="1"/>
  <c r="AK213" i="1"/>
  <c r="AK214" i="1"/>
  <c r="AK215" i="1"/>
  <c r="AK216" i="1"/>
  <c r="AK217" i="1"/>
  <c r="AK218" i="1"/>
  <c r="AK219" i="1"/>
  <c r="AK220" i="1"/>
  <c r="AP210" i="1"/>
  <c r="AP211" i="1"/>
  <c r="AP212" i="1"/>
  <c r="AP213" i="1"/>
  <c r="AP214" i="1"/>
  <c r="AP215" i="1"/>
  <c r="AP216" i="1"/>
  <c r="AP217" i="1"/>
  <c r="AP218" i="1"/>
  <c r="AP219" i="1"/>
  <c r="AP220" i="1"/>
  <c r="I92" i="1"/>
  <c r="J92" i="1" s="1"/>
  <c r="L90" i="3" s="1"/>
  <c r="O92" i="1"/>
  <c r="P92" i="1" s="1"/>
  <c r="M90" i="3" s="1"/>
  <c r="V92" i="1"/>
  <c r="AF92" i="1"/>
  <c r="AK92" i="1"/>
  <c r="AP92" i="1"/>
  <c r="I93" i="1"/>
  <c r="J93" i="1" s="1"/>
  <c r="L91" i="3" s="1"/>
  <c r="O93" i="1"/>
  <c r="P93" i="1" s="1"/>
  <c r="M91" i="3" s="1"/>
  <c r="V93" i="1"/>
  <c r="AF93" i="1"/>
  <c r="AK93" i="1"/>
  <c r="AP93" i="1"/>
  <c r="I94" i="1"/>
  <c r="J94" i="1" s="1"/>
  <c r="L92" i="3" s="1"/>
  <c r="O94" i="1"/>
  <c r="P94" i="1" s="1"/>
  <c r="M92" i="3" s="1"/>
  <c r="V94" i="1"/>
  <c r="AF94" i="1"/>
  <c r="AK94" i="1"/>
  <c r="AP94" i="1"/>
  <c r="I95" i="1"/>
  <c r="J95" i="1" s="1"/>
  <c r="L93" i="3" s="1"/>
  <c r="O95" i="1"/>
  <c r="P95" i="1" s="1"/>
  <c r="M93" i="3" s="1"/>
  <c r="V95" i="1"/>
  <c r="AF95" i="1"/>
  <c r="AK95" i="1"/>
  <c r="AP95" i="1"/>
  <c r="I96" i="1"/>
  <c r="J96" i="1" s="1"/>
  <c r="L94" i="3" s="1"/>
  <c r="O96" i="1"/>
  <c r="P96" i="1" s="1"/>
  <c r="M94" i="3" s="1"/>
  <c r="V96" i="1"/>
  <c r="AF96" i="1"/>
  <c r="AK96" i="1"/>
  <c r="AP96" i="1"/>
  <c r="I97" i="1"/>
  <c r="J97" i="1" s="1"/>
  <c r="L95" i="3" s="1"/>
  <c r="O97" i="1"/>
  <c r="P97" i="1" s="1"/>
  <c r="M95" i="3" s="1"/>
  <c r="V97" i="1"/>
  <c r="AF97" i="1"/>
  <c r="AK97" i="1"/>
  <c r="AP97" i="1"/>
  <c r="I98" i="1"/>
  <c r="J98" i="1" s="1"/>
  <c r="L96" i="3" s="1"/>
  <c r="O98" i="1"/>
  <c r="P98" i="1" s="1"/>
  <c r="M96" i="3" s="1"/>
  <c r="V98" i="1"/>
  <c r="AF98" i="1"/>
  <c r="AK98" i="1"/>
  <c r="AP98" i="1"/>
  <c r="I99" i="1"/>
  <c r="J99" i="1" s="1"/>
  <c r="L97" i="3" s="1"/>
  <c r="O99" i="1"/>
  <c r="P99" i="1" s="1"/>
  <c r="M97" i="3" s="1"/>
  <c r="V99" i="1"/>
  <c r="AF99" i="1"/>
  <c r="AK99" i="1"/>
  <c r="AP99" i="1"/>
  <c r="I100" i="1"/>
  <c r="J100" i="1" s="1"/>
  <c r="L98" i="3" s="1"/>
  <c r="O100" i="1"/>
  <c r="P100" i="1" s="1"/>
  <c r="M98" i="3" s="1"/>
  <c r="V100" i="1"/>
  <c r="AF100" i="1"/>
  <c r="AK100" i="1"/>
  <c r="AP100" i="1"/>
  <c r="I101" i="1"/>
  <c r="J101" i="1" s="1"/>
  <c r="L99" i="3" s="1"/>
  <c r="O101" i="1"/>
  <c r="P101" i="1" s="1"/>
  <c r="M99" i="3" s="1"/>
  <c r="V101" i="1"/>
  <c r="AF101" i="1"/>
  <c r="AK101" i="1"/>
  <c r="AP101" i="1"/>
  <c r="I102" i="1"/>
  <c r="J102" i="1" s="1"/>
  <c r="L100" i="3" s="1"/>
  <c r="O102" i="1"/>
  <c r="P102" i="1" s="1"/>
  <c r="M100" i="3" s="1"/>
  <c r="V102" i="1"/>
  <c r="AF102" i="1"/>
  <c r="AK102" i="1"/>
  <c r="AP102" i="1"/>
  <c r="I103" i="1"/>
  <c r="J103" i="1" s="1"/>
  <c r="L101" i="3" s="1"/>
  <c r="O103" i="1"/>
  <c r="P103" i="1" s="1"/>
  <c r="M101" i="3" s="1"/>
  <c r="V103" i="1"/>
  <c r="AF103" i="1"/>
  <c r="AK103" i="1"/>
  <c r="AP103" i="1"/>
  <c r="I104" i="1"/>
  <c r="J104" i="1" s="1"/>
  <c r="L102" i="3" s="1"/>
  <c r="O104" i="1"/>
  <c r="P104" i="1" s="1"/>
  <c r="M102" i="3" s="1"/>
  <c r="V104" i="1"/>
  <c r="AF104" i="1"/>
  <c r="AK104" i="1"/>
  <c r="AP104" i="1"/>
  <c r="I105" i="1"/>
  <c r="J105" i="1" s="1"/>
  <c r="L103" i="3" s="1"/>
  <c r="O105" i="1"/>
  <c r="P105" i="1" s="1"/>
  <c r="M103" i="3" s="1"/>
  <c r="V105" i="1"/>
  <c r="AF105" i="1"/>
  <c r="AK105" i="1"/>
  <c r="AP105" i="1"/>
  <c r="I106" i="1"/>
  <c r="J106" i="1" s="1"/>
  <c r="L104" i="3" s="1"/>
  <c r="O106" i="1"/>
  <c r="P106" i="1" s="1"/>
  <c r="M104" i="3" s="1"/>
  <c r="V106" i="1"/>
  <c r="AF106" i="1"/>
  <c r="AK106" i="1"/>
  <c r="AP106" i="1"/>
  <c r="I107" i="1"/>
  <c r="J107" i="1" s="1"/>
  <c r="L105" i="3" s="1"/>
  <c r="O107" i="1"/>
  <c r="P107" i="1" s="1"/>
  <c r="M105" i="3" s="1"/>
  <c r="V107" i="1"/>
  <c r="AF107" i="1"/>
  <c r="AK107" i="1"/>
  <c r="AP107" i="1"/>
  <c r="I108" i="1"/>
  <c r="J108" i="1" s="1"/>
  <c r="L106" i="3" s="1"/>
  <c r="O108" i="1"/>
  <c r="P108" i="1" s="1"/>
  <c r="M106" i="3" s="1"/>
  <c r="V108" i="1"/>
  <c r="AF108" i="1"/>
  <c r="AK108" i="1"/>
  <c r="AP108" i="1"/>
  <c r="I109" i="1"/>
  <c r="J109" i="1" s="1"/>
  <c r="L107" i="3" s="1"/>
  <c r="O109" i="1"/>
  <c r="P109" i="1" s="1"/>
  <c r="M107" i="3" s="1"/>
  <c r="V109" i="1"/>
  <c r="AF109" i="1"/>
  <c r="AK109" i="1"/>
  <c r="AP109" i="1"/>
  <c r="I110" i="1"/>
  <c r="J110" i="1" s="1"/>
  <c r="L108" i="3" s="1"/>
  <c r="O110" i="1"/>
  <c r="P110" i="1" s="1"/>
  <c r="M108" i="3" s="1"/>
  <c r="V110" i="1"/>
  <c r="AF110" i="1"/>
  <c r="AK110" i="1"/>
  <c r="AP110" i="1"/>
  <c r="I111" i="1"/>
  <c r="J111" i="1" s="1"/>
  <c r="L109" i="3" s="1"/>
  <c r="O111" i="1"/>
  <c r="P111" i="1" s="1"/>
  <c r="M109" i="3" s="1"/>
  <c r="V111" i="1"/>
  <c r="AF111" i="1"/>
  <c r="AK111" i="1"/>
  <c r="AP111" i="1"/>
  <c r="I112" i="1"/>
  <c r="J112" i="1" s="1"/>
  <c r="L110" i="3" s="1"/>
  <c r="O112" i="1"/>
  <c r="P112" i="1" s="1"/>
  <c r="M110" i="3" s="1"/>
  <c r="V112" i="1"/>
  <c r="AF112" i="1"/>
  <c r="AK112" i="1"/>
  <c r="AP112" i="1"/>
  <c r="I113" i="1"/>
  <c r="J113" i="1" s="1"/>
  <c r="L111" i="3" s="1"/>
  <c r="O113" i="1"/>
  <c r="P113" i="1" s="1"/>
  <c r="M111" i="3" s="1"/>
  <c r="V113" i="1"/>
  <c r="AF113" i="1"/>
  <c r="AK113" i="1"/>
  <c r="AP113" i="1"/>
  <c r="I114" i="1"/>
  <c r="J114" i="1" s="1"/>
  <c r="L112" i="3" s="1"/>
  <c r="O114" i="1"/>
  <c r="P114" i="1" s="1"/>
  <c r="M112" i="3" s="1"/>
  <c r="V114" i="1"/>
  <c r="AF114" i="1"/>
  <c r="AK114" i="1"/>
  <c r="AP114" i="1"/>
  <c r="I115" i="1"/>
  <c r="J115" i="1" s="1"/>
  <c r="L113" i="3" s="1"/>
  <c r="O115" i="1"/>
  <c r="P115" i="1" s="1"/>
  <c r="M113" i="3" s="1"/>
  <c r="V115" i="1"/>
  <c r="AF115" i="1"/>
  <c r="AK115" i="1"/>
  <c r="AP115" i="1"/>
  <c r="I116" i="1"/>
  <c r="J116" i="1" s="1"/>
  <c r="L114" i="3" s="1"/>
  <c r="O116" i="1"/>
  <c r="P116" i="1" s="1"/>
  <c r="M114" i="3" s="1"/>
  <c r="V116" i="1"/>
  <c r="AF116" i="1"/>
  <c r="AK116" i="1"/>
  <c r="AP116" i="1"/>
  <c r="I117" i="1"/>
  <c r="J117" i="1" s="1"/>
  <c r="L115" i="3" s="1"/>
  <c r="O117" i="1"/>
  <c r="P117" i="1" s="1"/>
  <c r="M115" i="3" s="1"/>
  <c r="V117" i="1"/>
  <c r="AF117" i="1"/>
  <c r="AK117" i="1"/>
  <c r="AP117" i="1"/>
  <c r="I118" i="1"/>
  <c r="J118" i="1" s="1"/>
  <c r="L116" i="3" s="1"/>
  <c r="O118" i="1"/>
  <c r="P118" i="1" s="1"/>
  <c r="M116" i="3" s="1"/>
  <c r="V118" i="1"/>
  <c r="AF118" i="1"/>
  <c r="AK118" i="1"/>
  <c r="AP118" i="1"/>
  <c r="I119" i="1"/>
  <c r="J119" i="1" s="1"/>
  <c r="L117" i="3" s="1"/>
  <c r="O119" i="1"/>
  <c r="P119" i="1" s="1"/>
  <c r="M117" i="3" s="1"/>
  <c r="V119" i="1"/>
  <c r="AF119" i="1"/>
  <c r="AK119" i="1"/>
  <c r="AP119" i="1"/>
  <c r="I120" i="1"/>
  <c r="J120" i="1" s="1"/>
  <c r="L118" i="3" s="1"/>
  <c r="O120" i="1"/>
  <c r="P120" i="1" s="1"/>
  <c r="M118" i="3" s="1"/>
  <c r="V120" i="1"/>
  <c r="AF120" i="1"/>
  <c r="AK120" i="1"/>
  <c r="AP120" i="1"/>
  <c r="I121" i="1"/>
  <c r="J121" i="1" s="1"/>
  <c r="L119" i="3" s="1"/>
  <c r="O121" i="1"/>
  <c r="P121" i="1" s="1"/>
  <c r="M119" i="3" s="1"/>
  <c r="V121" i="1"/>
  <c r="AF121" i="1"/>
  <c r="AK121" i="1"/>
  <c r="AP121" i="1"/>
  <c r="I122" i="1"/>
  <c r="J122" i="1" s="1"/>
  <c r="L120" i="3" s="1"/>
  <c r="O122" i="1"/>
  <c r="P122" i="1" s="1"/>
  <c r="M120" i="3" s="1"/>
  <c r="V122" i="1"/>
  <c r="AF122" i="1"/>
  <c r="AK122" i="1"/>
  <c r="AP122" i="1"/>
  <c r="I123" i="1"/>
  <c r="J123" i="1" s="1"/>
  <c r="L121" i="3" s="1"/>
  <c r="O123" i="1"/>
  <c r="P123" i="1" s="1"/>
  <c r="M121" i="3" s="1"/>
  <c r="V123" i="1"/>
  <c r="AF123" i="1"/>
  <c r="AK123" i="1"/>
  <c r="AP123" i="1"/>
  <c r="I124" i="1"/>
  <c r="J124" i="1" s="1"/>
  <c r="L122" i="3" s="1"/>
  <c r="O124" i="1"/>
  <c r="P124" i="1" s="1"/>
  <c r="M122" i="3" s="1"/>
  <c r="V124" i="1"/>
  <c r="AF124" i="1"/>
  <c r="AK124" i="1"/>
  <c r="AP124" i="1"/>
  <c r="I125" i="1"/>
  <c r="J125" i="1" s="1"/>
  <c r="L123" i="3" s="1"/>
  <c r="O125" i="1"/>
  <c r="P125" i="1" s="1"/>
  <c r="M123" i="3" s="1"/>
  <c r="V125" i="1"/>
  <c r="AF125" i="1"/>
  <c r="AK125" i="1"/>
  <c r="AP125" i="1"/>
  <c r="I126" i="1"/>
  <c r="J126" i="1" s="1"/>
  <c r="L124" i="3" s="1"/>
  <c r="O126" i="1"/>
  <c r="P126" i="1" s="1"/>
  <c r="M124" i="3" s="1"/>
  <c r="V126" i="1"/>
  <c r="AF126" i="1"/>
  <c r="AK126" i="1"/>
  <c r="AP126" i="1"/>
  <c r="I127" i="1"/>
  <c r="J127" i="1" s="1"/>
  <c r="L125" i="3" s="1"/>
  <c r="O127" i="1"/>
  <c r="P127" i="1" s="1"/>
  <c r="M125" i="3" s="1"/>
  <c r="V127" i="1"/>
  <c r="AF127" i="1"/>
  <c r="AK127" i="1"/>
  <c r="AP127" i="1"/>
  <c r="I128" i="1"/>
  <c r="J128" i="1" s="1"/>
  <c r="L126" i="3" s="1"/>
  <c r="O128" i="1"/>
  <c r="P128" i="1" s="1"/>
  <c r="M126" i="3" s="1"/>
  <c r="V128" i="1"/>
  <c r="AF128" i="1"/>
  <c r="AK128" i="1"/>
  <c r="AP128" i="1"/>
  <c r="I129" i="1"/>
  <c r="J129" i="1" s="1"/>
  <c r="L127" i="3" s="1"/>
  <c r="O129" i="1"/>
  <c r="P129" i="1" s="1"/>
  <c r="M127" i="3" s="1"/>
  <c r="V129" i="1"/>
  <c r="AF129" i="1"/>
  <c r="AK129" i="1"/>
  <c r="AP129" i="1"/>
  <c r="I130" i="1"/>
  <c r="J130" i="1" s="1"/>
  <c r="L128" i="3" s="1"/>
  <c r="O130" i="1"/>
  <c r="P130" i="1" s="1"/>
  <c r="M128" i="3" s="1"/>
  <c r="V130" i="1"/>
  <c r="AF130" i="1"/>
  <c r="AK130" i="1"/>
  <c r="AP130" i="1"/>
  <c r="I131" i="1"/>
  <c r="J131" i="1" s="1"/>
  <c r="L129" i="3" s="1"/>
  <c r="O131" i="1"/>
  <c r="P131" i="1" s="1"/>
  <c r="M129" i="3" s="1"/>
  <c r="V131" i="1"/>
  <c r="AF131" i="1"/>
  <c r="AK131" i="1"/>
  <c r="AP131" i="1"/>
  <c r="I132" i="1"/>
  <c r="J132" i="1" s="1"/>
  <c r="L130" i="3" s="1"/>
  <c r="O132" i="1"/>
  <c r="P132" i="1" s="1"/>
  <c r="M130" i="3" s="1"/>
  <c r="V132" i="1"/>
  <c r="AF132" i="1"/>
  <c r="AK132" i="1"/>
  <c r="AP132" i="1"/>
  <c r="I133" i="1"/>
  <c r="J133" i="1" s="1"/>
  <c r="L131" i="3" s="1"/>
  <c r="O133" i="1"/>
  <c r="P133" i="1" s="1"/>
  <c r="M131" i="3" s="1"/>
  <c r="V133" i="1"/>
  <c r="AF133" i="1"/>
  <c r="AK133" i="1"/>
  <c r="AP133" i="1"/>
  <c r="I134" i="1"/>
  <c r="J134" i="1" s="1"/>
  <c r="L132" i="3" s="1"/>
  <c r="O134" i="1"/>
  <c r="P134" i="1" s="1"/>
  <c r="M132" i="3" s="1"/>
  <c r="V134" i="1"/>
  <c r="AF134" i="1"/>
  <c r="AK134" i="1"/>
  <c r="AP134" i="1"/>
  <c r="I135" i="1"/>
  <c r="J135" i="1" s="1"/>
  <c r="L133" i="3" s="1"/>
  <c r="O135" i="1"/>
  <c r="P135" i="1" s="1"/>
  <c r="M133" i="3" s="1"/>
  <c r="V135" i="1"/>
  <c r="AF135" i="1"/>
  <c r="AK135" i="1"/>
  <c r="AP135" i="1"/>
  <c r="I136" i="1"/>
  <c r="J136" i="1" s="1"/>
  <c r="L134" i="3" s="1"/>
  <c r="O136" i="1"/>
  <c r="P136" i="1" s="1"/>
  <c r="M134" i="3" s="1"/>
  <c r="V136" i="1"/>
  <c r="AF136" i="1"/>
  <c r="AK136" i="1"/>
  <c r="AP136" i="1"/>
  <c r="I137" i="1"/>
  <c r="J137" i="1" s="1"/>
  <c r="L135" i="3" s="1"/>
  <c r="O137" i="1"/>
  <c r="P137" i="1" s="1"/>
  <c r="M135" i="3" s="1"/>
  <c r="V137" i="1"/>
  <c r="AF137" i="1"/>
  <c r="AK137" i="1"/>
  <c r="AP137" i="1"/>
  <c r="I138" i="1"/>
  <c r="J138" i="1" s="1"/>
  <c r="L136" i="3" s="1"/>
  <c r="O138" i="1"/>
  <c r="P138" i="1" s="1"/>
  <c r="M136" i="3" s="1"/>
  <c r="V138" i="1"/>
  <c r="AF138" i="1"/>
  <c r="AK138" i="1"/>
  <c r="AP138" i="1"/>
  <c r="I139" i="1"/>
  <c r="J139" i="1" s="1"/>
  <c r="L137" i="3" s="1"/>
  <c r="O139" i="1"/>
  <c r="P139" i="1" s="1"/>
  <c r="M137" i="3" s="1"/>
  <c r="V139" i="1"/>
  <c r="AF139" i="1"/>
  <c r="AK139" i="1"/>
  <c r="AP139" i="1"/>
  <c r="I140" i="1"/>
  <c r="J140" i="1" s="1"/>
  <c r="L138" i="3" s="1"/>
  <c r="O140" i="1"/>
  <c r="P140" i="1" s="1"/>
  <c r="M138" i="3" s="1"/>
  <c r="V140" i="1"/>
  <c r="AF140" i="1"/>
  <c r="AK140" i="1"/>
  <c r="AP140" i="1"/>
  <c r="I141" i="1"/>
  <c r="J141" i="1" s="1"/>
  <c r="L139" i="3" s="1"/>
  <c r="O141" i="1"/>
  <c r="P141" i="1" s="1"/>
  <c r="M139" i="3" s="1"/>
  <c r="V141" i="1"/>
  <c r="AF141" i="1"/>
  <c r="AK141" i="1"/>
  <c r="AP141" i="1"/>
  <c r="I142" i="1"/>
  <c r="J142" i="1" s="1"/>
  <c r="L140" i="3" s="1"/>
  <c r="O142" i="1"/>
  <c r="P142" i="1" s="1"/>
  <c r="M140" i="3" s="1"/>
  <c r="V142" i="1"/>
  <c r="AF142" i="1"/>
  <c r="AK142" i="1"/>
  <c r="AP142" i="1"/>
  <c r="I143" i="1"/>
  <c r="J143" i="1" s="1"/>
  <c r="L141" i="3" s="1"/>
  <c r="O143" i="1"/>
  <c r="P143" i="1" s="1"/>
  <c r="M141" i="3" s="1"/>
  <c r="V143" i="1"/>
  <c r="AF143" i="1"/>
  <c r="AK143" i="1"/>
  <c r="AP143" i="1"/>
  <c r="I144" i="1"/>
  <c r="J144" i="1" s="1"/>
  <c r="L142" i="3" s="1"/>
  <c r="O144" i="1"/>
  <c r="P144" i="1" s="1"/>
  <c r="M142" i="3" s="1"/>
  <c r="V144" i="1"/>
  <c r="AF144" i="1"/>
  <c r="AK144" i="1"/>
  <c r="AP144" i="1"/>
  <c r="I145" i="1"/>
  <c r="J145" i="1" s="1"/>
  <c r="L143" i="3" s="1"/>
  <c r="O145" i="1"/>
  <c r="P145" i="1" s="1"/>
  <c r="M143" i="3" s="1"/>
  <c r="V145" i="1"/>
  <c r="AF145" i="1"/>
  <c r="AK145" i="1"/>
  <c r="AP145" i="1"/>
  <c r="I146" i="1"/>
  <c r="J146" i="1" s="1"/>
  <c r="L144" i="3" s="1"/>
  <c r="O146" i="1"/>
  <c r="P146" i="1" s="1"/>
  <c r="M144" i="3" s="1"/>
  <c r="V146" i="1"/>
  <c r="AF146" i="1"/>
  <c r="AK146" i="1"/>
  <c r="AP146" i="1"/>
  <c r="I147" i="1"/>
  <c r="J147" i="1" s="1"/>
  <c r="L145" i="3" s="1"/>
  <c r="O147" i="1"/>
  <c r="P147" i="1" s="1"/>
  <c r="M145" i="3" s="1"/>
  <c r="V147" i="1"/>
  <c r="AF147" i="1"/>
  <c r="AK147" i="1"/>
  <c r="AP147" i="1"/>
  <c r="I148" i="1"/>
  <c r="J148" i="1" s="1"/>
  <c r="L146" i="3" s="1"/>
  <c r="O148" i="1"/>
  <c r="P148" i="1" s="1"/>
  <c r="M146" i="3" s="1"/>
  <c r="V148" i="1"/>
  <c r="AF148" i="1"/>
  <c r="AK148" i="1"/>
  <c r="AP148" i="1"/>
  <c r="I149" i="1"/>
  <c r="J149" i="1" s="1"/>
  <c r="L147" i="3" s="1"/>
  <c r="O149" i="1"/>
  <c r="P149" i="1" s="1"/>
  <c r="M147" i="3" s="1"/>
  <c r="V149" i="1"/>
  <c r="AF149" i="1"/>
  <c r="AK149" i="1"/>
  <c r="AP149" i="1"/>
  <c r="I150" i="1"/>
  <c r="J150" i="1" s="1"/>
  <c r="L148" i="3" s="1"/>
  <c r="O150" i="1"/>
  <c r="P150" i="1" s="1"/>
  <c r="M148" i="3" s="1"/>
  <c r="V150" i="1"/>
  <c r="AF150" i="1"/>
  <c r="AK150" i="1"/>
  <c r="AP150" i="1"/>
  <c r="I151" i="1"/>
  <c r="J151" i="1" s="1"/>
  <c r="L149" i="3" s="1"/>
  <c r="O151" i="1"/>
  <c r="P151" i="1" s="1"/>
  <c r="M149" i="3" s="1"/>
  <c r="V151" i="1"/>
  <c r="AF151" i="1"/>
  <c r="AK151" i="1"/>
  <c r="AP151" i="1"/>
  <c r="I152" i="1"/>
  <c r="J152" i="1" s="1"/>
  <c r="L150" i="3" s="1"/>
  <c r="O152" i="1"/>
  <c r="P152" i="1" s="1"/>
  <c r="M150" i="3" s="1"/>
  <c r="V152" i="1"/>
  <c r="AF152" i="1"/>
  <c r="AK152" i="1"/>
  <c r="AP152" i="1"/>
  <c r="I153" i="1"/>
  <c r="J153" i="1" s="1"/>
  <c r="L151" i="3" s="1"/>
  <c r="O153" i="1"/>
  <c r="P153" i="1" s="1"/>
  <c r="M151" i="3" s="1"/>
  <c r="V153" i="1"/>
  <c r="AF153" i="1"/>
  <c r="AK153" i="1"/>
  <c r="AP153" i="1"/>
  <c r="I154" i="1"/>
  <c r="J154" i="1" s="1"/>
  <c r="L152" i="3" s="1"/>
  <c r="O154" i="1"/>
  <c r="P154" i="1" s="1"/>
  <c r="M152" i="3" s="1"/>
  <c r="V154" i="1"/>
  <c r="AF154" i="1"/>
  <c r="AK154" i="1"/>
  <c r="AP154" i="1"/>
  <c r="I155" i="1"/>
  <c r="J155" i="1" s="1"/>
  <c r="L153" i="3" s="1"/>
  <c r="O155" i="1"/>
  <c r="P155" i="1" s="1"/>
  <c r="M153" i="3" s="1"/>
  <c r="V155" i="1"/>
  <c r="AF155" i="1"/>
  <c r="AK155" i="1"/>
  <c r="AP155" i="1"/>
  <c r="I156" i="1"/>
  <c r="J156" i="1" s="1"/>
  <c r="L154" i="3" s="1"/>
  <c r="O156" i="1"/>
  <c r="P156" i="1" s="1"/>
  <c r="M154" i="3" s="1"/>
  <c r="V156" i="1"/>
  <c r="AF156" i="1"/>
  <c r="AK156" i="1"/>
  <c r="AP156" i="1"/>
  <c r="I157" i="1"/>
  <c r="J157" i="1" s="1"/>
  <c r="L155" i="3" s="1"/>
  <c r="O157" i="1"/>
  <c r="P157" i="1" s="1"/>
  <c r="M155" i="3" s="1"/>
  <c r="V157" i="1"/>
  <c r="AF157" i="1"/>
  <c r="AK157" i="1"/>
  <c r="AP157" i="1"/>
  <c r="I158" i="1"/>
  <c r="J158" i="1" s="1"/>
  <c r="L156" i="3" s="1"/>
  <c r="O158" i="1"/>
  <c r="P158" i="1" s="1"/>
  <c r="M156" i="3" s="1"/>
  <c r="V158" i="1"/>
  <c r="AF158" i="1"/>
  <c r="AK158" i="1"/>
  <c r="AP158" i="1"/>
  <c r="I159" i="1"/>
  <c r="J159" i="1" s="1"/>
  <c r="L157" i="3" s="1"/>
  <c r="O159" i="1"/>
  <c r="P159" i="1" s="1"/>
  <c r="M157" i="3" s="1"/>
  <c r="V159" i="1"/>
  <c r="AF159" i="1"/>
  <c r="AK159" i="1"/>
  <c r="AP159" i="1"/>
  <c r="I160" i="1"/>
  <c r="J160" i="1" s="1"/>
  <c r="L158" i="3" s="1"/>
  <c r="O160" i="1"/>
  <c r="P160" i="1" s="1"/>
  <c r="M158" i="3" s="1"/>
  <c r="V160" i="1"/>
  <c r="AF160" i="1"/>
  <c r="AK160" i="1"/>
  <c r="AP160" i="1"/>
  <c r="I161" i="1"/>
  <c r="J161" i="1" s="1"/>
  <c r="L159" i="3" s="1"/>
  <c r="O161" i="1"/>
  <c r="P161" i="1" s="1"/>
  <c r="M159" i="3" s="1"/>
  <c r="V161" i="1"/>
  <c r="AF161" i="1"/>
  <c r="AK161" i="1"/>
  <c r="AP161" i="1"/>
  <c r="I162" i="1"/>
  <c r="J162" i="1" s="1"/>
  <c r="L160" i="3" s="1"/>
  <c r="O162" i="1"/>
  <c r="P162" i="1" s="1"/>
  <c r="M160" i="3" s="1"/>
  <c r="V162" i="1"/>
  <c r="AF162" i="1"/>
  <c r="AK162" i="1"/>
  <c r="AP162" i="1"/>
  <c r="I163" i="1"/>
  <c r="J163" i="1" s="1"/>
  <c r="L161" i="3" s="1"/>
  <c r="O163" i="1"/>
  <c r="P163" i="1" s="1"/>
  <c r="M161" i="3" s="1"/>
  <c r="V163" i="1"/>
  <c r="AF163" i="1"/>
  <c r="AK163" i="1"/>
  <c r="AP163" i="1"/>
  <c r="I164" i="1"/>
  <c r="J164" i="1" s="1"/>
  <c r="L162" i="3" s="1"/>
  <c r="O164" i="1"/>
  <c r="P164" i="1" s="1"/>
  <c r="M162" i="3" s="1"/>
  <c r="V164" i="1"/>
  <c r="AF164" i="1"/>
  <c r="AK164" i="1"/>
  <c r="AP164" i="1"/>
  <c r="I165" i="1"/>
  <c r="J165" i="1" s="1"/>
  <c r="L163" i="3" s="1"/>
  <c r="O165" i="1"/>
  <c r="P165" i="1" s="1"/>
  <c r="M163" i="3" s="1"/>
  <c r="V165" i="1"/>
  <c r="AF165" i="1"/>
  <c r="AK165" i="1"/>
  <c r="AP165" i="1"/>
  <c r="I166" i="1"/>
  <c r="J166" i="1" s="1"/>
  <c r="L164" i="3" s="1"/>
  <c r="O166" i="1"/>
  <c r="P166" i="1" s="1"/>
  <c r="M164" i="3" s="1"/>
  <c r="V166" i="1"/>
  <c r="AF166" i="1"/>
  <c r="AK166" i="1"/>
  <c r="AP166" i="1"/>
  <c r="I167" i="1"/>
  <c r="J167" i="1" s="1"/>
  <c r="L165" i="3" s="1"/>
  <c r="O167" i="1"/>
  <c r="P167" i="1" s="1"/>
  <c r="M165" i="3" s="1"/>
  <c r="V167" i="1"/>
  <c r="AF167" i="1"/>
  <c r="AK167" i="1"/>
  <c r="AP167" i="1"/>
  <c r="I168" i="1"/>
  <c r="J168" i="1" s="1"/>
  <c r="L166" i="3" s="1"/>
  <c r="O168" i="1"/>
  <c r="P168" i="1" s="1"/>
  <c r="M166" i="3" s="1"/>
  <c r="V168" i="1"/>
  <c r="AF168" i="1"/>
  <c r="AK168" i="1"/>
  <c r="AP168" i="1"/>
  <c r="I169" i="1"/>
  <c r="J169" i="1" s="1"/>
  <c r="L167" i="3" s="1"/>
  <c r="O169" i="1"/>
  <c r="P169" i="1" s="1"/>
  <c r="M167" i="3" s="1"/>
  <c r="V169" i="1"/>
  <c r="AF169" i="1"/>
  <c r="AK169" i="1"/>
  <c r="AP169" i="1"/>
  <c r="I170" i="1"/>
  <c r="J170" i="1" s="1"/>
  <c r="L168" i="3" s="1"/>
  <c r="O170" i="1"/>
  <c r="P170" i="1" s="1"/>
  <c r="M168" i="3" s="1"/>
  <c r="V170" i="1"/>
  <c r="AF170" i="1"/>
  <c r="AK170" i="1"/>
  <c r="AP170" i="1"/>
  <c r="I171" i="1"/>
  <c r="J171" i="1" s="1"/>
  <c r="L169" i="3" s="1"/>
  <c r="O171" i="1"/>
  <c r="P171" i="1" s="1"/>
  <c r="M169" i="3" s="1"/>
  <c r="V171" i="1"/>
  <c r="AF171" i="1"/>
  <c r="AK171" i="1"/>
  <c r="AP171" i="1"/>
  <c r="I172" i="1"/>
  <c r="J172" i="1" s="1"/>
  <c r="L170" i="3" s="1"/>
  <c r="O172" i="1"/>
  <c r="P172" i="1" s="1"/>
  <c r="M170" i="3" s="1"/>
  <c r="V172" i="1"/>
  <c r="AF172" i="1"/>
  <c r="AK172" i="1"/>
  <c r="AP172" i="1"/>
  <c r="I173" i="1"/>
  <c r="J173" i="1" s="1"/>
  <c r="L171" i="3" s="1"/>
  <c r="O173" i="1"/>
  <c r="P173" i="1" s="1"/>
  <c r="M171" i="3" s="1"/>
  <c r="V173" i="1"/>
  <c r="AF173" i="1"/>
  <c r="AK173" i="1"/>
  <c r="AP173" i="1"/>
  <c r="I174" i="1"/>
  <c r="J174" i="1" s="1"/>
  <c r="L172" i="3" s="1"/>
  <c r="O174" i="1"/>
  <c r="P174" i="1" s="1"/>
  <c r="M172" i="3" s="1"/>
  <c r="V174" i="1"/>
  <c r="AF174" i="1"/>
  <c r="AK174" i="1"/>
  <c r="AP174" i="1"/>
  <c r="I175" i="1"/>
  <c r="J175" i="1" s="1"/>
  <c r="L173" i="3" s="1"/>
  <c r="O175" i="1"/>
  <c r="P175" i="1" s="1"/>
  <c r="M173" i="3" s="1"/>
  <c r="V175" i="1"/>
  <c r="AF175" i="1"/>
  <c r="AK175" i="1"/>
  <c r="AP175" i="1"/>
  <c r="I176" i="1"/>
  <c r="J176" i="1" s="1"/>
  <c r="L174" i="3" s="1"/>
  <c r="O176" i="1"/>
  <c r="P176" i="1" s="1"/>
  <c r="M174" i="3" s="1"/>
  <c r="V176" i="1"/>
  <c r="AF176" i="1"/>
  <c r="AK176" i="1"/>
  <c r="AP176" i="1"/>
  <c r="I177" i="1"/>
  <c r="J177" i="1" s="1"/>
  <c r="L175" i="3" s="1"/>
  <c r="O177" i="1"/>
  <c r="P177" i="1" s="1"/>
  <c r="M175" i="3" s="1"/>
  <c r="V177" i="1"/>
  <c r="AF177" i="1"/>
  <c r="AK177" i="1"/>
  <c r="AP177" i="1"/>
  <c r="I178" i="1"/>
  <c r="J178" i="1" s="1"/>
  <c r="L176" i="3" s="1"/>
  <c r="O178" i="1"/>
  <c r="P178" i="1" s="1"/>
  <c r="M176" i="3" s="1"/>
  <c r="V178" i="1"/>
  <c r="AF178" i="1"/>
  <c r="AK178" i="1"/>
  <c r="AP178" i="1"/>
  <c r="I179" i="1"/>
  <c r="J179" i="1" s="1"/>
  <c r="L177" i="3" s="1"/>
  <c r="O179" i="1"/>
  <c r="P179" i="1" s="1"/>
  <c r="M177" i="3" s="1"/>
  <c r="V179" i="1"/>
  <c r="AF179" i="1"/>
  <c r="AK179" i="1"/>
  <c r="AP179" i="1"/>
  <c r="I180" i="1"/>
  <c r="J180" i="1" s="1"/>
  <c r="L178" i="3" s="1"/>
  <c r="O180" i="1"/>
  <c r="P180" i="1" s="1"/>
  <c r="M178" i="3" s="1"/>
  <c r="V180" i="1"/>
  <c r="AF180" i="1"/>
  <c r="AK180" i="1"/>
  <c r="AP180" i="1"/>
  <c r="I181" i="1"/>
  <c r="J181" i="1" s="1"/>
  <c r="L179" i="3" s="1"/>
  <c r="O181" i="1"/>
  <c r="P181" i="1" s="1"/>
  <c r="M179" i="3" s="1"/>
  <c r="V181" i="1"/>
  <c r="AF181" i="1"/>
  <c r="AK181" i="1"/>
  <c r="AP181" i="1"/>
  <c r="I182" i="1"/>
  <c r="J182" i="1" s="1"/>
  <c r="L180" i="3" s="1"/>
  <c r="O182" i="1"/>
  <c r="P182" i="1" s="1"/>
  <c r="M180" i="3" s="1"/>
  <c r="V182" i="1"/>
  <c r="AF182" i="1"/>
  <c r="AK182" i="1"/>
  <c r="AP182" i="1"/>
  <c r="I183" i="1"/>
  <c r="J183" i="1" s="1"/>
  <c r="L181" i="3" s="1"/>
  <c r="O183" i="1"/>
  <c r="P183" i="1" s="1"/>
  <c r="M181" i="3" s="1"/>
  <c r="V183" i="1"/>
  <c r="AF183" i="1"/>
  <c r="AK183" i="1"/>
  <c r="AP183" i="1"/>
  <c r="I184" i="1"/>
  <c r="J184" i="1" s="1"/>
  <c r="L182" i="3" s="1"/>
  <c r="O184" i="1"/>
  <c r="P184" i="1" s="1"/>
  <c r="M182" i="3" s="1"/>
  <c r="V184" i="1"/>
  <c r="AF184" i="1"/>
  <c r="AK184" i="1"/>
  <c r="AP184" i="1"/>
  <c r="I185" i="1"/>
  <c r="J185" i="1" s="1"/>
  <c r="L183" i="3" s="1"/>
  <c r="O185" i="1"/>
  <c r="P185" i="1" s="1"/>
  <c r="M183" i="3" s="1"/>
  <c r="V185" i="1"/>
  <c r="AF185" i="1"/>
  <c r="AK185" i="1"/>
  <c r="AP185" i="1"/>
  <c r="I186" i="1"/>
  <c r="J186" i="1" s="1"/>
  <c r="L184" i="3" s="1"/>
  <c r="O186" i="1"/>
  <c r="P186" i="1" s="1"/>
  <c r="M184" i="3" s="1"/>
  <c r="V186" i="1"/>
  <c r="AF186" i="1"/>
  <c r="AK186" i="1"/>
  <c r="AP186" i="1"/>
  <c r="I187" i="1"/>
  <c r="J187" i="1" s="1"/>
  <c r="L185" i="3" s="1"/>
  <c r="O187" i="1"/>
  <c r="P187" i="1" s="1"/>
  <c r="M185" i="3" s="1"/>
  <c r="V187" i="1"/>
  <c r="AF187" i="1"/>
  <c r="AK187" i="1"/>
  <c r="AP187" i="1"/>
  <c r="I188" i="1"/>
  <c r="J188" i="1" s="1"/>
  <c r="L186" i="3" s="1"/>
  <c r="O188" i="1"/>
  <c r="P188" i="1" s="1"/>
  <c r="M186" i="3" s="1"/>
  <c r="V188" i="1"/>
  <c r="AF188" i="1"/>
  <c r="AK188" i="1"/>
  <c r="AP188" i="1"/>
  <c r="I189" i="1"/>
  <c r="J189" i="1" s="1"/>
  <c r="L187" i="3" s="1"/>
  <c r="O189" i="1"/>
  <c r="P189" i="1" s="1"/>
  <c r="M187" i="3" s="1"/>
  <c r="V189" i="1"/>
  <c r="AF189" i="1"/>
  <c r="AK189" i="1"/>
  <c r="AP189" i="1"/>
  <c r="I190" i="1"/>
  <c r="J190" i="1" s="1"/>
  <c r="L188" i="3" s="1"/>
  <c r="O190" i="1"/>
  <c r="P190" i="1" s="1"/>
  <c r="M188" i="3" s="1"/>
  <c r="V190" i="1"/>
  <c r="AF190" i="1"/>
  <c r="AK190" i="1"/>
  <c r="AP190" i="1"/>
  <c r="I191" i="1"/>
  <c r="J191" i="1" s="1"/>
  <c r="L189" i="3" s="1"/>
  <c r="O191" i="1"/>
  <c r="P191" i="1" s="1"/>
  <c r="M189" i="3" s="1"/>
  <c r="V191" i="1"/>
  <c r="AF191" i="1"/>
  <c r="AK191" i="1"/>
  <c r="AP191" i="1"/>
  <c r="I192" i="1"/>
  <c r="J192" i="1" s="1"/>
  <c r="L190" i="3" s="1"/>
  <c r="O192" i="1"/>
  <c r="P192" i="1" s="1"/>
  <c r="M190" i="3" s="1"/>
  <c r="V192" i="1"/>
  <c r="AF192" i="1"/>
  <c r="AK192" i="1"/>
  <c r="AP192" i="1"/>
  <c r="I193" i="1"/>
  <c r="J193" i="1" s="1"/>
  <c r="L191" i="3" s="1"/>
  <c r="O193" i="1"/>
  <c r="P193" i="1" s="1"/>
  <c r="M191" i="3" s="1"/>
  <c r="V193" i="1"/>
  <c r="AF193" i="1"/>
  <c r="AK193" i="1"/>
  <c r="AP193" i="1"/>
  <c r="I194" i="1"/>
  <c r="J194" i="1" s="1"/>
  <c r="L192" i="3" s="1"/>
  <c r="O194" i="1"/>
  <c r="P194" i="1" s="1"/>
  <c r="M192" i="3" s="1"/>
  <c r="V194" i="1"/>
  <c r="AF194" i="1"/>
  <c r="AK194" i="1"/>
  <c r="AP194" i="1"/>
  <c r="I195" i="1"/>
  <c r="J195" i="1" s="1"/>
  <c r="L193" i="3" s="1"/>
  <c r="O195" i="1"/>
  <c r="P195" i="1" s="1"/>
  <c r="M193" i="3" s="1"/>
  <c r="V195" i="1"/>
  <c r="AF195" i="1"/>
  <c r="AK195" i="1"/>
  <c r="AP195" i="1"/>
  <c r="I196" i="1"/>
  <c r="J196" i="1" s="1"/>
  <c r="L194" i="3" s="1"/>
  <c r="O196" i="1"/>
  <c r="P196" i="1" s="1"/>
  <c r="M194" i="3" s="1"/>
  <c r="V196" i="1"/>
  <c r="AF196" i="1"/>
  <c r="AK196" i="1"/>
  <c r="AP196" i="1"/>
  <c r="I197" i="1"/>
  <c r="J197" i="1" s="1"/>
  <c r="L195" i="3" s="1"/>
  <c r="O197" i="1"/>
  <c r="P197" i="1" s="1"/>
  <c r="M195" i="3" s="1"/>
  <c r="V197" i="1"/>
  <c r="AF197" i="1"/>
  <c r="AK197" i="1"/>
  <c r="AP197" i="1"/>
  <c r="I198" i="1"/>
  <c r="J198" i="1" s="1"/>
  <c r="L196" i="3" s="1"/>
  <c r="O198" i="1"/>
  <c r="P198" i="1" s="1"/>
  <c r="M196" i="3" s="1"/>
  <c r="V198" i="1"/>
  <c r="AF198" i="1"/>
  <c r="AK198" i="1"/>
  <c r="AP198" i="1"/>
  <c r="I199" i="1"/>
  <c r="J199" i="1" s="1"/>
  <c r="L197" i="3" s="1"/>
  <c r="O199" i="1"/>
  <c r="P199" i="1" s="1"/>
  <c r="M197" i="3" s="1"/>
  <c r="V199" i="1"/>
  <c r="AF199" i="1"/>
  <c r="AK199" i="1"/>
  <c r="AP199" i="1"/>
  <c r="I200" i="1"/>
  <c r="J200" i="1" s="1"/>
  <c r="L198" i="3" s="1"/>
  <c r="O200" i="1"/>
  <c r="P200" i="1" s="1"/>
  <c r="M198" i="3" s="1"/>
  <c r="V200" i="1"/>
  <c r="AF200" i="1"/>
  <c r="AK200" i="1"/>
  <c r="AP200" i="1"/>
  <c r="I201" i="1"/>
  <c r="J201" i="1" s="1"/>
  <c r="L199" i="3" s="1"/>
  <c r="O201" i="1"/>
  <c r="P201" i="1" s="1"/>
  <c r="M199" i="3" s="1"/>
  <c r="V201" i="1"/>
  <c r="AF201" i="1"/>
  <c r="AK201" i="1"/>
  <c r="AP201" i="1"/>
  <c r="I202" i="1"/>
  <c r="J202" i="1" s="1"/>
  <c r="L200" i="3" s="1"/>
  <c r="O202" i="1"/>
  <c r="P202" i="1" s="1"/>
  <c r="M200" i="3" s="1"/>
  <c r="V202" i="1"/>
  <c r="AF202" i="1"/>
  <c r="AK202" i="1"/>
  <c r="AP202" i="1"/>
  <c r="I203" i="1"/>
  <c r="J203" i="1" s="1"/>
  <c r="L201" i="3" s="1"/>
  <c r="O203" i="1"/>
  <c r="P203" i="1" s="1"/>
  <c r="M201" i="3" s="1"/>
  <c r="V203" i="1"/>
  <c r="AF203" i="1"/>
  <c r="AK203" i="1"/>
  <c r="AP203" i="1"/>
  <c r="I204" i="1"/>
  <c r="J204" i="1" s="1"/>
  <c r="L202" i="3" s="1"/>
  <c r="O204" i="1"/>
  <c r="P204" i="1" s="1"/>
  <c r="M202" i="3" s="1"/>
  <c r="V204" i="1"/>
  <c r="AF204" i="1"/>
  <c r="AK204" i="1"/>
  <c r="AP204" i="1"/>
  <c r="I205" i="1"/>
  <c r="J205" i="1" s="1"/>
  <c r="L203" i="3" s="1"/>
  <c r="O205" i="1"/>
  <c r="P205" i="1" s="1"/>
  <c r="M203" i="3" s="1"/>
  <c r="V205" i="1"/>
  <c r="AF205" i="1"/>
  <c r="AK205" i="1"/>
  <c r="AP205" i="1"/>
  <c r="I206" i="1"/>
  <c r="J206" i="1" s="1"/>
  <c r="L204" i="3" s="1"/>
  <c r="O206" i="1"/>
  <c r="P206" i="1" s="1"/>
  <c r="M204" i="3" s="1"/>
  <c r="V206" i="1"/>
  <c r="AF206" i="1"/>
  <c r="AK206" i="1"/>
  <c r="AP206" i="1"/>
  <c r="I207" i="1"/>
  <c r="J207" i="1" s="1"/>
  <c r="L205" i="3" s="1"/>
  <c r="O207" i="1"/>
  <c r="P207" i="1" s="1"/>
  <c r="M205" i="3" s="1"/>
  <c r="V207" i="1"/>
  <c r="AF207" i="1"/>
  <c r="AK207" i="1"/>
  <c r="AP207" i="1"/>
  <c r="I208" i="1"/>
  <c r="J208" i="1" s="1"/>
  <c r="L206" i="3" s="1"/>
  <c r="O208" i="1"/>
  <c r="P208" i="1" s="1"/>
  <c r="M206" i="3" s="1"/>
  <c r="V208" i="1"/>
  <c r="AF208" i="1"/>
  <c r="AK208" i="1"/>
  <c r="AP208" i="1"/>
  <c r="I209" i="1"/>
  <c r="J209" i="1" s="1"/>
  <c r="L207" i="3" s="1"/>
  <c r="O209" i="1"/>
  <c r="P209" i="1" s="1"/>
  <c r="M207" i="3" s="1"/>
  <c r="V209" i="1"/>
  <c r="AF209" i="1"/>
  <c r="AK209" i="1"/>
  <c r="AP209" i="1"/>
  <c r="I41" i="1"/>
  <c r="J41" i="1" s="1"/>
  <c r="L39" i="3" s="1"/>
  <c r="O41" i="1"/>
  <c r="P41" i="1" s="1"/>
  <c r="M39" i="3" s="1"/>
  <c r="V41" i="1"/>
  <c r="AF41" i="1"/>
  <c r="AK41" i="1"/>
  <c r="AP41" i="1"/>
  <c r="I42" i="1"/>
  <c r="J42" i="1" s="1"/>
  <c r="L40" i="3" s="1"/>
  <c r="O42" i="1"/>
  <c r="P42" i="1" s="1"/>
  <c r="M40" i="3" s="1"/>
  <c r="V42" i="1"/>
  <c r="AF42" i="1"/>
  <c r="AK42" i="1"/>
  <c r="AP42" i="1"/>
  <c r="I43" i="1"/>
  <c r="J43" i="1" s="1"/>
  <c r="L41" i="3" s="1"/>
  <c r="O43" i="1"/>
  <c r="P43" i="1" s="1"/>
  <c r="M41" i="3" s="1"/>
  <c r="V43" i="1"/>
  <c r="AF43" i="1"/>
  <c r="AK43" i="1"/>
  <c r="AP43" i="1"/>
  <c r="I44" i="1"/>
  <c r="J44" i="1" s="1"/>
  <c r="L42" i="3" s="1"/>
  <c r="O44" i="1"/>
  <c r="P44" i="1" s="1"/>
  <c r="M42" i="3" s="1"/>
  <c r="V44" i="1"/>
  <c r="AF44" i="1"/>
  <c r="AK44" i="1"/>
  <c r="AP44" i="1"/>
  <c r="I45" i="1"/>
  <c r="J45" i="1" s="1"/>
  <c r="L43" i="3" s="1"/>
  <c r="O45" i="1"/>
  <c r="P45" i="1" s="1"/>
  <c r="M43" i="3" s="1"/>
  <c r="V45" i="1"/>
  <c r="AF45" i="1"/>
  <c r="AK45" i="1"/>
  <c r="AP45" i="1"/>
  <c r="I46" i="1"/>
  <c r="J46" i="1" s="1"/>
  <c r="L44" i="3" s="1"/>
  <c r="O46" i="1"/>
  <c r="P46" i="1" s="1"/>
  <c r="M44" i="3" s="1"/>
  <c r="V46" i="1"/>
  <c r="AF46" i="1"/>
  <c r="AK46" i="1"/>
  <c r="AP46" i="1"/>
  <c r="I47" i="1"/>
  <c r="J47" i="1" s="1"/>
  <c r="L45" i="3" s="1"/>
  <c r="O47" i="1"/>
  <c r="P47" i="1" s="1"/>
  <c r="M45" i="3" s="1"/>
  <c r="V47" i="1"/>
  <c r="AF47" i="1"/>
  <c r="AK47" i="1"/>
  <c r="AP47" i="1"/>
  <c r="I48" i="1"/>
  <c r="J48" i="1" s="1"/>
  <c r="L46" i="3" s="1"/>
  <c r="O48" i="1"/>
  <c r="P48" i="1" s="1"/>
  <c r="M46" i="3" s="1"/>
  <c r="V48" i="1"/>
  <c r="AF48" i="1"/>
  <c r="AK48" i="1"/>
  <c r="AP48" i="1"/>
  <c r="I49" i="1"/>
  <c r="J49" i="1" s="1"/>
  <c r="L47" i="3" s="1"/>
  <c r="O49" i="1"/>
  <c r="P49" i="1" s="1"/>
  <c r="M47" i="3" s="1"/>
  <c r="V49" i="1"/>
  <c r="AF49" i="1"/>
  <c r="AK49" i="1"/>
  <c r="AP49" i="1"/>
  <c r="I50" i="1"/>
  <c r="J50" i="1" s="1"/>
  <c r="L48" i="3" s="1"/>
  <c r="O50" i="1"/>
  <c r="P50" i="1" s="1"/>
  <c r="M48" i="3" s="1"/>
  <c r="V50" i="1"/>
  <c r="AF50" i="1"/>
  <c r="AK50" i="1"/>
  <c r="AP50" i="1"/>
  <c r="I51" i="1"/>
  <c r="J51" i="1" s="1"/>
  <c r="L49" i="3" s="1"/>
  <c r="O51" i="1"/>
  <c r="P51" i="1" s="1"/>
  <c r="M49" i="3" s="1"/>
  <c r="V51" i="1"/>
  <c r="AF51" i="1"/>
  <c r="AK51" i="1"/>
  <c r="AP51" i="1"/>
  <c r="I52" i="1"/>
  <c r="J52" i="1" s="1"/>
  <c r="L50" i="3" s="1"/>
  <c r="O52" i="1"/>
  <c r="P52" i="1" s="1"/>
  <c r="M50" i="3" s="1"/>
  <c r="V52" i="1"/>
  <c r="AF52" i="1"/>
  <c r="AK52" i="1"/>
  <c r="AP52" i="1"/>
  <c r="I53" i="1"/>
  <c r="J53" i="1" s="1"/>
  <c r="L51" i="3" s="1"/>
  <c r="O53" i="1"/>
  <c r="P53" i="1" s="1"/>
  <c r="M51" i="3" s="1"/>
  <c r="V53" i="1"/>
  <c r="AF53" i="1"/>
  <c r="AK53" i="1"/>
  <c r="AP53" i="1"/>
  <c r="I54" i="1"/>
  <c r="J54" i="1" s="1"/>
  <c r="L52" i="3" s="1"/>
  <c r="O54" i="1"/>
  <c r="P54" i="1" s="1"/>
  <c r="M52" i="3" s="1"/>
  <c r="V54" i="1"/>
  <c r="AF54" i="1"/>
  <c r="AK54" i="1"/>
  <c r="AP54" i="1"/>
  <c r="I55" i="1"/>
  <c r="J55" i="1" s="1"/>
  <c r="L53" i="3" s="1"/>
  <c r="O55" i="1"/>
  <c r="P55" i="1" s="1"/>
  <c r="M53" i="3" s="1"/>
  <c r="V55" i="1"/>
  <c r="AF55" i="1"/>
  <c r="AK55" i="1"/>
  <c r="AP55" i="1"/>
  <c r="I56" i="1"/>
  <c r="J56" i="1" s="1"/>
  <c r="L54" i="3" s="1"/>
  <c r="O56" i="1"/>
  <c r="P56" i="1" s="1"/>
  <c r="M54" i="3" s="1"/>
  <c r="V56" i="1"/>
  <c r="AF56" i="1"/>
  <c r="AK56" i="1"/>
  <c r="AP56" i="1"/>
  <c r="I57" i="1"/>
  <c r="J57" i="1" s="1"/>
  <c r="L55" i="3" s="1"/>
  <c r="O57" i="1"/>
  <c r="P57" i="1" s="1"/>
  <c r="M55" i="3" s="1"/>
  <c r="V57" i="1"/>
  <c r="AF57" i="1"/>
  <c r="AK57" i="1"/>
  <c r="AP57" i="1"/>
  <c r="I58" i="1"/>
  <c r="J58" i="1" s="1"/>
  <c r="L56" i="3" s="1"/>
  <c r="O58" i="1"/>
  <c r="P58" i="1" s="1"/>
  <c r="M56" i="3" s="1"/>
  <c r="V58" i="1"/>
  <c r="AF58" i="1"/>
  <c r="AK58" i="1"/>
  <c r="AP58" i="1"/>
  <c r="I59" i="1"/>
  <c r="J59" i="1" s="1"/>
  <c r="L57" i="3" s="1"/>
  <c r="O59" i="1"/>
  <c r="P59" i="1" s="1"/>
  <c r="M57" i="3" s="1"/>
  <c r="V59" i="1"/>
  <c r="AF59" i="1"/>
  <c r="AK59" i="1"/>
  <c r="AP59" i="1"/>
  <c r="I60" i="1"/>
  <c r="J60" i="1" s="1"/>
  <c r="L58" i="3" s="1"/>
  <c r="O60" i="1"/>
  <c r="P60" i="1" s="1"/>
  <c r="M58" i="3" s="1"/>
  <c r="V60" i="1"/>
  <c r="AF60" i="1"/>
  <c r="AK60" i="1"/>
  <c r="AP60" i="1"/>
  <c r="I61" i="1"/>
  <c r="J61" i="1" s="1"/>
  <c r="L59" i="3" s="1"/>
  <c r="O61" i="1"/>
  <c r="P61" i="1" s="1"/>
  <c r="M59" i="3" s="1"/>
  <c r="V61" i="1"/>
  <c r="AF61" i="1"/>
  <c r="AK61" i="1"/>
  <c r="AP61" i="1"/>
  <c r="I62" i="1"/>
  <c r="J62" i="1" s="1"/>
  <c r="L60" i="3" s="1"/>
  <c r="O62" i="1"/>
  <c r="P62" i="1" s="1"/>
  <c r="M60" i="3" s="1"/>
  <c r="V62" i="1"/>
  <c r="AF62" i="1"/>
  <c r="AK62" i="1"/>
  <c r="AP62" i="1"/>
  <c r="I63" i="1"/>
  <c r="J63" i="1" s="1"/>
  <c r="L61" i="3" s="1"/>
  <c r="O63" i="1"/>
  <c r="P63" i="1" s="1"/>
  <c r="M61" i="3" s="1"/>
  <c r="V63" i="1"/>
  <c r="AF63" i="1"/>
  <c r="AK63" i="1"/>
  <c r="AP63" i="1"/>
  <c r="I64" i="1"/>
  <c r="J64" i="1" s="1"/>
  <c r="L62" i="3" s="1"/>
  <c r="O64" i="1"/>
  <c r="P64" i="1" s="1"/>
  <c r="M62" i="3" s="1"/>
  <c r="V64" i="1"/>
  <c r="AF64" i="1"/>
  <c r="AK64" i="1"/>
  <c r="AP64" i="1"/>
  <c r="I65" i="1"/>
  <c r="J65" i="1" s="1"/>
  <c r="L63" i="3" s="1"/>
  <c r="O65" i="1"/>
  <c r="P65" i="1" s="1"/>
  <c r="M63" i="3" s="1"/>
  <c r="V65" i="1"/>
  <c r="AF65" i="1"/>
  <c r="AK65" i="1"/>
  <c r="AP65" i="1"/>
  <c r="I66" i="1"/>
  <c r="J66" i="1" s="1"/>
  <c r="L64" i="3" s="1"/>
  <c r="O66" i="1"/>
  <c r="P66" i="1" s="1"/>
  <c r="M64" i="3" s="1"/>
  <c r="V66" i="1"/>
  <c r="AF66" i="1"/>
  <c r="AK66" i="1"/>
  <c r="AP66" i="1"/>
  <c r="I67" i="1"/>
  <c r="J67" i="1" s="1"/>
  <c r="L65" i="3" s="1"/>
  <c r="O67" i="1"/>
  <c r="P67" i="1" s="1"/>
  <c r="M65" i="3" s="1"/>
  <c r="V67" i="1"/>
  <c r="AF67" i="1"/>
  <c r="AK67" i="1"/>
  <c r="AP67" i="1"/>
  <c r="I68" i="1"/>
  <c r="J68" i="1" s="1"/>
  <c r="L66" i="3" s="1"/>
  <c r="O68" i="1"/>
  <c r="P68" i="1" s="1"/>
  <c r="M66" i="3" s="1"/>
  <c r="V68" i="1"/>
  <c r="AF68" i="1"/>
  <c r="AK68" i="1"/>
  <c r="AP68" i="1"/>
  <c r="I69" i="1"/>
  <c r="J69" i="1" s="1"/>
  <c r="L67" i="3" s="1"/>
  <c r="O69" i="1"/>
  <c r="P69" i="1" s="1"/>
  <c r="M67" i="3" s="1"/>
  <c r="V69" i="1"/>
  <c r="AF69" i="1"/>
  <c r="AK69" i="1"/>
  <c r="AP69" i="1"/>
  <c r="I70" i="1"/>
  <c r="J70" i="1" s="1"/>
  <c r="L68" i="3" s="1"/>
  <c r="O70" i="1"/>
  <c r="P70" i="1" s="1"/>
  <c r="M68" i="3" s="1"/>
  <c r="V70" i="1"/>
  <c r="AF70" i="1"/>
  <c r="AK70" i="1"/>
  <c r="AP70" i="1"/>
  <c r="I71" i="1"/>
  <c r="J71" i="1" s="1"/>
  <c r="L69" i="3" s="1"/>
  <c r="O71" i="1"/>
  <c r="P71" i="1" s="1"/>
  <c r="M69" i="3" s="1"/>
  <c r="V71" i="1"/>
  <c r="AF71" i="1"/>
  <c r="AK71" i="1"/>
  <c r="AP71" i="1"/>
  <c r="I72" i="1"/>
  <c r="J72" i="1" s="1"/>
  <c r="L70" i="3" s="1"/>
  <c r="O72" i="1"/>
  <c r="P72" i="1" s="1"/>
  <c r="M70" i="3" s="1"/>
  <c r="V72" i="1"/>
  <c r="AF72" i="1"/>
  <c r="AK72" i="1"/>
  <c r="AP72" i="1"/>
  <c r="I73" i="1"/>
  <c r="J73" i="1" s="1"/>
  <c r="L71" i="3" s="1"/>
  <c r="O73" i="1"/>
  <c r="P73" i="1" s="1"/>
  <c r="M71" i="3" s="1"/>
  <c r="V73" i="1"/>
  <c r="AF73" i="1"/>
  <c r="AK73" i="1"/>
  <c r="AP73" i="1"/>
  <c r="I74" i="1"/>
  <c r="J74" i="1" s="1"/>
  <c r="L72" i="3" s="1"/>
  <c r="O74" i="1"/>
  <c r="P74" i="1" s="1"/>
  <c r="M72" i="3" s="1"/>
  <c r="V74" i="1"/>
  <c r="AF74" i="1"/>
  <c r="AK74" i="1"/>
  <c r="AP74" i="1"/>
  <c r="I75" i="1"/>
  <c r="J75" i="1" s="1"/>
  <c r="L73" i="3" s="1"/>
  <c r="O75" i="1"/>
  <c r="P75" i="1" s="1"/>
  <c r="M73" i="3" s="1"/>
  <c r="V75" i="1"/>
  <c r="AF75" i="1"/>
  <c r="AK75" i="1"/>
  <c r="AP75" i="1"/>
  <c r="I76" i="1"/>
  <c r="J76" i="1" s="1"/>
  <c r="L74" i="3" s="1"/>
  <c r="O76" i="1"/>
  <c r="P76" i="1" s="1"/>
  <c r="M74" i="3" s="1"/>
  <c r="V76" i="1"/>
  <c r="AF76" i="1"/>
  <c r="AK76" i="1"/>
  <c r="AP76" i="1"/>
  <c r="I77" i="1"/>
  <c r="J77" i="1" s="1"/>
  <c r="L75" i="3" s="1"/>
  <c r="O77" i="1"/>
  <c r="P77" i="1" s="1"/>
  <c r="M75" i="3" s="1"/>
  <c r="V77" i="1"/>
  <c r="AF77" i="1"/>
  <c r="AK77" i="1"/>
  <c r="AP77" i="1"/>
  <c r="I78" i="1"/>
  <c r="J78" i="1" s="1"/>
  <c r="L76" i="3" s="1"/>
  <c r="O78" i="1"/>
  <c r="P78" i="1" s="1"/>
  <c r="M76" i="3" s="1"/>
  <c r="V78" i="1"/>
  <c r="AF78" i="1"/>
  <c r="AK78" i="1"/>
  <c r="AP78" i="1"/>
  <c r="I79" i="1"/>
  <c r="J79" i="1" s="1"/>
  <c r="L77" i="3" s="1"/>
  <c r="O79" i="1"/>
  <c r="P79" i="1" s="1"/>
  <c r="M77" i="3" s="1"/>
  <c r="V79" i="1"/>
  <c r="AF79" i="1"/>
  <c r="AK79" i="1"/>
  <c r="AP79" i="1"/>
  <c r="I80" i="1"/>
  <c r="J80" i="1" s="1"/>
  <c r="L78" i="3" s="1"/>
  <c r="O80" i="1"/>
  <c r="P80" i="1" s="1"/>
  <c r="M78" i="3" s="1"/>
  <c r="V80" i="1"/>
  <c r="AF80" i="1"/>
  <c r="AK80" i="1"/>
  <c r="AP80" i="1"/>
  <c r="I81" i="1"/>
  <c r="J81" i="1" s="1"/>
  <c r="L79" i="3" s="1"/>
  <c r="O81" i="1"/>
  <c r="P81" i="1" s="1"/>
  <c r="M79" i="3" s="1"/>
  <c r="V81" i="1"/>
  <c r="AF81" i="1"/>
  <c r="AK81" i="1"/>
  <c r="AP81" i="1"/>
  <c r="I82" i="1"/>
  <c r="J82" i="1" s="1"/>
  <c r="L80" i="3" s="1"/>
  <c r="O82" i="1"/>
  <c r="P82" i="1" s="1"/>
  <c r="M80" i="3" s="1"/>
  <c r="V82" i="1"/>
  <c r="AF82" i="1"/>
  <c r="AK82" i="1"/>
  <c r="AP82" i="1"/>
  <c r="I83" i="1"/>
  <c r="J83" i="1" s="1"/>
  <c r="L81" i="3" s="1"/>
  <c r="O83" i="1"/>
  <c r="P83" i="1" s="1"/>
  <c r="M81" i="3" s="1"/>
  <c r="V83" i="1"/>
  <c r="AF83" i="1"/>
  <c r="AK83" i="1"/>
  <c r="AP83" i="1"/>
  <c r="I84" i="1"/>
  <c r="J84" i="1" s="1"/>
  <c r="L82" i="3" s="1"/>
  <c r="O84" i="1"/>
  <c r="P84" i="1" s="1"/>
  <c r="M82" i="3" s="1"/>
  <c r="V84" i="1"/>
  <c r="AF84" i="1"/>
  <c r="AK84" i="1"/>
  <c r="AP84" i="1"/>
  <c r="I85" i="1"/>
  <c r="J85" i="1" s="1"/>
  <c r="L83" i="3" s="1"/>
  <c r="O85" i="1"/>
  <c r="P85" i="1" s="1"/>
  <c r="M83" i="3" s="1"/>
  <c r="V85" i="1"/>
  <c r="AF85" i="1"/>
  <c r="AK85" i="1"/>
  <c r="AP85" i="1"/>
  <c r="I86" i="1"/>
  <c r="J86" i="1" s="1"/>
  <c r="L84" i="3" s="1"/>
  <c r="O86" i="1"/>
  <c r="P86" i="1" s="1"/>
  <c r="M84" i="3" s="1"/>
  <c r="V86" i="1"/>
  <c r="AF86" i="1"/>
  <c r="AK86" i="1"/>
  <c r="AP86" i="1"/>
  <c r="I87" i="1"/>
  <c r="J87" i="1" s="1"/>
  <c r="L85" i="3" s="1"/>
  <c r="O87" i="1"/>
  <c r="P87" i="1" s="1"/>
  <c r="M85" i="3" s="1"/>
  <c r="V87" i="1"/>
  <c r="AF87" i="1"/>
  <c r="AK87" i="1"/>
  <c r="AP87" i="1"/>
  <c r="I88" i="1"/>
  <c r="J88" i="1" s="1"/>
  <c r="L86" i="3" s="1"/>
  <c r="O88" i="1"/>
  <c r="P88" i="1" s="1"/>
  <c r="M86" i="3" s="1"/>
  <c r="V88" i="1"/>
  <c r="AF88" i="1"/>
  <c r="AK88" i="1"/>
  <c r="AP88" i="1"/>
  <c r="I89" i="1"/>
  <c r="J89" i="1" s="1"/>
  <c r="L87" i="3" s="1"/>
  <c r="O89" i="1"/>
  <c r="P89" i="1" s="1"/>
  <c r="M87" i="3" s="1"/>
  <c r="V89" i="1"/>
  <c r="AF89" i="1"/>
  <c r="AK89" i="1"/>
  <c r="AP89" i="1"/>
  <c r="I90" i="1"/>
  <c r="J90" i="1" s="1"/>
  <c r="L88" i="3" s="1"/>
  <c r="O90" i="1"/>
  <c r="P90" i="1" s="1"/>
  <c r="M88" i="3" s="1"/>
  <c r="V90" i="1"/>
  <c r="AF90" i="1"/>
  <c r="AK90" i="1"/>
  <c r="AP90" i="1"/>
  <c r="I91" i="1"/>
  <c r="J91" i="1" s="1"/>
  <c r="L89" i="3" s="1"/>
  <c r="O91" i="1"/>
  <c r="P91" i="1" s="1"/>
  <c r="M89" i="3" s="1"/>
  <c r="V91" i="1"/>
  <c r="AF91" i="1"/>
  <c r="AK91" i="1"/>
  <c r="AP91" i="1"/>
  <c r="AW367" i="1" l="1"/>
  <c r="K365" i="3" s="1"/>
  <c r="AW381" i="1"/>
  <c r="K379" i="3" s="1"/>
  <c r="AW372" i="1"/>
  <c r="K370" i="3" s="1"/>
  <c r="AW368" i="1"/>
  <c r="K366" i="3" s="1"/>
  <c r="AW379" i="1"/>
  <c r="K377" i="3" s="1"/>
  <c r="AW369" i="1"/>
  <c r="K367" i="3" s="1"/>
  <c r="AW352" i="1"/>
  <c r="K350" i="3" s="1"/>
  <c r="AW320" i="1"/>
  <c r="K318" i="3" s="1"/>
  <c r="AW304" i="1"/>
  <c r="K302" i="3" s="1"/>
  <c r="AW275" i="1"/>
  <c r="K273" i="3" s="1"/>
  <c r="AW373" i="1"/>
  <c r="K371" i="3" s="1"/>
  <c r="AW375" i="1"/>
  <c r="K373" i="3" s="1"/>
  <c r="AW365" i="1"/>
  <c r="K363" i="3" s="1"/>
  <c r="J304" i="3"/>
  <c r="AW310" i="1"/>
  <c r="K308" i="3" s="1"/>
  <c r="AW385" i="1"/>
  <c r="K383" i="3" s="1"/>
  <c r="AW302" i="1"/>
  <c r="K300" i="3" s="1"/>
  <c r="J246" i="3"/>
  <c r="AW342" i="1"/>
  <c r="K340" i="3" s="1"/>
  <c r="AW322" i="1"/>
  <c r="K320" i="3" s="1"/>
  <c r="J326" i="3"/>
  <c r="AW296" i="1"/>
  <c r="K294" i="3" s="1"/>
  <c r="AW238" i="1"/>
  <c r="K236" i="3" s="1"/>
  <c r="J276" i="3"/>
  <c r="J255" i="3"/>
  <c r="AW286" i="1"/>
  <c r="K284" i="3" s="1"/>
  <c r="AV90" i="1"/>
  <c r="J88" i="3" s="1"/>
  <c r="AV88" i="1"/>
  <c r="J86" i="3" s="1"/>
  <c r="AV86" i="1"/>
  <c r="J84" i="3" s="1"/>
  <c r="AV84" i="1"/>
  <c r="J82" i="3" s="1"/>
  <c r="AV82" i="1"/>
  <c r="J80" i="3" s="1"/>
  <c r="AV80" i="1"/>
  <c r="J78" i="3" s="1"/>
  <c r="AV78" i="1"/>
  <c r="J76" i="3" s="1"/>
  <c r="AV76" i="1"/>
  <c r="J74" i="3" s="1"/>
  <c r="AV74" i="1"/>
  <c r="J72" i="3" s="1"/>
  <c r="AV72" i="1"/>
  <c r="J70" i="3" s="1"/>
  <c r="AV70" i="1"/>
  <c r="J68" i="3" s="1"/>
  <c r="AV68" i="1"/>
  <c r="J66" i="3" s="1"/>
  <c r="AV66" i="1"/>
  <c r="J64" i="3" s="1"/>
  <c r="AV64" i="1"/>
  <c r="J62" i="3" s="1"/>
  <c r="AV62" i="1"/>
  <c r="J60" i="3" s="1"/>
  <c r="AW265" i="1"/>
  <c r="K263" i="3" s="1"/>
  <c r="AV60" i="1"/>
  <c r="J58" i="3" s="1"/>
  <c r="AV58" i="1"/>
  <c r="J56" i="3" s="1"/>
  <c r="AV56" i="1"/>
  <c r="J54" i="3" s="1"/>
  <c r="AV54" i="1"/>
  <c r="J52" i="3" s="1"/>
  <c r="AV52" i="1"/>
  <c r="J50" i="3" s="1"/>
  <c r="AV50" i="1"/>
  <c r="J48" i="3" s="1"/>
  <c r="AV48" i="1"/>
  <c r="J46" i="3" s="1"/>
  <c r="AV46" i="1"/>
  <c r="J44" i="3" s="1"/>
  <c r="AV44" i="1"/>
  <c r="J42" i="3" s="1"/>
  <c r="AV42" i="1"/>
  <c r="J40" i="3" s="1"/>
  <c r="AV209" i="1"/>
  <c r="J207" i="3" s="1"/>
  <c r="AV207" i="1"/>
  <c r="J205" i="3" s="1"/>
  <c r="AV205" i="1"/>
  <c r="J203" i="3" s="1"/>
  <c r="AV203" i="1"/>
  <c r="J201" i="3" s="1"/>
  <c r="AV201" i="1"/>
  <c r="J199" i="3" s="1"/>
  <c r="AV199" i="1"/>
  <c r="J197" i="3" s="1"/>
  <c r="AV197" i="1"/>
  <c r="J195" i="3" s="1"/>
  <c r="AV195" i="1"/>
  <c r="J193" i="3" s="1"/>
  <c r="AV193" i="1"/>
  <c r="J191" i="3" s="1"/>
  <c r="AV191" i="1"/>
  <c r="J189" i="3" s="1"/>
  <c r="AV189" i="1"/>
  <c r="J187" i="3" s="1"/>
  <c r="AV187" i="1"/>
  <c r="J185" i="3" s="1"/>
  <c r="AV185" i="1"/>
  <c r="J183" i="3" s="1"/>
  <c r="AV183" i="1"/>
  <c r="J181" i="3" s="1"/>
  <c r="AV181" i="1"/>
  <c r="J179" i="3" s="1"/>
  <c r="AV179" i="1"/>
  <c r="J177" i="3" s="1"/>
  <c r="AV145" i="1"/>
  <c r="J143" i="3" s="1"/>
  <c r="AV143" i="1"/>
  <c r="J141" i="3" s="1"/>
  <c r="AV141" i="1"/>
  <c r="J139" i="3" s="1"/>
  <c r="AV139" i="1"/>
  <c r="J137" i="3" s="1"/>
  <c r="AV137" i="1"/>
  <c r="J135" i="3" s="1"/>
  <c r="AV135" i="1"/>
  <c r="J133" i="3" s="1"/>
  <c r="AV133" i="1"/>
  <c r="J131" i="3" s="1"/>
  <c r="AW384" i="1"/>
  <c r="K382" i="3" s="1"/>
  <c r="AV177" i="1"/>
  <c r="J175" i="3" s="1"/>
  <c r="AV175" i="1"/>
  <c r="J173" i="3" s="1"/>
  <c r="AV173" i="1"/>
  <c r="J171" i="3" s="1"/>
  <c r="AV171" i="1"/>
  <c r="J169" i="3" s="1"/>
  <c r="AV169" i="1"/>
  <c r="J167" i="3" s="1"/>
  <c r="AV167" i="1"/>
  <c r="J165" i="3" s="1"/>
  <c r="AV165" i="1"/>
  <c r="J163" i="3" s="1"/>
  <c r="AV163" i="1"/>
  <c r="J161" i="3" s="1"/>
  <c r="AV161" i="1"/>
  <c r="J159" i="3" s="1"/>
  <c r="AV159" i="1"/>
  <c r="J157" i="3" s="1"/>
  <c r="AV157" i="1"/>
  <c r="J155" i="3" s="1"/>
  <c r="AV155" i="1"/>
  <c r="J153" i="3" s="1"/>
  <c r="AV153" i="1"/>
  <c r="J151" i="3" s="1"/>
  <c r="AV151" i="1"/>
  <c r="J149" i="3" s="1"/>
  <c r="AV149" i="1"/>
  <c r="J147" i="3" s="1"/>
  <c r="AV147" i="1"/>
  <c r="J145" i="3" s="1"/>
  <c r="AV131" i="1"/>
  <c r="J129" i="3" s="1"/>
  <c r="AV129" i="1"/>
  <c r="J127" i="3" s="1"/>
  <c r="AV218" i="1"/>
  <c r="J216" i="3" s="1"/>
  <c r="AV214" i="1"/>
  <c r="J212" i="3" s="1"/>
  <c r="AW386" i="1"/>
  <c r="K384" i="3" s="1"/>
  <c r="AV87" i="1"/>
  <c r="J85" i="3" s="1"/>
  <c r="AV79" i="1"/>
  <c r="J77" i="3" s="1"/>
  <c r="AV77" i="1"/>
  <c r="J75" i="3" s="1"/>
  <c r="AV75" i="1"/>
  <c r="J73" i="3" s="1"/>
  <c r="AV71" i="1"/>
  <c r="J69" i="3" s="1"/>
  <c r="AV69" i="1"/>
  <c r="J67" i="3" s="1"/>
  <c r="AV67" i="1"/>
  <c r="J65" i="3" s="1"/>
  <c r="AV65" i="1"/>
  <c r="J63" i="3" s="1"/>
  <c r="AV63" i="1"/>
  <c r="J61" i="3" s="1"/>
  <c r="AV61" i="1"/>
  <c r="J59" i="3" s="1"/>
  <c r="AV59" i="1"/>
  <c r="J57" i="3" s="1"/>
  <c r="AV57" i="1"/>
  <c r="J55" i="3" s="1"/>
  <c r="AV55" i="1"/>
  <c r="J53" i="3" s="1"/>
  <c r="AV53" i="1"/>
  <c r="J51" i="3" s="1"/>
  <c r="AV51" i="1"/>
  <c r="J49" i="3" s="1"/>
  <c r="AV49" i="1"/>
  <c r="J47" i="3" s="1"/>
  <c r="AV47" i="1"/>
  <c r="J45" i="3" s="1"/>
  <c r="AV45" i="1"/>
  <c r="J43" i="3" s="1"/>
  <c r="AV43" i="1"/>
  <c r="J41" i="3" s="1"/>
  <c r="AV41" i="1"/>
  <c r="J39" i="3" s="1"/>
  <c r="AV208" i="1"/>
  <c r="J206" i="3" s="1"/>
  <c r="AV206" i="1"/>
  <c r="J204" i="3" s="1"/>
  <c r="AV204" i="1"/>
  <c r="J202" i="3" s="1"/>
  <c r="AV202" i="1"/>
  <c r="J200" i="3" s="1"/>
  <c r="AV200" i="1"/>
  <c r="J198" i="3" s="1"/>
  <c r="AV198" i="1"/>
  <c r="J196" i="3" s="1"/>
  <c r="AV196" i="1"/>
  <c r="J194" i="3" s="1"/>
  <c r="AV194" i="1"/>
  <c r="J192" i="3" s="1"/>
  <c r="AV192" i="1"/>
  <c r="J190" i="3" s="1"/>
  <c r="AV190" i="1"/>
  <c r="J188" i="3" s="1"/>
  <c r="AV188" i="1"/>
  <c r="J186" i="3" s="1"/>
  <c r="AV186" i="1"/>
  <c r="J184" i="3" s="1"/>
  <c r="AV184" i="1"/>
  <c r="J182" i="3" s="1"/>
  <c r="AV182" i="1"/>
  <c r="J180" i="3" s="1"/>
  <c r="AV180" i="1"/>
  <c r="J178" i="3" s="1"/>
  <c r="AV178" i="1"/>
  <c r="J176" i="3" s="1"/>
  <c r="AV176" i="1"/>
  <c r="J174" i="3" s="1"/>
  <c r="AV174" i="1"/>
  <c r="J172" i="3" s="1"/>
  <c r="AV172" i="1"/>
  <c r="J170" i="3" s="1"/>
  <c r="AV170" i="1"/>
  <c r="J168" i="3" s="1"/>
  <c r="AV168" i="1"/>
  <c r="J166" i="3" s="1"/>
  <c r="AV166" i="1"/>
  <c r="J164" i="3" s="1"/>
  <c r="AV164" i="1"/>
  <c r="J162" i="3" s="1"/>
  <c r="AV162" i="1"/>
  <c r="J160" i="3" s="1"/>
  <c r="AV160" i="1"/>
  <c r="J158" i="3" s="1"/>
  <c r="AV158" i="1"/>
  <c r="J156" i="3" s="1"/>
  <c r="AV156" i="1"/>
  <c r="J154" i="3" s="1"/>
  <c r="AV154" i="1"/>
  <c r="J152" i="3" s="1"/>
  <c r="AV152" i="1"/>
  <c r="J150" i="3" s="1"/>
  <c r="AV150" i="1"/>
  <c r="J148" i="3" s="1"/>
  <c r="AV148" i="1"/>
  <c r="J146" i="3" s="1"/>
  <c r="AV146" i="1"/>
  <c r="J144" i="3" s="1"/>
  <c r="AV144" i="1"/>
  <c r="J142" i="3" s="1"/>
  <c r="AV142" i="1"/>
  <c r="J140" i="3" s="1"/>
  <c r="AV140" i="1"/>
  <c r="J138" i="3" s="1"/>
  <c r="AV138" i="1"/>
  <c r="J136" i="3" s="1"/>
  <c r="AV136" i="1"/>
  <c r="J134" i="3" s="1"/>
  <c r="AV134" i="1"/>
  <c r="J132" i="3" s="1"/>
  <c r="AV132" i="1"/>
  <c r="J130" i="3" s="1"/>
  <c r="AV130" i="1"/>
  <c r="J128" i="3" s="1"/>
  <c r="AV128" i="1"/>
  <c r="J126" i="3" s="1"/>
  <c r="AV126" i="1"/>
  <c r="J124" i="3" s="1"/>
  <c r="AV124" i="1"/>
  <c r="J122" i="3" s="1"/>
  <c r="AV122" i="1"/>
  <c r="J120" i="3" s="1"/>
  <c r="AV120" i="1"/>
  <c r="J118" i="3" s="1"/>
  <c r="AV118" i="1"/>
  <c r="J116" i="3" s="1"/>
  <c r="AV116" i="1"/>
  <c r="J114" i="3" s="1"/>
  <c r="AV114" i="1"/>
  <c r="J112" i="3" s="1"/>
  <c r="AV112" i="1"/>
  <c r="J110" i="3" s="1"/>
  <c r="AV110" i="1"/>
  <c r="J108" i="3" s="1"/>
  <c r="AV108" i="1"/>
  <c r="J106" i="3" s="1"/>
  <c r="AV106" i="1"/>
  <c r="J104" i="3" s="1"/>
  <c r="AV104" i="1"/>
  <c r="J102" i="3" s="1"/>
  <c r="AV102" i="1"/>
  <c r="J100" i="3" s="1"/>
  <c r="AV100" i="1"/>
  <c r="J98" i="3" s="1"/>
  <c r="AV98" i="1"/>
  <c r="J96" i="3" s="1"/>
  <c r="AV96" i="1"/>
  <c r="J94" i="3" s="1"/>
  <c r="AV94" i="1"/>
  <c r="J92" i="3" s="1"/>
  <c r="AV92" i="1"/>
  <c r="J90" i="3" s="1"/>
  <c r="AV219" i="1"/>
  <c r="J217" i="3" s="1"/>
  <c r="AV227" i="1"/>
  <c r="J225" i="3" s="1"/>
  <c r="AV223" i="1"/>
  <c r="J221" i="3" s="1"/>
  <c r="J247" i="3"/>
  <c r="AW249" i="1"/>
  <c r="K247" i="3" s="1"/>
  <c r="J279" i="3"/>
  <c r="AW281" i="1"/>
  <c r="K279" i="3" s="1"/>
  <c r="AV91" i="1"/>
  <c r="J89" i="3" s="1"/>
  <c r="AV89" i="1"/>
  <c r="J87" i="3" s="1"/>
  <c r="AV85" i="1"/>
  <c r="J83" i="3" s="1"/>
  <c r="AV83" i="1"/>
  <c r="J81" i="3" s="1"/>
  <c r="AV81" i="1"/>
  <c r="J79" i="3" s="1"/>
  <c r="AV73" i="1"/>
  <c r="J71" i="3" s="1"/>
  <c r="AV230" i="1"/>
  <c r="J228" i="3" s="1"/>
  <c r="AV226" i="1"/>
  <c r="J224" i="3" s="1"/>
  <c r="AV222" i="1"/>
  <c r="J220" i="3" s="1"/>
  <c r="J287" i="3"/>
  <c r="AW289" i="1"/>
  <c r="K287" i="3" s="1"/>
  <c r="AV127" i="1"/>
  <c r="J125" i="3" s="1"/>
  <c r="AV125" i="1"/>
  <c r="J123" i="3" s="1"/>
  <c r="AV123" i="1"/>
  <c r="J121" i="3" s="1"/>
  <c r="AV121" i="1"/>
  <c r="J119" i="3" s="1"/>
  <c r="AV119" i="1"/>
  <c r="J117" i="3" s="1"/>
  <c r="AV115" i="1"/>
  <c r="J113" i="3" s="1"/>
  <c r="AV113" i="1"/>
  <c r="J111" i="3" s="1"/>
  <c r="AV111" i="1"/>
  <c r="J109" i="3" s="1"/>
  <c r="AV109" i="1"/>
  <c r="J107" i="3" s="1"/>
  <c r="AV107" i="1"/>
  <c r="J105" i="3" s="1"/>
  <c r="AV105" i="1"/>
  <c r="J103" i="3" s="1"/>
  <c r="AV103" i="1"/>
  <c r="J101" i="3" s="1"/>
  <c r="AV99" i="1"/>
  <c r="J97" i="3" s="1"/>
  <c r="AV97" i="1"/>
  <c r="J95" i="3" s="1"/>
  <c r="AV95" i="1"/>
  <c r="J93" i="3" s="1"/>
  <c r="AV93" i="1"/>
  <c r="J91" i="3" s="1"/>
  <c r="AV217" i="1"/>
  <c r="J215" i="3" s="1"/>
  <c r="AV213" i="1"/>
  <c r="J211" i="3" s="1"/>
  <c r="AV221" i="1"/>
  <c r="J219" i="3" s="1"/>
  <c r="AW338" i="1"/>
  <c r="K336" i="3" s="1"/>
  <c r="J295" i="3"/>
  <c r="AW297" i="1"/>
  <c r="K295" i="3" s="1"/>
  <c r="AV228" i="1"/>
  <c r="J226" i="3" s="1"/>
  <c r="AV224" i="1"/>
  <c r="J222" i="3" s="1"/>
  <c r="AV231" i="1"/>
  <c r="J229" i="3" s="1"/>
  <c r="J271" i="3"/>
  <c r="AW273" i="1"/>
  <c r="K271" i="3" s="1"/>
  <c r="AV210" i="1"/>
  <c r="J208" i="3" s="1"/>
  <c r="AV229" i="1"/>
  <c r="J227" i="3" s="1"/>
  <c r="AV225" i="1"/>
  <c r="J223" i="3" s="1"/>
  <c r="AV215" i="1"/>
  <c r="J213" i="3" s="1"/>
  <c r="AV211" i="1"/>
  <c r="J209" i="3" s="1"/>
  <c r="AW223" i="1"/>
  <c r="K221" i="3" s="1"/>
  <c r="AW344" i="1"/>
  <c r="K342" i="3" s="1"/>
  <c r="J342" i="3"/>
  <c r="J257" i="3"/>
  <c r="AW259" i="1"/>
  <c r="K257" i="3" s="1"/>
  <c r="AW242" i="1"/>
  <c r="K240" i="3" s="1"/>
  <c r="J240" i="3"/>
  <c r="AW318" i="1"/>
  <c r="K316" i="3" s="1"/>
  <c r="J316" i="3"/>
  <c r="J311" i="3"/>
  <c r="AW313" i="1"/>
  <c r="K311" i="3" s="1"/>
  <c r="J343" i="3"/>
  <c r="AW345" i="1"/>
  <c r="K343" i="3" s="1"/>
  <c r="J359" i="3"/>
  <c r="AW361" i="1"/>
  <c r="K359" i="3" s="1"/>
  <c r="J337" i="3"/>
  <c r="AW339" i="1"/>
  <c r="K337" i="3" s="1"/>
  <c r="J231" i="3"/>
  <c r="AW233" i="1"/>
  <c r="K231" i="3" s="1"/>
  <c r="AW272" i="1"/>
  <c r="K270" i="3" s="1"/>
  <c r="J270" i="3"/>
  <c r="J297" i="3"/>
  <c r="AW299" i="1"/>
  <c r="K297" i="3" s="1"/>
  <c r="J252" i="3"/>
  <c r="AW254" i="1"/>
  <c r="K252" i="3" s="1"/>
  <c r="AW326" i="1"/>
  <c r="K324" i="3" s="1"/>
  <c r="J324" i="3"/>
  <c r="J319" i="3"/>
  <c r="AW321" i="1"/>
  <c r="K319" i="3" s="1"/>
  <c r="J347" i="3"/>
  <c r="AW349" i="1"/>
  <c r="K347" i="3" s="1"/>
  <c r="J265" i="3"/>
  <c r="AW267" i="1"/>
  <c r="K265" i="3" s="1"/>
  <c r="J239" i="3"/>
  <c r="AW241" i="1"/>
  <c r="K239" i="3" s="1"/>
  <c r="AW280" i="1"/>
  <c r="K278" i="3" s="1"/>
  <c r="J278" i="3"/>
  <c r="J305" i="3"/>
  <c r="AW307" i="1"/>
  <c r="K305" i="3" s="1"/>
  <c r="J260" i="3"/>
  <c r="AW262" i="1"/>
  <c r="K260" i="3" s="1"/>
  <c r="J352" i="3"/>
  <c r="AW354" i="1"/>
  <c r="K352" i="3" s="1"/>
  <c r="J327" i="3"/>
  <c r="AW329" i="1"/>
  <c r="K327" i="3" s="1"/>
  <c r="J351" i="3"/>
  <c r="AW353" i="1"/>
  <c r="K351" i="3" s="1"/>
  <c r="J289" i="3"/>
  <c r="AW291" i="1"/>
  <c r="K289" i="3" s="1"/>
  <c r="AW382" i="1"/>
  <c r="K380" i="3" s="1"/>
  <c r="AW336" i="1"/>
  <c r="K334" i="3" s="1"/>
  <c r="J334" i="3"/>
  <c r="J361" i="3"/>
  <c r="AW363" i="1"/>
  <c r="K361" i="3" s="1"/>
  <c r="J345" i="3"/>
  <c r="AW347" i="1"/>
  <c r="K345" i="3" s="1"/>
  <c r="J288" i="3"/>
  <c r="AW290" i="1"/>
  <c r="K288" i="3" s="1"/>
  <c r="J303" i="3"/>
  <c r="AW305" i="1"/>
  <c r="K303" i="3" s="1"/>
  <c r="J335" i="3"/>
  <c r="AW337" i="1"/>
  <c r="K335" i="3" s="1"/>
  <c r="J355" i="3"/>
  <c r="AW357" i="1"/>
  <c r="K355" i="3" s="1"/>
  <c r="J313" i="3"/>
  <c r="AW315" i="1"/>
  <c r="K313" i="3" s="1"/>
  <c r="AW237" i="1"/>
  <c r="K235" i="3" s="1"/>
  <c r="AW269" i="1"/>
  <c r="K267" i="3" s="1"/>
  <c r="AW301" i="1"/>
  <c r="K299" i="3" s="1"/>
  <c r="AW333" i="1"/>
  <c r="K331" i="3" s="1"/>
  <c r="AW260" i="1"/>
  <c r="K258" i="3" s="1"/>
  <c r="AW292" i="1"/>
  <c r="K290" i="3" s="1"/>
  <c r="AW324" i="1"/>
  <c r="K322" i="3" s="1"/>
  <c r="AW356" i="1"/>
  <c r="K354" i="3" s="1"/>
  <c r="AW232" i="1"/>
  <c r="K230" i="3" s="1"/>
  <c r="AW284" i="1"/>
  <c r="K282" i="3" s="1"/>
  <c r="AW348" i="1"/>
  <c r="K346" i="3" s="1"/>
  <c r="AW245" i="1"/>
  <c r="K243" i="3" s="1"/>
  <c r="AW277" i="1"/>
  <c r="K275" i="3" s="1"/>
  <c r="AW309" i="1"/>
  <c r="K307" i="3" s="1"/>
  <c r="AW341" i="1"/>
  <c r="K339" i="3" s="1"/>
  <c r="AW236" i="1"/>
  <c r="K234" i="3" s="1"/>
  <c r="AW266" i="1"/>
  <c r="K264" i="3" s="1"/>
  <c r="AW298" i="1"/>
  <c r="K296" i="3" s="1"/>
  <c r="AW330" i="1"/>
  <c r="K328" i="3" s="1"/>
  <c r="AW362" i="1"/>
  <c r="K360" i="3" s="1"/>
  <c r="AW235" i="1"/>
  <c r="K233" i="3" s="1"/>
  <c r="AW240" i="1"/>
  <c r="K238" i="3" s="1"/>
  <c r="AW300" i="1"/>
  <c r="K298" i="3" s="1"/>
  <c r="AW364" i="1"/>
  <c r="K362" i="3" s="1"/>
  <c r="AW253" i="1"/>
  <c r="K251" i="3" s="1"/>
  <c r="AW285" i="1"/>
  <c r="K283" i="3" s="1"/>
  <c r="AW317" i="1"/>
  <c r="K315" i="3" s="1"/>
  <c r="AW244" i="1"/>
  <c r="K242" i="3" s="1"/>
  <c r="AW276" i="1"/>
  <c r="K274" i="3" s="1"/>
  <c r="AW308" i="1"/>
  <c r="K306" i="3" s="1"/>
  <c r="AW340" i="1"/>
  <c r="K338" i="3" s="1"/>
  <c r="AW239" i="1"/>
  <c r="K237" i="3" s="1"/>
  <c r="AW252" i="1"/>
  <c r="K250" i="3" s="1"/>
  <c r="AW316" i="1"/>
  <c r="K314" i="3" s="1"/>
  <c r="AW261" i="1"/>
  <c r="K259" i="3" s="1"/>
  <c r="AW293" i="1"/>
  <c r="K291" i="3" s="1"/>
  <c r="AW325" i="1"/>
  <c r="K323" i="3" s="1"/>
  <c r="AW250" i="1"/>
  <c r="K248" i="3" s="1"/>
  <c r="AW282" i="1"/>
  <c r="K280" i="3" s="1"/>
  <c r="AW314" i="1"/>
  <c r="K312" i="3" s="1"/>
  <c r="AW346" i="1"/>
  <c r="K344" i="3" s="1"/>
  <c r="AW243" i="1"/>
  <c r="K241" i="3" s="1"/>
  <c r="AW268" i="1"/>
  <c r="K266" i="3" s="1"/>
  <c r="AW332" i="1"/>
  <c r="K330" i="3" s="1"/>
  <c r="AW224" i="1"/>
  <c r="K222" i="3" s="1"/>
  <c r="AW229" i="1"/>
  <c r="K227" i="3" s="1"/>
  <c r="AW218" i="1"/>
  <c r="K216" i="3" s="1"/>
  <c r="AW211" i="1"/>
  <c r="K209" i="3" s="1"/>
  <c r="AW217" i="1"/>
  <c r="K215" i="3" s="1"/>
  <c r="AV216" i="1"/>
  <c r="J214" i="3" s="1"/>
  <c r="AV212" i="1"/>
  <c r="J210" i="3" s="1"/>
  <c r="AW119" i="1"/>
  <c r="K117" i="3" s="1"/>
  <c r="AW111" i="1"/>
  <c r="K109" i="3" s="1"/>
  <c r="AW200" i="1"/>
  <c r="K198" i="3" s="1"/>
  <c r="AW194" i="1"/>
  <c r="K192" i="3" s="1"/>
  <c r="AW192" i="1"/>
  <c r="K190" i="3" s="1"/>
  <c r="AW190" i="1"/>
  <c r="K188" i="3" s="1"/>
  <c r="AW87" i="1"/>
  <c r="K85" i="3" s="1"/>
  <c r="AW71" i="1"/>
  <c r="K69" i="3" s="1"/>
  <c r="AW69" i="1"/>
  <c r="K67" i="3" s="1"/>
  <c r="AW68" i="1"/>
  <c r="K66" i="3" s="1"/>
  <c r="AW102" i="1"/>
  <c r="K100" i="3" s="1"/>
  <c r="AW98" i="1"/>
  <c r="K96" i="3" s="1"/>
  <c r="AW96" i="1"/>
  <c r="K94" i="3" s="1"/>
  <c r="AW94" i="1"/>
  <c r="K92" i="3" s="1"/>
  <c r="AW65" i="1"/>
  <c r="K63" i="3" s="1"/>
  <c r="AW63" i="1"/>
  <c r="K61" i="3" s="1"/>
  <c r="AW61" i="1"/>
  <c r="K59" i="3" s="1"/>
  <c r="AW57" i="1"/>
  <c r="K55" i="3" s="1"/>
  <c r="AW55" i="1"/>
  <c r="K53" i="3" s="1"/>
  <c r="AW53" i="1"/>
  <c r="K51" i="3" s="1"/>
  <c r="AW114" i="1"/>
  <c r="K112" i="3" s="1"/>
  <c r="AW112" i="1"/>
  <c r="K110" i="3" s="1"/>
  <c r="AW85" i="1"/>
  <c r="K83" i="3" s="1"/>
  <c r="AW83" i="1"/>
  <c r="K81" i="3" s="1"/>
  <c r="AW79" i="1"/>
  <c r="K77" i="3" s="1"/>
  <c r="AW197" i="1"/>
  <c r="K195" i="3" s="1"/>
  <c r="AW191" i="1"/>
  <c r="K189" i="3" s="1"/>
  <c r="AW177" i="1"/>
  <c r="K175" i="3" s="1"/>
  <c r="AW156" i="1"/>
  <c r="K154" i="3" s="1"/>
  <c r="AW152" i="1"/>
  <c r="K150" i="3" s="1"/>
  <c r="AW145" i="1"/>
  <c r="K143" i="3" s="1"/>
  <c r="AW141" i="1"/>
  <c r="K139" i="3" s="1"/>
  <c r="AW133" i="1"/>
  <c r="K131" i="3" s="1"/>
  <c r="AW129" i="1"/>
  <c r="K127" i="3" s="1"/>
  <c r="AW121" i="1"/>
  <c r="K119" i="3" s="1"/>
  <c r="AW206" i="1"/>
  <c r="K204" i="3" s="1"/>
  <c r="AW204" i="1"/>
  <c r="K202" i="3" s="1"/>
  <c r="AW198" i="1"/>
  <c r="K196" i="3" s="1"/>
  <c r="AW176" i="1"/>
  <c r="K174" i="3" s="1"/>
  <c r="AW151" i="1"/>
  <c r="K149" i="3" s="1"/>
  <c r="AW144" i="1"/>
  <c r="K142" i="3" s="1"/>
  <c r="AW136" i="1"/>
  <c r="K134" i="3" s="1"/>
  <c r="AW128" i="1"/>
  <c r="K126" i="3" s="1"/>
  <c r="AW120" i="1"/>
  <c r="K118" i="3" s="1"/>
  <c r="AW143" i="1"/>
  <c r="K141" i="3" s="1"/>
  <c r="AW135" i="1"/>
  <c r="K133" i="3" s="1"/>
  <c r="AW127" i="1"/>
  <c r="K125" i="3" s="1"/>
  <c r="AW66" i="1"/>
  <c r="K64" i="3" s="1"/>
  <c r="AW64" i="1"/>
  <c r="K62" i="3" s="1"/>
  <c r="AW62" i="1"/>
  <c r="K60" i="3" s="1"/>
  <c r="AW60" i="1"/>
  <c r="K58" i="3" s="1"/>
  <c r="AW54" i="1"/>
  <c r="K52" i="3" s="1"/>
  <c r="AW52" i="1"/>
  <c r="K50" i="3" s="1"/>
  <c r="AW49" i="1"/>
  <c r="K47" i="3" s="1"/>
  <c r="AW47" i="1"/>
  <c r="K45" i="3" s="1"/>
  <c r="AW45" i="1"/>
  <c r="K43" i="3" s="1"/>
  <c r="AW41" i="1"/>
  <c r="K39" i="3" s="1"/>
  <c r="AW208" i="1"/>
  <c r="K206" i="3" s="1"/>
  <c r="AW157" i="1"/>
  <c r="K155" i="3" s="1"/>
  <c r="AW149" i="1"/>
  <c r="K147" i="3" s="1"/>
  <c r="AW142" i="1"/>
  <c r="K140" i="3" s="1"/>
  <c r="AW134" i="1"/>
  <c r="K132" i="3" s="1"/>
  <c r="AW130" i="1"/>
  <c r="K128" i="3" s="1"/>
  <c r="AW126" i="1"/>
  <c r="K124" i="3" s="1"/>
  <c r="AW118" i="1"/>
  <c r="K116" i="3" s="1"/>
  <c r="AW202" i="1"/>
  <c r="K200" i="3" s="1"/>
  <c r="AW183" i="1"/>
  <c r="K181" i="3" s="1"/>
  <c r="AW182" i="1"/>
  <c r="K180" i="3" s="1"/>
  <c r="AW175" i="1"/>
  <c r="K173" i="3" s="1"/>
  <c r="AW199" i="1"/>
  <c r="K197" i="3" s="1"/>
  <c r="AW181" i="1"/>
  <c r="K179" i="3" s="1"/>
  <c r="AW207" i="1"/>
  <c r="K205" i="3" s="1"/>
  <c r="AW205" i="1"/>
  <c r="K203" i="3" s="1"/>
  <c r="AW189" i="1"/>
  <c r="K187" i="3" s="1"/>
  <c r="AW185" i="1"/>
  <c r="K183" i="3" s="1"/>
  <c r="AW184" i="1"/>
  <c r="K182" i="3" s="1"/>
  <c r="AW158" i="1"/>
  <c r="K156" i="3" s="1"/>
  <c r="AW150" i="1"/>
  <c r="K148" i="3" s="1"/>
  <c r="AW174" i="1"/>
  <c r="K172" i="3" s="1"/>
  <c r="AW173" i="1"/>
  <c r="K171" i="3" s="1"/>
  <c r="AW168" i="1"/>
  <c r="K166" i="3" s="1"/>
  <c r="AW167" i="1"/>
  <c r="K165" i="3" s="1"/>
  <c r="AW166" i="1"/>
  <c r="K164" i="3" s="1"/>
  <c r="AW165" i="1"/>
  <c r="K163" i="3" s="1"/>
  <c r="AW164" i="1"/>
  <c r="K162" i="3" s="1"/>
  <c r="AW160" i="1"/>
  <c r="K158" i="3" s="1"/>
  <c r="AW159" i="1"/>
  <c r="K157" i="3" s="1"/>
  <c r="AW110" i="1"/>
  <c r="K108" i="3" s="1"/>
  <c r="AW109" i="1"/>
  <c r="K107" i="3" s="1"/>
  <c r="AW104" i="1"/>
  <c r="K102" i="3" s="1"/>
  <c r="AW103" i="1"/>
  <c r="K101" i="3" s="1"/>
  <c r="AW99" i="1"/>
  <c r="K97" i="3" s="1"/>
  <c r="AW95" i="1"/>
  <c r="K93" i="3" s="1"/>
  <c r="AW93" i="1"/>
  <c r="K91" i="3" s="1"/>
  <c r="AW84" i="1"/>
  <c r="K82" i="3" s="1"/>
  <c r="AW82" i="1"/>
  <c r="K80" i="3" s="1"/>
  <c r="AW78" i="1"/>
  <c r="K76" i="3" s="1"/>
  <c r="AW76" i="1"/>
  <c r="K74" i="3" s="1"/>
  <c r="AW90" i="1"/>
  <c r="K88" i="3" s="1"/>
  <c r="AW88" i="1"/>
  <c r="K86" i="3" s="1"/>
  <c r="AW86" i="1"/>
  <c r="K84" i="3" s="1"/>
  <c r="AW74" i="1"/>
  <c r="K72" i="3" s="1"/>
  <c r="AW72" i="1"/>
  <c r="K70" i="3" s="1"/>
  <c r="AW70" i="1"/>
  <c r="K68" i="3" s="1"/>
  <c r="AW46" i="1"/>
  <c r="K44" i="3" s="1"/>
  <c r="AW44" i="1"/>
  <c r="K42" i="3" s="1"/>
  <c r="AW226" i="1" l="1"/>
  <c r="K224" i="3" s="1"/>
  <c r="AW97" i="1"/>
  <c r="K95" i="3" s="1"/>
  <c r="AW107" i="1"/>
  <c r="K105" i="3" s="1"/>
  <c r="AW171" i="1"/>
  <c r="K169" i="3" s="1"/>
  <c r="AW187" i="1"/>
  <c r="K185" i="3" s="1"/>
  <c r="AW203" i="1"/>
  <c r="K201" i="3" s="1"/>
  <c r="AW58" i="1"/>
  <c r="K56" i="3" s="1"/>
  <c r="AW139" i="1"/>
  <c r="K137" i="3" s="1"/>
  <c r="AW124" i="1"/>
  <c r="K122" i="3" s="1"/>
  <c r="AW140" i="1"/>
  <c r="K138" i="3" s="1"/>
  <c r="AW155" i="1"/>
  <c r="K153" i="3" s="1"/>
  <c r="AW125" i="1"/>
  <c r="K123" i="3" s="1"/>
  <c r="AW91" i="1"/>
  <c r="K89" i="3" s="1"/>
  <c r="AW196" i="1"/>
  <c r="K194" i="3" s="1"/>
  <c r="AW225" i="1"/>
  <c r="K223" i="3" s="1"/>
  <c r="AW50" i="1"/>
  <c r="K48" i="3" s="1"/>
  <c r="AW80" i="1"/>
  <c r="K78" i="3" s="1"/>
  <c r="AW77" i="1"/>
  <c r="K75" i="3" s="1"/>
  <c r="AW67" i="1"/>
  <c r="K65" i="3" s="1"/>
  <c r="AW51" i="1"/>
  <c r="K49" i="3" s="1"/>
  <c r="AW148" i="1"/>
  <c r="K146" i="3" s="1"/>
  <c r="AW81" i="1"/>
  <c r="K79" i="3" s="1"/>
  <c r="AW214" i="1"/>
  <c r="K212" i="3" s="1"/>
  <c r="AW108" i="1"/>
  <c r="K106" i="3" s="1"/>
  <c r="AW172" i="1"/>
  <c r="K170" i="3" s="1"/>
  <c r="AW188" i="1"/>
  <c r="K186" i="3" s="1"/>
  <c r="AW180" i="1"/>
  <c r="K178" i="3" s="1"/>
  <c r="AW42" i="1"/>
  <c r="K40" i="3" s="1"/>
  <c r="AW163" i="1"/>
  <c r="K161" i="3" s="1"/>
  <c r="AW43" i="1"/>
  <c r="K41" i="3" s="1"/>
  <c r="AW179" i="1"/>
  <c r="K177" i="3" s="1"/>
  <c r="AW132" i="1"/>
  <c r="K130" i="3" s="1"/>
  <c r="AW147" i="1"/>
  <c r="K145" i="3" s="1"/>
  <c r="AW116" i="1"/>
  <c r="K114" i="3" s="1"/>
  <c r="AW195" i="1"/>
  <c r="K193" i="3" s="1"/>
  <c r="AW115" i="1"/>
  <c r="K113" i="3" s="1"/>
  <c r="AW59" i="1"/>
  <c r="K57" i="3" s="1"/>
  <c r="AW92" i="1"/>
  <c r="K90" i="3" s="1"/>
  <c r="AW100" i="1"/>
  <c r="K98" i="3" s="1"/>
  <c r="AW213" i="1"/>
  <c r="K211" i="3" s="1"/>
  <c r="AW222" i="1"/>
  <c r="K220" i="3" s="1"/>
  <c r="AW48" i="1"/>
  <c r="K46" i="3" s="1"/>
  <c r="AW169" i="1"/>
  <c r="K167" i="3" s="1"/>
  <c r="AW153" i="1"/>
  <c r="K151" i="3" s="1"/>
  <c r="AW131" i="1"/>
  <c r="K129" i="3" s="1"/>
  <c r="AW178" i="1"/>
  <c r="K176" i="3" s="1"/>
  <c r="AW228" i="1"/>
  <c r="K226" i="3" s="1"/>
  <c r="AW161" i="1"/>
  <c r="K159" i="3" s="1"/>
  <c r="AW154" i="1"/>
  <c r="K152" i="3" s="1"/>
  <c r="AW186" i="1"/>
  <c r="K184" i="3" s="1"/>
  <c r="AW106" i="1"/>
  <c r="K104" i="3" s="1"/>
  <c r="AW162" i="1"/>
  <c r="K160" i="3" s="1"/>
  <c r="AW170" i="1"/>
  <c r="K168" i="3" s="1"/>
  <c r="AW122" i="1"/>
  <c r="K120" i="3" s="1"/>
  <c r="AW138" i="1"/>
  <c r="K136" i="3" s="1"/>
  <c r="AW113" i="1"/>
  <c r="K111" i="3" s="1"/>
  <c r="AW137" i="1"/>
  <c r="K135" i="3" s="1"/>
  <c r="AW89" i="1"/>
  <c r="K87" i="3" s="1"/>
  <c r="AW73" i="1"/>
  <c r="K71" i="3" s="1"/>
  <c r="AW215" i="1"/>
  <c r="K213" i="3" s="1"/>
  <c r="AW221" i="1"/>
  <c r="K219" i="3" s="1"/>
  <c r="AW105" i="1"/>
  <c r="K103" i="3" s="1"/>
  <c r="AW146" i="1"/>
  <c r="K144" i="3" s="1"/>
  <c r="AW209" i="1"/>
  <c r="K207" i="3" s="1"/>
  <c r="AW201" i="1"/>
  <c r="K199" i="3" s="1"/>
  <c r="AW56" i="1"/>
  <c r="K54" i="3" s="1"/>
  <c r="AW123" i="1"/>
  <c r="K121" i="3" s="1"/>
  <c r="AW193" i="1"/>
  <c r="K191" i="3" s="1"/>
  <c r="AW75" i="1"/>
  <c r="K73" i="3" s="1"/>
  <c r="AW219" i="1"/>
  <c r="K217" i="3" s="1"/>
  <c r="AW230" i="1"/>
  <c r="K228" i="3" s="1"/>
  <c r="AW227" i="1"/>
  <c r="K225" i="3" s="1"/>
  <c r="AW231" i="1"/>
  <c r="K229" i="3" s="1"/>
  <c r="AW210" i="1"/>
  <c r="K208" i="3" s="1"/>
  <c r="AW212" i="1"/>
  <c r="K210" i="3" s="1"/>
  <c r="AV101" i="1"/>
  <c r="J99" i="3" s="1"/>
  <c r="AW216" i="1"/>
  <c r="K214" i="3" s="1"/>
  <c r="AV220" i="1"/>
  <c r="J218" i="3" s="1"/>
  <c r="AV117" i="1"/>
  <c r="J115" i="3" s="1"/>
  <c r="AK9" i="1"/>
  <c r="AP9" i="1"/>
  <c r="AK10" i="1"/>
  <c r="AP10" i="1"/>
  <c r="AK11" i="1"/>
  <c r="AP11" i="1"/>
  <c r="AK12" i="1"/>
  <c r="AP12" i="1"/>
  <c r="AK13" i="1"/>
  <c r="AP13" i="1"/>
  <c r="AK14" i="1"/>
  <c r="AP14" i="1"/>
  <c r="AK15" i="1"/>
  <c r="AP15" i="1"/>
  <c r="AK16" i="1"/>
  <c r="AP16" i="1"/>
  <c r="AK17" i="1"/>
  <c r="AP17" i="1"/>
  <c r="AK18" i="1"/>
  <c r="AP18" i="1"/>
  <c r="AK19" i="1"/>
  <c r="AP19" i="1"/>
  <c r="AK20" i="1"/>
  <c r="AP20" i="1"/>
  <c r="AK21" i="1"/>
  <c r="AP21" i="1"/>
  <c r="AK22" i="1"/>
  <c r="AP22" i="1"/>
  <c r="AK23" i="1"/>
  <c r="AP23" i="1"/>
  <c r="AK24" i="1"/>
  <c r="AP24" i="1"/>
  <c r="AK25" i="1"/>
  <c r="AP25" i="1"/>
  <c r="AK26" i="1"/>
  <c r="AP26" i="1"/>
  <c r="AK27" i="1"/>
  <c r="AP27" i="1"/>
  <c r="AK28" i="1"/>
  <c r="AP28" i="1"/>
  <c r="AK29" i="1"/>
  <c r="AP29" i="1"/>
  <c r="AK30" i="1"/>
  <c r="AP30" i="1"/>
  <c r="AK31" i="1"/>
  <c r="AP31" i="1"/>
  <c r="AK32" i="1"/>
  <c r="AP32" i="1"/>
  <c r="AK33" i="1"/>
  <c r="AP33" i="1"/>
  <c r="AK34" i="1"/>
  <c r="AP34" i="1"/>
  <c r="AK35" i="1"/>
  <c r="AP35" i="1"/>
  <c r="AK36" i="1"/>
  <c r="AP36" i="1"/>
  <c r="AK37" i="1"/>
  <c r="AP37" i="1"/>
  <c r="AK38" i="1"/>
  <c r="AP38" i="1"/>
  <c r="AK39" i="1"/>
  <c r="AP39" i="1"/>
  <c r="AK40" i="1"/>
  <c r="AP40" i="1"/>
  <c r="AP8" i="1"/>
  <c r="AK8" i="1"/>
  <c r="AK7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7" i="1"/>
  <c r="O11" i="1"/>
  <c r="P11" i="1" s="1"/>
  <c r="M9" i="3" s="1"/>
  <c r="O12" i="1"/>
  <c r="P12" i="1" s="1"/>
  <c r="M10" i="3" s="1"/>
  <c r="O13" i="1"/>
  <c r="P13" i="1" s="1"/>
  <c r="M11" i="3" s="1"/>
  <c r="O14" i="1"/>
  <c r="P14" i="1" s="1"/>
  <c r="M12" i="3" s="1"/>
  <c r="O15" i="1"/>
  <c r="P15" i="1" s="1"/>
  <c r="M13" i="3" s="1"/>
  <c r="O16" i="1"/>
  <c r="P16" i="1" s="1"/>
  <c r="M14" i="3" s="1"/>
  <c r="O17" i="1"/>
  <c r="P17" i="1" s="1"/>
  <c r="M15" i="3" s="1"/>
  <c r="O18" i="1"/>
  <c r="P18" i="1" s="1"/>
  <c r="M16" i="3" s="1"/>
  <c r="O19" i="1"/>
  <c r="P19" i="1" s="1"/>
  <c r="M17" i="3" s="1"/>
  <c r="O20" i="1"/>
  <c r="P20" i="1" s="1"/>
  <c r="M18" i="3" s="1"/>
  <c r="O21" i="1"/>
  <c r="P21" i="1" s="1"/>
  <c r="M19" i="3" s="1"/>
  <c r="O22" i="1"/>
  <c r="P22" i="1" s="1"/>
  <c r="M20" i="3" s="1"/>
  <c r="O23" i="1"/>
  <c r="P23" i="1" s="1"/>
  <c r="M21" i="3" s="1"/>
  <c r="O24" i="1"/>
  <c r="P24" i="1" s="1"/>
  <c r="M22" i="3" s="1"/>
  <c r="O25" i="1"/>
  <c r="P25" i="1" s="1"/>
  <c r="M23" i="3" s="1"/>
  <c r="O26" i="1"/>
  <c r="P26" i="1" s="1"/>
  <c r="M24" i="3" s="1"/>
  <c r="O27" i="1"/>
  <c r="P27" i="1" s="1"/>
  <c r="M25" i="3" s="1"/>
  <c r="O28" i="1"/>
  <c r="P28" i="1" s="1"/>
  <c r="M26" i="3" s="1"/>
  <c r="O29" i="1"/>
  <c r="P29" i="1" s="1"/>
  <c r="M27" i="3" s="1"/>
  <c r="O30" i="1"/>
  <c r="P30" i="1" s="1"/>
  <c r="M28" i="3" s="1"/>
  <c r="O31" i="1"/>
  <c r="P31" i="1" s="1"/>
  <c r="M29" i="3" s="1"/>
  <c r="O32" i="1"/>
  <c r="P32" i="1" s="1"/>
  <c r="M30" i="3" s="1"/>
  <c r="O33" i="1"/>
  <c r="P33" i="1" s="1"/>
  <c r="M31" i="3" s="1"/>
  <c r="O34" i="1"/>
  <c r="P34" i="1" s="1"/>
  <c r="M32" i="3" s="1"/>
  <c r="O35" i="1"/>
  <c r="P35" i="1" s="1"/>
  <c r="M33" i="3" s="1"/>
  <c r="O36" i="1"/>
  <c r="P36" i="1" s="1"/>
  <c r="M34" i="3" s="1"/>
  <c r="O37" i="1"/>
  <c r="P37" i="1" s="1"/>
  <c r="M35" i="3" s="1"/>
  <c r="O38" i="1"/>
  <c r="P38" i="1" s="1"/>
  <c r="M36" i="3" s="1"/>
  <c r="O39" i="1"/>
  <c r="P39" i="1" s="1"/>
  <c r="M37" i="3" s="1"/>
  <c r="O40" i="1"/>
  <c r="P40" i="1" s="1"/>
  <c r="M38" i="3" s="1"/>
  <c r="I7" i="1"/>
  <c r="J7" i="1" s="1"/>
  <c r="L5" i="3" s="1"/>
  <c r="AW7" i="1" l="1"/>
  <c r="AV7" i="1"/>
  <c r="AW220" i="1"/>
  <c r="K218" i="3" s="1"/>
  <c r="AV40" i="1"/>
  <c r="J38" i="3" s="1"/>
  <c r="AV36" i="1"/>
  <c r="J34" i="3" s="1"/>
  <c r="AV32" i="1"/>
  <c r="J30" i="3" s="1"/>
  <c r="AV24" i="1"/>
  <c r="J22" i="3" s="1"/>
  <c r="AV20" i="1"/>
  <c r="J18" i="3" s="1"/>
  <c r="AV16" i="1"/>
  <c r="J14" i="3" s="1"/>
  <c r="AV12" i="1"/>
  <c r="J10" i="3" s="1"/>
  <c r="AW117" i="1"/>
  <c r="K115" i="3" s="1"/>
  <c r="AV38" i="1"/>
  <c r="J36" i="3" s="1"/>
  <c r="AV34" i="1"/>
  <c r="J32" i="3" s="1"/>
  <c r="AV30" i="1"/>
  <c r="J28" i="3" s="1"/>
  <c r="AV26" i="1"/>
  <c r="J24" i="3" s="1"/>
  <c r="AV22" i="1"/>
  <c r="J20" i="3" s="1"/>
  <c r="AV18" i="1"/>
  <c r="J16" i="3" s="1"/>
  <c r="AV14" i="1"/>
  <c r="J12" i="3" s="1"/>
  <c r="AV10" i="1"/>
  <c r="J8" i="3" s="1"/>
  <c r="AV28" i="1"/>
  <c r="J26" i="3" s="1"/>
  <c r="AV39" i="1"/>
  <c r="J37" i="3" s="1"/>
  <c r="AV35" i="1"/>
  <c r="J33" i="3" s="1"/>
  <c r="AV31" i="1"/>
  <c r="J29" i="3" s="1"/>
  <c r="AV27" i="1"/>
  <c r="J25" i="3" s="1"/>
  <c r="AV23" i="1"/>
  <c r="J21" i="3" s="1"/>
  <c r="AV19" i="1"/>
  <c r="J17" i="3" s="1"/>
  <c r="AV15" i="1"/>
  <c r="J13" i="3" s="1"/>
  <c r="AV11" i="1"/>
  <c r="J9" i="3" s="1"/>
  <c r="AV8" i="1"/>
  <c r="AW101" i="1"/>
  <c r="K99" i="3" s="1"/>
  <c r="AV37" i="1"/>
  <c r="J35" i="3" s="1"/>
  <c r="AV33" i="1"/>
  <c r="J31" i="3" s="1"/>
  <c r="AV29" i="1"/>
  <c r="J27" i="3" s="1"/>
  <c r="AV25" i="1"/>
  <c r="J23" i="3" s="1"/>
  <c r="AV21" i="1"/>
  <c r="J19" i="3" s="1"/>
  <c r="AV17" i="1"/>
  <c r="J15" i="3" s="1"/>
  <c r="AV13" i="1"/>
  <c r="J11" i="3" s="1"/>
  <c r="AV9" i="1"/>
  <c r="J7" i="3" s="1"/>
  <c r="AW30" i="1"/>
  <c r="K28" i="3" s="1"/>
  <c r="AW14" i="1"/>
  <c r="K12" i="3" s="1"/>
  <c r="AW32" i="1"/>
  <c r="K30" i="3" s="1"/>
  <c r="AW12" i="1"/>
  <c r="K10" i="3" s="1"/>
  <c r="AW16" i="1" l="1"/>
  <c r="K14" i="3" s="1"/>
  <c r="AW18" i="1"/>
  <c r="K16" i="3" s="1"/>
  <c r="AW10" i="1"/>
  <c r="K8" i="3" s="1"/>
  <c r="AW26" i="1"/>
  <c r="K24" i="3" s="1"/>
  <c r="AW36" i="1"/>
  <c r="K34" i="3" s="1"/>
  <c r="AW34" i="1"/>
  <c r="K32" i="3" s="1"/>
  <c r="AW29" i="1"/>
  <c r="K27" i="3" s="1"/>
  <c r="AW20" i="1"/>
  <c r="K18" i="3" s="1"/>
  <c r="AW40" i="1"/>
  <c r="K38" i="3" s="1"/>
  <c r="AW22" i="1"/>
  <c r="K20" i="3" s="1"/>
  <c r="AW38" i="1"/>
  <c r="K36" i="3" s="1"/>
  <c r="AW24" i="1"/>
  <c r="K22" i="3" s="1"/>
  <c r="AW37" i="1"/>
  <c r="K35" i="3" s="1"/>
  <c r="AW21" i="1"/>
  <c r="K19" i="3" s="1"/>
  <c r="AW13" i="1"/>
  <c r="K11" i="3" s="1"/>
  <c r="AW11" i="1"/>
  <c r="K9" i="3" s="1"/>
  <c r="AW35" i="1"/>
  <c r="K33" i="3" s="1"/>
  <c r="AW28" i="1"/>
  <c r="K26" i="3" s="1"/>
  <c r="AW17" i="1"/>
  <c r="K15" i="3" s="1"/>
  <c r="AW25" i="1"/>
  <c r="K23" i="3" s="1"/>
  <c r="AW33" i="1"/>
  <c r="K31" i="3" s="1"/>
  <c r="AW27" i="1"/>
  <c r="K25" i="3" s="1"/>
  <c r="AW15" i="1"/>
  <c r="K13" i="3" s="1"/>
  <c r="AW23" i="1"/>
  <c r="K21" i="3" s="1"/>
  <c r="AW31" i="1"/>
  <c r="K29" i="3" s="1"/>
  <c r="AW39" i="1"/>
  <c r="K37" i="3" s="1"/>
  <c r="AW19" i="1"/>
  <c r="K17" i="3" s="1"/>
  <c r="J6" i="3"/>
  <c r="AW8" i="1"/>
  <c r="K6" i="3" s="1"/>
  <c r="AW9" i="1"/>
  <c r="K7" i="3" s="1"/>
  <c r="J5" i="3"/>
  <c r="K5" i="3"/>
  <c r="O7" i="1"/>
  <c r="P7" i="1" s="1"/>
  <c r="M5" i="3" s="1"/>
  <c r="O10" i="1" l="1"/>
  <c r="P10" i="1" s="1"/>
  <c r="M8" i="3" s="1"/>
  <c r="O9" i="1"/>
  <c r="P9" i="1" s="1"/>
  <c r="M7" i="3" s="1"/>
  <c r="O8" i="1"/>
  <c r="P8" i="1" s="1"/>
  <c r="M6" i="3" s="1"/>
  <c r="I13" i="1"/>
  <c r="J13" i="1" s="1"/>
  <c r="L11" i="3" s="1"/>
  <c r="I14" i="1"/>
  <c r="J14" i="1" s="1"/>
  <c r="L12" i="3" s="1"/>
  <c r="I15" i="1"/>
  <c r="J15" i="1" s="1"/>
  <c r="L13" i="3" s="1"/>
  <c r="I16" i="1"/>
  <c r="J16" i="1" s="1"/>
  <c r="L14" i="3" s="1"/>
  <c r="I17" i="1"/>
  <c r="J17" i="1" s="1"/>
  <c r="L15" i="3" s="1"/>
  <c r="I18" i="1"/>
  <c r="J18" i="1" s="1"/>
  <c r="L16" i="3" s="1"/>
  <c r="I19" i="1"/>
  <c r="J19" i="1" s="1"/>
  <c r="L17" i="3" s="1"/>
  <c r="I20" i="1"/>
  <c r="J20" i="1" s="1"/>
  <c r="L18" i="3" s="1"/>
  <c r="I21" i="1"/>
  <c r="J21" i="1" s="1"/>
  <c r="L19" i="3" s="1"/>
  <c r="I22" i="1"/>
  <c r="J22" i="1" s="1"/>
  <c r="L20" i="3" s="1"/>
  <c r="I23" i="1"/>
  <c r="J23" i="1" s="1"/>
  <c r="L21" i="3" s="1"/>
  <c r="I24" i="1"/>
  <c r="J24" i="1" s="1"/>
  <c r="L22" i="3" s="1"/>
  <c r="I25" i="1"/>
  <c r="J25" i="1" s="1"/>
  <c r="L23" i="3" s="1"/>
  <c r="I26" i="1"/>
  <c r="J26" i="1" s="1"/>
  <c r="L24" i="3" s="1"/>
  <c r="I27" i="1"/>
  <c r="J27" i="1" s="1"/>
  <c r="L25" i="3" s="1"/>
  <c r="I28" i="1"/>
  <c r="J28" i="1" s="1"/>
  <c r="L26" i="3" s="1"/>
  <c r="I29" i="1"/>
  <c r="J29" i="1" s="1"/>
  <c r="L27" i="3" s="1"/>
  <c r="I30" i="1"/>
  <c r="J30" i="1" s="1"/>
  <c r="L28" i="3" s="1"/>
  <c r="I31" i="1"/>
  <c r="J31" i="1" s="1"/>
  <c r="L29" i="3" s="1"/>
  <c r="I32" i="1"/>
  <c r="J32" i="1" s="1"/>
  <c r="L30" i="3" s="1"/>
  <c r="I33" i="1"/>
  <c r="J33" i="1" s="1"/>
  <c r="L31" i="3" s="1"/>
  <c r="I34" i="1"/>
  <c r="J34" i="1" s="1"/>
  <c r="L32" i="3" s="1"/>
  <c r="I35" i="1"/>
  <c r="J35" i="1" s="1"/>
  <c r="L33" i="3" s="1"/>
  <c r="I36" i="1"/>
  <c r="J36" i="1" s="1"/>
  <c r="L34" i="3" s="1"/>
  <c r="I37" i="1"/>
  <c r="J37" i="1" s="1"/>
  <c r="L35" i="3" s="1"/>
  <c r="I38" i="1"/>
  <c r="J38" i="1" s="1"/>
  <c r="L36" i="3" s="1"/>
  <c r="I39" i="1"/>
  <c r="J39" i="1" s="1"/>
  <c r="L37" i="3" s="1"/>
  <c r="I40" i="1"/>
  <c r="J40" i="1" s="1"/>
  <c r="L38" i="3" s="1"/>
  <c r="I8" i="1"/>
  <c r="J8" i="1" s="1"/>
  <c r="L6" i="3" s="1"/>
  <c r="I9" i="1"/>
  <c r="J9" i="1" s="1"/>
  <c r="L7" i="3" s="1"/>
  <c r="I10" i="1"/>
  <c r="J10" i="1" s="1"/>
  <c r="L8" i="3" s="1"/>
  <c r="I11" i="1"/>
  <c r="J11" i="1" s="1"/>
  <c r="L9" i="3" s="1"/>
  <c r="I12" i="1"/>
  <c r="J12" i="1" s="1"/>
  <c r="L10" i="3" s="1"/>
  <c r="V13" i="1" l="1"/>
  <c r="Y437" i="1" l="1"/>
  <c r="Z437" i="1" s="1"/>
  <c r="Y436" i="1"/>
  <c r="Z436" i="1" s="1"/>
  <c r="Y435" i="1"/>
  <c r="Z435" i="1" s="1"/>
  <c r="Y438" i="1"/>
  <c r="Z438" i="1" s="1"/>
  <c r="Y401" i="1"/>
  <c r="Z401" i="1" s="1"/>
  <c r="Y405" i="1"/>
  <c r="Z405" i="1" s="1"/>
  <c r="Y409" i="1"/>
  <c r="Z409" i="1" s="1"/>
  <c r="Y413" i="1"/>
  <c r="Z413" i="1" s="1"/>
  <c r="Y417" i="1"/>
  <c r="Z417" i="1" s="1"/>
  <c r="Y421" i="1"/>
  <c r="Z421" i="1" s="1"/>
  <c r="Y425" i="1"/>
  <c r="Z425" i="1" s="1"/>
  <c r="Y429" i="1"/>
  <c r="Z429" i="1" s="1"/>
  <c r="Y433" i="1"/>
  <c r="Z433" i="1" s="1"/>
  <c r="Y402" i="1"/>
  <c r="Z402" i="1" s="1"/>
  <c r="Y406" i="1"/>
  <c r="Z406" i="1" s="1"/>
  <c r="Y410" i="1"/>
  <c r="Z410" i="1" s="1"/>
  <c r="Y414" i="1"/>
  <c r="Z414" i="1" s="1"/>
  <c r="Y418" i="1"/>
  <c r="Z418" i="1" s="1"/>
  <c r="Y422" i="1"/>
  <c r="Z422" i="1" s="1"/>
  <c r="Y426" i="1"/>
  <c r="Z426" i="1" s="1"/>
  <c r="Y430" i="1"/>
  <c r="Z430" i="1" s="1"/>
  <c r="Y434" i="1"/>
  <c r="Z434" i="1" s="1"/>
  <c r="Y403" i="1"/>
  <c r="Z403" i="1" s="1"/>
  <c r="Y407" i="1"/>
  <c r="Z407" i="1" s="1"/>
  <c r="Y411" i="1"/>
  <c r="Z411" i="1" s="1"/>
  <c r="Y415" i="1"/>
  <c r="Z415" i="1" s="1"/>
  <c r="Y419" i="1"/>
  <c r="Z419" i="1" s="1"/>
  <c r="Y423" i="1"/>
  <c r="Z423" i="1" s="1"/>
  <c r="Y427" i="1"/>
  <c r="Z427" i="1" s="1"/>
  <c r="Y431" i="1"/>
  <c r="Z431" i="1" s="1"/>
  <c r="Y432" i="1"/>
  <c r="Z432" i="1" s="1"/>
  <c r="Y416" i="1"/>
  <c r="Z416" i="1" s="1"/>
  <c r="Y400" i="1"/>
  <c r="Z400" i="1" s="1"/>
  <c r="Y428" i="1"/>
  <c r="Z428" i="1" s="1"/>
  <c r="Y412" i="1"/>
  <c r="Z412" i="1" s="1"/>
  <c r="Y424" i="1"/>
  <c r="Z424" i="1" s="1"/>
  <c r="Y408" i="1"/>
  <c r="Z408" i="1" s="1"/>
  <c r="Y420" i="1"/>
  <c r="Z420" i="1" s="1"/>
  <c r="Y404" i="1"/>
  <c r="Z404" i="1" s="1"/>
  <c r="Y390" i="1"/>
  <c r="Y394" i="1"/>
  <c r="Y398" i="1"/>
  <c r="Y387" i="1"/>
  <c r="Y391" i="1"/>
  <c r="Y395" i="1"/>
  <c r="Y399" i="1"/>
  <c r="Y388" i="1"/>
  <c r="Y392" i="1"/>
  <c r="Y396" i="1"/>
  <c r="Y389" i="1"/>
  <c r="Y397" i="1"/>
  <c r="Y393" i="1"/>
  <c r="Y368" i="1"/>
  <c r="Y372" i="1"/>
  <c r="Y376" i="1"/>
  <c r="Y380" i="1"/>
  <c r="Y232" i="1"/>
  <c r="Y240" i="1"/>
  <c r="Y248" i="1"/>
  <c r="Y254" i="1"/>
  <c r="Y264" i="1"/>
  <c r="Y272" i="1"/>
  <c r="Y280" i="1"/>
  <c r="Y288" i="1"/>
  <c r="Y298" i="1"/>
  <c r="Y306" i="1"/>
  <c r="Y312" i="1"/>
  <c r="Y320" i="1"/>
  <c r="Y326" i="1"/>
  <c r="Y332" i="1"/>
  <c r="Y339" i="1"/>
  <c r="Y344" i="1"/>
  <c r="Y352" i="1"/>
  <c r="Y358" i="1"/>
  <c r="Y364" i="1"/>
  <c r="Y365" i="1"/>
  <c r="Y369" i="1"/>
  <c r="Y373" i="1"/>
  <c r="Y377" i="1"/>
  <c r="Y234" i="1"/>
  <c r="Y242" i="1"/>
  <c r="Y250" i="1"/>
  <c r="Y256" i="1"/>
  <c r="Y268" i="1"/>
  <c r="Y274" i="1"/>
  <c r="Y282" i="1"/>
  <c r="Y290" i="1"/>
  <c r="Y300" i="1"/>
  <c r="Y308" i="1"/>
  <c r="Y315" i="1"/>
  <c r="Y322" i="1"/>
  <c r="Y327" i="1"/>
  <c r="Y334" i="1"/>
  <c r="Y340" i="1"/>
  <c r="Y347" i="1"/>
  <c r="Y354" i="1"/>
  <c r="Y359" i="1"/>
  <c r="Y383" i="1"/>
  <c r="Y366" i="1"/>
  <c r="Y370" i="1"/>
  <c r="Y374" i="1"/>
  <c r="Y378" i="1"/>
  <c r="Y236" i="1"/>
  <c r="Y244" i="1"/>
  <c r="Y252" i="1"/>
  <c r="Y260" i="1"/>
  <c r="Y269" i="1"/>
  <c r="Y276" i="1"/>
  <c r="Y284" i="1"/>
  <c r="Y292" i="1"/>
  <c r="Y302" i="1"/>
  <c r="Y310" i="1"/>
  <c r="Y316" i="1"/>
  <c r="Y323" i="1"/>
  <c r="Y328" i="1"/>
  <c r="Y336" i="1"/>
  <c r="Y342" i="1"/>
  <c r="Y348" i="1"/>
  <c r="Y355" i="1"/>
  <c r="Y360" i="1"/>
  <c r="Y384" i="1"/>
  <c r="Y367" i="1"/>
  <c r="Y371" i="1"/>
  <c r="Y375" i="1"/>
  <c r="Y379" i="1"/>
  <c r="Y238" i="1"/>
  <c r="Y246" i="1"/>
  <c r="Y253" i="1"/>
  <c r="Y262" i="1"/>
  <c r="Y270" i="1"/>
  <c r="Y278" i="1"/>
  <c r="Y285" i="1"/>
  <c r="Y296" i="1"/>
  <c r="Y304" i="1"/>
  <c r="Y311" i="1"/>
  <c r="Y318" i="1"/>
  <c r="Y324" i="1"/>
  <c r="Y331" i="1"/>
  <c r="Y338" i="1"/>
  <c r="Y343" i="1"/>
  <c r="Y350" i="1"/>
  <c r="Y356" i="1"/>
  <c r="Y363" i="1"/>
  <c r="Y351" i="1"/>
  <c r="Y303" i="1"/>
  <c r="Y287" i="1"/>
  <c r="Y271" i="1"/>
  <c r="Y255" i="1"/>
  <c r="Y239" i="1"/>
  <c r="Y330" i="1"/>
  <c r="Y266" i="1"/>
  <c r="Y361" i="1"/>
  <c r="Y345" i="1"/>
  <c r="Y329" i="1"/>
  <c r="Y313" i="1"/>
  <c r="Y297" i="1"/>
  <c r="Y277" i="1"/>
  <c r="Y257" i="1"/>
  <c r="Y237" i="1"/>
  <c r="Y335" i="1"/>
  <c r="Y299" i="1"/>
  <c r="Y283" i="1"/>
  <c r="Y267" i="1"/>
  <c r="Y251" i="1"/>
  <c r="Y235" i="1"/>
  <c r="Y314" i="1"/>
  <c r="Y258" i="1"/>
  <c r="Y357" i="1"/>
  <c r="Y341" i="1"/>
  <c r="Y325" i="1"/>
  <c r="Y309" i="1"/>
  <c r="Y293" i="1"/>
  <c r="Y273" i="1"/>
  <c r="Y249" i="1"/>
  <c r="Y233" i="1"/>
  <c r="Y319" i="1"/>
  <c r="Y295" i="1"/>
  <c r="Y279" i="1"/>
  <c r="Y263" i="1"/>
  <c r="Y247" i="1"/>
  <c r="Y362" i="1"/>
  <c r="Y294" i="1"/>
  <c r="Y386" i="1"/>
  <c r="Y353" i="1"/>
  <c r="Y337" i="1"/>
  <c r="Y321" i="1"/>
  <c r="Y305" i="1"/>
  <c r="Y289" i="1"/>
  <c r="Y265" i="1"/>
  <c r="Y245" i="1"/>
  <c r="Y385" i="1"/>
  <c r="Y307" i="1"/>
  <c r="Y291" i="1"/>
  <c r="Y275" i="1"/>
  <c r="Y259" i="1"/>
  <c r="Y243" i="1"/>
  <c r="Y346" i="1"/>
  <c r="Y286" i="1"/>
  <c r="Y382" i="1"/>
  <c r="Y349" i="1"/>
  <c r="Y333" i="1"/>
  <c r="Y317" i="1"/>
  <c r="Y301" i="1"/>
  <c r="Y281" i="1"/>
  <c r="Y261" i="1"/>
  <c r="Y241" i="1"/>
  <c r="Y381" i="1"/>
  <c r="Y194" i="1"/>
  <c r="Y221" i="1"/>
  <c r="Y225" i="1"/>
  <c r="Y229" i="1"/>
  <c r="Y217" i="1"/>
  <c r="Y222" i="1"/>
  <c r="Y226" i="1"/>
  <c r="Y230" i="1"/>
  <c r="Y211" i="1"/>
  <c r="Y219" i="1"/>
  <c r="Y215" i="1"/>
  <c r="Y228" i="1"/>
  <c r="Y223" i="1"/>
  <c r="Y231" i="1"/>
  <c r="Y224" i="1"/>
  <c r="Y218" i="1"/>
  <c r="Y220" i="1"/>
  <c r="Y213" i="1"/>
  <c r="Y214" i="1"/>
  <c r="Y216" i="1"/>
  <c r="Y227" i="1"/>
  <c r="Y210" i="1"/>
  <c r="Y212" i="1"/>
  <c r="Y86" i="1"/>
  <c r="Z86" i="1" s="1"/>
  <c r="Y49" i="1"/>
  <c r="Y47" i="1"/>
  <c r="Y106" i="1"/>
  <c r="Y133" i="1"/>
  <c r="Y99" i="1"/>
  <c r="Y53" i="1"/>
  <c r="Y85" i="1"/>
  <c r="Y98" i="1"/>
  <c r="Y182" i="1"/>
  <c r="Y193" i="1"/>
  <c r="Y170" i="1"/>
  <c r="Y160" i="1"/>
  <c r="Y71" i="1"/>
  <c r="Y70" i="1"/>
  <c r="Y159" i="1"/>
  <c r="Y118" i="1"/>
  <c r="Y167" i="1"/>
  <c r="Y110" i="1"/>
  <c r="Y57" i="1"/>
  <c r="Y89" i="1"/>
  <c r="Y101" i="1"/>
  <c r="Y185" i="1"/>
  <c r="Y197" i="1"/>
  <c r="Y178" i="1"/>
  <c r="Y174" i="1"/>
  <c r="Y202" i="1"/>
  <c r="Y82" i="1"/>
  <c r="Y46" i="1"/>
  <c r="Y77" i="1"/>
  <c r="Y114" i="1"/>
  <c r="Y162" i="1"/>
  <c r="Y147" i="1"/>
  <c r="Y184" i="1"/>
  <c r="Y127" i="1"/>
  <c r="Y48" i="1"/>
  <c r="Y117" i="1"/>
  <c r="Y108" i="1"/>
  <c r="Y95" i="1"/>
  <c r="Y104" i="1"/>
  <c r="Y90" i="1"/>
  <c r="Y50" i="1"/>
  <c r="Y81" i="1"/>
  <c r="Y94" i="1"/>
  <c r="Y166" i="1"/>
  <c r="Y183" i="1"/>
  <c r="Y190" i="1"/>
  <c r="Y206" i="1"/>
  <c r="Y58" i="1"/>
  <c r="Y59" i="1"/>
  <c r="Y45" i="1"/>
  <c r="Y164" i="1"/>
  <c r="Y69" i="1"/>
  <c r="Y107" i="1"/>
  <c r="Y139" i="1"/>
  <c r="Y192" i="1"/>
  <c r="Y149" i="1"/>
  <c r="Y198" i="1"/>
  <c r="Y186" i="1"/>
  <c r="Y51" i="1"/>
  <c r="Y55" i="1"/>
  <c r="Y78" i="1"/>
  <c r="Y41" i="1"/>
  <c r="Y74" i="1"/>
  <c r="Y42" i="1"/>
  <c r="Y73" i="1"/>
  <c r="Y109" i="1"/>
  <c r="Y116" i="1"/>
  <c r="Y196" i="1"/>
  <c r="Y169" i="1"/>
  <c r="Y152" i="1"/>
  <c r="Y146" i="1"/>
  <c r="Y181" i="1"/>
  <c r="Y204" i="1"/>
  <c r="Y195" i="1"/>
  <c r="Y165" i="1"/>
  <c r="Y92" i="1"/>
  <c r="Y91" i="1"/>
  <c r="Y43" i="1"/>
  <c r="Y177" i="1"/>
  <c r="Y38" i="1"/>
  <c r="Z38" i="1" s="1"/>
  <c r="Y29" i="1"/>
  <c r="Z29" i="1" s="1"/>
  <c r="Y199" i="1"/>
  <c r="Y154" i="1"/>
  <c r="Y120" i="1"/>
  <c r="Y200" i="1"/>
  <c r="Y191" i="1"/>
  <c r="Y161" i="1"/>
  <c r="Y97" i="1"/>
  <c r="Y26" i="1"/>
  <c r="Z26" i="1" s="1"/>
  <c r="Y31" i="1"/>
  <c r="Z31" i="1" s="1"/>
  <c r="Y7" i="1"/>
  <c r="Z7" i="1" s="1"/>
  <c r="AA7" i="1" s="1"/>
  <c r="Y22" i="1"/>
  <c r="Z22" i="1" s="1"/>
  <c r="Y19" i="1"/>
  <c r="Z19" i="1" s="1"/>
  <c r="Y12" i="1"/>
  <c r="Z12" i="1" s="1"/>
  <c r="Y13" i="1"/>
  <c r="Z13" i="1" s="1"/>
  <c r="Y56" i="1"/>
  <c r="Y168" i="1"/>
  <c r="Y130" i="1"/>
  <c r="Y132" i="1"/>
  <c r="Y148" i="1"/>
  <c r="Y158" i="1"/>
  <c r="Y172" i="1"/>
  <c r="Y153" i="1"/>
  <c r="Y100" i="1"/>
  <c r="Y76" i="1"/>
  <c r="Y68" i="1"/>
  <c r="Y44" i="1"/>
  <c r="Y23" i="1"/>
  <c r="Z23" i="1" s="1"/>
  <c r="Y17" i="1"/>
  <c r="Z17" i="1" s="1"/>
  <c r="Y138" i="1"/>
  <c r="Y140" i="1"/>
  <c r="Y156" i="1"/>
  <c r="Y180" i="1"/>
  <c r="Y173" i="1"/>
  <c r="Y145" i="1"/>
  <c r="Y96" i="1"/>
  <c r="Y111" i="1"/>
  <c r="Y21" i="1"/>
  <c r="Z21" i="1" s="1"/>
  <c r="Y27" i="1"/>
  <c r="Z27" i="1" s="1"/>
  <c r="Y28" i="1"/>
  <c r="Z28" i="1" s="1"/>
  <c r="Y35" i="1"/>
  <c r="Z35" i="1" s="1"/>
  <c r="Y18" i="1"/>
  <c r="Z18" i="1" s="1"/>
  <c r="Y15" i="1"/>
  <c r="Z15" i="1" s="1"/>
  <c r="Y64" i="1"/>
  <c r="Y115" i="1"/>
  <c r="Y134" i="1"/>
  <c r="Y144" i="1"/>
  <c r="Y203" i="1"/>
  <c r="Y155" i="1"/>
  <c r="Y129" i="1"/>
  <c r="Y84" i="1"/>
  <c r="Y75" i="1"/>
  <c r="Y52" i="1"/>
  <c r="Y9" i="1"/>
  <c r="Z9" i="1" s="1"/>
  <c r="Y32" i="1"/>
  <c r="Z32" i="1" s="1"/>
  <c r="Y122" i="1"/>
  <c r="Y124" i="1"/>
  <c r="Y142" i="1"/>
  <c r="Y150" i="1"/>
  <c r="Y179" i="1"/>
  <c r="Y151" i="1"/>
  <c r="Y121" i="1"/>
  <c r="Y80" i="1"/>
  <c r="Y36" i="1"/>
  <c r="Z36" i="1" s="1"/>
  <c r="Y14" i="1"/>
  <c r="Z14" i="1" s="1"/>
  <c r="Y25" i="1"/>
  <c r="Z25" i="1" s="1"/>
  <c r="Y20" i="1"/>
  <c r="Z20" i="1" s="1"/>
  <c r="Y34" i="1"/>
  <c r="Z34" i="1" s="1"/>
  <c r="Y30" i="1"/>
  <c r="Z30" i="1" s="1"/>
  <c r="Y102" i="1"/>
  <c r="Y201" i="1"/>
  <c r="Y119" i="1"/>
  <c r="Y128" i="1"/>
  <c r="Y208" i="1"/>
  <c r="Y175" i="1"/>
  <c r="Y112" i="1"/>
  <c r="Y93" i="1"/>
  <c r="Y83" i="1"/>
  <c r="Y60" i="1"/>
  <c r="Y188" i="1"/>
  <c r="Y24" i="1"/>
  <c r="Z24" i="1" s="1"/>
  <c r="Y10" i="1"/>
  <c r="Z10" i="1" s="1"/>
  <c r="Y67" i="1"/>
  <c r="Y126" i="1"/>
  <c r="Y136" i="1"/>
  <c r="Y207" i="1"/>
  <c r="Y171" i="1"/>
  <c r="Y137" i="1"/>
  <c r="Y88" i="1"/>
  <c r="Y11" i="1"/>
  <c r="Z11" i="1" s="1"/>
  <c r="Y33" i="1"/>
  <c r="Z33" i="1" s="1"/>
  <c r="Y8" i="1"/>
  <c r="Z8" i="1" s="1"/>
  <c r="Y37" i="1"/>
  <c r="Z37" i="1" s="1"/>
  <c r="Y39" i="1"/>
  <c r="Z39" i="1" s="1"/>
  <c r="Y16" i="1"/>
  <c r="Z16" i="1" s="1"/>
  <c r="Y72" i="1"/>
  <c r="Y63" i="1"/>
  <c r="Y125" i="1"/>
  <c r="Y54" i="1"/>
  <c r="Y113" i="1"/>
  <c r="Y61" i="1"/>
  <c r="Y103" i="1"/>
  <c r="Y123" i="1"/>
  <c r="Y187" i="1"/>
  <c r="Y176" i="1"/>
  <c r="Y205" i="1"/>
  <c r="Y157" i="1"/>
  <c r="Y79" i="1"/>
  <c r="Y40" i="1"/>
  <c r="Y66" i="1"/>
  <c r="Y163" i="1"/>
  <c r="Y62" i="1"/>
  <c r="Y141" i="1"/>
  <c r="Y65" i="1"/>
  <c r="Y105" i="1"/>
  <c r="Y131" i="1"/>
  <c r="Y189" i="1"/>
  <c r="Y143" i="1"/>
  <c r="Y209" i="1"/>
  <c r="Y135" i="1"/>
  <c r="Y87" i="1"/>
  <c r="AA438" i="1" l="1"/>
  <c r="I436" i="3" s="1"/>
  <c r="H436" i="3"/>
  <c r="N436" i="3" s="1"/>
  <c r="AA435" i="1"/>
  <c r="I433" i="3" s="1"/>
  <c r="H433" i="3"/>
  <c r="N433" i="3" s="1"/>
  <c r="AA436" i="1"/>
  <c r="I434" i="3" s="1"/>
  <c r="H434" i="3"/>
  <c r="N434" i="3" s="1"/>
  <c r="AA437" i="1"/>
  <c r="I435" i="3" s="1"/>
  <c r="H435" i="3"/>
  <c r="N435" i="3" s="1"/>
  <c r="AA424" i="1"/>
  <c r="I422" i="3" s="1"/>
  <c r="H422" i="3"/>
  <c r="N422" i="3" s="1"/>
  <c r="AA416" i="1"/>
  <c r="I414" i="3" s="1"/>
  <c r="H414" i="3"/>
  <c r="N414" i="3" s="1"/>
  <c r="AA423" i="1"/>
  <c r="I421" i="3" s="1"/>
  <c r="H421" i="3"/>
  <c r="N421" i="3" s="1"/>
  <c r="AA407" i="1"/>
  <c r="I405" i="3" s="1"/>
  <c r="H405" i="3"/>
  <c r="N405" i="3" s="1"/>
  <c r="AA426" i="1"/>
  <c r="I424" i="3" s="1"/>
  <c r="H424" i="3"/>
  <c r="N424" i="3" s="1"/>
  <c r="AA410" i="1"/>
  <c r="I408" i="3" s="1"/>
  <c r="H408" i="3"/>
  <c r="N408" i="3" s="1"/>
  <c r="AA429" i="1"/>
  <c r="I427" i="3" s="1"/>
  <c r="H427" i="3"/>
  <c r="N427" i="3" s="1"/>
  <c r="AA413" i="1"/>
  <c r="I411" i="3" s="1"/>
  <c r="H411" i="3"/>
  <c r="N411" i="3" s="1"/>
  <c r="AA404" i="1"/>
  <c r="I402" i="3" s="1"/>
  <c r="H402" i="3"/>
  <c r="N402" i="3" s="1"/>
  <c r="AA412" i="1"/>
  <c r="I410" i="3" s="1"/>
  <c r="H410" i="3"/>
  <c r="N410" i="3" s="1"/>
  <c r="AA432" i="1"/>
  <c r="I430" i="3" s="1"/>
  <c r="H430" i="3"/>
  <c r="N430" i="3" s="1"/>
  <c r="AA419" i="1"/>
  <c r="I417" i="3" s="1"/>
  <c r="H417" i="3"/>
  <c r="N417" i="3" s="1"/>
  <c r="AA403" i="1"/>
  <c r="I401" i="3" s="1"/>
  <c r="H401" i="3"/>
  <c r="N401" i="3" s="1"/>
  <c r="AA422" i="1"/>
  <c r="I420" i="3" s="1"/>
  <c r="H420" i="3"/>
  <c r="N420" i="3" s="1"/>
  <c r="AA406" i="1"/>
  <c r="I404" i="3" s="1"/>
  <c r="H404" i="3"/>
  <c r="N404" i="3" s="1"/>
  <c r="AA425" i="1"/>
  <c r="I423" i="3" s="1"/>
  <c r="H423" i="3"/>
  <c r="N423" i="3" s="1"/>
  <c r="AA409" i="1"/>
  <c r="I407" i="3" s="1"/>
  <c r="H407" i="3"/>
  <c r="N407" i="3" s="1"/>
  <c r="AA420" i="1"/>
  <c r="I418" i="3" s="1"/>
  <c r="H418" i="3"/>
  <c r="N418" i="3" s="1"/>
  <c r="AA428" i="1"/>
  <c r="I426" i="3" s="1"/>
  <c r="H426" i="3"/>
  <c r="N426" i="3" s="1"/>
  <c r="AA431" i="1"/>
  <c r="I429" i="3" s="1"/>
  <c r="H429" i="3"/>
  <c r="N429" i="3" s="1"/>
  <c r="AA415" i="1"/>
  <c r="I413" i="3" s="1"/>
  <c r="H413" i="3"/>
  <c r="N413" i="3" s="1"/>
  <c r="AA434" i="1"/>
  <c r="I432" i="3" s="1"/>
  <c r="H432" i="3"/>
  <c r="N432" i="3" s="1"/>
  <c r="AA418" i="1"/>
  <c r="I416" i="3" s="1"/>
  <c r="H416" i="3"/>
  <c r="N416" i="3" s="1"/>
  <c r="AA402" i="1"/>
  <c r="I400" i="3" s="1"/>
  <c r="H400" i="3"/>
  <c r="N400" i="3" s="1"/>
  <c r="AA421" i="1"/>
  <c r="I419" i="3" s="1"/>
  <c r="H419" i="3"/>
  <c r="N419" i="3" s="1"/>
  <c r="AA405" i="1"/>
  <c r="I403" i="3" s="1"/>
  <c r="H403" i="3"/>
  <c r="N403" i="3" s="1"/>
  <c r="AA408" i="1"/>
  <c r="I406" i="3" s="1"/>
  <c r="H406" i="3"/>
  <c r="N406" i="3" s="1"/>
  <c r="AA400" i="1"/>
  <c r="I398" i="3" s="1"/>
  <c r="H398" i="3"/>
  <c r="N398" i="3" s="1"/>
  <c r="AA427" i="1"/>
  <c r="I425" i="3" s="1"/>
  <c r="H425" i="3"/>
  <c r="N425" i="3" s="1"/>
  <c r="AA411" i="1"/>
  <c r="I409" i="3" s="1"/>
  <c r="H409" i="3"/>
  <c r="N409" i="3" s="1"/>
  <c r="AA430" i="1"/>
  <c r="I428" i="3" s="1"/>
  <c r="H428" i="3"/>
  <c r="N428" i="3" s="1"/>
  <c r="AA414" i="1"/>
  <c r="I412" i="3" s="1"/>
  <c r="H412" i="3"/>
  <c r="N412" i="3" s="1"/>
  <c r="AA433" i="1"/>
  <c r="I431" i="3" s="1"/>
  <c r="H431" i="3"/>
  <c r="N431" i="3" s="1"/>
  <c r="AA417" i="1"/>
  <c r="I415" i="3" s="1"/>
  <c r="H415" i="3"/>
  <c r="N415" i="3" s="1"/>
  <c r="AA401" i="1"/>
  <c r="I399" i="3" s="1"/>
  <c r="H399" i="3"/>
  <c r="N399" i="3" s="1"/>
  <c r="Z397" i="1"/>
  <c r="Z388" i="1"/>
  <c r="Z387" i="1"/>
  <c r="Z389" i="1"/>
  <c r="Z399" i="1"/>
  <c r="Z398" i="1"/>
  <c r="Z396" i="1"/>
  <c r="Z395" i="1"/>
  <c r="Z394" i="1"/>
  <c r="Z393" i="1"/>
  <c r="Z392" i="1"/>
  <c r="Z391" i="1"/>
  <c r="Z390" i="1"/>
  <c r="Z281" i="1"/>
  <c r="Z349" i="1"/>
  <c r="Z243" i="1"/>
  <c r="Z307" i="1"/>
  <c r="Z289" i="1"/>
  <c r="Z353" i="1"/>
  <c r="Z247" i="1"/>
  <c r="Z319" i="1"/>
  <c r="Z293" i="1"/>
  <c r="Z357" i="1"/>
  <c r="Z251" i="1"/>
  <c r="Z335" i="1"/>
  <c r="Z297" i="1"/>
  <c r="Z361" i="1"/>
  <c r="Z255" i="1"/>
  <c r="Z351" i="1"/>
  <c r="Z343" i="1"/>
  <c r="Z318" i="1"/>
  <c r="Z285" i="1"/>
  <c r="Z253" i="1"/>
  <c r="Z375" i="1"/>
  <c r="Z360" i="1"/>
  <c r="Z336" i="1"/>
  <c r="Z310" i="1"/>
  <c r="Z276" i="1"/>
  <c r="Z244" i="1"/>
  <c r="Z370" i="1"/>
  <c r="Z354" i="1"/>
  <c r="Z327" i="1"/>
  <c r="Z300" i="1"/>
  <c r="Z268" i="1"/>
  <c r="Z234" i="1"/>
  <c r="Z365" i="1"/>
  <c r="Z344" i="1"/>
  <c r="Z320" i="1"/>
  <c r="Z288" i="1"/>
  <c r="Z254" i="1"/>
  <c r="Z380" i="1"/>
  <c r="Z381" i="1"/>
  <c r="Z301" i="1"/>
  <c r="Z382" i="1"/>
  <c r="Z259" i="1"/>
  <c r="Z385" i="1"/>
  <c r="Z305" i="1"/>
  <c r="Z386" i="1"/>
  <c r="Z263" i="1"/>
  <c r="Z233" i="1"/>
  <c r="Z309" i="1"/>
  <c r="Z258" i="1"/>
  <c r="Z267" i="1"/>
  <c r="Z237" i="1"/>
  <c r="Z313" i="1"/>
  <c r="Z266" i="1"/>
  <c r="Z271" i="1"/>
  <c r="Z363" i="1"/>
  <c r="Z338" i="1"/>
  <c r="Z311" i="1"/>
  <c r="Z278" i="1"/>
  <c r="Z246" i="1"/>
  <c r="Z371" i="1"/>
  <c r="Z355" i="1"/>
  <c r="Z328" i="1"/>
  <c r="Z302" i="1"/>
  <c r="Z269" i="1"/>
  <c r="Z236" i="1"/>
  <c r="Z366" i="1"/>
  <c r="Z347" i="1"/>
  <c r="Z322" i="1"/>
  <c r="Z290" i="1"/>
  <c r="Z256" i="1"/>
  <c r="Z377" i="1"/>
  <c r="Z364" i="1"/>
  <c r="Z339" i="1"/>
  <c r="Z312" i="1"/>
  <c r="Z280" i="1"/>
  <c r="Z248" i="1"/>
  <c r="Z376" i="1"/>
  <c r="Z241" i="1"/>
  <c r="Z317" i="1"/>
  <c r="Z286" i="1"/>
  <c r="Z275" i="1"/>
  <c r="Z245" i="1"/>
  <c r="Z321" i="1"/>
  <c r="Z294" i="1"/>
  <c r="Z279" i="1"/>
  <c r="Z249" i="1"/>
  <c r="Z325" i="1"/>
  <c r="Z314" i="1"/>
  <c r="Z283" i="1"/>
  <c r="Z257" i="1"/>
  <c r="Z329" i="1"/>
  <c r="Z330" i="1"/>
  <c r="Z287" i="1"/>
  <c r="Z356" i="1"/>
  <c r="Z331" i="1"/>
  <c r="Z304" i="1"/>
  <c r="Z270" i="1"/>
  <c r="Z238" i="1"/>
  <c r="Z367" i="1"/>
  <c r="Z348" i="1"/>
  <c r="Z323" i="1"/>
  <c r="Z292" i="1"/>
  <c r="Z260" i="1"/>
  <c r="Z378" i="1"/>
  <c r="Z383" i="1"/>
  <c r="Z340" i="1"/>
  <c r="Z315" i="1"/>
  <c r="Z282" i="1"/>
  <c r="Z250" i="1"/>
  <c r="Z373" i="1"/>
  <c r="Z358" i="1"/>
  <c r="Z332" i="1"/>
  <c r="Z306" i="1"/>
  <c r="Z272" i="1"/>
  <c r="Z240" i="1"/>
  <c r="Z372" i="1"/>
  <c r="Z261" i="1"/>
  <c r="Z333" i="1"/>
  <c r="Z346" i="1"/>
  <c r="Z291" i="1"/>
  <c r="Z265" i="1"/>
  <c r="Z337" i="1"/>
  <c r="Z362" i="1"/>
  <c r="Z295" i="1"/>
  <c r="Z273" i="1"/>
  <c r="Z341" i="1"/>
  <c r="Z235" i="1"/>
  <c r="Z299" i="1"/>
  <c r="Z277" i="1"/>
  <c r="Z345" i="1"/>
  <c r="Z239" i="1"/>
  <c r="Z303" i="1"/>
  <c r="Z350" i="1"/>
  <c r="Z324" i="1"/>
  <c r="Z296" i="1"/>
  <c r="Z262" i="1"/>
  <c r="Z379" i="1"/>
  <c r="Z384" i="1"/>
  <c r="Z342" i="1"/>
  <c r="Z316" i="1"/>
  <c r="Z284" i="1"/>
  <c r="Z252" i="1"/>
  <c r="Z374" i="1"/>
  <c r="Z359" i="1"/>
  <c r="Z334" i="1"/>
  <c r="Z308" i="1"/>
  <c r="Z274" i="1"/>
  <c r="Z242" i="1"/>
  <c r="Z369" i="1"/>
  <c r="Z352" i="1"/>
  <c r="Z326" i="1"/>
  <c r="Z298" i="1"/>
  <c r="Z264" i="1"/>
  <c r="Z232" i="1"/>
  <c r="Z368" i="1"/>
  <c r="AA8" i="1"/>
  <c r="I6" i="3" s="1"/>
  <c r="H6" i="3"/>
  <c r="N6" i="3" s="1"/>
  <c r="AA34" i="1"/>
  <c r="I32" i="3" s="1"/>
  <c r="H32" i="3"/>
  <c r="N32" i="3" s="1"/>
  <c r="AA36" i="1"/>
  <c r="I34" i="3" s="1"/>
  <c r="H34" i="3"/>
  <c r="N34" i="3" s="1"/>
  <c r="AA28" i="1"/>
  <c r="I26" i="3" s="1"/>
  <c r="H26" i="3"/>
  <c r="N26" i="3" s="1"/>
  <c r="AA23" i="1"/>
  <c r="I21" i="3" s="1"/>
  <c r="H21" i="3"/>
  <c r="N21" i="3" s="1"/>
  <c r="AA22" i="1"/>
  <c r="I20" i="3" s="1"/>
  <c r="H20" i="3"/>
  <c r="N20" i="3" s="1"/>
  <c r="AA38" i="1"/>
  <c r="I36" i="3" s="1"/>
  <c r="H36" i="3"/>
  <c r="N36" i="3" s="1"/>
  <c r="AA86" i="1"/>
  <c r="I84" i="3" s="1"/>
  <c r="H84" i="3"/>
  <c r="N84" i="3" s="1"/>
  <c r="AA33" i="1"/>
  <c r="I31" i="3" s="1"/>
  <c r="H31" i="3"/>
  <c r="N31" i="3" s="1"/>
  <c r="AA20" i="1"/>
  <c r="I18" i="3" s="1"/>
  <c r="H18" i="3"/>
  <c r="N18" i="3" s="1"/>
  <c r="AA32" i="1"/>
  <c r="I30" i="3" s="1"/>
  <c r="H30" i="3"/>
  <c r="N30" i="3" s="1"/>
  <c r="AA15" i="1"/>
  <c r="I13" i="3" s="1"/>
  <c r="H13" i="3"/>
  <c r="N13" i="3" s="1"/>
  <c r="AA27" i="1"/>
  <c r="I25" i="3" s="1"/>
  <c r="H25" i="3"/>
  <c r="N25" i="3" s="1"/>
  <c r="AA13" i="1"/>
  <c r="I11" i="3" s="1"/>
  <c r="H11" i="3"/>
  <c r="N11" i="3" s="1"/>
  <c r="H5" i="3"/>
  <c r="N5" i="3" s="1"/>
  <c r="I5" i="3"/>
  <c r="AA16" i="1"/>
  <c r="I14" i="3" s="1"/>
  <c r="H14" i="3"/>
  <c r="N14" i="3" s="1"/>
  <c r="AA39" i="1"/>
  <c r="I37" i="3" s="1"/>
  <c r="H37" i="3"/>
  <c r="N37" i="3" s="1"/>
  <c r="AA11" i="1"/>
  <c r="I9" i="3" s="1"/>
  <c r="H9" i="3"/>
  <c r="N9" i="3" s="1"/>
  <c r="AA10" i="1"/>
  <c r="I8" i="3" s="1"/>
  <c r="H8" i="3"/>
  <c r="N8" i="3" s="1"/>
  <c r="AA25" i="1"/>
  <c r="I23" i="3" s="1"/>
  <c r="H23" i="3"/>
  <c r="N23" i="3" s="1"/>
  <c r="AA9" i="1"/>
  <c r="I7" i="3" s="1"/>
  <c r="H7" i="3"/>
  <c r="N7" i="3" s="1"/>
  <c r="AA18" i="1"/>
  <c r="I16" i="3" s="1"/>
  <c r="H16" i="3"/>
  <c r="N16" i="3" s="1"/>
  <c r="AA21" i="1"/>
  <c r="I19" i="3" s="1"/>
  <c r="H19" i="3"/>
  <c r="N19" i="3" s="1"/>
  <c r="AA12" i="1"/>
  <c r="I10" i="3" s="1"/>
  <c r="H10" i="3"/>
  <c r="N10" i="3" s="1"/>
  <c r="AA31" i="1"/>
  <c r="I29" i="3" s="1"/>
  <c r="H29" i="3"/>
  <c r="N29" i="3" s="1"/>
  <c r="AA37" i="1"/>
  <c r="I35" i="3" s="1"/>
  <c r="H35" i="3"/>
  <c r="N35" i="3" s="1"/>
  <c r="AA24" i="1"/>
  <c r="I22" i="3" s="1"/>
  <c r="H22" i="3"/>
  <c r="N22" i="3" s="1"/>
  <c r="AA30" i="1"/>
  <c r="I28" i="3" s="1"/>
  <c r="H28" i="3"/>
  <c r="N28" i="3" s="1"/>
  <c r="AA14" i="1"/>
  <c r="I12" i="3" s="1"/>
  <c r="H12" i="3"/>
  <c r="N12" i="3" s="1"/>
  <c r="AA35" i="1"/>
  <c r="I33" i="3" s="1"/>
  <c r="H33" i="3"/>
  <c r="N33" i="3" s="1"/>
  <c r="AA17" i="1"/>
  <c r="I15" i="3" s="1"/>
  <c r="H15" i="3"/>
  <c r="N15" i="3" s="1"/>
  <c r="AA19" i="1"/>
  <c r="I17" i="3" s="1"/>
  <c r="H17" i="3"/>
  <c r="N17" i="3" s="1"/>
  <c r="AA26" i="1"/>
  <c r="I24" i="3" s="1"/>
  <c r="H24" i="3"/>
  <c r="N24" i="3" s="1"/>
  <c r="AA29" i="1"/>
  <c r="I27" i="3" s="1"/>
  <c r="H27" i="3"/>
  <c r="N27" i="3" s="1"/>
  <c r="Z194" i="1"/>
  <c r="Z216" i="1"/>
  <c r="Z218" i="1"/>
  <c r="Z228" i="1"/>
  <c r="Z230" i="1"/>
  <c r="Z229" i="1"/>
  <c r="Z212" i="1"/>
  <c r="Z214" i="1"/>
  <c r="Z224" i="1"/>
  <c r="Z215" i="1"/>
  <c r="Z226" i="1"/>
  <c r="Z225" i="1"/>
  <c r="Z210" i="1"/>
  <c r="Z213" i="1"/>
  <c r="Z231" i="1"/>
  <c r="Z219" i="1"/>
  <c r="Z222" i="1"/>
  <c r="Z221" i="1"/>
  <c r="Z227" i="1"/>
  <c r="Z220" i="1"/>
  <c r="Z223" i="1"/>
  <c r="Z211" i="1"/>
  <c r="Z217" i="1"/>
  <c r="Z49" i="1"/>
  <c r="Z209" i="1"/>
  <c r="Z163" i="1"/>
  <c r="Z66" i="1"/>
  <c r="Z87" i="1"/>
  <c r="Z189" i="1"/>
  <c r="Z141" i="1"/>
  <c r="Z40" i="1"/>
  <c r="Z176" i="1"/>
  <c r="Z61" i="1"/>
  <c r="Z63" i="1"/>
  <c r="Z88" i="1"/>
  <c r="Z136" i="1"/>
  <c r="Z93" i="1"/>
  <c r="Z128" i="1"/>
  <c r="Z151" i="1"/>
  <c r="Z124" i="1"/>
  <c r="Z52" i="1"/>
  <c r="Z155" i="1"/>
  <c r="Z115" i="1"/>
  <c r="Z111" i="1"/>
  <c r="Z180" i="1"/>
  <c r="Z76" i="1"/>
  <c r="Z158" i="1"/>
  <c r="Z168" i="1"/>
  <c r="Z200" i="1"/>
  <c r="Z91" i="1"/>
  <c r="Z204" i="1"/>
  <c r="Z169" i="1"/>
  <c r="Z73" i="1"/>
  <c r="Z78" i="1"/>
  <c r="Z198" i="1"/>
  <c r="Z107" i="1"/>
  <c r="Z59" i="1"/>
  <c r="Z183" i="1"/>
  <c r="Z50" i="1"/>
  <c r="Z108" i="1"/>
  <c r="Z184" i="1"/>
  <c r="Z77" i="1"/>
  <c r="Z174" i="1"/>
  <c r="Z101" i="1"/>
  <c r="Z167" i="1"/>
  <c r="Z71" i="1"/>
  <c r="Z182" i="1"/>
  <c r="Z99" i="1"/>
  <c r="Z157" i="1"/>
  <c r="Z65" i="1"/>
  <c r="Z103" i="1"/>
  <c r="Z135" i="1"/>
  <c r="Z131" i="1"/>
  <c r="Z62" i="1"/>
  <c r="Z79" i="1"/>
  <c r="Z187" i="1"/>
  <c r="Z113" i="1"/>
  <c r="Z72" i="1"/>
  <c r="Z137" i="1"/>
  <c r="Z126" i="1"/>
  <c r="Z188" i="1"/>
  <c r="Z112" i="1"/>
  <c r="Z119" i="1"/>
  <c r="Z179" i="1"/>
  <c r="Z122" i="1"/>
  <c r="Z75" i="1"/>
  <c r="Z203" i="1"/>
  <c r="Z64" i="1"/>
  <c r="Z96" i="1"/>
  <c r="Z156" i="1"/>
  <c r="Z100" i="1"/>
  <c r="Z148" i="1"/>
  <c r="Z56" i="1"/>
  <c r="Z97" i="1"/>
  <c r="Z120" i="1"/>
  <c r="Z92" i="1"/>
  <c r="Z181" i="1"/>
  <c r="Z196" i="1"/>
  <c r="Z42" i="1"/>
  <c r="Z55" i="1"/>
  <c r="Z149" i="1"/>
  <c r="Z69" i="1"/>
  <c r="Z58" i="1"/>
  <c r="Z166" i="1"/>
  <c r="Z90" i="1"/>
  <c r="Z117" i="1"/>
  <c r="Z147" i="1"/>
  <c r="Z46" i="1"/>
  <c r="Z178" i="1"/>
  <c r="Z89" i="1"/>
  <c r="Z118" i="1"/>
  <c r="Z160" i="1"/>
  <c r="Z98" i="1"/>
  <c r="Z133" i="1"/>
  <c r="Z47" i="1"/>
  <c r="Z105" i="1"/>
  <c r="Z123" i="1"/>
  <c r="Z54" i="1"/>
  <c r="Z171" i="1"/>
  <c r="Z67" i="1"/>
  <c r="Z60" i="1"/>
  <c r="Z175" i="1"/>
  <c r="Z201" i="1"/>
  <c r="Z80" i="1"/>
  <c r="Z150" i="1"/>
  <c r="Z84" i="1"/>
  <c r="Z144" i="1"/>
  <c r="Z145" i="1"/>
  <c r="Z140" i="1"/>
  <c r="Z44" i="1"/>
  <c r="Z153" i="1"/>
  <c r="Z132" i="1"/>
  <c r="Z161" i="1"/>
  <c r="Z154" i="1"/>
  <c r="Z177" i="1"/>
  <c r="Z165" i="1"/>
  <c r="Z146" i="1"/>
  <c r="Z116" i="1"/>
  <c r="Z74" i="1"/>
  <c r="Z51" i="1"/>
  <c r="Z192" i="1"/>
  <c r="Z164" i="1"/>
  <c r="Z206" i="1"/>
  <c r="Z94" i="1"/>
  <c r="Z104" i="1"/>
  <c r="Z48" i="1"/>
  <c r="Z162" i="1"/>
  <c r="Z82" i="1"/>
  <c r="Z197" i="1"/>
  <c r="Z57" i="1"/>
  <c r="Z159" i="1"/>
  <c r="Z170" i="1"/>
  <c r="Z85" i="1"/>
  <c r="Z143" i="1"/>
  <c r="Z205" i="1"/>
  <c r="Z125" i="1"/>
  <c r="Z207" i="1"/>
  <c r="Z83" i="1"/>
  <c r="Z208" i="1"/>
  <c r="Z102" i="1"/>
  <c r="Z121" i="1"/>
  <c r="Z142" i="1"/>
  <c r="Z129" i="1"/>
  <c r="Z134" i="1"/>
  <c r="Z173" i="1"/>
  <c r="Z138" i="1"/>
  <c r="Z68" i="1"/>
  <c r="Z172" i="1"/>
  <c r="Z130" i="1"/>
  <c r="Z191" i="1"/>
  <c r="Z199" i="1"/>
  <c r="Z43" i="1"/>
  <c r="Z195" i="1"/>
  <c r="Z152" i="1"/>
  <c r="Z109" i="1"/>
  <c r="Z41" i="1"/>
  <c r="Z186" i="1"/>
  <c r="Z139" i="1"/>
  <c r="Z45" i="1"/>
  <c r="Z190" i="1"/>
  <c r="Z81" i="1"/>
  <c r="Z95" i="1"/>
  <c r="Z127" i="1"/>
  <c r="Z114" i="1"/>
  <c r="Z202" i="1"/>
  <c r="Z185" i="1"/>
  <c r="Z110" i="1"/>
  <c r="Z70" i="1"/>
  <c r="Z193" i="1"/>
  <c r="Z53" i="1"/>
  <c r="Z106" i="1"/>
  <c r="AA393" i="1" l="1"/>
  <c r="I391" i="3" s="1"/>
  <c r="H391" i="3"/>
  <c r="N391" i="3" s="1"/>
  <c r="AA398" i="1"/>
  <c r="I396" i="3" s="1"/>
  <c r="H396" i="3"/>
  <c r="N396" i="3" s="1"/>
  <c r="AA390" i="1"/>
  <c r="I388" i="3" s="1"/>
  <c r="H388" i="3"/>
  <c r="N388" i="3" s="1"/>
  <c r="AA394" i="1"/>
  <c r="I392" i="3" s="1"/>
  <c r="H392" i="3"/>
  <c r="N392" i="3" s="1"/>
  <c r="AA399" i="1"/>
  <c r="I397" i="3" s="1"/>
  <c r="H397" i="3"/>
  <c r="N397" i="3" s="1"/>
  <c r="AA397" i="1"/>
  <c r="I395" i="3" s="1"/>
  <c r="H395" i="3"/>
  <c r="N395" i="3" s="1"/>
  <c r="AA388" i="1"/>
  <c r="I386" i="3" s="1"/>
  <c r="H386" i="3"/>
  <c r="N386" i="3" s="1"/>
  <c r="AA391" i="1"/>
  <c r="I389" i="3" s="1"/>
  <c r="H389" i="3"/>
  <c r="N389" i="3" s="1"/>
  <c r="AA395" i="1"/>
  <c r="I393" i="3" s="1"/>
  <c r="H393" i="3"/>
  <c r="N393" i="3" s="1"/>
  <c r="AA389" i="1"/>
  <c r="I387" i="3" s="1"/>
  <c r="H387" i="3"/>
  <c r="N387" i="3" s="1"/>
  <c r="AA392" i="1"/>
  <c r="I390" i="3" s="1"/>
  <c r="H390" i="3"/>
  <c r="N390" i="3" s="1"/>
  <c r="AA396" i="1"/>
  <c r="I394" i="3" s="1"/>
  <c r="H394" i="3"/>
  <c r="N394" i="3" s="1"/>
  <c r="AA387" i="1"/>
  <c r="I385" i="3" s="1"/>
  <c r="H385" i="3"/>
  <c r="N385" i="3" s="1"/>
  <c r="H350" i="3"/>
  <c r="N350" i="3" s="1"/>
  <c r="AA352" i="1"/>
  <c r="I350" i="3" s="1"/>
  <c r="H306" i="3"/>
  <c r="N306" i="3" s="1"/>
  <c r="AA308" i="1"/>
  <c r="I306" i="3" s="1"/>
  <c r="H357" i="3"/>
  <c r="N357" i="3" s="1"/>
  <c r="AA359" i="1"/>
  <c r="I357" i="3" s="1"/>
  <c r="H382" i="3"/>
  <c r="N382" i="3" s="1"/>
  <c r="AA384" i="1"/>
  <c r="I382" i="3" s="1"/>
  <c r="H322" i="3"/>
  <c r="N322" i="3" s="1"/>
  <c r="AA324" i="1"/>
  <c r="I322" i="3" s="1"/>
  <c r="H301" i="3"/>
  <c r="N301" i="3" s="1"/>
  <c r="AA303" i="1"/>
  <c r="I301" i="3" s="1"/>
  <c r="H343" i="3"/>
  <c r="N343" i="3" s="1"/>
  <c r="AA345" i="1"/>
  <c r="I343" i="3" s="1"/>
  <c r="H297" i="3"/>
  <c r="N297" i="3" s="1"/>
  <c r="AA299" i="1"/>
  <c r="I297" i="3" s="1"/>
  <c r="H339" i="3"/>
  <c r="N339" i="3" s="1"/>
  <c r="AA341" i="1"/>
  <c r="I339" i="3" s="1"/>
  <c r="H293" i="3"/>
  <c r="N293" i="3" s="1"/>
  <c r="AA295" i="1"/>
  <c r="I293" i="3" s="1"/>
  <c r="H335" i="3"/>
  <c r="N335" i="3" s="1"/>
  <c r="AA337" i="1"/>
  <c r="I335" i="3" s="1"/>
  <c r="H289" i="3"/>
  <c r="N289" i="3" s="1"/>
  <c r="AA291" i="1"/>
  <c r="I289" i="3" s="1"/>
  <c r="H331" i="3"/>
  <c r="N331" i="3" s="1"/>
  <c r="AA333" i="1"/>
  <c r="I331" i="3" s="1"/>
  <c r="H370" i="3"/>
  <c r="N370" i="3" s="1"/>
  <c r="AA372" i="1"/>
  <c r="I370" i="3" s="1"/>
  <c r="H330" i="3"/>
  <c r="N330" i="3" s="1"/>
  <c r="AA332" i="1"/>
  <c r="I330" i="3" s="1"/>
  <c r="H371" i="3"/>
  <c r="N371" i="3" s="1"/>
  <c r="AA373" i="1"/>
  <c r="I371" i="3" s="1"/>
  <c r="H338" i="3"/>
  <c r="N338" i="3" s="1"/>
  <c r="AA340" i="1"/>
  <c r="I338" i="3" s="1"/>
  <c r="H376" i="3"/>
  <c r="N376" i="3" s="1"/>
  <c r="AA378" i="1"/>
  <c r="I376" i="3" s="1"/>
  <c r="H290" i="3"/>
  <c r="N290" i="3" s="1"/>
  <c r="AA292" i="1"/>
  <c r="I290" i="3" s="1"/>
  <c r="H346" i="3"/>
  <c r="N346" i="3" s="1"/>
  <c r="AA348" i="1"/>
  <c r="I346" i="3" s="1"/>
  <c r="H354" i="3"/>
  <c r="N354" i="3" s="1"/>
  <c r="AA356" i="1"/>
  <c r="I354" i="3" s="1"/>
  <c r="H328" i="3"/>
  <c r="N328" i="3" s="1"/>
  <c r="AA330" i="1"/>
  <c r="I328" i="3" s="1"/>
  <c r="H255" i="3"/>
  <c r="N255" i="3" s="1"/>
  <c r="AA257" i="1"/>
  <c r="I255" i="3" s="1"/>
  <c r="H312" i="3"/>
  <c r="N312" i="3" s="1"/>
  <c r="AA314" i="1"/>
  <c r="I312" i="3" s="1"/>
  <c r="H247" i="3"/>
  <c r="N247" i="3" s="1"/>
  <c r="AA249" i="1"/>
  <c r="I247" i="3" s="1"/>
  <c r="H292" i="3"/>
  <c r="N292" i="3" s="1"/>
  <c r="AA294" i="1"/>
  <c r="I292" i="3" s="1"/>
  <c r="H243" i="3"/>
  <c r="N243" i="3" s="1"/>
  <c r="AA245" i="1"/>
  <c r="I243" i="3" s="1"/>
  <c r="H284" i="3"/>
  <c r="N284" i="3" s="1"/>
  <c r="AA286" i="1"/>
  <c r="I284" i="3" s="1"/>
  <c r="H239" i="3"/>
  <c r="N239" i="3" s="1"/>
  <c r="AA241" i="1"/>
  <c r="I239" i="3" s="1"/>
  <c r="H246" i="3"/>
  <c r="N246" i="3" s="1"/>
  <c r="AA248" i="1"/>
  <c r="I246" i="3" s="1"/>
  <c r="H310" i="3"/>
  <c r="N310" i="3" s="1"/>
  <c r="AA312" i="1"/>
  <c r="I310" i="3" s="1"/>
  <c r="H320" i="3"/>
  <c r="N320" i="3" s="1"/>
  <c r="AA322" i="1"/>
  <c r="I320" i="3" s="1"/>
  <c r="H364" i="3"/>
  <c r="N364" i="3" s="1"/>
  <c r="AA366" i="1"/>
  <c r="I364" i="3" s="1"/>
  <c r="H267" i="3"/>
  <c r="N267" i="3" s="1"/>
  <c r="AA269" i="1"/>
  <c r="I267" i="3" s="1"/>
  <c r="H369" i="3"/>
  <c r="N369" i="3" s="1"/>
  <c r="AA371" i="1"/>
  <c r="I369" i="3" s="1"/>
  <c r="H276" i="3"/>
  <c r="N276" i="3" s="1"/>
  <c r="AA278" i="1"/>
  <c r="I276" i="3" s="1"/>
  <c r="H336" i="3"/>
  <c r="N336" i="3" s="1"/>
  <c r="AA338" i="1"/>
  <c r="I336" i="3" s="1"/>
  <c r="H269" i="3"/>
  <c r="N269" i="3" s="1"/>
  <c r="AA271" i="1"/>
  <c r="I269" i="3" s="1"/>
  <c r="H311" i="3"/>
  <c r="N311" i="3" s="1"/>
  <c r="AA313" i="1"/>
  <c r="I311" i="3" s="1"/>
  <c r="H265" i="3"/>
  <c r="N265" i="3" s="1"/>
  <c r="AA267" i="1"/>
  <c r="I265" i="3" s="1"/>
  <c r="H307" i="3"/>
  <c r="N307" i="3" s="1"/>
  <c r="AA309" i="1"/>
  <c r="I307" i="3" s="1"/>
  <c r="H261" i="3"/>
  <c r="N261" i="3" s="1"/>
  <c r="AA263" i="1"/>
  <c r="I261" i="3" s="1"/>
  <c r="H303" i="3"/>
  <c r="N303" i="3" s="1"/>
  <c r="AA305" i="1"/>
  <c r="I303" i="3" s="1"/>
  <c r="H257" i="3"/>
  <c r="N257" i="3" s="1"/>
  <c r="AA259" i="1"/>
  <c r="I257" i="3" s="1"/>
  <c r="H299" i="3"/>
  <c r="N299" i="3" s="1"/>
  <c r="AA301" i="1"/>
  <c r="I299" i="3" s="1"/>
  <c r="H378" i="3"/>
  <c r="N378" i="3" s="1"/>
  <c r="AA380" i="1"/>
  <c r="I378" i="3" s="1"/>
  <c r="H342" i="3"/>
  <c r="N342" i="3" s="1"/>
  <c r="AA344" i="1"/>
  <c r="I342" i="3" s="1"/>
  <c r="H352" i="3"/>
  <c r="N352" i="3" s="1"/>
  <c r="AA354" i="1"/>
  <c r="I352" i="3" s="1"/>
  <c r="H358" i="3"/>
  <c r="N358" i="3" s="1"/>
  <c r="AA360" i="1"/>
  <c r="I358" i="3" s="1"/>
  <c r="H251" i="3"/>
  <c r="N251" i="3" s="1"/>
  <c r="AA253" i="1"/>
  <c r="I251" i="3" s="1"/>
  <c r="H349" i="3"/>
  <c r="N349" i="3" s="1"/>
  <c r="AA351" i="1"/>
  <c r="I349" i="3" s="1"/>
  <c r="H359" i="3"/>
  <c r="N359" i="3" s="1"/>
  <c r="AA361" i="1"/>
  <c r="I359" i="3" s="1"/>
  <c r="H333" i="3"/>
  <c r="N333" i="3" s="1"/>
  <c r="AA335" i="1"/>
  <c r="I333" i="3" s="1"/>
  <c r="H355" i="3"/>
  <c r="N355" i="3" s="1"/>
  <c r="AA357" i="1"/>
  <c r="I355" i="3" s="1"/>
  <c r="H317" i="3"/>
  <c r="N317" i="3" s="1"/>
  <c r="AA319" i="1"/>
  <c r="I317" i="3" s="1"/>
  <c r="H351" i="3"/>
  <c r="N351" i="3" s="1"/>
  <c r="AA353" i="1"/>
  <c r="I351" i="3" s="1"/>
  <c r="H305" i="3"/>
  <c r="N305" i="3" s="1"/>
  <c r="AA307" i="1"/>
  <c r="I305" i="3" s="1"/>
  <c r="H347" i="3"/>
  <c r="N347" i="3" s="1"/>
  <c r="AA349" i="1"/>
  <c r="I347" i="3" s="1"/>
  <c r="H272" i="3"/>
  <c r="N272" i="3" s="1"/>
  <c r="AA274" i="1"/>
  <c r="I272" i="3" s="1"/>
  <c r="H238" i="3"/>
  <c r="N238" i="3" s="1"/>
  <c r="AA240" i="1"/>
  <c r="I238" i="3" s="1"/>
  <c r="H304" i="3"/>
  <c r="N304" i="3" s="1"/>
  <c r="AA306" i="1"/>
  <c r="I304" i="3" s="1"/>
  <c r="H356" i="3"/>
  <c r="N356" i="3" s="1"/>
  <c r="AA358" i="1"/>
  <c r="I356" i="3" s="1"/>
  <c r="H248" i="3"/>
  <c r="N248" i="3" s="1"/>
  <c r="AA250" i="1"/>
  <c r="I248" i="3" s="1"/>
  <c r="H258" i="3"/>
  <c r="N258" i="3" s="1"/>
  <c r="AA260" i="1"/>
  <c r="I258" i="3" s="1"/>
  <c r="H288" i="3"/>
  <c r="N288" i="3" s="1"/>
  <c r="AA290" i="1"/>
  <c r="I288" i="3" s="1"/>
  <c r="H234" i="3"/>
  <c r="N234" i="3" s="1"/>
  <c r="AA236" i="1"/>
  <c r="I234" i="3" s="1"/>
  <c r="H256" i="3"/>
  <c r="N256" i="3" s="1"/>
  <c r="AA258" i="1"/>
  <c r="I256" i="3" s="1"/>
  <c r="H380" i="3"/>
  <c r="N380" i="3" s="1"/>
  <c r="AA382" i="1"/>
  <c r="I380" i="3" s="1"/>
  <c r="H379" i="3"/>
  <c r="N379" i="3" s="1"/>
  <c r="AA381" i="1"/>
  <c r="I379" i="3" s="1"/>
  <c r="H274" i="3"/>
  <c r="N274" i="3" s="1"/>
  <c r="AA276" i="1"/>
  <c r="I274" i="3" s="1"/>
  <c r="H366" i="3"/>
  <c r="N366" i="3" s="1"/>
  <c r="AA368" i="1"/>
  <c r="I366" i="3" s="1"/>
  <c r="H262" i="3"/>
  <c r="N262" i="3" s="1"/>
  <c r="AA264" i="1"/>
  <c r="I262" i="3" s="1"/>
  <c r="H324" i="3"/>
  <c r="N324" i="3" s="1"/>
  <c r="AA326" i="1"/>
  <c r="I324" i="3" s="1"/>
  <c r="H367" i="3"/>
  <c r="N367" i="3" s="1"/>
  <c r="AA369" i="1"/>
  <c r="I367" i="3" s="1"/>
  <c r="H332" i="3"/>
  <c r="N332" i="3" s="1"/>
  <c r="AA334" i="1"/>
  <c r="I332" i="3" s="1"/>
  <c r="H372" i="3"/>
  <c r="N372" i="3" s="1"/>
  <c r="AA374" i="1"/>
  <c r="I372" i="3" s="1"/>
  <c r="H282" i="3"/>
  <c r="N282" i="3" s="1"/>
  <c r="AA284" i="1"/>
  <c r="I282" i="3" s="1"/>
  <c r="H340" i="3"/>
  <c r="N340" i="3" s="1"/>
  <c r="AA342" i="1"/>
  <c r="I340" i="3" s="1"/>
  <c r="H377" i="3"/>
  <c r="N377" i="3" s="1"/>
  <c r="AA379" i="1"/>
  <c r="I377" i="3" s="1"/>
  <c r="H294" i="3"/>
  <c r="N294" i="3" s="1"/>
  <c r="AA296" i="1"/>
  <c r="I294" i="3" s="1"/>
  <c r="H348" i="3"/>
  <c r="N348" i="3" s="1"/>
  <c r="AA350" i="1"/>
  <c r="I348" i="3" s="1"/>
  <c r="H237" i="3"/>
  <c r="N237" i="3" s="1"/>
  <c r="AA239" i="1"/>
  <c r="I237" i="3" s="1"/>
  <c r="H275" i="3"/>
  <c r="N275" i="3" s="1"/>
  <c r="AA277" i="1"/>
  <c r="I275" i="3" s="1"/>
  <c r="H233" i="3"/>
  <c r="N233" i="3" s="1"/>
  <c r="AA235" i="1"/>
  <c r="I233" i="3" s="1"/>
  <c r="H271" i="3"/>
  <c r="N271" i="3" s="1"/>
  <c r="AA273" i="1"/>
  <c r="I271" i="3" s="1"/>
  <c r="H360" i="3"/>
  <c r="N360" i="3" s="1"/>
  <c r="AA362" i="1"/>
  <c r="I360" i="3" s="1"/>
  <c r="H263" i="3"/>
  <c r="N263" i="3" s="1"/>
  <c r="AA265" i="1"/>
  <c r="I263" i="3" s="1"/>
  <c r="H344" i="3"/>
  <c r="N344" i="3" s="1"/>
  <c r="AA346" i="1"/>
  <c r="I344" i="3" s="1"/>
  <c r="H259" i="3"/>
  <c r="N259" i="3" s="1"/>
  <c r="AA261" i="1"/>
  <c r="I259" i="3" s="1"/>
  <c r="H313" i="3"/>
  <c r="N313" i="3" s="1"/>
  <c r="AA315" i="1"/>
  <c r="I313" i="3" s="1"/>
  <c r="H381" i="3"/>
  <c r="N381" i="3" s="1"/>
  <c r="AA383" i="1"/>
  <c r="I381" i="3" s="1"/>
  <c r="H321" i="3"/>
  <c r="N321" i="3" s="1"/>
  <c r="AA323" i="1"/>
  <c r="I321" i="3" s="1"/>
  <c r="H365" i="3"/>
  <c r="N365" i="3" s="1"/>
  <c r="AA367" i="1"/>
  <c r="I365" i="3" s="1"/>
  <c r="H268" i="3"/>
  <c r="N268" i="3" s="1"/>
  <c r="AA270" i="1"/>
  <c r="I268" i="3" s="1"/>
  <c r="H329" i="3"/>
  <c r="N329" i="3" s="1"/>
  <c r="AA331" i="1"/>
  <c r="I329" i="3" s="1"/>
  <c r="H285" i="3"/>
  <c r="N285" i="3" s="1"/>
  <c r="AA287" i="1"/>
  <c r="I285" i="3" s="1"/>
  <c r="H327" i="3"/>
  <c r="N327" i="3" s="1"/>
  <c r="AA329" i="1"/>
  <c r="I327" i="3" s="1"/>
  <c r="H281" i="3"/>
  <c r="N281" i="3" s="1"/>
  <c r="AA283" i="1"/>
  <c r="I281" i="3" s="1"/>
  <c r="H323" i="3"/>
  <c r="N323" i="3" s="1"/>
  <c r="AA325" i="1"/>
  <c r="I323" i="3" s="1"/>
  <c r="H277" i="3"/>
  <c r="N277" i="3" s="1"/>
  <c r="AA279" i="1"/>
  <c r="I277" i="3" s="1"/>
  <c r="H319" i="3"/>
  <c r="N319" i="3" s="1"/>
  <c r="AA321" i="1"/>
  <c r="I319" i="3" s="1"/>
  <c r="H273" i="3"/>
  <c r="N273" i="3" s="1"/>
  <c r="AA275" i="1"/>
  <c r="I273" i="3" s="1"/>
  <c r="H315" i="3"/>
  <c r="N315" i="3" s="1"/>
  <c r="AA317" i="1"/>
  <c r="I315" i="3" s="1"/>
  <c r="H374" i="3"/>
  <c r="N374" i="3" s="1"/>
  <c r="AA376" i="1"/>
  <c r="I374" i="3" s="1"/>
  <c r="H278" i="3"/>
  <c r="N278" i="3" s="1"/>
  <c r="AA280" i="1"/>
  <c r="I278" i="3" s="1"/>
  <c r="H337" i="3"/>
  <c r="N337" i="3" s="1"/>
  <c r="AA339" i="1"/>
  <c r="I337" i="3" s="1"/>
  <c r="H375" i="3"/>
  <c r="N375" i="3" s="1"/>
  <c r="AA377" i="1"/>
  <c r="I375" i="3" s="1"/>
  <c r="H345" i="3"/>
  <c r="N345" i="3" s="1"/>
  <c r="AA347" i="1"/>
  <c r="I345" i="3" s="1"/>
  <c r="H300" i="3"/>
  <c r="N300" i="3" s="1"/>
  <c r="AA302" i="1"/>
  <c r="I300" i="3" s="1"/>
  <c r="H353" i="3"/>
  <c r="N353" i="3" s="1"/>
  <c r="AA355" i="1"/>
  <c r="I353" i="3" s="1"/>
  <c r="H244" i="3"/>
  <c r="N244" i="3" s="1"/>
  <c r="AA246" i="1"/>
  <c r="I244" i="3" s="1"/>
  <c r="H309" i="3"/>
  <c r="N309" i="3" s="1"/>
  <c r="AA311" i="1"/>
  <c r="I309" i="3" s="1"/>
  <c r="H361" i="3"/>
  <c r="N361" i="3" s="1"/>
  <c r="AA363" i="1"/>
  <c r="I361" i="3" s="1"/>
  <c r="H264" i="3"/>
  <c r="N264" i="3" s="1"/>
  <c r="AA266" i="1"/>
  <c r="I264" i="3" s="1"/>
  <c r="H235" i="3"/>
  <c r="N235" i="3" s="1"/>
  <c r="AA237" i="1"/>
  <c r="I235" i="3" s="1"/>
  <c r="H231" i="3"/>
  <c r="N231" i="3" s="1"/>
  <c r="AA233" i="1"/>
  <c r="I231" i="3" s="1"/>
  <c r="H384" i="3"/>
  <c r="N384" i="3" s="1"/>
  <c r="AA386" i="1"/>
  <c r="I384" i="3" s="1"/>
  <c r="H383" i="3"/>
  <c r="N383" i="3" s="1"/>
  <c r="AA385" i="1"/>
  <c r="I383" i="3" s="1"/>
  <c r="H252" i="3"/>
  <c r="N252" i="3" s="1"/>
  <c r="AA254" i="1"/>
  <c r="I252" i="3" s="1"/>
  <c r="H318" i="3"/>
  <c r="N318" i="3" s="1"/>
  <c r="AA320" i="1"/>
  <c r="I318" i="3" s="1"/>
  <c r="H363" i="3"/>
  <c r="N363" i="3" s="1"/>
  <c r="AA365" i="1"/>
  <c r="I363" i="3" s="1"/>
  <c r="H266" i="3"/>
  <c r="N266" i="3" s="1"/>
  <c r="AA268" i="1"/>
  <c r="I266" i="3" s="1"/>
  <c r="H325" i="3"/>
  <c r="N325" i="3" s="1"/>
  <c r="AA327" i="1"/>
  <c r="I325" i="3" s="1"/>
  <c r="H368" i="3"/>
  <c r="N368" i="3" s="1"/>
  <c r="AA370" i="1"/>
  <c r="I368" i="3" s="1"/>
  <c r="H334" i="3"/>
  <c r="N334" i="3" s="1"/>
  <c r="AA336" i="1"/>
  <c r="I334" i="3" s="1"/>
  <c r="H373" i="3"/>
  <c r="N373" i="3" s="1"/>
  <c r="AA375" i="1"/>
  <c r="I373" i="3" s="1"/>
  <c r="H283" i="3"/>
  <c r="N283" i="3" s="1"/>
  <c r="AA285" i="1"/>
  <c r="I283" i="3" s="1"/>
  <c r="H341" i="3"/>
  <c r="N341" i="3" s="1"/>
  <c r="AA343" i="1"/>
  <c r="I341" i="3" s="1"/>
  <c r="H253" i="3"/>
  <c r="N253" i="3" s="1"/>
  <c r="AA255" i="1"/>
  <c r="I253" i="3" s="1"/>
  <c r="H295" i="3"/>
  <c r="N295" i="3" s="1"/>
  <c r="AA297" i="1"/>
  <c r="I295" i="3" s="1"/>
  <c r="H249" i="3"/>
  <c r="N249" i="3" s="1"/>
  <c r="AA251" i="1"/>
  <c r="I249" i="3" s="1"/>
  <c r="H291" i="3"/>
  <c r="N291" i="3" s="1"/>
  <c r="AA293" i="1"/>
  <c r="I291" i="3" s="1"/>
  <c r="H245" i="3"/>
  <c r="N245" i="3" s="1"/>
  <c r="AA247" i="1"/>
  <c r="I245" i="3" s="1"/>
  <c r="H287" i="3"/>
  <c r="N287" i="3" s="1"/>
  <c r="AA289" i="1"/>
  <c r="I287" i="3" s="1"/>
  <c r="H241" i="3"/>
  <c r="N241" i="3" s="1"/>
  <c r="AA243" i="1"/>
  <c r="I241" i="3" s="1"/>
  <c r="H279" i="3"/>
  <c r="N279" i="3" s="1"/>
  <c r="AA281" i="1"/>
  <c r="I279" i="3" s="1"/>
  <c r="H230" i="3"/>
  <c r="N230" i="3" s="1"/>
  <c r="AA232" i="1"/>
  <c r="I230" i="3" s="1"/>
  <c r="H296" i="3"/>
  <c r="N296" i="3" s="1"/>
  <c r="AA298" i="1"/>
  <c r="I296" i="3" s="1"/>
  <c r="H240" i="3"/>
  <c r="N240" i="3" s="1"/>
  <c r="AA242" i="1"/>
  <c r="I240" i="3" s="1"/>
  <c r="H250" i="3"/>
  <c r="N250" i="3" s="1"/>
  <c r="AA252" i="1"/>
  <c r="I250" i="3" s="1"/>
  <c r="H314" i="3"/>
  <c r="N314" i="3" s="1"/>
  <c r="AA316" i="1"/>
  <c r="I314" i="3" s="1"/>
  <c r="H260" i="3"/>
  <c r="N260" i="3" s="1"/>
  <c r="AA262" i="1"/>
  <c r="I260" i="3" s="1"/>
  <c r="H270" i="3"/>
  <c r="N270" i="3" s="1"/>
  <c r="AA272" i="1"/>
  <c r="I270" i="3" s="1"/>
  <c r="H280" i="3"/>
  <c r="N280" i="3" s="1"/>
  <c r="AA282" i="1"/>
  <c r="I280" i="3" s="1"/>
  <c r="H236" i="3"/>
  <c r="N236" i="3" s="1"/>
  <c r="AA238" i="1"/>
  <c r="I236" i="3" s="1"/>
  <c r="H302" i="3"/>
  <c r="N302" i="3" s="1"/>
  <c r="AA304" i="1"/>
  <c r="I302" i="3" s="1"/>
  <c r="H362" i="3"/>
  <c r="N362" i="3" s="1"/>
  <c r="AA364" i="1"/>
  <c r="I362" i="3" s="1"/>
  <c r="H254" i="3"/>
  <c r="N254" i="3" s="1"/>
  <c r="AA256" i="1"/>
  <c r="I254" i="3" s="1"/>
  <c r="H326" i="3"/>
  <c r="N326" i="3" s="1"/>
  <c r="AA328" i="1"/>
  <c r="I326" i="3" s="1"/>
  <c r="H286" i="3"/>
  <c r="N286" i="3" s="1"/>
  <c r="AA288" i="1"/>
  <c r="I286" i="3" s="1"/>
  <c r="H232" i="3"/>
  <c r="N232" i="3" s="1"/>
  <c r="AA234" i="1"/>
  <c r="I232" i="3" s="1"/>
  <c r="H298" i="3"/>
  <c r="N298" i="3" s="1"/>
  <c r="AA300" i="1"/>
  <c r="I298" i="3" s="1"/>
  <c r="H242" i="3"/>
  <c r="N242" i="3" s="1"/>
  <c r="AA244" i="1"/>
  <c r="I242" i="3" s="1"/>
  <c r="H308" i="3"/>
  <c r="N308" i="3" s="1"/>
  <c r="AA310" i="1"/>
  <c r="I308" i="3" s="1"/>
  <c r="H316" i="3"/>
  <c r="N316" i="3" s="1"/>
  <c r="AA318" i="1"/>
  <c r="I316" i="3" s="1"/>
  <c r="AA110" i="1"/>
  <c r="I108" i="3" s="1"/>
  <c r="H108" i="3"/>
  <c r="N108" i="3" s="1"/>
  <c r="AA199" i="1"/>
  <c r="I197" i="3" s="1"/>
  <c r="H197" i="3"/>
  <c r="N197" i="3" s="1"/>
  <c r="AA129" i="1"/>
  <c r="I127" i="3" s="1"/>
  <c r="H127" i="3"/>
  <c r="N127" i="3" s="1"/>
  <c r="AA185" i="1"/>
  <c r="I183" i="3" s="1"/>
  <c r="H183" i="3"/>
  <c r="N183" i="3" s="1"/>
  <c r="AA139" i="1"/>
  <c r="I137" i="3" s="1"/>
  <c r="H137" i="3"/>
  <c r="N137" i="3" s="1"/>
  <c r="AA193" i="1"/>
  <c r="I191" i="3" s="1"/>
  <c r="H191" i="3"/>
  <c r="N191" i="3" s="1"/>
  <c r="AA202" i="1"/>
  <c r="I200" i="3" s="1"/>
  <c r="H200" i="3"/>
  <c r="N200" i="3" s="1"/>
  <c r="AA186" i="1"/>
  <c r="I184" i="3" s="1"/>
  <c r="H184" i="3"/>
  <c r="N184" i="3" s="1"/>
  <c r="AA130" i="1"/>
  <c r="I128" i="3" s="1"/>
  <c r="H128" i="3"/>
  <c r="N128" i="3" s="1"/>
  <c r="AA121" i="1"/>
  <c r="I119" i="3" s="1"/>
  <c r="H119" i="3"/>
  <c r="N119" i="3" s="1"/>
  <c r="AA70" i="1"/>
  <c r="I68" i="3" s="1"/>
  <c r="H68" i="3"/>
  <c r="N68" i="3" s="1"/>
  <c r="AA114" i="1"/>
  <c r="I112" i="3" s="1"/>
  <c r="H112" i="3"/>
  <c r="N112" i="3" s="1"/>
  <c r="AA190" i="1"/>
  <c r="I188" i="3" s="1"/>
  <c r="H188" i="3"/>
  <c r="N188" i="3" s="1"/>
  <c r="AA41" i="1"/>
  <c r="I39" i="3" s="1"/>
  <c r="H39" i="3"/>
  <c r="N39" i="3" s="1"/>
  <c r="AA43" i="1"/>
  <c r="I41" i="3" s="1"/>
  <c r="H41" i="3"/>
  <c r="N41" i="3" s="1"/>
  <c r="AA172" i="1"/>
  <c r="I170" i="3" s="1"/>
  <c r="H170" i="3"/>
  <c r="N170" i="3" s="1"/>
  <c r="AA134" i="1"/>
  <c r="I132" i="3" s="1"/>
  <c r="H132" i="3"/>
  <c r="N132" i="3" s="1"/>
  <c r="AA102" i="1"/>
  <c r="I100" i="3" s="1"/>
  <c r="H100" i="3"/>
  <c r="N100" i="3" s="1"/>
  <c r="AA125" i="1"/>
  <c r="I123" i="3" s="1"/>
  <c r="H123" i="3"/>
  <c r="N123" i="3" s="1"/>
  <c r="AA170" i="1"/>
  <c r="I168" i="3" s="1"/>
  <c r="H168" i="3"/>
  <c r="N168" i="3" s="1"/>
  <c r="AA82" i="1"/>
  <c r="I80" i="3" s="1"/>
  <c r="H80" i="3"/>
  <c r="N80" i="3" s="1"/>
  <c r="AA94" i="1"/>
  <c r="I92" i="3" s="1"/>
  <c r="H92" i="3"/>
  <c r="N92" i="3" s="1"/>
  <c r="AA51" i="1"/>
  <c r="I49" i="3" s="1"/>
  <c r="H49" i="3"/>
  <c r="N49" i="3" s="1"/>
  <c r="AA165" i="1"/>
  <c r="I163" i="3" s="1"/>
  <c r="H163" i="3"/>
  <c r="N163" i="3" s="1"/>
  <c r="AA132" i="1"/>
  <c r="I130" i="3" s="1"/>
  <c r="H130" i="3"/>
  <c r="N130" i="3" s="1"/>
  <c r="AA145" i="1"/>
  <c r="I143" i="3" s="1"/>
  <c r="H143" i="3"/>
  <c r="N143" i="3" s="1"/>
  <c r="AA80" i="1"/>
  <c r="I78" i="3" s="1"/>
  <c r="H78" i="3"/>
  <c r="N78" i="3" s="1"/>
  <c r="AA67" i="1"/>
  <c r="I65" i="3" s="1"/>
  <c r="H65" i="3"/>
  <c r="N65" i="3" s="1"/>
  <c r="AA105" i="1"/>
  <c r="I103" i="3" s="1"/>
  <c r="H103" i="3"/>
  <c r="N103" i="3" s="1"/>
  <c r="AA160" i="1"/>
  <c r="I158" i="3" s="1"/>
  <c r="H158" i="3"/>
  <c r="N158" i="3" s="1"/>
  <c r="AA46" i="1"/>
  <c r="I44" i="3" s="1"/>
  <c r="H44" i="3"/>
  <c r="N44" i="3" s="1"/>
  <c r="AA166" i="1"/>
  <c r="I164" i="3" s="1"/>
  <c r="H164" i="3"/>
  <c r="N164" i="3" s="1"/>
  <c r="AA55" i="1"/>
  <c r="I53" i="3" s="1"/>
  <c r="H53" i="3"/>
  <c r="N53" i="3" s="1"/>
  <c r="AA92" i="1"/>
  <c r="I90" i="3" s="1"/>
  <c r="H90" i="3"/>
  <c r="N90" i="3" s="1"/>
  <c r="AA148" i="1"/>
  <c r="I146" i="3" s="1"/>
  <c r="H146" i="3"/>
  <c r="N146" i="3" s="1"/>
  <c r="AA64" i="1"/>
  <c r="I62" i="3" s="1"/>
  <c r="H62" i="3"/>
  <c r="N62" i="3" s="1"/>
  <c r="AA179" i="1"/>
  <c r="I177" i="3" s="1"/>
  <c r="H177" i="3"/>
  <c r="N177" i="3" s="1"/>
  <c r="AA126" i="1"/>
  <c r="I124" i="3" s="1"/>
  <c r="H124" i="3"/>
  <c r="N124" i="3" s="1"/>
  <c r="AA187" i="1"/>
  <c r="I185" i="3" s="1"/>
  <c r="H185" i="3"/>
  <c r="N185" i="3" s="1"/>
  <c r="AA135" i="1"/>
  <c r="I133" i="3" s="1"/>
  <c r="H133" i="3"/>
  <c r="N133" i="3" s="1"/>
  <c r="AA99" i="1"/>
  <c r="I97" i="3" s="1"/>
  <c r="H97" i="3"/>
  <c r="N97" i="3" s="1"/>
  <c r="AA101" i="1"/>
  <c r="I99" i="3" s="1"/>
  <c r="H99" i="3"/>
  <c r="N99" i="3" s="1"/>
  <c r="AA108" i="1"/>
  <c r="I106" i="3" s="1"/>
  <c r="H106" i="3"/>
  <c r="N106" i="3" s="1"/>
  <c r="AA107" i="1"/>
  <c r="I105" i="3" s="1"/>
  <c r="H105" i="3"/>
  <c r="N105" i="3" s="1"/>
  <c r="AA169" i="1"/>
  <c r="I167" i="3" s="1"/>
  <c r="H167" i="3"/>
  <c r="N167" i="3" s="1"/>
  <c r="AA168" i="1"/>
  <c r="I166" i="3" s="1"/>
  <c r="H166" i="3"/>
  <c r="N166" i="3" s="1"/>
  <c r="AA111" i="1"/>
  <c r="I109" i="3" s="1"/>
  <c r="H109" i="3"/>
  <c r="N109" i="3" s="1"/>
  <c r="AA124" i="1"/>
  <c r="I122" i="3" s="1"/>
  <c r="H122" i="3"/>
  <c r="N122" i="3" s="1"/>
  <c r="AA136" i="1"/>
  <c r="I134" i="3" s="1"/>
  <c r="H134" i="3"/>
  <c r="N134" i="3" s="1"/>
  <c r="AA176" i="1"/>
  <c r="I174" i="3" s="1"/>
  <c r="H174" i="3"/>
  <c r="N174" i="3" s="1"/>
  <c r="AA87" i="1"/>
  <c r="I85" i="3" s="1"/>
  <c r="H85" i="3"/>
  <c r="N85" i="3" s="1"/>
  <c r="AA49" i="1"/>
  <c r="I47" i="3" s="1"/>
  <c r="H47" i="3"/>
  <c r="N47" i="3" s="1"/>
  <c r="AA220" i="1"/>
  <c r="I218" i="3" s="1"/>
  <c r="H218" i="3"/>
  <c r="N218" i="3" s="1"/>
  <c r="AA219" i="1"/>
  <c r="I217" i="3" s="1"/>
  <c r="H217" i="3"/>
  <c r="N217" i="3" s="1"/>
  <c r="AA225" i="1"/>
  <c r="I223" i="3" s="1"/>
  <c r="H223" i="3"/>
  <c r="N223" i="3" s="1"/>
  <c r="AA214" i="1"/>
  <c r="I212" i="3" s="1"/>
  <c r="H212" i="3"/>
  <c r="N212" i="3" s="1"/>
  <c r="AA228" i="1"/>
  <c r="I226" i="3" s="1"/>
  <c r="H226" i="3"/>
  <c r="N226" i="3" s="1"/>
  <c r="AA109" i="1"/>
  <c r="I107" i="3" s="1"/>
  <c r="H107" i="3"/>
  <c r="N107" i="3" s="1"/>
  <c r="AA208" i="1"/>
  <c r="I206" i="3" s="1"/>
  <c r="H206" i="3"/>
  <c r="N206" i="3" s="1"/>
  <c r="AA205" i="1"/>
  <c r="I203" i="3" s="1"/>
  <c r="H203" i="3"/>
  <c r="N203" i="3" s="1"/>
  <c r="AA159" i="1"/>
  <c r="I157" i="3" s="1"/>
  <c r="H157" i="3"/>
  <c r="N157" i="3" s="1"/>
  <c r="AA162" i="1"/>
  <c r="I160" i="3" s="1"/>
  <c r="H160" i="3"/>
  <c r="N160" i="3" s="1"/>
  <c r="AA206" i="1"/>
  <c r="I204" i="3" s="1"/>
  <c r="H204" i="3"/>
  <c r="N204" i="3" s="1"/>
  <c r="AA74" i="1"/>
  <c r="I72" i="3" s="1"/>
  <c r="H72" i="3"/>
  <c r="N72" i="3" s="1"/>
  <c r="AA177" i="1"/>
  <c r="I175" i="3" s="1"/>
  <c r="H175" i="3"/>
  <c r="N175" i="3" s="1"/>
  <c r="AA153" i="1"/>
  <c r="I151" i="3" s="1"/>
  <c r="H151" i="3"/>
  <c r="N151" i="3" s="1"/>
  <c r="AA144" i="1"/>
  <c r="I142" i="3" s="1"/>
  <c r="H142" i="3"/>
  <c r="N142" i="3" s="1"/>
  <c r="AA201" i="1"/>
  <c r="I199" i="3" s="1"/>
  <c r="H199" i="3"/>
  <c r="N199" i="3" s="1"/>
  <c r="AA171" i="1"/>
  <c r="I169" i="3" s="1"/>
  <c r="H169" i="3"/>
  <c r="N169" i="3" s="1"/>
  <c r="AA47" i="1"/>
  <c r="I45" i="3" s="1"/>
  <c r="H45" i="3"/>
  <c r="N45" i="3" s="1"/>
  <c r="AA118" i="1"/>
  <c r="I116" i="3" s="1"/>
  <c r="H116" i="3"/>
  <c r="N116" i="3" s="1"/>
  <c r="AA147" i="1"/>
  <c r="I145" i="3" s="1"/>
  <c r="H145" i="3"/>
  <c r="N145" i="3" s="1"/>
  <c r="AA58" i="1"/>
  <c r="I56" i="3" s="1"/>
  <c r="H56" i="3"/>
  <c r="N56" i="3" s="1"/>
  <c r="AA42" i="1"/>
  <c r="I40" i="3" s="1"/>
  <c r="H40" i="3"/>
  <c r="N40" i="3" s="1"/>
  <c r="AA120" i="1"/>
  <c r="I118" i="3" s="1"/>
  <c r="H118" i="3"/>
  <c r="N118" i="3" s="1"/>
  <c r="AA100" i="1"/>
  <c r="I98" i="3" s="1"/>
  <c r="H98" i="3"/>
  <c r="N98" i="3" s="1"/>
  <c r="AA203" i="1"/>
  <c r="I201" i="3" s="1"/>
  <c r="H201" i="3"/>
  <c r="N201" i="3" s="1"/>
  <c r="AA119" i="1"/>
  <c r="I117" i="3" s="1"/>
  <c r="H117" i="3"/>
  <c r="N117" i="3" s="1"/>
  <c r="AA137" i="1"/>
  <c r="I135" i="3" s="1"/>
  <c r="H135" i="3"/>
  <c r="N135" i="3" s="1"/>
  <c r="AA79" i="1"/>
  <c r="I77" i="3" s="1"/>
  <c r="H77" i="3"/>
  <c r="N77" i="3" s="1"/>
  <c r="AA103" i="1"/>
  <c r="I101" i="3" s="1"/>
  <c r="H101" i="3"/>
  <c r="N101" i="3" s="1"/>
  <c r="AA182" i="1"/>
  <c r="I180" i="3" s="1"/>
  <c r="H180" i="3"/>
  <c r="N180" i="3" s="1"/>
  <c r="AA174" i="1"/>
  <c r="I172" i="3" s="1"/>
  <c r="H172" i="3"/>
  <c r="N172" i="3" s="1"/>
  <c r="AA50" i="1"/>
  <c r="I48" i="3" s="1"/>
  <c r="H48" i="3"/>
  <c r="N48" i="3" s="1"/>
  <c r="AA198" i="1"/>
  <c r="I196" i="3" s="1"/>
  <c r="H196" i="3"/>
  <c r="N196" i="3" s="1"/>
  <c r="AA204" i="1"/>
  <c r="I202" i="3" s="1"/>
  <c r="H202" i="3"/>
  <c r="N202" i="3" s="1"/>
  <c r="AA158" i="1"/>
  <c r="I156" i="3" s="1"/>
  <c r="H156" i="3"/>
  <c r="N156" i="3" s="1"/>
  <c r="AA115" i="1"/>
  <c r="I113" i="3" s="1"/>
  <c r="H113" i="3"/>
  <c r="N113" i="3" s="1"/>
  <c r="AA151" i="1"/>
  <c r="I149" i="3" s="1"/>
  <c r="H149" i="3"/>
  <c r="N149" i="3" s="1"/>
  <c r="AA88" i="1"/>
  <c r="I86" i="3" s="1"/>
  <c r="H86" i="3"/>
  <c r="N86" i="3" s="1"/>
  <c r="AA40" i="1"/>
  <c r="I38" i="3" s="1"/>
  <c r="H38" i="3"/>
  <c r="N38" i="3" s="1"/>
  <c r="AA66" i="1"/>
  <c r="I64" i="3" s="1"/>
  <c r="H64" i="3"/>
  <c r="N64" i="3" s="1"/>
  <c r="AA217" i="1"/>
  <c r="I215" i="3" s="1"/>
  <c r="H215" i="3"/>
  <c r="N215" i="3" s="1"/>
  <c r="AA227" i="1"/>
  <c r="I225" i="3" s="1"/>
  <c r="H225" i="3"/>
  <c r="N225" i="3" s="1"/>
  <c r="AA231" i="1"/>
  <c r="I229" i="3" s="1"/>
  <c r="H229" i="3"/>
  <c r="N229" i="3" s="1"/>
  <c r="AA226" i="1"/>
  <c r="I224" i="3" s="1"/>
  <c r="H224" i="3"/>
  <c r="N224" i="3" s="1"/>
  <c r="AA212" i="1"/>
  <c r="I210" i="3" s="1"/>
  <c r="H210" i="3"/>
  <c r="N210" i="3" s="1"/>
  <c r="AA218" i="1"/>
  <c r="I216" i="3" s="1"/>
  <c r="H216" i="3"/>
  <c r="N216" i="3" s="1"/>
  <c r="AA127" i="1"/>
  <c r="I125" i="3" s="1"/>
  <c r="H125" i="3"/>
  <c r="N125" i="3" s="1"/>
  <c r="AA68" i="1"/>
  <c r="I66" i="3" s="1"/>
  <c r="H66" i="3"/>
  <c r="N66" i="3" s="1"/>
  <c r="AA95" i="1"/>
  <c r="I93" i="3" s="1"/>
  <c r="H93" i="3"/>
  <c r="N93" i="3" s="1"/>
  <c r="AA152" i="1"/>
  <c r="I150" i="3" s="1"/>
  <c r="H150" i="3"/>
  <c r="N150" i="3" s="1"/>
  <c r="AA191" i="1"/>
  <c r="I189" i="3" s="1"/>
  <c r="H189" i="3"/>
  <c r="N189" i="3" s="1"/>
  <c r="AA138" i="1"/>
  <c r="I136" i="3" s="1"/>
  <c r="H136" i="3"/>
  <c r="N136" i="3" s="1"/>
  <c r="AA142" i="1"/>
  <c r="I140" i="3" s="1"/>
  <c r="H140" i="3"/>
  <c r="N140" i="3" s="1"/>
  <c r="AA83" i="1"/>
  <c r="I81" i="3" s="1"/>
  <c r="H81" i="3"/>
  <c r="N81" i="3" s="1"/>
  <c r="AA143" i="1"/>
  <c r="I141" i="3" s="1"/>
  <c r="H141" i="3"/>
  <c r="N141" i="3" s="1"/>
  <c r="AA57" i="1"/>
  <c r="I55" i="3" s="1"/>
  <c r="H55" i="3"/>
  <c r="N55" i="3" s="1"/>
  <c r="AA48" i="1"/>
  <c r="I46" i="3" s="1"/>
  <c r="H46" i="3"/>
  <c r="N46" i="3" s="1"/>
  <c r="AA164" i="1"/>
  <c r="I162" i="3" s="1"/>
  <c r="H162" i="3"/>
  <c r="N162" i="3" s="1"/>
  <c r="AA116" i="1"/>
  <c r="I114" i="3" s="1"/>
  <c r="H114" i="3"/>
  <c r="N114" i="3" s="1"/>
  <c r="AA154" i="1"/>
  <c r="I152" i="3" s="1"/>
  <c r="H152" i="3"/>
  <c r="N152" i="3" s="1"/>
  <c r="AA44" i="1"/>
  <c r="I42" i="3" s="1"/>
  <c r="H42" i="3"/>
  <c r="N42" i="3" s="1"/>
  <c r="AA84" i="1"/>
  <c r="I82" i="3" s="1"/>
  <c r="H82" i="3"/>
  <c r="N82" i="3" s="1"/>
  <c r="AA175" i="1"/>
  <c r="I173" i="3" s="1"/>
  <c r="H173" i="3"/>
  <c r="N173" i="3" s="1"/>
  <c r="AA54" i="1"/>
  <c r="I52" i="3" s="1"/>
  <c r="H52" i="3"/>
  <c r="N52" i="3" s="1"/>
  <c r="AA133" i="1"/>
  <c r="I131" i="3" s="1"/>
  <c r="H131" i="3"/>
  <c r="N131" i="3" s="1"/>
  <c r="AA89" i="1"/>
  <c r="I87" i="3" s="1"/>
  <c r="H87" i="3"/>
  <c r="N87" i="3" s="1"/>
  <c r="AA117" i="1"/>
  <c r="I115" i="3" s="1"/>
  <c r="H115" i="3"/>
  <c r="N115" i="3" s="1"/>
  <c r="AA69" i="1"/>
  <c r="I67" i="3" s="1"/>
  <c r="H67" i="3"/>
  <c r="N67" i="3" s="1"/>
  <c r="AA196" i="1"/>
  <c r="I194" i="3" s="1"/>
  <c r="H194" i="3"/>
  <c r="N194" i="3" s="1"/>
  <c r="AA97" i="1"/>
  <c r="I95" i="3" s="1"/>
  <c r="H95" i="3"/>
  <c r="N95" i="3" s="1"/>
  <c r="AA156" i="1"/>
  <c r="I154" i="3" s="1"/>
  <c r="H154" i="3"/>
  <c r="N154" i="3" s="1"/>
  <c r="AA75" i="1"/>
  <c r="I73" i="3" s="1"/>
  <c r="H73" i="3"/>
  <c r="N73" i="3" s="1"/>
  <c r="AA112" i="1"/>
  <c r="I110" i="3" s="1"/>
  <c r="H110" i="3"/>
  <c r="N110" i="3" s="1"/>
  <c r="AA72" i="1"/>
  <c r="I70" i="3" s="1"/>
  <c r="H70" i="3"/>
  <c r="N70" i="3" s="1"/>
  <c r="AA62" i="1"/>
  <c r="I60" i="3" s="1"/>
  <c r="H60" i="3"/>
  <c r="N60" i="3" s="1"/>
  <c r="AA65" i="1"/>
  <c r="I63" i="3" s="1"/>
  <c r="H63" i="3"/>
  <c r="N63" i="3" s="1"/>
  <c r="AA71" i="1"/>
  <c r="I69" i="3" s="1"/>
  <c r="H69" i="3"/>
  <c r="N69" i="3" s="1"/>
  <c r="AA77" i="1"/>
  <c r="I75" i="3" s="1"/>
  <c r="H75" i="3"/>
  <c r="N75" i="3" s="1"/>
  <c r="AA183" i="1"/>
  <c r="I181" i="3" s="1"/>
  <c r="H181" i="3"/>
  <c r="N181" i="3" s="1"/>
  <c r="AA78" i="1"/>
  <c r="I76" i="3" s="1"/>
  <c r="H76" i="3"/>
  <c r="N76" i="3" s="1"/>
  <c r="AA91" i="1"/>
  <c r="I89" i="3" s="1"/>
  <c r="H89" i="3"/>
  <c r="N89" i="3" s="1"/>
  <c r="AA76" i="1"/>
  <c r="I74" i="3" s="1"/>
  <c r="H74" i="3"/>
  <c r="N74" i="3" s="1"/>
  <c r="AA155" i="1"/>
  <c r="I153" i="3" s="1"/>
  <c r="H153" i="3"/>
  <c r="N153" i="3" s="1"/>
  <c r="AA128" i="1"/>
  <c r="I126" i="3" s="1"/>
  <c r="H126" i="3"/>
  <c r="N126" i="3" s="1"/>
  <c r="AA63" i="1"/>
  <c r="I61" i="3" s="1"/>
  <c r="H61" i="3"/>
  <c r="N61" i="3" s="1"/>
  <c r="AA141" i="1"/>
  <c r="I139" i="3" s="1"/>
  <c r="H139" i="3"/>
  <c r="N139" i="3" s="1"/>
  <c r="AA163" i="1"/>
  <c r="I161" i="3" s="1"/>
  <c r="H161" i="3"/>
  <c r="N161" i="3" s="1"/>
  <c r="AA211" i="1"/>
  <c r="I209" i="3" s="1"/>
  <c r="H209" i="3"/>
  <c r="N209" i="3" s="1"/>
  <c r="AA221" i="1"/>
  <c r="I219" i="3" s="1"/>
  <c r="H219" i="3"/>
  <c r="N219" i="3" s="1"/>
  <c r="AA213" i="1"/>
  <c r="I211" i="3" s="1"/>
  <c r="H211" i="3"/>
  <c r="N211" i="3" s="1"/>
  <c r="AA215" i="1"/>
  <c r="I213" i="3" s="1"/>
  <c r="H213" i="3"/>
  <c r="N213" i="3" s="1"/>
  <c r="AA229" i="1"/>
  <c r="I227" i="3" s="1"/>
  <c r="H227" i="3"/>
  <c r="N227" i="3" s="1"/>
  <c r="AA216" i="1"/>
  <c r="I214" i="3" s="1"/>
  <c r="H214" i="3"/>
  <c r="N214" i="3" s="1"/>
  <c r="AA106" i="1"/>
  <c r="I104" i="3" s="1"/>
  <c r="H104" i="3"/>
  <c r="N104" i="3" s="1"/>
  <c r="AA45" i="1"/>
  <c r="I43" i="3" s="1"/>
  <c r="H43" i="3"/>
  <c r="N43" i="3" s="1"/>
  <c r="AA53" i="1"/>
  <c r="I51" i="3" s="1"/>
  <c r="H51" i="3"/>
  <c r="N51" i="3" s="1"/>
  <c r="AA81" i="1"/>
  <c r="I79" i="3" s="1"/>
  <c r="H79" i="3"/>
  <c r="N79" i="3" s="1"/>
  <c r="AA195" i="1"/>
  <c r="I193" i="3" s="1"/>
  <c r="H193" i="3"/>
  <c r="N193" i="3" s="1"/>
  <c r="AA173" i="1"/>
  <c r="I171" i="3" s="1"/>
  <c r="H171" i="3"/>
  <c r="N171" i="3" s="1"/>
  <c r="AA207" i="1"/>
  <c r="I205" i="3" s="1"/>
  <c r="H205" i="3"/>
  <c r="N205" i="3" s="1"/>
  <c r="AA85" i="1"/>
  <c r="I83" i="3" s="1"/>
  <c r="H83" i="3"/>
  <c r="N83" i="3" s="1"/>
  <c r="AA197" i="1"/>
  <c r="I195" i="3" s="1"/>
  <c r="H195" i="3"/>
  <c r="N195" i="3" s="1"/>
  <c r="AA104" i="1"/>
  <c r="I102" i="3" s="1"/>
  <c r="H102" i="3"/>
  <c r="N102" i="3" s="1"/>
  <c r="AA192" i="1"/>
  <c r="I190" i="3" s="1"/>
  <c r="H190" i="3"/>
  <c r="N190" i="3" s="1"/>
  <c r="AA146" i="1"/>
  <c r="I144" i="3" s="1"/>
  <c r="H144" i="3"/>
  <c r="N144" i="3" s="1"/>
  <c r="AA161" i="1"/>
  <c r="I159" i="3" s="1"/>
  <c r="H159" i="3"/>
  <c r="N159" i="3" s="1"/>
  <c r="AA140" i="1"/>
  <c r="I138" i="3" s="1"/>
  <c r="H138" i="3"/>
  <c r="N138" i="3" s="1"/>
  <c r="AA150" i="1"/>
  <c r="I148" i="3" s="1"/>
  <c r="H148" i="3"/>
  <c r="N148" i="3" s="1"/>
  <c r="AA60" i="1"/>
  <c r="I58" i="3" s="1"/>
  <c r="H58" i="3"/>
  <c r="N58" i="3" s="1"/>
  <c r="AA123" i="1"/>
  <c r="I121" i="3" s="1"/>
  <c r="H121" i="3"/>
  <c r="N121" i="3" s="1"/>
  <c r="AA98" i="1"/>
  <c r="I96" i="3" s="1"/>
  <c r="H96" i="3"/>
  <c r="N96" i="3" s="1"/>
  <c r="AA178" i="1"/>
  <c r="I176" i="3" s="1"/>
  <c r="H176" i="3"/>
  <c r="N176" i="3" s="1"/>
  <c r="AA90" i="1"/>
  <c r="I88" i="3" s="1"/>
  <c r="H88" i="3"/>
  <c r="N88" i="3" s="1"/>
  <c r="AA149" i="1"/>
  <c r="I147" i="3" s="1"/>
  <c r="H147" i="3"/>
  <c r="N147" i="3" s="1"/>
  <c r="AA181" i="1"/>
  <c r="I179" i="3" s="1"/>
  <c r="H179" i="3"/>
  <c r="N179" i="3" s="1"/>
  <c r="AA56" i="1"/>
  <c r="I54" i="3" s="1"/>
  <c r="H54" i="3"/>
  <c r="N54" i="3" s="1"/>
  <c r="AA96" i="1"/>
  <c r="I94" i="3" s="1"/>
  <c r="H94" i="3"/>
  <c r="N94" i="3" s="1"/>
  <c r="AA122" i="1"/>
  <c r="I120" i="3" s="1"/>
  <c r="H120" i="3"/>
  <c r="N120" i="3" s="1"/>
  <c r="AA188" i="1"/>
  <c r="I186" i="3" s="1"/>
  <c r="H186" i="3"/>
  <c r="N186" i="3" s="1"/>
  <c r="AA113" i="1"/>
  <c r="I111" i="3" s="1"/>
  <c r="H111" i="3"/>
  <c r="N111" i="3" s="1"/>
  <c r="AA131" i="1"/>
  <c r="I129" i="3" s="1"/>
  <c r="H129" i="3"/>
  <c r="N129" i="3" s="1"/>
  <c r="AA157" i="1"/>
  <c r="I155" i="3" s="1"/>
  <c r="H155" i="3"/>
  <c r="N155" i="3" s="1"/>
  <c r="AA167" i="1"/>
  <c r="I165" i="3" s="1"/>
  <c r="H165" i="3"/>
  <c r="N165" i="3" s="1"/>
  <c r="AA184" i="1"/>
  <c r="I182" i="3" s="1"/>
  <c r="H182" i="3"/>
  <c r="N182" i="3" s="1"/>
  <c r="AA59" i="1"/>
  <c r="I57" i="3" s="1"/>
  <c r="H57" i="3"/>
  <c r="N57" i="3" s="1"/>
  <c r="AA73" i="1"/>
  <c r="I71" i="3" s="1"/>
  <c r="H71" i="3"/>
  <c r="N71" i="3" s="1"/>
  <c r="AA200" i="1"/>
  <c r="I198" i="3" s="1"/>
  <c r="H198" i="3"/>
  <c r="N198" i="3" s="1"/>
  <c r="AA180" i="1"/>
  <c r="I178" i="3" s="1"/>
  <c r="H178" i="3"/>
  <c r="N178" i="3" s="1"/>
  <c r="AA52" i="1"/>
  <c r="I50" i="3" s="1"/>
  <c r="H50" i="3"/>
  <c r="N50" i="3" s="1"/>
  <c r="AA93" i="1"/>
  <c r="I91" i="3" s="1"/>
  <c r="H91" i="3"/>
  <c r="N91" i="3" s="1"/>
  <c r="AA61" i="1"/>
  <c r="I59" i="3" s="1"/>
  <c r="H59" i="3"/>
  <c r="N59" i="3" s="1"/>
  <c r="AA189" i="1"/>
  <c r="I187" i="3" s="1"/>
  <c r="H187" i="3"/>
  <c r="N187" i="3" s="1"/>
  <c r="AA209" i="1"/>
  <c r="I207" i="3" s="1"/>
  <c r="H207" i="3"/>
  <c r="N207" i="3" s="1"/>
  <c r="AA223" i="1"/>
  <c r="I221" i="3" s="1"/>
  <c r="H221" i="3"/>
  <c r="N221" i="3" s="1"/>
  <c r="AA222" i="1"/>
  <c r="I220" i="3" s="1"/>
  <c r="H220" i="3"/>
  <c r="N220" i="3" s="1"/>
  <c r="AA210" i="1"/>
  <c r="I208" i="3" s="1"/>
  <c r="H208" i="3"/>
  <c r="N208" i="3" s="1"/>
  <c r="AA224" i="1"/>
  <c r="I222" i="3" s="1"/>
  <c r="H222" i="3"/>
  <c r="N222" i="3" s="1"/>
  <c r="AA230" i="1"/>
  <c r="I228" i="3" s="1"/>
  <c r="H228" i="3"/>
  <c r="N228" i="3" s="1"/>
  <c r="AA194" i="1"/>
  <c r="I192" i="3" s="1"/>
  <c r="H192" i="3"/>
  <c r="N192" i="3" s="1"/>
</calcChain>
</file>

<file path=xl/comments1.xml><?xml version="1.0" encoding="utf-8"?>
<comments xmlns="http://schemas.openxmlformats.org/spreadsheetml/2006/main">
  <authors>
    <author>din2s</author>
  </authors>
  <commentList>
    <comment ref="W1" authorId="0">
      <text>
        <r>
          <rPr>
            <sz val="9"/>
            <color indexed="81"/>
            <rFont val="Tahoma"/>
            <family val="2"/>
          </rPr>
          <t>Diisi angka 1 atau 2</t>
        </r>
      </text>
    </comment>
    <comment ref="AM1" authorId="0">
      <text>
        <r>
          <rPr>
            <sz val="9"/>
            <color indexed="81"/>
            <rFont val="Tahoma"/>
            <family val="2"/>
          </rPr>
          <t>Diisi tahun pelajaran berjalan / sekarang</t>
        </r>
      </text>
    </comment>
    <comment ref="E2" authorId="0">
      <text>
        <r>
          <rPr>
            <sz val="9"/>
            <color indexed="81"/>
            <rFont val="Tahoma"/>
            <family val="2"/>
          </rPr>
          <t>Masukkan kode guru di sini (cell E2)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silahkan diubah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diisi nilai hasil PTS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diisi hasil PAS/PKK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diisi angka 1 - 100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L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Q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diisi nilai hasil PTS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diisi hasil PAS/PKK</t>
        </r>
      </text>
    </comment>
    <comment ref="AB6" authorId="0">
      <text>
        <r>
          <rPr>
            <b/>
            <sz val="9"/>
            <color indexed="81"/>
            <rFont val="Tahoma"/>
            <family val="2"/>
          </rPr>
          <t>diisi angka 1 - 100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L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Q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</commentList>
</comments>
</file>

<file path=xl/sharedStrings.xml><?xml version="1.0" encoding="utf-8"?>
<sst xmlns="http://schemas.openxmlformats.org/spreadsheetml/2006/main" count="1946" uniqueCount="1107">
  <si>
    <t>B</t>
  </si>
  <si>
    <t>C</t>
  </si>
  <si>
    <t>PENGETAHUAN</t>
  </si>
  <si>
    <t>A</t>
  </si>
  <si>
    <t>D</t>
  </si>
  <si>
    <t>KETERAMPILAN</t>
  </si>
  <si>
    <t>N A M A</t>
  </si>
  <si>
    <t>A S P E K   P E N I L A I A N</t>
  </si>
  <si>
    <t>SEMESTER :</t>
  </si>
  <si>
    <t>URT</t>
  </si>
  <si>
    <t>N O M O R</t>
  </si>
  <si>
    <t>MATA PELAJARAN :</t>
  </si>
  <si>
    <t>SIKAP SOSIAL</t>
  </si>
  <si>
    <t>SIKAP SPIRITUAL</t>
  </si>
  <si>
    <t>PTS</t>
  </si>
  <si>
    <t>Prak_1</t>
  </si>
  <si>
    <t>Prak_2</t>
  </si>
  <si>
    <t>Prak_3</t>
  </si>
  <si>
    <t>Prak_4</t>
  </si>
  <si>
    <t>Port_1</t>
  </si>
  <si>
    <t>Port_2</t>
  </si>
  <si>
    <t>Port_3</t>
  </si>
  <si>
    <t>Port_4</t>
  </si>
  <si>
    <t>Proj_1</t>
  </si>
  <si>
    <t>Proj_2</t>
  </si>
  <si>
    <t>Proj_3</t>
  </si>
  <si>
    <t>E</t>
  </si>
  <si>
    <t>--</t>
  </si>
  <si>
    <t>JANGAN DIHAPUS</t>
  </si>
  <si>
    <t xml:space="preserve">TAHUN PELAJARAN : </t>
  </si>
  <si>
    <t>KELAS</t>
  </si>
  <si>
    <t>X MIPA_1</t>
  </si>
  <si>
    <t>R Prak</t>
  </si>
  <si>
    <t>R Port</t>
  </si>
  <si>
    <t>R Proj</t>
  </si>
  <si>
    <t>X MIPA_2</t>
  </si>
  <si>
    <t>X MIPA_3</t>
  </si>
  <si>
    <t>X MIPA_4</t>
  </si>
  <si>
    <t>X MIPA_5</t>
  </si>
  <si>
    <t>Column25</t>
  </si>
  <si>
    <t>NIS</t>
  </si>
  <si>
    <t>SP_1</t>
  </si>
  <si>
    <t>SP_2</t>
  </si>
  <si>
    <t>SP_3</t>
  </si>
  <si>
    <t>SP_4</t>
  </si>
  <si>
    <t>SS_1</t>
  </si>
  <si>
    <t>SS_2</t>
  </si>
  <si>
    <t>SS_3</t>
  </si>
  <si>
    <t>SS_4</t>
  </si>
  <si>
    <t>PH_1</t>
  </si>
  <si>
    <t>PH_2</t>
  </si>
  <si>
    <t>PH_3</t>
  </si>
  <si>
    <t>PH_4</t>
  </si>
  <si>
    <t>PH_5</t>
  </si>
  <si>
    <t>PAS/PKK</t>
  </si>
  <si>
    <t>PRED</t>
  </si>
  <si>
    <t>PESERTA DIDIK</t>
  </si>
  <si>
    <t>RNSS</t>
  </si>
  <si>
    <t>RNSP</t>
  </si>
  <si>
    <t>PAS/ PKK</t>
  </si>
  <si>
    <t>R PH</t>
  </si>
  <si>
    <t>Proj_4</t>
  </si>
  <si>
    <t>N A K</t>
  </si>
  <si>
    <t>PRED K</t>
  </si>
  <si>
    <t>N A P</t>
  </si>
  <si>
    <t>PRED P</t>
  </si>
  <si>
    <t>NA</t>
  </si>
  <si>
    <t>(GANJIL)</t>
  </si>
  <si>
    <t>(GENAP)</t>
  </si>
  <si>
    <t>HASIL</t>
  </si>
  <si>
    <t>TAHUN PELAJARAN :</t>
  </si>
  <si>
    <t>X IPS_1</t>
  </si>
  <si>
    <t>X IPS_2</t>
  </si>
  <si>
    <t>X IPS_3</t>
  </si>
  <si>
    <t>X IPS_4</t>
  </si>
  <si>
    <t>ILHAM MAULANA</t>
  </si>
  <si>
    <t>Pred.</t>
  </si>
  <si>
    <t>DATA</t>
  </si>
  <si>
    <t>NAMA PESERTA DIDIK</t>
  </si>
  <si>
    <t>NILAI  RAPOR / LHB / LCK / LCB</t>
  </si>
  <si>
    <t>NAMA GURU MAPEL :</t>
  </si>
  <si>
    <t>NAMA GURU</t>
  </si>
  <si>
    <t>Dra. Hj. Happy Mariana, M.Si</t>
  </si>
  <si>
    <t>Rahno Sucharsono, S. Pd</t>
  </si>
  <si>
    <t>Drs. Dedi Rukmana M</t>
  </si>
  <si>
    <t>Enjang Wijaksana, S. Pd</t>
  </si>
  <si>
    <t>Tarya Masdan, S. Pd</t>
  </si>
  <si>
    <t>Iwan Hermawan, S. Pd</t>
  </si>
  <si>
    <t>Drs. Abdurahman Saleh</t>
  </si>
  <si>
    <t>Drs. Dindin Solehudin</t>
  </si>
  <si>
    <t>Drs. Nanang Mulyana</t>
  </si>
  <si>
    <t>Dra. Hj. Neni Cefridayani H</t>
  </si>
  <si>
    <t>Yuyus Yustiana, S. Pd</t>
  </si>
  <si>
    <t>Dra. Rd. Ida Farida</t>
  </si>
  <si>
    <t>Drs. Budiyana, M. MPd</t>
  </si>
  <si>
    <t>Drs. Ahmad Rana S.</t>
  </si>
  <si>
    <t>Dra. Yeti Kurniati</t>
  </si>
  <si>
    <t>Drs. Jajang Sudarman</t>
  </si>
  <si>
    <t>Teteng Kusnadi, S. Pd</t>
  </si>
  <si>
    <t>Supriyadi, S. Pd</t>
  </si>
  <si>
    <t>Drs. Agus Supriatna</t>
  </si>
  <si>
    <t>Drs. Tuta Kapiana  B</t>
  </si>
  <si>
    <t>Setyawati, S. Pd</t>
  </si>
  <si>
    <t>Kokom Komaya, S. Pd</t>
  </si>
  <si>
    <t>Euis Sumarni, S. Pd</t>
  </si>
  <si>
    <t>Rina Dasyani, S. Pd</t>
  </si>
  <si>
    <t>H. Asep Wanda S, S. Pd, M. Si</t>
  </si>
  <si>
    <t>Essi Susanti, S. Pd</t>
  </si>
  <si>
    <t>Yanti, S.Pd</t>
  </si>
  <si>
    <t>Siti A. Agustini, S. Pd</t>
  </si>
  <si>
    <t>Euis Kartini, S. Pd</t>
  </si>
  <si>
    <t>Cicin Cintawati, S. Pd</t>
  </si>
  <si>
    <t>Lisda, S.S</t>
  </si>
  <si>
    <t>Nia Widawati, S. Pd</t>
  </si>
  <si>
    <t>Ervina, S. Pd</t>
  </si>
  <si>
    <t>Lia Nurliawati, S. Pd</t>
  </si>
  <si>
    <t>Yayuk Soneka, S. Pd</t>
  </si>
  <si>
    <t>Novi Nurul R, S. Pd</t>
  </si>
  <si>
    <t>Dian Haerani, S. Pd</t>
  </si>
  <si>
    <t>Yuniarti Putri Rahayu, S. Sos</t>
  </si>
  <si>
    <t>Hilman Fauzi, S. Pd</t>
  </si>
  <si>
    <t>Sumaryani Dewi, P. Pd</t>
  </si>
  <si>
    <t>Asep Kuswandi, S. Ag</t>
  </si>
  <si>
    <t>Rina Marlia Dewi, S. Pd</t>
  </si>
  <si>
    <t>KODE</t>
  </si>
  <si>
    <t>R Pro</t>
  </si>
  <si>
    <t>R SP</t>
  </si>
  <si>
    <t>R SS</t>
  </si>
  <si>
    <t>Pro_1</t>
  </si>
  <si>
    <t>Pro_2</t>
  </si>
  <si>
    <t>Pro_3</t>
  </si>
  <si>
    <t>Pro_4</t>
  </si>
  <si>
    <t>Guru Mata Pelajaran,</t>
  </si>
  <si>
    <t>Banjaran,</t>
  </si>
  <si>
    <t>Harun Arrosyid, S. PdI</t>
  </si>
  <si>
    <t>181910006</t>
  </si>
  <si>
    <t>ADILLA AMELIA PUTRI</t>
  </si>
  <si>
    <t>181910009</t>
  </si>
  <si>
    <t>ADITYA MAULANA RIFKIA</t>
  </si>
  <si>
    <t>181910012</t>
  </si>
  <si>
    <t>AFKAR RIZKY HIDAYAT</t>
  </si>
  <si>
    <t>181910017</t>
  </si>
  <si>
    <t>AHMAD SADEWA</t>
  </si>
  <si>
    <t>181910018</t>
  </si>
  <si>
    <t>AHMAD SETIAWAN</t>
  </si>
  <si>
    <t>181910048</t>
  </si>
  <si>
    <t xml:space="preserve">ASRIL FAISAL </t>
  </si>
  <si>
    <t>181910058</t>
  </si>
  <si>
    <t>BINTANG APRILIA</t>
  </si>
  <si>
    <t>181910067</t>
  </si>
  <si>
    <t>DAMAR KUSUMA R.</t>
  </si>
  <si>
    <t>181910071</t>
  </si>
  <si>
    <t>DANI SUPRIATNA</t>
  </si>
  <si>
    <t>181910089</t>
  </si>
  <si>
    <t>DESTIA DWI PUTRI</t>
  </si>
  <si>
    <t>181910100</t>
  </si>
  <si>
    <t>DINI CAHYANI</t>
  </si>
  <si>
    <t>181910102</t>
  </si>
  <si>
    <t>DINI NURAENI</t>
  </si>
  <si>
    <t>181910116</t>
  </si>
  <si>
    <t>ELSYA NURVITA ROMDONA</t>
  </si>
  <si>
    <t>181910121</t>
  </si>
  <si>
    <t>ENENG ITA AMELIA</t>
  </si>
  <si>
    <t>181910142</t>
  </si>
  <si>
    <t>FUADI RAMADAN</t>
  </si>
  <si>
    <t>181910160</t>
  </si>
  <si>
    <t>HENRISON SIMBOLON</t>
  </si>
  <si>
    <t>181910168</t>
  </si>
  <si>
    <t>181910171</t>
  </si>
  <si>
    <t>ILHAM RAMADHAN</t>
  </si>
  <si>
    <t>181910173</t>
  </si>
  <si>
    <t>ILYAS IBNU HAJAR</t>
  </si>
  <si>
    <t>181910177</t>
  </si>
  <si>
    <t>181910189</t>
  </si>
  <si>
    <t xml:space="preserve">KEVIN TERSNA APRILIAN </t>
  </si>
  <si>
    <t>181910190</t>
  </si>
  <si>
    <t xml:space="preserve">KRISTIN APRILIAN </t>
  </si>
  <si>
    <t>181910234</t>
  </si>
  <si>
    <t>NABILA SALSA BILA</t>
  </si>
  <si>
    <t>181910241</t>
  </si>
  <si>
    <t>NETI FEBRIANTI</t>
  </si>
  <si>
    <t>181910250</t>
  </si>
  <si>
    <t>NOVA AGUSTINA</t>
  </si>
  <si>
    <t>181910274</t>
  </si>
  <si>
    <t>RAIHAN GILANG RAMADHAN</t>
  </si>
  <si>
    <t>181910298</t>
  </si>
  <si>
    <t>RIDA DAMAYANTI</t>
  </si>
  <si>
    <t>181910307</t>
  </si>
  <si>
    <t>RINA NATALYA DARYANA</t>
  </si>
  <si>
    <t>181910316</t>
  </si>
  <si>
    <t>RISMA AULIA</t>
  </si>
  <si>
    <t>181910371</t>
  </si>
  <si>
    <t>SYIFA NURFADILAH</t>
  </si>
  <si>
    <t>181910380</t>
  </si>
  <si>
    <t>TIARA CITRA RAHAYU</t>
  </si>
  <si>
    <t>181910386</t>
  </si>
  <si>
    <t>TRISNA YULIANTI</t>
  </si>
  <si>
    <t>181910405</t>
  </si>
  <si>
    <t>WINDY WIDYAWATI</t>
  </si>
  <si>
    <t>181910411</t>
  </si>
  <si>
    <t>YOGA MUHAMAD RIZKY</t>
  </si>
  <si>
    <t>181910415</t>
  </si>
  <si>
    <t xml:space="preserve">YOLLA PUSPITA </t>
  </si>
  <si>
    <t>181910423</t>
  </si>
  <si>
    <t>YUSI NAILURAHMI ANGGRAENI</t>
  </si>
  <si>
    <t>181910001</t>
  </si>
  <si>
    <t>A. WILDAN ARIP R.</t>
  </si>
  <si>
    <t>181910002</t>
  </si>
  <si>
    <t>AA RIDWAN FAUZI</t>
  </si>
  <si>
    <t>181910004</t>
  </si>
  <si>
    <t>ADI PUTRA LEIHITU IHA</t>
  </si>
  <si>
    <t>181910015</t>
  </si>
  <si>
    <t>AHMAD NUGRAHA</t>
  </si>
  <si>
    <t>181910024</t>
  </si>
  <si>
    <t>ALMA ULA NADIYA</t>
  </si>
  <si>
    <t>181910032</t>
  </si>
  <si>
    <t>ANDRIYANI RAHMAWATI</t>
  </si>
  <si>
    <t>181910034</t>
  </si>
  <si>
    <t>ANGGITA MAOLANI D PUTRI</t>
  </si>
  <si>
    <t>181910062</t>
  </si>
  <si>
    <t>181910078</t>
  </si>
  <si>
    <t>DELA SONIA</t>
  </si>
  <si>
    <t>181910092</t>
  </si>
  <si>
    <t>DHEA SABRINA DWI OKTAVIA</t>
  </si>
  <si>
    <t>181910108</t>
  </si>
  <si>
    <t>EKA SHIFA SANTIKA</t>
  </si>
  <si>
    <t>181910117</t>
  </si>
  <si>
    <t>ELVIRA DWI AMANATIN</t>
  </si>
  <si>
    <t>181910126</t>
  </si>
  <si>
    <t>FADHLIKA THORIQ AL KAUTSAR</t>
  </si>
  <si>
    <t>181910136</t>
  </si>
  <si>
    <t>181910141</t>
  </si>
  <si>
    <t>FITRI SRI MULYANI</t>
  </si>
  <si>
    <t>181910145</t>
  </si>
  <si>
    <t>GERI FIKRIANTO</t>
  </si>
  <si>
    <t>181910157</t>
  </si>
  <si>
    <t>HARYO DIPLOMAT</t>
  </si>
  <si>
    <t>181910164</t>
  </si>
  <si>
    <t>IHSAN RIZKI FADILAH PUTRA</t>
  </si>
  <si>
    <t>181910191</t>
  </si>
  <si>
    <t>LANNY NUR AFIFAH</t>
  </si>
  <si>
    <t>181910193</t>
  </si>
  <si>
    <t>LINGGAR  PURNAMA PUTRA</t>
  </si>
  <si>
    <t>181910198</t>
  </si>
  <si>
    <t>LUTFIAH NURUH HIKMAH</t>
  </si>
  <si>
    <t>181910235</t>
  </si>
  <si>
    <t>NABILA SEPHIANI</t>
  </si>
  <si>
    <t>181910243</t>
  </si>
  <si>
    <t>NINA RATNASARI</t>
  </si>
  <si>
    <t>181910248</t>
  </si>
  <si>
    <t>NIVA SITI NURLATIFAH</t>
  </si>
  <si>
    <t>181910256</t>
  </si>
  <si>
    <t>OGI AGUSTINA</t>
  </si>
  <si>
    <t>181910273</t>
  </si>
  <si>
    <t>RAHMAN HAKIM AUZA</t>
  </si>
  <si>
    <t>181910296</t>
  </si>
  <si>
    <t>RHEINA AULIYA SUTISNA</t>
  </si>
  <si>
    <t>181910299</t>
  </si>
  <si>
    <t>RIFA PUTRI ANUGRAH</t>
  </si>
  <si>
    <t>181910310</t>
  </si>
  <si>
    <t>RINDAM UTAMI RUSTINA</t>
  </si>
  <si>
    <t>181910317</t>
  </si>
  <si>
    <t>RISMA DEPA YULIANAWATI</t>
  </si>
  <si>
    <t>181910330</t>
  </si>
  <si>
    <t>ROSA RAHMADINI</t>
  </si>
  <si>
    <t>181910336</t>
  </si>
  <si>
    <t>SALSA HERMAWATI</t>
  </si>
  <si>
    <t>181910359</t>
  </si>
  <si>
    <t>SITI JULAEHA WULANDINI</t>
  </si>
  <si>
    <t>181910377</t>
  </si>
  <si>
    <t>TEGUH FATUR ROHMAN</t>
  </si>
  <si>
    <t>181910394</t>
  </si>
  <si>
    <t>WAHYU GINANJAR</t>
  </si>
  <si>
    <t>181910409</t>
  </si>
  <si>
    <t>YESI APRIANI</t>
  </si>
  <si>
    <t>181910007</t>
  </si>
  <si>
    <t>ADIT MIIFTAHUL FAUZI</t>
  </si>
  <si>
    <t>181910016</t>
  </si>
  <si>
    <t>AHMAD RIZKQI TAZILA</t>
  </si>
  <si>
    <t>181910043</t>
  </si>
  <si>
    <t>ARIS SUPRATMAN</t>
  </si>
  <si>
    <t>181910050</t>
  </si>
  <si>
    <t>ASTRI MEINA SUNDARI</t>
  </si>
  <si>
    <t>181910057</t>
  </si>
  <si>
    <t>BELA OKTAVIANI</t>
  </si>
  <si>
    <t>181910065</t>
  </si>
  <si>
    <t>CUCUN CUNAYA</t>
  </si>
  <si>
    <t>181910068</t>
  </si>
  <si>
    <t>DANDI SUPRIYADI MASRI</t>
  </si>
  <si>
    <t>181910081</t>
  </si>
  <si>
    <t>DEMILA SEPTRIANI ACHMAD</t>
  </si>
  <si>
    <t>181910114</t>
  </si>
  <si>
    <t>ELSA TIARA</t>
  </si>
  <si>
    <t>181910129</t>
  </si>
  <si>
    <t>FAJAR GHANDI SAPUTRA</t>
  </si>
  <si>
    <t>181910138</t>
  </si>
  <si>
    <t>FITRI NUR RIZKI</t>
  </si>
  <si>
    <t>181910147</t>
  </si>
  <si>
    <t>GIA MUSTIKA</t>
  </si>
  <si>
    <t>181910153</t>
  </si>
  <si>
    <t>GISNI TRI MELYANI</t>
  </si>
  <si>
    <t>181910178</t>
  </si>
  <si>
    <t>INVO KAVIT ELMARIANA</t>
  </si>
  <si>
    <t>181910183</t>
  </si>
  <si>
    <t>JESSYCA PUSPITASARY</t>
  </si>
  <si>
    <t>181910210</t>
  </si>
  <si>
    <t>MELANIE RAHMI SHOLEHAT</t>
  </si>
  <si>
    <t>181910215</t>
  </si>
  <si>
    <t>MIUGIA ABDUL KHOLIQ</t>
  </si>
  <si>
    <t>181910224</t>
  </si>
  <si>
    <t>MUHAMAD AKBAR ANDHIKA</t>
  </si>
  <si>
    <t>181910247</t>
  </si>
  <si>
    <t>NITA AMELIA</t>
  </si>
  <si>
    <t>181910252</t>
  </si>
  <si>
    <t>NOVA SOLIHIN</t>
  </si>
  <si>
    <t>181910270</t>
  </si>
  <si>
    <t>RAFAEL VAN BASTIAN SIMANJUNTAK</t>
  </si>
  <si>
    <t>181910278</t>
  </si>
  <si>
    <t>RAY AGENG ARYA WIJAYA</t>
  </si>
  <si>
    <t>181910283</t>
  </si>
  <si>
    <t>REGINA DEISTY FITRIANA</t>
  </si>
  <si>
    <t>181910295</t>
  </si>
  <si>
    <t>REZA NURDIANSYAH</t>
  </si>
  <si>
    <t>181910297</t>
  </si>
  <si>
    <t>RIAN RAMADHAN</t>
  </si>
  <si>
    <t>181910322</t>
  </si>
  <si>
    <t>RIVANGGI NAURA</t>
  </si>
  <si>
    <t>181910345</t>
  </si>
  <si>
    <t>SENNY INDRIANI</t>
  </si>
  <si>
    <t>181910362</t>
  </si>
  <si>
    <t>SITI ROSMIATI</t>
  </si>
  <si>
    <t>181910372</t>
  </si>
  <si>
    <t>TANIA NUR AULIA</t>
  </si>
  <si>
    <t>181910391</t>
  </si>
  <si>
    <t>VINI SEPTIANI</t>
  </si>
  <si>
    <t>181910402</t>
  </si>
  <si>
    <t>WINDAWATI</t>
  </si>
  <si>
    <t>181910403</t>
  </si>
  <si>
    <t>WINDI AJENG LAKSMINI</t>
  </si>
  <si>
    <t>181910404</t>
  </si>
  <si>
    <t>WINDY ANISA</t>
  </si>
  <si>
    <t>181910420</t>
  </si>
  <si>
    <t>YULIANTI</t>
  </si>
  <si>
    <t>181910427</t>
  </si>
  <si>
    <t>ZIDAN ERLANGGA</t>
  </si>
  <si>
    <t>181910019</t>
  </si>
  <si>
    <t>AHMAD SIDIQ</t>
  </si>
  <si>
    <t>181910022</t>
  </si>
  <si>
    <t>AJI TEGUH PRAKOSO</t>
  </si>
  <si>
    <t>181910028</t>
  </si>
  <si>
    <t>ANDINI MARYANA MARLAN</t>
  </si>
  <si>
    <t>181910040</t>
  </si>
  <si>
    <t>ARDI SETIWAN</t>
  </si>
  <si>
    <t>181910047</t>
  </si>
  <si>
    <t>ASEP SAEPULOH</t>
  </si>
  <si>
    <t>181910051</t>
  </si>
  <si>
    <t>AUDIA DERMAWAN</t>
  </si>
  <si>
    <t>181910073</t>
  </si>
  <si>
    <t>DANU NURJAMAN</t>
  </si>
  <si>
    <t>181910076</t>
  </si>
  <si>
    <t>DE AJENG MEIDIYAN RISKA SAPUTRI</t>
  </si>
  <si>
    <t>181910099</t>
  </si>
  <si>
    <t>DINAN HAFIYYAN GHANI</t>
  </si>
  <si>
    <t>181910112</t>
  </si>
  <si>
    <t>ELSA AMELIA</t>
  </si>
  <si>
    <t>181910139</t>
  </si>
  <si>
    <t>FITRI NURAENI</t>
  </si>
  <si>
    <t>181910143</t>
  </si>
  <si>
    <t>GAHTAN RIZQI RIANA</t>
  </si>
  <si>
    <t>181910146</t>
  </si>
  <si>
    <t>GHIFARI FATAH HAMID</t>
  </si>
  <si>
    <t>181910150</t>
  </si>
  <si>
    <t>GILANG YUDA PRATAMA</t>
  </si>
  <si>
    <t>181910163</t>
  </si>
  <si>
    <t>HUWAN WAN NUR AHMAD</t>
  </si>
  <si>
    <t>181910174</t>
  </si>
  <si>
    <t>IMELDA KHARISMA PUTRI</t>
  </si>
  <si>
    <t>181910196</t>
  </si>
  <si>
    <t>LUKY SETIAWAN</t>
  </si>
  <si>
    <t>181910197</t>
  </si>
  <si>
    <t>LUTFI NUROHMANIA AZIZAH</t>
  </si>
  <si>
    <t>181910200</t>
  </si>
  <si>
    <t>M. ILHAN RAMADHAN</t>
  </si>
  <si>
    <t>181910213</t>
  </si>
  <si>
    <t>MISEU FADILAH AGUSTIANI</t>
  </si>
  <si>
    <t>181910220</t>
  </si>
  <si>
    <t>MOHAMAD DIAZ JULISTIANDI</t>
  </si>
  <si>
    <t>181910242</t>
  </si>
  <si>
    <t>NINA KARINA</t>
  </si>
  <si>
    <t>181910251</t>
  </si>
  <si>
    <t>NOVA BURHANI</t>
  </si>
  <si>
    <t>181910257</t>
  </si>
  <si>
    <t>OKTA DWIYANTI</t>
  </si>
  <si>
    <t>181910271</t>
  </si>
  <si>
    <t>RAFHAEL ANGGIAT  TAMBUNAN</t>
  </si>
  <si>
    <t>181910294</t>
  </si>
  <si>
    <t>REZA FARDIAN AGUNG</t>
  </si>
  <si>
    <t>181910308</t>
  </si>
  <si>
    <t>RINA WILYANTI</t>
  </si>
  <si>
    <t>181910319</t>
  </si>
  <si>
    <t xml:space="preserve">RISMA WATI </t>
  </si>
  <si>
    <t>181910339</t>
  </si>
  <si>
    <t>SANIYAH NISRINA</t>
  </si>
  <si>
    <t>181910347</t>
  </si>
  <si>
    <t>SEPTIANI DEWI</t>
  </si>
  <si>
    <t>181910348</t>
  </si>
  <si>
    <t>SEVIA SETIANI</t>
  </si>
  <si>
    <t>181910351</t>
  </si>
  <si>
    <t>SHAQILLA SEPTIA DEWI</t>
  </si>
  <si>
    <t>181910360</t>
  </si>
  <si>
    <t>SITI NUR LIASTARI</t>
  </si>
  <si>
    <t>181910378</t>
  </si>
  <si>
    <t>TIA PUTRI PASARIBU</t>
  </si>
  <si>
    <t>181910399</t>
  </si>
  <si>
    <t>WIKE DANIANTI</t>
  </si>
  <si>
    <t>181910421</t>
  </si>
  <si>
    <t>YULLY</t>
  </si>
  <si>
    <t>181910013</t>
  </si>
  <si>
    <t>AGNES PRASTICA ALFADIA HIDAYAT</t>
  </si>
  <si>
    <t>181910039</t>
  </si>
  <si>
    <t>ANNISA NURROHMAH</t>
  </si>
  <si>
    <t>181910042</t>
  </si>
  <si>
    <t>ARIF MUSTOFA AL FARUQI</t>
  </si>
  <si>
    <t>181910046</t>
  </si>
  <si>
    <t>181910049</t>
  </si>
  <si>
    <t>ASTO PANGERTI WIJANARKO</t>
  </si>
  <si>
    <t>181910059</t>
  </si>
  <si>
    <t>CALISTA FORTUNA BAQA</t>
  </si>
  <si>
    <t>181910061</t>
  </si>
  <si>
    <t>CHANDRA YUSUF</t>
  </si>
  <si>
    <t>181910077</t>
  </si>
  <si>
    <t>DEA ROHMAWATI</t>
  </si>
  <si>
    <t>181910083</t>
  </si>
  <si>
    <t>DENDRA</t>
  </si>
  <si>
    <t>181910094</t>
  </si>
  <si>
    <t>DICKY RIZALDI ARSY</t>
  </si>
  <si>
    <t>181910107</t>
  </si>
  <si>
    <t>EGI PRASETIA AGUSTINA</t>
  </si>
  <si>
    <t>181910115</t>
  </si>
  <si>
    <t>ELSHA OCHTAVIANI</t>
  </si>
  <si>
    <t>181910122</t>
  </si>
  <si>
    <t>ERLIAN SEPTYANTI</t>
  </si>
  <si>
    <t>181910154</t>
  </si>
  <si>
    <t>GLADIS AYUNI GUNAWAN</t>
  </si>
  <si>
    <t>181910158</t>
  </si>
  <si>
    <t>HENDI KURNIAWAN</t>
  </si>
  <si>
    <t>181910184</t>
  </si>
  <si>
    <t>JIBRAN HERDIANA</t>
  </si>
  <si>
    <t>181910206</t>
  </si>
  <si>
    <t>MAHARINI HARDIYANTI</t>
  </si>
  <si>
    <t>181910208</t>
  </si>
  <si>
    <t>MAUDY MUDIARTI</t>
  </si>
  <si>
    <t>181910211</t>
  </si>
  <si>
    <t>MILA NUR AFIFAH</t>
  </si>
  <si>
    <t>181910238</t>
  </si>
  <si>
    <t>NATASYA HUTAMI</t>
  </si>
  <si>
    <t>181910263</t>
  </si>
  <si>
    <t>PUTRI ARVI SITI NURPADILLAH</t>
  </si>
  <si>
    <t>181910267</t>
  </si>
  <si>
    <t>QELVIN RIZKA AFRIYANI</t>
  </si>
  <si>
    <t>181910277</t>
  </si>
  <si>
    <t>RANTI RAHMAWATI</t>
  </si>
  <si>
    <t>181910284</t>
  </si>
  <si>
    <t>REIVA PUTRI LEONY</t>
  </si>
  <si>
    <t>181910287</t>
  </si>
  <si>
    <t>RENDI RAMDHANI</t>
  </si>
  <si>
    <t>181910289</t>
  </si>
  <si>
    <t>RESTI SITI MULYANI</t>
  </si>
  <si>
    <t>181910302</t>
  </si>
  <si>
    <t>RIJAL HERDIANSYAH</t>
  </si>
  <si>
    <t>181910312</t>
  </si>
  <si>
    <t>RINSA ALFIHANITA</t>
  </si>
  <si>
    <t>181910315</t>
  </si>
  <si>
    <t>RISKA ROSMAWATI</t>
  </si>
  <si>
    <t>181910334</t>
  </si>
  <si>
    <t>SALSA AFIFAH NURMUFIDAH</t>
  </si>
  <si>
    <t>181910368</t>
  </si>
  <si>
    <t xml:space="preserve">SYAHRUL KAMALUDIN </t>
  </si>
  <si>
    <t>181910385</t>
  </si>
  <si>
    <t>181910387</t>
  </si>
  <si>
    <t>TRIYA FITRIYANI</t>
  </si>
  <si>
    <t>181910410</t>
  </si>
  <si>
    <t xml:space="preserve">YULIAWATI </t>
  </si>
  <si>
    <t>X MIPA_6</t>
  </si>
  <si>
    <t>181910029</t>
  </si>
  <si>
    <t>ANDRE ANDRIAN</t>
  </si>
  <si>
    <t>181910033</t>
  </si>
  <si>
    <t>ANGGA WIJAYA</t>
  </si>
  <si>
    <t>181910052</t>
  </si>
  <si>
    <t>AULIA SEPTIANI</t>
  </si>
  <si>
    <t>181910074</t>
  </si>
  <si>
    <t>DASTIN AGUSTIAN</t>
  </si>
  <si>
    <t>181910080</t>
  </si>
  <si>
    <t>DELLA PUSPITASARI</t>
  </si>
  <si>
    <t>181910105</t>
  </si>
  <si>
    <t>ECHA WULANDARI</t>
  </si>
  <si>
    <t>181910111</t>
  </si>
  <si>
    <t>ELMA ULTIMA NADIYA</t>
  </si>
  <si>
    <t>181910125</t>
  </si>
  <si>
    <t>EVA TIFLATAH</t>
  </si>
  <si>
    <t>181910134</t>
  </si>
  <si>
    <t>FAUZY ARDIANSYAH</t>
  </si>
  <si>
    <t>181910135</t>
  </si>
  <si>
    <t>FEBY SIXTEEN MEILANY</t>
  </si>
  <si>
    <t>181910144</t>
  </si>
  <si>
    <t>GALIH FIRMANSYAH</t>
  </si>
  <si>
    <t>181910151</t>
  </si>
  <si>
    <t>GINA PERMATA</t>
  </si>
  <si>
    <t>181910159</t>
  </si>
  <si>
    <t>HENDI RIADI</t>
  </si>
  <si>
    <t>181910169</t>
  </si>
  <si>
    <t>ILHAM MAULANA RUKMANA</t>
  </si>
  <si>
    <t>181910180</t>
  </si>
  <si>
    <t>IRANI PRATIWI</t>
  </si>
  <si>
    <t>181910186</t>
  </si>
  <si>
    <t>KADYLA KUSNADI PUTRI</t>
  </si>
  <si>
    <t>181910204</t>
  </si>
  <si>
    <t>M. SUTAN NURCAHYA</t>
  </si>
  <si>
    <t>181910205</t>
  </si>
  <si>
    <t>M.FARHAN SEPTIAN</t>
  </si>
  <si>
    <t>181910216</t>
  </si>
  <si>
    <t>MOCH. FIQRI RHAMDANI</t>
  </si>
  <si>
    <t>181910249</t>
  </si>
  <si>
    <t>NOPIANI PUTRI</t>
  </si>
  <si>
    <t>181910259</t>
  </si>
  <si>
    <t>PANTRI LEONI</t>
  </si>
  <si>
    <t>181910261</t>
  </si>
  <si>
    <t>POPPY RIZKY NURFAUZIYAH</t>
  </si>
  <si>
    <t>181910265</t>
  </si>
  <si>
    <t>PUTRI UTAMI LESTARI</t>
  </si>
  <si>
    <t>181910275</t>
  </si>
  <si>
    <t>RANDI OKTAVIANA</t>
  </si>
  <si>
    <t>181910306</t>
  </si>
  <si>
    <t>RINA MARSELIS</t>
  </si>
  <si>
    <t>181910344</t>
  </si>
  <si>
    <t>SENI RAHMA PUTRI</t>
  </si>
  <si>
    <t>181910346</t>
  </si>
  <si>
    <t>SEPTIAN GUNAWAN</t>
  </si>
  <si>
    <t>181910357</t>
  </si>
  <si>
    <t>SISMA FIJRIANTI</t>
  </si>
  <si>
    <t>181910363</t>
  </si>
  <si>
    <t>SRI APRILIANTI</t>
  </si>
  <si>
    <t>181910367</t>
  </si>
  <si>
    <t>SUSI NURAENI</t>
  </si>
  <si>
    <t>181910370</t>
  </si>
  <si>
    <t>SYIFA APRIANI</t>
  </si>
  <si>
    <t>181910379</t>
  </si>
  <si>
    <t>TIAN ADRIAN</t>
  </si>
  <si>
    <t>181910384</t>
  </si>
  <si>
    <t>TRESNA FITRIANA</t>
  </si>
  <si>
    <t>181910407</t>
  </si>
  <si>
    <t>YESA NURRIFKA ARNETIA</t>
  </si>
  <si>
    <t>181910428</t>
  </si>
  <si>
    <t>ZIDAN RIZKY SYAHPUTRA</t>
  </si>
  <si>
    <t>181910070</t>
  </si>
  <si>
    <t>DANI MULAYANA</t>
  </si>
  <si>
    <t>181910075</t>
  </si>
  <si>
    <t>DASTIN ERLANGGA</t>
  </si>
  <si>
    <t>181910087</t>
  </si>
  <si>
    <t>DESI PURWITASARI</t>
  </si>
  <si>
    <t>181910090</t>
  </si>
  <si>
    <t>DEVI PUSPITASARI</t>
  </si>
  <si>
    <t>181910119</t>
  </si>
  <si>
    <t>ENDANG FARIDA</t>
  </si>
  <si>
    <t>181910124</t>
  </si>
  <si>
    <t>ESA BERRY RICARDO</t>
  </si>
  <si>
    <t>181910130</t>
  </si>
  <si>
    <t>FANNY</t>
  </si>
  <si>
    <t>181910149</t>
  </si>
  <si>
    <t>GILANG AERLANGGA</t>
  </si>
  <si>
    <t>181910175</t>
  </si>
  <si>
    <t>INA KARLINA</t>
  </si>
  <si>
    <t>181910179</t>
  </si>
  <si>
    <t>IQBAL ARDIANSYAH</t>
  </si>
  <si>
    <t>181910187</t>
  </si>
  <si>
    <t>KAMILA KHOIRUNNISA</t>
  </si>
  <si>
    <t>181910201</t>
  </si>
  <si>
    <t>M. NICORIANSYAH FUDRIKA</t>
  </si>
  <si>
    <t>181910202</t>
  </si>
  <si>
    <t>M. RIZAL AZIZ</t>
  </si>
  <si>
    <t>181910203</t>
  </si>
  <si>
    <t>M. ROFI HANDANI</t>
  </si>
  <si>
    <t>181910219</t>
  </si>
  <si>
    <t>MOHAMAD ALIF PRAMESTIA</t>
  </si>
  <si>
    <t>181910227</t>
  </si>
  <si>
    <t>MUHAMAD RIZAL F</t>
  </si>
  <si>
    <t>181910228</t>
  </si>
  <si>
    <t>MUHAMAD RIZKIANA</t>
  </si>
  <si>
    <t>181910229</t>
  </si>
  <si>
    <t>MUHAMMAD FIRMAN KHOER MUHLIS</t>
  </si>
  <si>
    <t>181910232</t>
  </si>
  <si>
    <t>MUHAMMAD RIZKI SAHPUTRA</t>
  </si>
  <si>
    <t>181910236</t>
  </si>
  <si>
    <t>NADA AFIFAH RAHMI</t>
  </si>
  <si>
    <t>181910258</t>
  </si>
  <si>
    <t>PAJAR PAUZI RAHMAN</t>
  </si>
  <si>
    <t>181910269</t>
  </si>
  <si>
    <t>RACHMAN ALDIANSYAH</t>
  </si>
  <si>
    <t>181910276</t>
  </si>
  <si>
    <t>RANDI SAEPUL</t>
  </si>
  <si>
    <t>181910279</t>
  </si>
  <si>
    <t>RD. SITI JUWARIAH MARIAM</t>
  </si>
  <si>
    <t>181910301</t>
  </si>
  <si>
    <t>RIFKI PURWANTO</t>
  </si>
  <si>
    <t>181910311</t>
  </si>
  <si>
    <t>RINI NURMILAYANTI</t>
  </si>
  <si>
    <t>181910326</t>
  </si>
  <si>
    <t>RIZKI ADITIYA</t>
  </si>
  <si>
    <t>181910337</t>
  </si>
  <si>
    <t>SALSA LUSIANA</t>
  </si>
  <si>
    <t>181910349</t>
  </si>
  <si>
    <t>SHAHIDAH NUR FADILLAH</t>
  </si>
  <si>
    <t>181910381</t>
  </si>
  <si>
    <t>TIARA FITRIANI</t>
  </si>
  <si>
    <t>181910392</t>
  </si>
  <si>
    <t>VIRGIAWAN LISTANTO</t>
  </si>
  <si>
    <t>181910395</t>
  </si>
  <si>
    <t>WANDI BAGASKARA</t>
  </si>
  <si>
    <t>181910398</t>
  </si>
  <si>
    <t>WIDIYA RAHAYU</t>
  </si>
  <si>
    <t>181910425</t>
  </si>
  <si>
    <t>ZAHRA ZAHIRAH</t>
  </si>
  <si>
    <t>181910429</t>
  </si>
  <si>
    <t>ZIKRA MAULANA S</t>
  </si>
  <si>
    <t>181910010</t>
  </si>
  <si>
    <t>ADNAN NURHAPIZ</t>
  </si>
  <si>
    <t>181910025</t>
  </si>
  <si>
    <t>ALRAFFI SAGA RAMADHAN</t>
  </si>
  <si>
    <t>181910027</t>
  </si>
  <si>
    <t>AMELIA PURNAMASARI</t>
  </si>
  <si>
    <t>181910030</t>
  </si>
  <si>
    <t>ANDRE TEGAR ALAMSYAH ZAENUDIN</t>
  </si>
  <si>
    <t>181910035</t>
  </si>
  <si>
    <t>ANI ANGGRAENI</t>
  </si>
  <si>
    <t>181910079</t>
  </si>
  <si>
    <t>DELFI YULIA FAUZIAH</t>
  </si>
  <si>
    <t>181910088</t>
  </si>
  <si>
    <t>DESTI PERTIWI</t>
  </si>
  <si>
    <t>181910097</t>
  </si>
  <si>
    <t>DIMAS ARDIANA KUSNANDI</t>
  </si>
  <si>
    <t>181910101</t>
  </si>
  <si>
    <t>DINI KARTINI</t>
  </si>
  <si>
    <t>181910123</t>
  </si>
  <si>
    <t>ERNA FEBRIANTI</t>
  </si>
  <si>
    <t>181910132</t>
  </si>
  <si>
    <t>FAUZAN BAGUS EKA SAPTA</t>
  </si>
  <si>
    <t>181910155</t>
  </si>
  <si>
    <t>GRYN AMILIA NURANI</t>
  </si>
  <si>
    <t>181910156</t>
  </si>
  <si>
    <t>HAMDANI ALFARIZI AGUSTIAN</t>
  </si>
  <si>
    <t>181910199</t>
  </si>
  <si>
    <t>LUTHFI ARKHAN ZAIN</t>
  </si>
  <si>
    <t>181910212</t>
  </si>
  <si>
    <t>MIRA SAFIRA</t>
  </si>
  <si>
    <t>181910222</t>
  </si>
  <si>
    <t>MOHC. ARIL HERILYANSYAH</t>
  </si>
  <si>
    <t>181910233</t>
  </si>
  <si>
    <t>NABILA NUR AZIZAH</t>
  </si>
  <si>
    <t>181910239</t>
  </si>
  <si>
    <t>NENI ROHMAWATI</t>
  </si>
  <si>
    <t>181910244</t>
  </si>
  <si>
    <t>NINA SANIA SUMARNA</t>
  </si>
  <si>
    <t>181910245</t>
  </si>
  <si>
    <t>NINDY NUR SYAWALINI</t>
  </si>
  <si>
    <t>181910246</t>
  </si>
  <si>
    <t>NISA FITRIA NURSENDY</t>
  </si>
  <si>
    <t>181910255</t>
  </si>
  <si>
    <t>NURI HUSNA NURJANAH</t>
  </si>
  <si>
    <t>181910290</t>
  </si>
  <si>
    <t>RONA RIPALDI</t>
  </si>
  <si>
    <t>181910292</t>
  </si>
  <si>
    <t>RESTI TRIATNA ANWAR</t>
  </si>
  <si>
    <t>181910309</t>
  </si>
  <si>
    <t>RIMA DARMAYANTI</t>
  </si>
  <si>
    <t>181910325</t>
  </si>
  <si>
    <t>RINDA YULISTIRA</t>
  </si>
  <si>
    <t>RINGGA WEUCANA</t>
  </si>
  <si>
    <t>181910328</t>
  </si>
  <si>
    <t>RIZAL MAULANA HIDAYATULLOH</t>
  </si>
  <si>
    <t>181910341</t>
  </si>
  <si>
    <t>SAYID ABDUL MALIK</t>
  </si>
  <si>
    <t>181910352</t>
  </si>
  <si>
    <t>SHERLYNA DWINEU A.</t>
  </si>
  <si>
    <t>181910354</t>
  </si>
  <si>
    <t>SINDI INDRIYANI</t>
  </si>
  <si>
    <t>181910388</t>
  </si>
  <si>
    <t>USMAN SOLEHUDIN</t>
  </si>
  <si>
    <t>181910393</t>
  </si>
  <si>
    <t>WAFIQ RAZAQ</t>
  </si>
  <si>
    <t>181910396</t>
  </si>
  <si>
    <t>WANDI NURZAMAN</t>
  </si>
  <si>
    <t>181910412</t>
  </si>
  <si>
    <t>YOGA PRASETYA</t>
  </si>
  <si>
    <t>181910424</t>
  </si>
  <si>
    <t>ZAHRA NURUL IHSANI KAMIL</t>
  </si>
  <si>
    <t>181910005</t>
  </si>
  <si>
    <t>ADI SUPRIADI</t>
  </si>
  <si>
    <t>181910026</t>
  </si>
  <si>
    <t>ALVI NOOR AFIFAH</t>
  </si>
  <si>
    <t>181910038</t>
  </si>
  <si>
    <t>ANJANA</t>
  </si>
  <si>
    <t>181910044</t>
  </si>
  <si>
    <t>ARVAN DENIA PRIATNA</t>
  </si>
  <si>
    <t>181910053</t>
  </si>
  <si>
    <t>AZIZA NURUL KHAIRA</t>
  </si>
  <si>
    <t>181910063</t>
  </si>
  <si>
    <t>CICI CANTIKA</t>
  </si>
  <si>
    <t>181910091</t>
  </si>
  <si>
    <t xml:space="preserve">DEVI SANDOVA </t>
  </si>
  <si>
    <t>181910095</t>
  </si>
  <si>
    <t>DIKA ABDILAH</t>
  </si>
  <si>
    <t>181910109</t>
  </si>
  <si>
    <t>ELIA KRISTINA</t>
  </si>
  <si>
    <t>181910113</t>
  </si>
  <si>
    <t>ELSA MUHAMAD</t>
  </si>
  <si>
    <t>181910131</t>
  </si>
  <si>
    <t>FARHAN FIRDAUS</t>
  </si>
  <si>
    <t>FARADILLA</t>
  </si>
  <si>
    <t>181910137</t>
  </si>
  <si>
    <t>FIRZI ACHMAD MUHFAREJI</t>
  </si>
  <si>
    <t>181910148</t>
  </si>
  <si>
    <t>GIAN ARDIANSYAH</t>
  </si>
  <si>
    <t>181910166</t>
  </si>
  <si>
    <t>IIS NURHAENI</t>
  </si>
  <si>
    <t>181910170</t>
  </si>
  <si>
    <t>ILHAM NURYADI</t>
  </si>
  <si>
    <t>181910188</t>
  </si>
  <si>
    <t>KELVIN PUTRA PRATAMA</t>
  </si>
  <si>
    <t>181910194</t>
  </si>
  <si>
    <t>LIRA FERLIANDRI PUTRI</t>
  </si>
  <si>
    <t>181910207</t>
  </si>
  <si>
    <t>MAKMUR HIDAYAT</t>
  </si>
  <si>
    <t>181910209</t>
  </si>
  <si>
    <t>MAURA AUDRIA YASHIFA</t>
  </si>
  <si>
    <t>181910214</t>
  </si>
  <si>
    <t>MITA VIRNAWATI</t>
  </si>
  <si>
    <t>181910230</t>
  </si>
  <si>
    <t>MUHAMMAD RIDWAN KUSNADI</t>
  </si>
  <si>
    <t>181910254</t>
  </si>
  <si>
    <t>NOVI WIDIYANTI</t>
  </si>
  <si>
    <t>181910282</t>
  </si>
  <si>
    <t>REGILANG BAGJA RUHYANA</t>
  </si>
  <si>
    <t>181910288</t>
  </si>
  <si>
    <t>RENI SITI MARYANI</t>
  </si>
  <si>
    <t>181910291</t>
  </si>
  <si>
    <t>RESTU AGUSTIA</t>
  </si>
  <si>
    <t>181910304</t>
  </si>
  <si>
    <t>RIKO DWI SUPRITANTO</t>
  </si>
  <si>
    <t>181910313</t>
  </si>
  <si>
    <t>RISDA ROSINDA</t>
  </si>
  <si>
    <t>181910329</t>
  </si>
  <si>
    <t>RONI WELIAN NURDIANSYAH</t>
  </si>
  <si>
    <t>181910333</t>
  </si>
  <si>
    <t>SALMA DESTY FADHILAH</t>
  </si>
  <si>
    <t>181910342</t>
  </si>
  <si>
    <t>SELA NURLINDA</t>
  </si>
  <si>
    <t>181910365</t>
  </si>
  <si>
    <t>SUGANDI</t>
  </si>
  <si>
    <t>181910400</t>
  </si>
  <si>
    <t>WILDAN MUHAMAD IHSAN</t>
  </si>
  <si>
    <t>181910413</t>
  </si>
  <si>
    <t>YOGAS FAKHRIZA</t>
  </si>
  <si>
    <t>181910418</t>
  </si>
  <si>
    <t>YUDITIA REFANSYAH</t>
  </si>
  <si>
    <t>181910003</t>
  </si>
  <si>
    <t xml:space="preserve">ADI HADIONO </t>
  </si>
  <si>
    <t>181910020</t>
  </si>
  <si>
    <t xml:space="preserve">AIDAPYANI AULIA NURRAHMAH </t>
  </si>
  <si>
    <t>181910041</t>
  </si>
  <si>
    <t>ARIES TRISYANTO</t>
  </si>
  <si>
    <t>181910060</t>
  </si>
  <si>
    <t>CARLOS ERIBERTO</t>
  </si>
  <si>
    <t>181910064</t>
  </si>
  <si>
    <t xml:space="preserve">CICI MARISA </t>
  </si>
  <si>
    <t>181910072</t>
  </si>
  <si>
    <t>DANI TAUFIK KUROHMAN</t>
  </si>
  <si>
    <t>181910110</t>
  </si>
  <si>
    <t>ELIN NURJANAH</t>
  </si>
  <si>
    <t>181910127</t>
  </si>
  <si>
    <t>FAHMI IDRIS</t>
  </si>
  <si>
    <t>181910152</t>
  </si>
  <si>
    <t>GINGIN FIRMANSYAH</t>
  </si>
  <si>
    <t>181910172</t>
  </si>
  <si>
    <t>ILMI ASMADILLA</t>
  </si>
  <si>
    <t>181910181</t>
  </si>
  <si>
    <t>IRFAN VILAN</t>
  </si>
  <si>
    <t>181910182</t>
  </si>
  <si>
    <t>IRPAN HERMAWAN</t>
  </si>
  <si>
    <t>181910192</t>
  </si>
  <si>
    <t>LIEZA RIZKI SUSANTIE</t>
  </si>
  <si>
    <t>181910218</t>
  </si>
  <si>
    <t>MOH HAMZAH</t>
  </si>
  <si>
    <t>181910253</t>
  </si>
  <si>
    <t>NOVI SUSILAWATI</t>
  </si>
  <si>
    <t>181910260</t>
  </si>
  <si>
    <t>PERI PERDINAN</t>
  </si>
  <si>
    <t>181910268</t>
  </si>
  <si>
    <t>R. DEVIRA KUSUMAWATI</t>
  </si>
  <si>
    <t>181910281</t>
  </si>
  <si>
    <t>REGI PERMADI</t>
  </si>
  <si>
    <t>181910321</t>
  </si>
  <si>
    <t>RISTA KAMILA</t>
  </si>
  <si>
    <t>181910324</t>
  </si>
  <si>
    <t>RIZAL ARDIANSYAH</t>
  </si>
  <si>
    <t>181910332</t>
  </si>
  <si>
    <t>SAHRUL DARMAWAN</t>
  </si>
  <si>
    <t>181910338</t>
  </si>
  <si>
    <t>SANDI HIDAYAT</t>
  </si>
  <si>
    <t>181910343</t>
  </si>
  <si>
    <t>SELBI SELBIAN GRAHWANA</t>
  </si>
  <si>
    <t>181910350</t>
  </si>
  <si>
    <t>SHALSABILA OKTAVIANI WAHIDIN P.</t>
  </si>
  <si>
    <t>181910355</t>
  </si>
  <si>
    <t>SINDI MEILANI</t>
  </si>
  <si>
    <t>181910356</t>
  </si>
  <si>
    <t>SINDI YULIANI</t>
  </si>
  <si>
    <t>181910358</t>
  </si>
  <si>
    <t>SITI AISAH</t>
  </si>
  <si>
    <t>181910364</t>
  </si>
  <si>
    <t>SRI DEVI CAHYATI</t>
  </si>
  <si>
    <t>181910369</t>
  </si>
  <si>
    <t>SYAM RAMDANI</t>
  </si>
  <si>
    <t>181910373</t>
  </si>
  <si>
    <t>TASYA AUDISTI MEYSHELIA</t>
  </si>
  <si>
    <t>181910375</t>
  </si>
  <si>
    <t>TEDI ROSADI</t>
  </si>
  <si>
    <t>181910382</t>
  </si>
  <si>
    <t>TITA FITRIAWATI</t>
  </si>
  <si>
    <t>181910390</t>
  </si>
  <si>
    <t>VIKI RAMADHAN</t>
  </si>
  <si>
    <t>181910406</t>
  </si>
  <si>
    <t>YADI RAMDANI</t>
  </si>
  <si>
    <t>181910426</t>
  </si>
  <si>
    <t>ZENY HANDIYANI</t>
  </si>
  <si>
    <t>181910008</t>
  </si>
  <si>
    <t>ADITA TRI KURNIA PUTRI</t>
  </si>
  <si>
    <t>181910011</t>
  </si>
  <si>
    <t xml:space="preserve">ADNES KOMALA DEWI </t>
  </si>
  <si>
    <t>181910014</t>
  </si>
  <si>
    <t>AGUNG BUDI PRASTAWA</t>
  </si>
  <si>
    <t>181910021</t>
  </si>
  <si>
    <t>AISYAH</t>
  </si>
  <si>
    <t>181910045</t>
  </si>
  <si>
    <t>ARYA DYTA WIGUNA</t>
  </si>
  <si>
    <t>181910054</t>
  </si>
  <si>
    <t>AZRIEL TAMA SANTIAJI</t>
  </si>
  <si>
    <t>181910055</t>
  </si>
  <si>
    <t>AZZUHRI HAUDI</t>
  </si>
  <si>
    <t>181910056</t>
  </si>
  <si>
    <t>BAYU BATARA SURYA PUTRA</t>
  </si>
  <si>
    <t>181910069</t>
  </si>
  <si>
    <t>DANDY ERVAN PRATAMA</t>
  </si>
  <si>
    <t>181910085</t>
  </si>
  <si>
    <t>DENISA ASTI RAHMAWATI</t>
  </si>
  <si>
    <t>181910093</t>
  </si>
  <si>
    <t>DIAN RAMDHAN SAPTIAN</t>
  </si>
  <si>
    <t>181910103</t>
  </si>
  <si>
    <t>DIVYA ADHIANI NURDIN</t>
  </si>
  <si>
    <t>181910104</t>
  </si>
  <si>
    <t>DWIKI DERMAWAN</t>
  </si>
  <si>
    <t>181910118</t>
  </si>
  <si>
    <t>ENCEP CANDRA</t>
  </si>
  <si>
    <t>181910128</t>
  </si>
  <si>
    <t>FAIZAL EGI</t>
  </si>
  <si>
    <t>181910133</t>
  </si>
  <si>
    <t>FAUZI DHALFADLIL AZHANI</t>
  </si>
  <si>
    <t>181910161</t>
  </si>
  <si>
    <t>HILMAN PUTRA PAMUNGKAS</t>
  </si>
  <si>
    <t>181910165</t>
  </si>
  <si>
    <t>IHSYA FADILLAH MUSLIM</t>
  </si>
  <si>
    <t>181910185</t>
  </si>
  <si>
    <t>JIHAD AKBAR</t>
  </si>
  <si>
    <t>181910226</t>
  </si>
  <si>
    <t>MUHAMAD IZZAZUL FIKRIAN</t>
  </si>
  <si>
    <t>181910240</t>
  </si>
  <si>
    <t>NESHA RAUDHATUL ZANNAH</t>
  </si>
  <si>
    <t>181910262</t>
  </si>
  <si>
    <t>PUTRI ANGGRAENI</t>
  </si>
  <si>
    <t>181910266</t>
  </si>
  <si>
    <t>PUTRI WULANDARI</t>
  </si>
  <si>
    <t>181910272</t>
  </si>
  <si>
    <t>RAFLY GYMNASTIAR</t>
  </si>
  <si>
    <t>181910280</t>
  </si>
  <si>
    <t>REFIANA</t>
  </si>
  <si>
    <t>181910285</t>
  </si>
  <si>
    <t>RENALDI PRIYATAMA</t>
  </si>
  <si>
    <t>181910286</t>
  </si>
  <si>
    <t>RENATA</t>
  </si>
  <si>
    <t>181910293</t>
  </si>
  <si>
    <t xml:space="preserve">REZA ERNANDA </t>
  </si>
  <si>
    <t>181910300</t>
  </si>
  <si>
    <t>RIFAN MUHAMAD RIZKI</t>
  </si>
  <si>
    <t>181910318</t>
  </si>
  <si>
    <t>RISMA SURYANI</t>
  </si>
  <si>
    <t>181910320</t>
  </si>
  <si>
    <t>RISNA TIRANI</t>
  </si>
  <si>
    <t>181910331</t>
  </si>
  <si>
    <t>RULLY PRATAMA S.</t>
  </si>
  <si>
    <t>181910335</t>
  </si>
  <si>
    <t>SALSA ASYKIYA</t>
  </si>
  <si>
    <t>181910353</t>
  </si>
  <si>
    <t>SILFI HAMIDAH</t>
  </si>
  <si>
    <t>181910408</t>
  </si>
  <si>
    <t>YESHA RAHAYU</t>
  </si>
  <si>
    <t>181910023</t>
  </si>
  <si>
    <t>ALFIANSYAH BAMBANG OKTAVIANO</t>
  </si>
  <si>
    <t>181910031</t>
  </si>
  <si>
    <t>ANDRI APRIYANDI</t>
  </si>
  <si>
    <t>181910036</t>
  </si>
  <si>
    <t>ANISA SETIAWATI</t>
  </si>
  <si>
    <t>181910037</t>
  </si>
  <si>
    <t>ANISSA LATIFAH PUTRI</t>
  </si>
  <si>
    <t>181910082</t>
  </si>
  <si>
    <t>DENDI ERVIN</t>
  </si>
  <si>
    <t>181910096</t>
  </si>
  <si>
    <t>DIKDIK FERDIANSYAH</t>
  </si>
  <si>
    <t>181910098</t>
  </si>
  <si>
    <t>DIMAS SAEFUL MUHTADIN</t>
  </si>
  <si>
    <t>181910106</t>
  </si>
  <si>
    <t>EDWAR NUR HAKIM</t>
  </si>
  <si>
    <t>181910120</t>
  </si>
  <si>
    <t>ENDANG WULANSARI AYUDININGRAT</t>
  </si>
  <si>
    <t>181910162</t>
  </si>
  <si>
    <t>HILMI ABDUL HAKIM</t>
  </si>
  <si>
    <t>181910167</t>
  </si>
  <si>
    <t>IKBAL SETIA SAPUTRA</t>
  </si>
  <si>
    <t>181910176</t>
  </si>
  <si>
    <t>INDRA SEPTIANI</t>
  </si>
  <si>
    <t>181910195</t>
  </si>
  <si>
    <t>LISDA HARYANI</t>
  </si>
  <si>
    <t>181910217</t>
  </si>
  <si>
    <t>MOCH. RIDWAN ANTIKA</t>
  </si>
  <si>
    <t>181910223</t>
  </si>
  <si>
    <t>MUHAMAD ABDUL RAMDANI</t>
  </si>
  <si>
    <t>181910231</t>
  </si>
  <si>
    <t>MUHAMMAD RIJAL PERMANA</t>
  </si>
  <si>
    <t>181910237</t>
  </si>
  <si>
    <t>NATASIYA RAHMAWATI</t>
  </si>
  <si>
    <t>181910264</t>
  </si>
  <si>
    <t>PUTRI PRIMATASYA</t>
  </si>
  <si>
    <t>181910303</t>
  </si>
  <si>
    <t>RIKI HERMAWAN</t>
  </si>
  <si>
    <t>181910314</t>
  </si>
  <si>
    <t>RISHA NURAIMA R.</t>
  </si>
  <si>
    <t>181910323</t>
  </si>
  <si>
    <t>RIZAL AKBAR NUGRAHA</t>
  </si>
  <si>
    <t>181910340</t>
  </si>
  <si>
    <t>SAWITRI WINARTI</t>
  </si>
  <si>
    <t>181910361</t>
  </si>
  <si>
    <t>SITI NUR SIPA</t>
  </si>
  <si>
    <t>181910366</t>
  </si>
  <si>
    <t>SULTAN ANANDA MIHARJA</t>
  </si>
  <si>
    <t>181910374</t>
  </si>
  <si>
    <t>TATA ANDIKA</t>
  </si>
  <si>
    <t>181910376</t>
  </si>
  <si>
    <t>TEDY ALFIAN H.</t>
  </si>
  <si>
    <t>181910389</t>
  </si>
  <si>
    <t>VIERGY AUDY TAMA</t>
  </si>
  <si>
    <t>181910397</t>
  </si>
  <si>
    <t>181910401</t>
  </si>
  <si>
    <t>WINA OKTAVIANI</t>
  </si>
  <si>
    <t>181910414</t>
  </si>
  <si>
    <t>YOGI ALFAUJI</t>
  </si>
  <si>
    <t>181910416</t>
  </si>
  <si>
    <t>YOSEP FIRDAUS MAULANA</t>
  </si>
  <si>
    <t>181910417</t>
  </si>
  <si>
    <t>YUANITA</t>
  </si>
  <si>
    <t>181910419</t>
  </si>
  <si>
    <t>YULIANA</t>
  </si>
  <si>
    <t>X IPS_5</t>
  </si>
  <si>
    <t>X IPS_6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</si>
  <si>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</si>
  <si>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</si>
  <si>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</si>
  <si>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</si>
  <si>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</si>
  <si>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</si>
  <si>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</si>
  <si>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</si>
  <si>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</si>
  <si>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</si>
  <si>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</si>
  <si>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</si>
  <si>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</si>
  <si>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</si>
  <si>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</si>
  <si>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</si>
  <si>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</si>
  <si>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</si>
  <si>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</si>
  <si>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</si>
  <si>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</si>
  <si>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</si>
  <si>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</si>
  <si>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</si>
  <si>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</si>
  <si>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</si>
  <si>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</si>
  <si>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</si>
  <si>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</si>
  <si>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</si>
  <si>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</si>
  <si>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</si>
  <si>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</si>
  <si>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</si>
  <si>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</si>
  <si>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</si>
  <si>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ABS</t>
  </si>
  <si>
    <t>SP1</t>
  </si>
  <si>
    <t>SP2</t>
  </si>
  <si>
    <t>SP3</t>
  </si>
  <si>
    <t>SP4</t>
  </si>
  <si>
    <t>So1</t>
  </si>
  <si>
    <t>So2</t>
  </si>
  <si>
    <t>So3</t>
  </si>
  <si>
    <t>So4</t>
  </si>
  <si>
    <t>R So</t>
  </si>
  <si>
    <t>Pr1</t>
  </si>
  <si>
    <t>Pr2</t>
  </si>
  <si>
    <t>Pr3</t>
  </si>
  <si>
    <t>Pr4</t>
  </si>
  <si>
    <t>R Pr</t>
  </si>
  <si>
    <t>Po1</t>
  </si>
  <si>
    <t>Po2</t>
  </si>
  <si>
    <t>Po3</t>
  </si>
  <si>
    <t>Po4</t>
  </si>
  <si>
    <t>R Po</t>
  </si>
  <si>
    <t>Pk1</t>
  </si>
  <si>
    <t>Pk2</t>
  </si>
  <si>
    <t>Pk3</t>
  </si>
  <si>
    <t>Pk4</t>
  </si>
  <si>
    <t>Pj1</t>
  </si>
  <si>
    <t>Pj2</t>
  </si>
  <si>
    <t>Pj3</t>
  </si>
  <si>
    <t>Pj4</t>
  </si>
  <si>
    <t>Pk = Praktik</t>
  </si>
  <si>
    <t>Po =  Portofolio</t>
  </si>
  <si>
    <t>Pr  =  Produk</t>
  </si>
  <si>
    <t>Pj =  Projek</t>
  </si>
  <si>
    <t>PAS-PKK</t>
  </si>
  <si>
    <t>2018 / 2019</t>
  </si>
  <si>
    <t>SB</t>
  </si>
  <si>
    <t>Jeri Kusmiran, S. Pd</t>
  </si>
  <si>
    <t>Endah Rika Dewi, S. Pd</t>
  </si>
  <si>
    <t>Novi Istriyani Rahayu, S. Pd</t>
  </si>
  <si>
    <t>Putri Lisanda Novianti</t>
  </si>
  <si>
    <t>Riska Mustika Widiawati</t>
  </si>
  <si>
    <t>Fini Fajarliani, S. Sos</t>
  </si>
  <si>
    <t>Annisa Sulisda, S. Pd</t>
  </si>
  <si>
    <t>Desi Eka Permata Sari, S. Sen</t>
  </si>
  <si>
    <t>Marini Utami Ningsih, S. Pd</t>
  </si>
  <si>
    <t>Redi Rustandi, S. Pd</t>
  </si>
  <si>
    <t>Asma Ayu, S. Pd</t>
  </si>
  <si>
    <t>Ayu Ariana Mulyani, S. Pd</t>
  </si>
  <si>
    <t>Hari Maryadi, S. Sen</t>
  </si>
  <si>
    <t>Rudi Selamat, S. Pd</t>
  </si>
  <si>
    <t>Kharista Setyo Nur Utami, S. Pd</t>
  </si>
  <si>
    <t>Penget</t>
  </si>
  <si>
    <t>Pred P</t>
  </si>
  <si>
    <t>Ketera</t>
  </si>
  <si>
    <t>Pred K</t>
  </si>
  <si>
    <t>Spir</t>
  </si>
  <si>
    <t>Sos</t>
  </si>
  <si>
    <t>KOMPETENSI</t>
  </si>
  <si>
    <t>CAPAIAN</t>
  </si>
  <si>
    <t>Kepsek</t>
  </si>
  <si>
    <t>B. Indonesia</t>
  </si>
  <si>
    <t>Ekonomi</t>
  </si>
  <si>
    <t>Fisika</t>
  </si>
  <si>
    <t>Biologi</t>
  </si>
  <si>
    <t>PAIBP/BTQ</t>
  </si>
  <si>
    <t>Matematika</t>
  </si>
  <si>
    <t>PJOK</t>
  </si>
  <si>
    <t>Kimia</t>
  </si>
  <si>
    <t>Geografi</t>
  </si>
  <si>
    <t>PPKn</t>
  </si>
  <si>
    <t>Seni Budaya</t>
  </si>
  <si>
    <t>Sosiologi</t>
  </si>
  <si>
    <t>Sejarah IPS</t>
  </si>
  <si>
    <t>B. Inggris</t>
  </si>
  <si>
    <t>B. Sunda</t>
  </si>
  <si>
    <t>B&amp;S Jepang</t>
  </si>
  <si>
    <t>BK</t>
  </si>
  <si>
    <t>Sejarah Nas.</t>
  </si>
  <si>
    <t>Prakarya</t>
  </si>
  <si>
    <t>BTQ</t>
  </si>
  <si>
    <t>PAIBP</t>
  </si>
  <si>
    <t>PABP</t>
  </si>
  <si>
    <t>PAIBP / BTQ</t>
  </si>
  <si>
    <t>Sejarah / LM</t>
  </si>
  <si>
    <t>MAPEL</t>
  </si>
  <si>
    <t>181910435</t>
  </si>
  <si>
    <t>181910436</t>
  </si>
  <si>
    <t>181910438</t>
  </si>
  <si>
    <t>INDRI ANDRIANI NURHALIZAH</t>
  </si>
  <si>
    <t>CHOERUL RIZAL FIRDAUS</t>
  </si>
  <si>
    <t>FENZA ADHA JUANI</t>
  </si>
  <si>
    <t>ARYANA TRI ANDYANI</t>
  </si>
  <si>
    <t>LARAS WIRANTI</t>
  </si>
  <si>
    <t>TRISHA MARIZCHA ANINDITA</t>
  </si>
  <si>
    <t>SYIFA HUMAIRA KHAIRUNNISA</t>
  </si>
  <si>
    <t>181910437</t>
  </si>
  <si>
    <t>181910433</t>
  </si>
  <si>
    <t>MUHAMAD RIZAL</t>
  </si>
  <si>
    <t>WENTY NURBAYANTI</t>
  </si>
  <si>
    <t>181910422</t>
  </si>
  <si>
    <t>YULLY ANDRIANI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</si>
</sst>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theme="1"/>
      <name val="Arial"/>
      <family val="2"/>
      <charset val="1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6100"/>
      <name val="Calibri"/>
      <family val="2"/>
      <charset val="1"/>
      <scheme val="minor"/>
    </font>
    <font>
      <sz val="10"/>
      <color rgb="FF9C6500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8"/>
      <color rgb="FF9C6500"/>
      <name val="Calibri"/>
      <family val="2"/>
      <scheme val="minor"/>
    </font>
    <font>
      <b/>
      <sz val="8"/>
      <color rgb="FF006100"/>
      <name val="Calibri"/>
      <family val="2"/>
      <scheme val="minor"/>
    </font>
    <font>
      <b/>
      <sz val="9"/>
      <color rgb="FF9C6500"/>
      <name val="Calibri"/>
      <family val="2"/>
      <scheme val="minor"/>
    </font>
    <font>
      <b/>
      <sz val="9"/>
      <color rgb="FF0061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  <charset val="1"/>
    </font>
    <font>
      <b/>
      <sz val="10"/>
      <color rgb="FF9C6500"/>
      <name val="Calibri"/>
      <family val="2"/>
      <charset val="1"/>
      <scheme val="minor"/>
    </font>
    <font>
      <b/>
      <sz val="8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100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sz val="9"/>
      <color theme="1"/>
      <name val="Tahoma"/>
      <family val="2"/>
    </font>
    <font>
      <sz val="9"/>
      <color theme="1"/>
      <name val="Arial"/>
      <family val="2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hair">
        <color auto="1"/>
      </right>
      <top style="thin">
        <color rgb="FFB2B2B2"/>
      </top>
      <bottom style="hair">
        <color auto="1"/>
      </bottom>
      <diagonal/>
    </border>
    <border>
      <left style="thin">
        <color rgb="FFB2B2B2"/>
      </left>
      <right style="hair">
        <color auto="1"/>
      </right>
      <top/>
      <bottom style="thin">
        <color rgb="FFB2B2B2"/>
      </bottom>
      <diagonal/>
    </border>
    <border>
      <left style="hair">
        <color indexed="64"/>
      </left>
      <right style="thin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rgb="FFB2B2B2"/>
      </bottom>
      <diagonal/>
    </border>
    <border>
      <left style="hair">
        <color indexed="64"/>
      </left>
      <right/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/>
      <bottom style="thin">
        <color rgb="FFB2B2B2"/>
      </bottom>
      <diagonal/>
    </border>
    <border>
      <left style="thin">
        <color indexed="64"/>
      </left>
      <right style="hair">
        <color indexed="64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" fillId="0" borderId="0"/>
    <xf numFmtId="0" fontId="25" fillId="5" borderId="22" applyNumberFormat="0" applyFont="0" applyAlignment="0" applyProtection="0"/>
    <xf numFmtId="0" fontId="1" fillId="0" borderId="0"/>
  </cellStyleXfs>
  <cellXfs count="282">
    <xf numFmtId="0" fontId="0" fillId="0" borderId="0" xfId="0"/>
    <xf numFmtId="0" fontId="5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1" fontId="6" fillId="2" borderId="2" xfId="1" applyNumberFormat="1" applyFont="1" applyFill="1" applyBorder="1" applyAlignment="1">
      <alignment horizontal="left" vertical="center" wrapText="1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2" xfId="1" applyNumberFormat="1" applyFont="1" applyFill="1" applyBorder="1" applyAlignment="1" applyProtection="1">
      <alignment horizontal="left" vertical="center" wrapText="1"/>
      <protection locked="0"/>
    </xf>
    <xf numFmtId="0" fontId="3" fillId="2" borderId="4" xfId="3" applyFont="1" applyFill="1" applyBorder="1" applyAlignment="1">
      <alignment horizontal="left" vertical="center" shrinkToFit="1"/>
    </xf>
    <xf numFmtId="0" fontId="3" fillId="2" borderId="4" xfId="1" applyFont="1" applyFill="1" applyBorder="1" applyAlignment="1">
      <alignment horizontal="left" vertical="center" shrinkToFit="1"/>
    </xf>
    <xf numFmtId="0" fontId="3" fillId="2" borderId="4" xfId="2" applyFont="1" applyFill="1" applyBorder="1" applyAlignment="1">
      <alignment horizontal="left" vertical="center" shrinkToFit="1"/>
    </xf>
    <xf numFmtId="0" fontId="3" fillId="2" borderId="4" xfId="3" applyFont="1" applyFill="1" applyBorder="1" applyAlignment="1">
      <alignment horizontal="left" shrinkToFit="1"/>
    </xf>
    <xf numFmtId="0" fontId="3" fillId="2" borderId="11" xfId="3" applyFont="1" applyFill="1" applyBorder="1" applyAlignment="1">
      <alignment horizontal="left" vertical="center" shrinkToFit="1"/>
    </xf>
    <xf numFmtId="0" fontId="3" fillId="2" borderId="4" xfId="3" applyNumberFormat="1" applyFont="1" applyFill="1" applyBorder="1" applyAlignment="1" applyProtection="1">
      <alignment horizontal="left" vertical="center" shrinkToFit="1"/>
      <protection locked="0"/>
    </xf>
    <xf numFmtId="1" fontId="10" fillId="2" borderId="16" xfId="3" applyNumberFormat="1" applyFont="1" applyFill="1" applyBorder="1" applyAlignment="1">
      <alignment horizontal="center" vertical="center" shrinkToFit="1"/>
    </xf>
    <xf numFmtId="0" fontId="10" fillId="2" borderId="15" xfId="3" applyFont="1" applyFill="1" applyBorder="1" applyAlignment="1">
      <alignment horizontal="center" vertical="center" shrinkToFit="1"/>
    </xf>
    <xf numFmtId="1" fontId="10" fillId="2" borderId="16" xfId="1" applyNumberFormat="1" applyFont="1" applyFill="1" applyBorder="1" applyAlignment="1">
      <alignment horizontal="center" vertical="center" shrinkToFit="1"/>
    </xf>
    <xf numFmtId="0" fontId="10" fillId="2" borderId="15" xfId="1" applyFont="1" applyFill="1" applyBorder="1" applyAlignment="1">
      <alignment horizontal="center" vertical="center" shrinkToFit="1"/>
    </xf>
    <xf numFmtId="1" fontId="10" fillId="2" borderId="16" xfId="2" applyNumberFormat="1" applyFont="1" applyFill="1" applyBorder="1" applyAlignment="1">
      <alignment horizontal="center" vertical="center" shrinkToFit="1"/>
    </xf>
    <xf numFmtId="0" fontId="10" fillId="2" borderId="15" xfId="2" applyFont="1" applyFill="1" applyBorder="1" applyAlignment="1">
      <alignment horizontal="center" vertical="center" shrinkToFit="1"/>
    </xf>
    <xf numFmtId="1" fontId="10" fillId="2" borderId="13" xfId="3" applyNumberFormat="1" applyFont="1" applyFill="1" applyBorder="1" applyAlignment="1">
      <alignment horizontal="center" vertical="center" shrinkToFit="1"/>
    </xf>
    <xf numFmtId="0" fontId="10" fillId="2" borderId="14" xfId="3" applyFont="1" applyFill="1" applyBorder="1" applyAlignment="1">
      <alignment horizontal="center" vertical="center" shrinkToFit="1"/>
    </xf>
    <xf numFmtId="0" fontId="10" fillId="2" borderId="13" xfId="3" applyFont="1" applyFill="1" applyBorder="1" applyAlignment="1">
      <alignment horizontal="center" vertical="center" shrinkToFit="1"/>
    </xf>
    <xf numFmtId="0" fontId="10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Border="1" applyAlignment="1" applyProtection="1">
      <alignment horizontal="right" vertical="top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" fontId="10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10" fillId="2" borderId="14" xfId="3" applyNumberFormat="1" applyFont="1" applyFill="1" applyBorder="1" applyAlignment="1" applyProtection="1">
      <alignment horizontal="center" vertical="center" shrinkToFit="1"/>
      <protection locked="0"/>
    </xf>
    <xf numFmtId="1" fontId="10" fillId="2" borderId="13" xfId="3" applyNumberFormat="1" applyFont="1" applyFill="1" applyBorder="1" applyAlignment="1" applyProtection="1">
      <alignment horizontal="center" vertical="center" shrinkToFit="1"/>
      <protection locked="0"/>
    </xf>
    <xf numFmtId="0" fontId="10" fillId="2" borderId="13" xfId="3" applyNumberFormat="1" applyFont="1" applyFill="1" applyBorder="1" applyAlignment="1" applyProtection="1">
      <alignment horizontal="center" vertical="center" shrinkToFit="1"/>
      <protection locked="0"/>
    </xf>
    <xf numFmtId="0" fontId="10" fillId="2" borderId="4" xfId="3" applyFont="1" applyFill="1" applyBorder="1" applyAlignment="1">
      <alignment horizontal="center" vertical="center" shrinkToFit="1"/>
    </xf>
    <xf numFmtId="0" fontId="10" fillId="2" borderId="4" xfId="3" applyNumberFormat="1" applyFont="1" applyFill="1" applyBorder="1" applyAlignment="1" applyProtection="1">
      <alignment horizontal="center" vertical="center" shrinkToFit="1"/>
      <protection locked="0"/>
    </xf>
    <xf numFmtId="0" fontId="10" fillId="2" borderId="13" xfId="3" applyFont="1" applyFill="1" applyBorder="1" applyAlignment="1">
      <alignment horizontal="left" vertical="center" shrinkToFit="1"/>
    </xf>
    <xf numFmtId="0" fontId="29" fillId="0" borderId="3" xfId="0" applyFont="1" applyFill="1" applyBorder="1" applyAlignment="1" applyProtection="1">
      <alignment horizontal="center" vertical="center"/>
      <protection locked="0"/>
    </xf>
    <xf numFmtId="0" fontId="29" fillId="0" borderId="2" xfId="0" applyFont="1" applyFill="1" applyBorder="1" applyAlignment="1" applyProtection="1">
      <alignment horizontal="center" vertical="center"/>
      <protection locked="0"/>
    </xf>
    <xf numFmtId="0" fontId="29" fillId="0" borderId="32" xfId="0" applyFont="1" applyFill="1" applyBorder="1" applyAlignment="1" applyProtection="1">
      <alignment horizontal="center" vertical="center"/>
      <protection locked="0"/>
    </xf>
    <xf numFmtId="0" fontId="28" fillId="0" borderId="5" xfId="0" applyFont="1" applyFill="1" applyBorder="1" applyAlignment="1" applyProtection="1">
      <alignment horizontal="center" vertical="center"/>
      <protection locked="0"/>
    </xf>
    <xf numFmtId="0" fontId="31" fillId="0" borderId="32" xfId="0" applyFont="1" applyFill="1" applyBorder="1" applyAlignment="1" applyProtection="1">
      <alignment horizontal="center" vertical="center"/>
      <protection locked="0"/>
    </xf>
    <xf numFmtId="0" fontId="31" fillId="0" borderId="5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28" fillId="0" borderId="2" xfId="0" applyFont="1" applyFill="1" applyBorder="1" applyAlignment="1" applyProtection="1">
      <alignment horizontal="center" vertical="center"/>
      <protection locked="0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29" fillId="0" borderId="9" xfId="0" applyFont="1" applyFill="1" applyBorder="1" applyAlignment="1" applyProtection="1">
      <alignment horizontal="center" vertical="center"/>
      <protection locked="0"/>
    </xf>
    <xf numFmtId="0" fontId="29" fillId="0" borderId="7" xfId="0" applyFont="1" applyFill="1" applyBorder="1" applyAlignment="1" applyProtection="1">
      <alignment horizontal="center" vertical="center"/>
      <protection locked="0"/>
    </xf>
    <xf numFmtId="0" fontId="29" fillId="0" borderId="34" xfId="0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31" fillId="0" borderId="34" xfId="0" applyFont="1" applyFill="1" applyBorder="1" applyAlignment="1" applyProtection="1">
      <alignment horizontal="center" vertical="center"/>
      <protection locked="0"/>
    </xf>
    <xf numFmtId="0" fontId="31" fillId="0" borderId="12" xfId="0" applyFont="1" applyFill="1" applyBorder="1" applyAlignment="1" applyProtection="1">
      <alignment horizontal="center" vertical="center"/>
      <protection locked="0"/>
    </xf>
    <xf numFmtId="0" fontId="31" fillId="0" borderId="35" xfId="0" applyFont="1" applyFill="1" applyBorder="1" applyAlignment="1" applyProtection="1">
      <alignment horizontal="center" vertical="center"/>
      <protection locked="0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21" xfId="0" applyFont="1" applyFill="1" applyBorder="1" applyAlignment="1" applyProtection="1">
      <alignment horizontal="center" vertical="center"/>
      <protection locked="0"/>
    </xf>
    <xf numFmtId="0" fontId="28" fillId="0" borderId="7" xfId="0" applyFont="1" applyFill="1" applyBorder="1" applyAlignment="1" applyProtection="1">
      <alignment horizontal="center" vertical="center"/>
      <protection locked="0"/>
    </xf>
    <xf numFmtId="0" fontId="28" fillId="0" borderId="11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2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4" fillId="0" borderId="0" xfId="2" applyFont="1" applyFill="1" applyBorder="1" applyAlignment="1" applyProtection="1">
      <alignment horizontal="right" vertic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vertical="center"/>
    </xf>
    <xf numFmtId="0" fontId="2" fillId="0" borderId="8" xfId="0" applyFont="1" applyFill="1" applyBorder="1" applyAlignment="1" applyProtection="1">
      <alignment vertical="center"/>
      <protection locked="0"/>
    </xf>
    <xf numFmtId="0" fontId="12" fillId="0" borderId="22" xfId="7" applyFont="1" applyFill="1" applyAlignment="1" applyProtection="1">
      <alignment horizontal="center" vertical="center"/>
      <protection locked="0"/>
    </xf>
    <xf numFmtId="1" fontId="12" fillId="0" borderId="22" xfId="7" applyNumberFormat="1" applyFont="1" applyFill="1" applyAlignment="1" applyProtection="1">
      <alignment horizontal="center" vertical="center" wrapText="1"/>
      <protection locked="0"/>
    </xf>
    <xf numFmtId="0" fontId="12" fillId="0" borderId="22" xfId="7" applyFont="1" applyFill="1" applyAlignment="1" applyProtection="1">
      <alignment horizontal="center" vertical="center" shrinkToFit="1"/>
      <protection locked="0"/>
    </xf>
    <xf numFmtId="0" fontId="18" fillId="0" borderId="8" xfId="5" applyFont="1" applyFill="1" applyBorder="1" applyAlignment="1" applyProtection="1">
      <alignment horizontal="center" vertical="center" wrapText="1"/>
      <protection locked="0"/>
    </xf>
    <xf numFmtId="0" fontId="12" fillId="0" borderId="10" xfId="5" applyFill="1" applyBorder="1" applyAlignment="1" applyProtection="1">
      <alignment horizontal="center" vertical="center" wrapText="1"/>
      <protection locked="0"/>
    </xf>
    <xf numFmtId="0" fontId="21" fillId="0" borderId="17" xfId="4" applyFont="1" applyFill="1" applyBorder="1" applyAlignment="1" applyProtection="1">
      <alignment horizontal="center" vertical="center" wrapText="1"/>
      <protection locked="0"/>
    </xf>
    <xf numFmtId="0" fontId="18" fillId="0" borderId="6" xfId="5" applyFont="1" applyFill="1" applyBorder="1" applyAlignment="1" applyProtection="1">
      <alignment horizontal="center" vertical="center" wrapText="1"/>
      <protection locked="0"/>
    </xf>
    <xf numFmtId="0" fontId="18" fillId="0" borderId="18" xfId="5" applyFont="1" applyFill="1" applyBorder="1" applyAlignment="1" applyProtection="1">
      <alignment horizontal="center" vertical="center" wrapText="1"/>
      <protection locked="0"/>
    </xf>
    <xf numFmtId="0" fontId="18" fillId="0" borderId="10" xfId="5" applyFont="1" applyFill="1" applyBorder="1" applyAlignment="1" applyProtection="1">
      <alignment horizontal="center" vertical="center" wrapText="1"/>
      <protection locked="0"/>
    </xf>
    <xf numFmtId="0" fontId="20" fillId="0" borderId="20" xfId="5" applyFont="1" applyFill="1" applyBorder="1" applyAlignment="1" applyProtection="1">
      <alignment horizontal="center" vertical="center" wrapText="1"/>
      <protection locked="0"/>
    </xf>
    <xf numFmtId="0" fontId="18" fillId="0" borderId="1" xfId="5" applyFont="1" applyFill="1" applyBorder="1" applyAlignment="1" applyProtection="1">
      <alignment horizontal="center" vertical="center"/>
      <protection locked="0"/>
    </xf>
    <xf numFmtId="0" fontId="18" fillId="0" borderId="20" xfId="5" applyFont="1" applyFill="1" applyBorder="1" applyAlignment="1" applyProtection="1">
      <alignment horizontal="center" vertical="center" wrapText="1"/>
      <protection locked="0"/>
    </xf>
    <xf numFmtId="1" fontId="12" fillId="0" borderId="8" xfId="5" applyNumberFormat="1" applyFill="1" applyBorder="1" applyAlignment="1" applyProtection="1">
      <alignment horizontal="center" vertical="center"/>
      <protection locked="0"/>
    </xf>
    <xf numFmtId="1" fontId="19" fillId="0" borderId="30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29" xfId="4" applyFont="1" applyFill="1" applyBorder="1" applyAlignment="1" applyProtection="1">
      <alignment horizontal="center" vertical="center" wrapText="1"/>
      <protection locked="0"/>
    </xf>
    <xf numFmtId="1" fontId="20" fillId="0" borderId="17" xfId="5" applyNumberFormat="1" applyFont="1" applyFill="1" applyBorder="1" applyAlignment="1" applyProtection="1">
      <alignment horizontal="center" vertical="center" wrapText="1"/>
      <protection locked="0"/>
    </xf>
    <xf numFmtId="1" fontId="19" fillId="0" borderId="8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0" xfId="4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7" xfId="4" applyFont="1" applyFill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15" fillId="0" borderId="17" xfId="5" applyFont="1" applyFill="1" applyBorder="1" applyAlignment="1" applyProtection="1">
      <alignment horizontal="center" vertical="center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1" fontId="14" fillId="0" borderId="2" xfId="4" applyNumberFormat="1" applyFont="1" applyFill="1" applyBorder="1" applyAlignment="1" applyProtection="1">
      <alignment horizontal="center" vertical="center"/>
    </xf>
    <xf numFmtId="0" fontId="14" fillId="0" borderId="14" xfId="4" applyFont="1" applyFill="1" applyBorder="1" applyAlignment="1" applyProtection="1">
      <alignment horizontal="center"/>
    </xf>
    <xf numFmtId="1" fontId="15" fillId="0" borderId="17" xfId="5" applyNumberFormat="1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3" fillId="0" borderId="19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4" fillId="0" borderId="19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15" fillId="0" borderId="21" xfId="5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5" fillId="0" borderId="21" xfId="0" applyFont="1" applyFill="1" applyBorder="1" applyAlignment="1" applyProtection="1">
      <alignment horizontal="center" vertical="center"/>
      <protection locked="0"/>
    </xf>
    <xf numFmtId="1" fontId="2" fillId="0" borderId="9" xfId="0" applyNumberFormat="1" applyFont="1" applyFill="1" applyBorder="1" applyAlignment="1" applyProtection="1">
      <alignment horizontal="center" vertical="center"/>
      <protection locked="0"/>
    </xf>
    <xf numFmtId="1" fontId="14" fillId="0" borderId="7" xfId="4" applyNumberFormat="1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  <protection locked="0"/>
    </xf>
    <xf numFmtId="1" fontId="15" fillId="0" borderId="21" xfId="5" applyNumberFormat="1" applyFont="1" applyFill="1" applyBorder="1" applyAlignment="1" applyProtection="1">
      <alignment horizontal="center" vertical="center"/>
    </xf>
    <xf numFmtId="0" fontId="14" fillId="0" borderId="17" xfId="4" applyNumberFormat="1" applyFont="1" applyFill="1" applyBorder="1" applyAlignment="1" applyProtection="1">
      <alignment horizontal="center" vertical="center"/>
    </xf>
    <xf numFmtId="0" fontId="30" fillId="0" borderId="17" xfId="4" applyNumberFormat="1" applyFont="1" applyFill="1" applyBorder="1" applyAlignment="1" applyProtection="1">
      <alignment horizontal="center" vertical="center"/>
    </xf>
    <xf numFmtId="0" fontId="26" fillId="0" borderId="17" xfId="5" applyNumberFormat="1" applyFont="1" applyFill="1" applyBorder="1" applyAlignment="1" applyProtection="1">
      <alignment horizontal="center" vertical="center"/>
    </xf>
    <xf numFmtId="0" fontId="26" fillId="0" borderId="17" xfId="5" applyFont="1" applyFill="1" applyBorder="1" applyAlignment="1" applyProtection="1">
      <alignment horizontal="center" vertical="center"/>
    </xf>
    <xf numFmtId="1" fontId="32" fillId="0" borderId="4" xfId="0" applyNumberFormat="1" applyFont="1" applyFill="1" applyBorder="1" applyAlignment="1" applyProtection="1">
      <alignment horizontal="center" vertical="center"/>
      <protection locked="0"/>
    </xf>
    <xf numFmtId="1" fontId="30" fillId="0" borderId="2" xfId="4" applyNumberFormat="1" applyFont="1" applyFill="1" applyBorder="1" applyAlignment="1" applyProtection="1">
      <alignment horizontal="center" vertical="center"/>
    </xf>
    <xf numFmtId="1" fontId="26" fillId="0" borderId="17" xfId="5" applyNumberFormat="1" applyFont="1" applyFill="1" applyBorder="1" applyAlignment="1" applyProtection="1">
      <alignment horizontal="center" vertical="center"/>
    </xf>
    <xf numFmtId="0" fontId="30" fillId="0" borderId="21" xfId="4" applyNumberFormat="1" applyFont="1" applyFill="1" applyBorder="1" applyAlignment="1" applyProtection="1">
      <alignment horizontal="center" vertical="center"/>
    </xf>
    <xf numFmtId="0" fontId="26" fillId="0" borderId="21" xfId="5" applyNumberFormat="1" applyFont="1" applyFill="1" applyBorder="1" applyAlignment="1" applyProtection="1">
      <alignment horizontal="center" vertical="center"/>
    </xf>
    <xf numFmtId="0" fontId="26" fillId="0" borderId="21" xfId="5" applyFont="1" applyFill="1" applyBorder="1" applyAlignment="1" applyProtection="1">
      <alignment horizontal="center" vertical="center"/>
    </xf>
    <xf numFmtId="1" fontId="32" fillId="0" borderId="11" xfId="0" applyNumberFormat="1" applyFont="1" applyFill="1" applyBorder="1" applyAlignment="1" applyProtection="1">
      <alignment horizontal="center" vertical="center"/>
      <protection locked="0"/>
    </xf>
    <xf numFmtId="1" fontId="30" fillId="0" borderId="7" xfId="4" applyNumberFormat="1" applyFont="1" applyFill="1" applyBorder="1" applyAlignment="1" applyProtection="1">
      <alignment horizontal="center" vertical="center"/>
    </xf>
    <xf numFmtId="1" fontId="26" fillId="0" borderId="21" xfId="5" applyNumberFormat="1" applyFont="1" applyFill="1" applyBorder="1" applyAlignment="1" applyProtection="1">
      <alignment horizontal="center" vertical="center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7" fillId="0" borderId="2" xfId="0" quotePrefix="1" applyFont="1" applyFill="1" applyBorder="1" applyAlignment="1" applyProtection="1">
      <alignment horizontal="center" vertical="center"/>
      <protection locked="0"/>
    </xf>
    <xf numFmtId="0" fontId="7" fillId="0" borderId="6" xfId="0" quotePrefix="1" applyFont="1" applyFill="1" applyBorder="1" applyAlignment="1" applyProtection="1">
      <alignment horizontal="center" vertical="center"/>
      <protection locked="0"/>
    </xf>
    <xf numFmtId="0" fontId="7" fillId="0" borderId="7" xfId="0" quotePrefix="1" applyFont="1" applyFill="1" applyBorder="1" applyAlignment="1" applyProtection="1">
      <alignment horizontal="center" vertical="center"/>
      <protection locked="0"/>
    </xf>
    <xf numFmtId="0" fontId="10" fillId="2" borderId="15" xfId="3" applyNumberFormat="1" applyFont="1" applyFill="1" applyBorder="1" applyAlignment="1">
      <alignment horizontal="center" vertical="center" shrinkToFit="1"/>
    </xf>
    <xf numFmtId="0" fontId="10" fillId="2" borderId="14" xfId="3" applyNumberFormat="1" applyFont="1" applyFill="1" applyBorder="1" applyAlignment="1">
      <alignment horizontal="center" vertical="center" shrinkToFit="1"/>
    </xf>
    <xf numFmtId="0" fontId="10" fillId="2" borderId="13" xfId="3" applyNumberFormat="1" applyFont="1" applyFill="1" applyBorder="1" applyAlignment="1">
      <alignment horizontal="center" vertical="center" shrinkToFit="1"/>
    </xf>
    <xf numFmtId="0" fontId="3" fillId="2" borderId="15" xfId="3" applyNumberFormat="1" applyFont="1" applyFill="1" applyBorder="1" applyAlignment="1">
      <alignment horizontal="left" vertical="center" shrinkToFit="1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8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22" xfId="7" applyFont="1" applyFill="1" applyBorder="1" applyAlignment="1" applyProtection="1">
      <alignment horizontal="center" vertical="center"/>
      <protection locked="0"/>
    </xf>
    <xf numFmtId="1" fontId="4" fillId="0" borderId="22" xfId="7" applyNumberFormat="1" applyFont="1" applyFill="1" applyBorder="1" applyAlignment="1" applyProtection="1">
      <alignment horizontal="center" vertical="center"/>
      <protection locked="0"/>
    </xf>
    <xf numFmtId="0" fontId="4" fillId="0" borderId="22" xfId="7" applyFont="1" applyFill="1" applyBorder="1" applyAlignment="1" applyProtection="1">
      <alignment horizontal="center" vertical="center" shrinkToFit="1"/>
      <protection locked="0"/>
    </xf>
    <xf numFmtId="0" fontId="33" fillId="0" borderId="37" xfId="5" applyFont="1" applyFill="1" applyBorder="1" applyAlignment="1" applyProtection="1">
      <alignment horizontal="center" vertical="center"/>
      <protection locked="0"/>
    </xf>
    <xf numFmtId="0" fontId="4" fillId="0" borderId="38" xfId="5" applyFont="1" applyFill="1" applyBorder="1" applyAlignment="1" applyProtection="1">
      <alignment horizontal="center" vertical="center"/>
      <protection locked="0"/>
    </xf>
    <xf numFmtId="0" fontId="33" fillId="0" borderId="40" xfId="5" applyFont="1" applyFill="1" applyBorder="1" applyAlignment="1" applyProtection="1">
      <alignment horizontal="center" vertical="center"/>
      <protection locked="0"/>
    </xf>
    <xf numFmtId="0" fontId="33" fillId="0" borderId="41" xfId="5" applyFont="1" applyFill="1" applyBorder="1" applyAlignment="1" applyProtection="1">
      <alignment horizontal="center" vertical="center"/>
      <protection locked="0"/>
    </xf>
    <xf numFmtId="0" fontId="33" fillId="0" borderId="38" xfId="5" applyFont="1" applyFill="1" applyBorder="1" applyAlignment="1" applyProtection="1">
      <alignment horizontal="center" vertical="center"/>
      <protection locked="0"/>
    </xf>
    <xf numFmtId="0" fontId="33" fillId="0" borderId="43" xfId="5" applyFont="1" applyFill="1" applyBorder="1" applyAlignment="1" applyProtection="1">
      <alignment horizontal="center" vertical="center"/>
      <protection locked="0"/>
    </xf>
    <xf numFmtId="0" fontId="33" fillId="0" borderId="42" xfId="5" applyFont="1" applyFill="1" applyBorder="1" applyAlignment="1" applyProtection="1">
      <alignment horizontal="center" vertical="center"/>
      <protection locked="0"/>
    </xf>
    <xf numFmtId="1" fontId="4" fillId="0" borderId="37" xfId="5" applyNumberFormat="1" applyFont="1" applyFill="1" applyBorder="1" applyAlignment="1" applyProtection="1">
      <alignment horizontal="center" vertical="center"/>
      <protection locked="0"/>
    </xf>
    <xf numFmtId="0" fontId="34" fillId="0" borderId="39" xfId="4" applyFont="1" applyFill="1" applyBorder="1" applyAlignment="1" applyProtection="1">
      <alignment horizontal="center" vertical="center"/>
    </xf>
    <xf numFmtId="0" fontId="14" fillId="0" borderId="20" xfId="4" applyFont="1" applyFill="1" applyBorder="1" applyAlignment="1" applyProtection="1">
      <alignment horizontal="center" vertical="center"/>
    </xf>
    <xf numFmtId="0" fontId="34" fillId="0" borderId="42" xfId="5" applyFont="1" applyFill="1" applyBorder="1" applyAlignment="1" applyProtection="1">
      <alignment horizontal="center" vertical="center"/>
    </xf>
    <xf numFmtId="0" fontId="15" fillId="0" borderId="20" xfId="5" applyFont="1" applyFill="1" applyBorder="1" applyAlignment="1" applyProtection="1">
      <alignment horizontal="center" vertical="center"/>
    </xf>
    <xf numFmtId="1" fontId="33" fillId="0" borderId="44" xfId="4" applyNumberFormat="1" applyFont="1" applyFill="1" applyBorder="1" applyAlignment="1" applyProtection="1">
      <alignment horizontal="center" vertical="center"/>
    </xf>
    <xf numFmtId="0" fontId="33" fillId="0" borderId="45" xfId="4" applyFont="1" applyFill="1" applyBorder="1" applyAlignment="1" applyProtection="1">
      <alignment horizontal="center" vertical="center"/>
    </xf>
    <xf numFmtId="1" fontId="14" fillId="0" borderId="6" xfId="4" applyNumberFormat="1" applyFont="1" applyFill="1" applyBorder="1" applyAlignment="1" applyProtection="1">
      <alignment horizontal="center" vertical="center"/>
    </xf>
    <xf numFmtId="0" fontId="14" fillId="0" borderId="36" xfId="4" applyFont="1" applyFill="1" applyBorder="1" applyAlignment="1" applyProtection="1">
      <alignment horizontal="center"/>
    </xf>
    <xf numFmtId="1" fontId="34" fillId="0" borderId="39" xfId="5" applyNumberFormat="1" applyFont="1" applyFill="1" applyBorder="1" applyAlignment="1" applyProtection="1">
      <alignment horizontal="center" vertical="center"/>
    </xf>
    <xf numFmtId="1" fontId="15" fillId="0" borderId="20" xfId="5" applyNumberFormat="1" applyFont="1" applyFill="1" applyBorder="1" applyAlignment="1" applyProtection="1">
      <alignment horizontal="center" vertical="center"/>
    </xf>
    <xf numFmtId="1" fontId="33" fillId="0" borderId="37" xfId="4" applyNumberFormat="1" applyFont="1" applyFill="1" applyBorder="1" applyAlignment="1" applyProtection="1">
      <alignment horizontal="center" vertical="center"/>
    </xf>
    <xf numFmtId="0" fontId="33" fillId="0" borderId="46" xfId="4" applyFont="1" applyFill="1" applyBorder="1" applyAlignment="1" applyProtection="1">
      <alignment horizontal="center" vertical="center"/>
    </xf>
    <xf numFmtId="1" fontId="14" fillId="0" borderId="8" xfId="4" applyNumberFormat="1" applyFont="1" applyFill="1" applyBorder="1" applyAlignment="1" applyProtection="1">
      <alignment horizontal="center" vertical="center"/>
    </xf>
    <xf numFmtId="0" fontId="14" fillId="0" borderId="10" xfId="4" applyFont="1" applyFill="1" applyBorder="1" applyAlignment="1" applyProtection="1">
      <alignment horizontal="center"/>
    </xf>
    <xf numFmtId="1" fontId="12" fillId="0" borderId="17" xfId="5" applyNumberFormat="1" applyFill="1" applyBorder="1" applyAlignment="1" applyProtection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4" xfId="4" applyFont="1" applyFill="1" applyBorder="1" applyAlignment="1" applyProtection="1">
      <alignment horizontal="center"/>
    </xf>
    <xf numFmtId="1" fontId="12" fillId="0" borderId="21" xfId="5" applyNumberFormat="1" applyFill="1" applyBorder="1" applyAlignment="1" applyProtection="1">
      <alignment horizontal="center" vertical="center"/>
    </xf>
    <xf numFmtId="1" fontId="14" fillId="0" borderId="9" xfId="4" applyNumberFormat="1" applyFont="1" applyFill="1" applyBorder="1" applyAlignment="1" applyProtection="1">
      <alignment horizontal="center" vertical="center"/>
    </xf>
    <xf numFmtId="0" fontId="14" fillId="0" borderId="11" xfId="4" applyFont="1" applyFill="1" applyBorder="1" applyAlignment="1" applyProtection="1">
      <alignment horizontal="center"/>
    </xf>
    <xf numFmtId="0" fontId="14" fillId="0" borderId="4" xfId="4" applyNumberFormat="1" applyFont="1" applyFill="1" applyBorder="1" applyAlignment="1" applyProtection="1">
      <alignment horizontal="center"/>
    </xf>
    <xf numFmtId="1" fontId="30" fillId="0" borderId="4" xfId="4" applyNumberFormat="1" applyFont="1" applyFill="1" applyBorder="1" applyAlignment="1" applyProtection="1">
      <alignment horizontal="center" vertical="center"/>
    </xf>
    <xf numFmtId="0" fontId="30" fillId="0" borderId="5" xfId="4" applyNumberFormat="1" applyFont="1" applyFill="1" applyBorder="1" applyAlignment="1" applyProtection="1">
      <alignment horizontal="center"/>
    </xf>
    <xf numFmtId="1" fontId="30" fillId="0" borderId="11" xfId="4" applyNumberFormat="1" applyFont="1" applyFill="1" applyBorder="1" applyAlignment="1" applyProtection="1">
      <alignment horizontal="center" vertical="center"/>
    </xf>
    <xf numFmtId="0" fontId="30" fillId="0" borderId="12" xfId="4" applyNumberFormat="1" applyFont="1" applyFill="1" applyBorder="1" applyAlignment="1" applyProtection="1">
      <alignment horizontal="center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4" fillId="6" borderId="0" xfId="0" quotePrefix="1" applyFont="1" applyFill="1" applyAlignment="1" applyProtection="1">
      <alignment horizontal="center" vertical="center"/>
      <protection hidden="1"/>
    </xf>
    <xf numFmtId="0" fontId="4" fillId="6" borderId="0" xfId="0" applyFont="1" applyFill="1" applyBorder="1" applyAlignment="1" applyProtection="1">
      <alignment horizontal="center" vertical="center"/>
      <protection hidden="1"/>
    </xf>
    <xf numFmtId="0" fontId="8" fillId="0" borderId="24" xfId="7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vertical="center"/>
    </xf>
    <xf numFmtId="0" fontId="22" fillId="2" borderId="0" xfId="0" applyFont="1" applyFill="1" applyAlignment="1" applyProtection="1">
      <alignment vertical="center"/>
    </xf>
    <xf numFmtId="49" fontId="6" fillId="0" borderId="2" xfId="8" applyNumberFormat="1" applyFont="1" applyFill="1" applyBorder="1" applyAlignment="1" applyProtection="1">
      <alignment horizontal="center" vertical="center"/>
      <protection locked="0"/>
    </xf>
    <xf numFmtId="0" fontId="27" fillId="0" borderId="2" xfId="0" applyFont="1" applyFill="1" applyBorder="1" applyAlignment="1" applyProtection="1">
      <alignment vertical="center"/>
      <protection locked="0"/>
    </xf>
    <xf numFmtId="0" fontId="35" fillId="0" borderId="0" xfId="0" applyFont="1" applyFill="1" applyAlignment="1" applyProtection="1">
      <alignment horizontal="center" vertical="center" wrapText="1"/>
      <protection hidden="1"/>
    </xf>
    <xf numFmtId="0" fontId="5" fillId="7" borderId="0" xfId="0" applyFont="1" applyFill="1" applyBorder="1" applyAlignment="1" applyProtection="1">
      <alignment vertical="center"/>
    </xf>
    <xf numFmtId="0" fontId="23" fillId="7" borderId="0" xfId="0" quotePrefix="1" applyFont="1" applyFill="1" applyBorder="1" applyAlignment="1" applyProtection="1">
      <alignment horizontal="right" vertical="center"/>
    </xf>
    <xf numFmtId="0" fontId="34" fillId="7" borderId="0" xfId="0" applyFont="1" applyFill="1" applyBorder="1" applyAlignment="1" applyProtection="1">
      <alignment vertical="center" shrinkToFit="1"/>
    </xf>
    <xf numFmtId="0" fontId="4" fillId="8" borderId="0" xfId="0" applyFont="1" applyFill="1" applyAlignment="1" applyProtection="1">
      <alignment horizontal="center" vertical="center"/>
      <protection hidden="1"/>
    </xf>
    <xf numFmtId="0" fontId="5" fillId="8" borderId="0" xfId="0" applyFont="1" applyFill="1" applyAlignment="1" applyProtection="1">
      <alignment horizontal="center" vertical="center"/>
      <protection hidden="1"/>
    </xf>
    <xf numFmtId="0" fontId="2" fillId="8" borderId="0" xfId="0" applyFont="1" applyFill="1" applyAlignment="1" applyProtection="1">
      <alignment horizontal="center" vertical="center"/>
      <protection hidden="1"/>
    </xf>
    <xf numFmtId="0" fontId="5" fillId="8" borderId="0" xfId="0" applyFont="1" applyFill="1" applyAlignment="1" applyProtection="1">
      <alignment vertical="center"/>
      <protection hidden="1"/>
    </xf>
    <xf numFmtId="0" fontId="23" fillId="0" borderId="16" xfId="0" applyFont="1" applyBorder="1" applyAlignment="1">
      <alignment horizontal="center" vertical="center" shrinkToFit="1"/>
    </xf>
    <xf numFmtId="0" fontId="23" fillId="0" borderId="15" xfId="0" applyFont="1" applyBorder="1" applyAlignment="1">
      <alignment horizontal="center" vertical="center" shrinkToFit="1"/>
    </xf>
    <xf numFmtId="0" fontId="23" fillId="0" borderId="8" xfId="0" applyFont="1" applyBorder="1" applyAlignment="1">
      <alignment horizontal="center" vertical="center" shrinkToFit="1"/>
    </xf>
    <xf numFmtId="0" fontId="23" fillId="0" borderId="10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4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wrapText="1"/>
    </xf>
    <xf numFmtId="0" fontId="34" fillId="2" borderId="19" xfId="0" applyFont="1" applyFill="1" applyBorder="1" applyAlignment="1" applyProtection="1">
      <alignment horizontal="center" vertical="center" wrapText="1"/>
    </xf>
    <xf numFmtId="0" fontId="3" fillId="8" borderId="0" xfId="0" applyFont="1" applyFill="1" applyAlignment="1" applyProtection="1">
      <alignment horizontal="center" vertical="center"/>
      <protection hidden="1"/>
    </xf>
    <xf numFmtId="0" fontId="3" fillId="8" borderId="0" xfId="0" applyFont="1" applyFill="1" applyBorder="1" applyAlignment="1" applyProtection="1">
      <alignment horizontal="center" vertical="center" wrapText="1"/>
      <protection hidden="1"/>
    </xf>
    <xf numFmtId="0" fontId="3" fillId="8" borderId="0" xfId="0" quotePrefix="1" applyFont="1" applyFill="1" applyAlignment="1" applyProtection="1">
      <alignment horizontal="center" vertical="center"/>
      <protection hidden="1"/>
    </xf>
    <xf numFmtId="0" fontId="3" fillId="8" borderId="0" xfId="0" applyFont="1" applyFill="1" applyBorder="1" applyAlignment="1" applyProtection="1">
      <alignment horizontal="center" vertical="center"/>
      <protection hidden="1"/>
    </xf>
    <xf numFmtId="0" fontId="34" fillId="7" borderId="0" xfId="0" applyFont="1" applyFill="1" applyBorder="1" applyAlignment="1">
      <alignment vertical="center" shrinkToFit="1"/>
    </xf>
    <xf numFmtId="0" fontId="13" fillId="7" borderId="0" xfId="0" applyFont="1" applyFill="1" applyBorder="1" applyAlignment="1">
      <alignment vertical="center" shrinkToFit="1"/>
    </xf>
    <xf numFmtId="0" fontId="5" fillId="7" borderId="0" xfId="0" applyFont="1" applyFill="1" applyAlignment="1" applyProtection="1">
      <alignment vertical="center"/>
      <protection locked="0"/>
    </xf>
    <xf numFmtId="0" fontId="17" fillId="7" borderId="0" xfId="0" applyFont="1" applyFill="1" applyBorder="1" applyAlignment="1">
      <alignment vertical="center" shrinkToFit="1"/>
    </xf>
    <xf numFmtId="0" fontId="23" fillId="7" borderId="0" xfId="0" applyFont="1" applyFill="1" applyBorder="1" applyAlignment="1">
      <alignment vertical="center" shrinkToFit="1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35" fillId="0" borderId="0" xfId="0" applyFont="1" applyFill="1" applyAlignment="1" applyProtection="1">
      <alignment horizontal="center" vertical="center" wrapText="1"/>
      <protection hidden="1"/>
    </xf>
    <xf numFmtId="0" fontId="4" fillId="0" borderId="23" xfId="7" applyFont="1" applyFill="1" applyBorder="1" applyAlignment="1" applyProtection="1">
      <alignment horizontal="center" vertical="center"/>
      <protection locked="0"/>
    </xf>
    <xf numFmtId="0" fontId="4" fillId="0" borderId="27" xfId="7" applyFont="1" applyFill="1" applyBorder="1" applyAlignment="1" applyProtection="1">
      <alignment horizontal="center" vertical="center"/>
      <protection locked="0"/>
    </xf>
    <xf numFmtId="0" fontId="2" fillId="0" borderId="24" xfId="7" applyFont="1" applyFill="1" applyBorder="1" applyAlignment="1" applyProtection="1">
      <alignment horizontal="center" vertical="center"/>
      <protection locked="0"/>
    </xf>
    <xf numFmtId="0" fontId="2" fillId="0" borderId="28" xfId="7" applyFont="1" applyFill="1" applyBorder="1" applyAlignment="1" applyProtection="1">
      <alignment horizontal="center" vertical="center"/>
      <protection locked="0"/>
    </xf>
    <xf numFmtId="0" fontId="15" fillId="0" borderId="22" xfId="7" applyFont="1" applyFill="1" applyAlignment="1" applyProtection="1">
      <alignment horizontal="center" vertical="center"/>
    </xf>
    <xf numFmtId="0" fontId="2" fillId="0" borderId="24" xfId="7" applyFont="1" applyFill="1" applyBorder="1" applyAlignment="1" applyProtection="1">
      <alignment horizontal="center" vertical="center" shrinkToFit="1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4" fillId="2" borderId="16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49" fontId="17" fillId="0" borderId="2" xfId="8" applyNumberFormat="1" applyFont="1" applyBorder="1" applyAlignment="1">
      <alignment horizontal="center" vertical="center"/>
    </xf>
    <xf numFmtId="0" fontId="36" fillId="0" borderId="3" xfId="0" applyFont="1" applyFill="1" applyBorder="1" applyAlignment="1" applyProtection="1">
      <alignment horizontal="center" vertical="center"/>
      <protection locked="0"/>
    </xf>
    <xf numFmtId="0" fontId="36" fillId="0" borderId="2" xfId="0" applyFont="1" applyFill="1" applyBorder="1" applyAlignment="1" applyProtection="1">
      <alignment horizontal="center" vertical="center"/>
      <protection locked="0"/>
    </xf>
    <xf numFmtId="0" fontId="36" fillId="0" borderId="4" xfId="0" applyFont="1" applyFill="1" applyBorder="1" applyAlignment="1" applyProtection="1">
      <alignment horizontal="center" vertical="center"/>
      <protection locked="0"/>
    </xf>
    <xf numFmtId="0" fontId="35" fillId="0" borderId="17" xfId="4" applyFont="1" applyFill="1" applyBorder="1" applyAlignment="1" applyProtection="1">
      <alignment horizontal="center" vertical="center"/>
    </xf>
    <xf numFmtId="0" fontId="36" fillId="0" borderId="13" xfId="0" applyFont="1" applyFill="1" applyBorder="1" applyAlignment="1" applyProtection="1">
      <alignment horizontal="center" vertical="center"/>
      <protection locked="0"/>
    </xf>
    <xf numFmtId="0" fontId="35" fillId="0" borderId="17" xfId="4" applyNumberFormat="1" applyFont="1" applyFill="1" applyBorder="1" applyAlignment="1" applyProtection="1">
      <alignment horizontal="center" vertical="center"/>
    </xf>
    <xf numFmtId="0" fontId="35" fillId="0" borderId="13" xfId="0" applyFont="1" applyFill="1" applyBorder="1" applyAlignment="1" applyProtection="1">
      <alignment horizontal="center" vertical="center"/>
      <protection locked="0"/>
    </xf>
    <xf numFmtId="0" fontId="35" fillId="0" borderId="2" xfId="0" applyFont="1" applyFill="1" applyBorder="1" applyAlignment="1" applyProtection="1">
      <alignment horizontal="center" vertical="center"/>
      <protection locked="0"/>
    </xf>
    <xf numFmtId="0" fontId="35" fillId="0" borderId="4" xfId="0" applyFont="1" applyFill="1" applyBorder="1" applyAlignment="1" applyProtection="1">
      <alignment horizontal="center" vertical="center"/>
      <protection locked="0"/>
    </xf>
    <xf numFmtId="0" fontId="35" fillId="0" borderId="17" xfId="5" applyFont="1" applyFill="1" applyBorder="1" applyAlignment="1" applyProtection="1">
      <alignment horizontal="center" vertical="center"/>
    </xf>
    <xf numFmtId="0" fontId="36" fillId="0" borderId="5" xfId="0" applyFont="1" applyFill="1" applyBorder="1" applyAlignment="1" applyProtection="1">
      <alignment horizontal="center" vertical="center"/>
      <protection locked="0"/>
    </xf>
    <xf numFmtId="0" fontId="36" fillId="0" borderId="17" xfId="0" applyFont="1" applyFill="1" applyBorder="1" applyAlignment="1" applyProtection="1">
      <alignment horizontal="center" vertical="center"/>
      <protection locked="0"/>
    </xf>
    <xf numFmtId="1" fontId="35" fillId="0" borderId="3" xfId="0" applyNumberFormat="1" applyFont="1" applyFill="1" applyBorder="1" applyAlignment="1" applyProtection="1">
      <alignment horizontal="center" vertical="center"/>
      <protection locked="0"/>
    </xf>
    <xf numFmtId="1" fontId="35" fillId="0" borderId="2" xfId="4" applyNumberFormat="1" applyFont="1" applyFill="1" applyBorder="1" applyAlignment="1" applyProtection="1">
      <alignment horizontal="center" vertical="center"/>
    </xf>
    <xf numFmtId="0" fontId="35" fillId="0" borderId="14" xfId="4" applyFont="1" applyFill="1" applyBorder="1" applyAlignment="1" applyProtection="1">
      <alignment horizontal="center"/>
    </xf>
    <xf numFmtId="1" fontId="35" fillId="0" borderId="17" xfId="5" applyNumberFormat="1" applyFont="1" applyFill="1" applyBorder="1" applyAlignment="1" applyProtection="1">
      <alignment horizontal="center" vertical="center"/>
    </xf>
    <xf numFmtId="1" fontId="37" fillId="0" borderId="17" xfId="5" applyNumberFormat="1" applyFont="1" applyFill="1" applyBorder="1" applyAlignment="1" applyProtection="1">
      <alignment horizontal="center" vertical="center"/>
    </xf>
    <xf numFmtId="1" fontId="35" fillId="0" borderId="3" xfId="4" applyNumberFormat="1" applyFont="1" applyFill="1" applyBorder="1" applyAlignment="1" applyProtection="1">
      <alignment horizontal="center" vertical="center"/>
    </xf>
    <xf numFmtId="0" fontId="35" fillId="0" borderId="4" xfId="4" applyNumberFormat="1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vertical="center"/>
      <protection locked="0"/>
    </xf>
    <xf numFmtId="0" fontId="38" fillId="0" borderId="31" xfId="0" applyFont="1" applyFill="1" applyBorder="1" applyAlignment="1">
      <alignment vertical="center"/>
    </xf>
    <xf numFmtId="0" fontId="38" fillId="0" borderId="2" xfId="0" applyFont="1" applyFill="1" applyBorder="1" applyAlignment="1">
      <alignment vertical="center"/>
    </xf>
    <xf numFmtId="0" fontId="38" fillId="2" borderId="2" xfId="0" applyFont="1" applyFill="1" applyBorder="1" applyAlignment="1">
      <alignment vertical="center"/>
    </xf>
    <xf numFmtId="0" fontId="38" fillId="9" borderId="2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49" fontId="17" fillId="0" borderId="31" xfId="8" applyNumberFormat="1" applyFont="1" applyBorder="1" applyAlignment="1">
      <alignment horizontal="center" vertical="center"/>
    </xf>
    <xf numFmtId="0" fontId="39" fillId="2" borderId="2" xfId="3" applyFont="1" applyFill="1" applyBorder="1" applyAlignment="1">
      <alignment horizontal="left" vertical="center" wrapText="1"/>
    </xf>
    <xf numFmtId="0" fontId="38" fillId="2" borderId="31" xfId="0" applyFont="1" applyFill="1" applyBorder="1" applyAlignment="1">
      <alignment vertical="center"/>
    </xf>
    <xf numFmtId="0" fontId="40" fillId="2" borderId="2" xfId="0" applyFont="1" applyFill="1" applyBorder="1" applyAlignment="1">
      <alignment vertical="center"/>
    </xf>
    <xf numFmtId="0" fontId="38" fillId="2" borderId="2" xfId="0" applyFont="1" applyFill="1" applyBorder="1" applyAlignment="1">
      <alignment horizontal="left"/>
    </xf>
    <xf numFmtId="0" fontId="38" fillId="2" borderId="2" xfId="3" applyFont="1" applyFill="1" applyBorder="1" applyAlignment="1">
      <alignment horizontal="left" vertical="center" wrapText="1"/>
    </xf>
    <xf numFmtId="0" fontId="38" fillId="0" borderId="2" xfId="0" applyFont="1" applyBorder="1"/>
    <xf numFmtId="0" fontId="38" fillId="2" borderId="2" xfId="3" applyFont="1" applyFill="1" applyBorder="1" applyAlignment="1"/>
  </cellXfs>
  <cellStyles count="9">
    <cellStyle name="Good" xfId="4" builtinId="26"/>
    <cellStyle name="Neutral" xfId="5" builtinId="28"/>
    <cellStyle name="Normal" xfId="0" builtinId="0"/>
    <cellStyle name="Normal 2" xfId="2"/>
    <cellStyle name="Normal 4 2" xfId="3"/>
    <cellStyle name="Normal 5" xfId="6"/>
    <cellStyle name="Normal 7" xfId="8"/>
    <cellStyle name="Normal_Sheet1" xfId="1"/>
    <cellStyle name="Note" xfId="7" builtinId="10"/>
  </cellStyles>
  <dxfs count="75"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border outline="0">
        <top style="hair">
          <color rgb="FF000000"/>
        </top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indexed="64"/>
          <bgColor theme="0"/>
        </patternFill>
      </fill>
    </dxf>
    <dxf>
      <border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/>
      </border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</border>
      <protection locked="1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1" hidden="0"/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hair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indent="0" justifyLastLine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NILAI-10_4W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LAHNIL-10'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149040</xdr:colOff>
      <xdr:row>0</xdr:row>
      <xdr:rowOff>28574</xdr:rowOff>
    </xdr:from>
    <xdr:to>
      <xdr:col>33</xdr:col>
      <xdr:colOff>142315</xdr:colOff>
      <xdr:row>1</xdr:row>
      <xdr:rowOff>180974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486216" y="28574"/>
          <a:ext cx="2144805" cy="309282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0" cap="none" spc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CETAK</a:t>
          </a:r>
          <a:r>
            <a:rPr lang="id-ID" sz="1100" b="0" cap="none" spc="0" baseline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</a:t>
          </a:r>
          <a:r>
            <a:rPr lang="id-ID" sz="1100" b="0" cap="none" spc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NILAI UNTUK WALI KELAS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38100</xdr:rowOff>
    </xdr:from>
    <xdr:to>
      <xdr:col>17</xdr:col>
      <xdr:colOff>561975</xdr:colOff>
      <xdr:row>3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00" y="38100"/>
          <a:ext cx="2314575" cy="5715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200" b="1">
              <a:solidFill>
                <a:srgbClr val="FF0000"/>
              </a:solidFill>
            </a:rPr>
            <a:t>UNTUK EDIT NILAI KEMBALI KE PENGOLAHAN NILAI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5" name="Table5" displayName="Table5" ref="A5:AW438" totalsRowShown="0" headerRowDxfId="74" dataDxfId="72" headerRowBorderDxfId="73" tableBorderDxfId="71" totalsRowBorderDxfId="70" headerRowCellStyle="Neutral">
  <autoFilter ref="A5:AW438"/>
  <tableColumns count="49">
    <tableColumn id="1" name="URT" dataDxfId="2"/>
    <tableColumn id="2" name="KELAS" dataDxfId="69"/>
    <tableColumn id="3" name="NIS" dataDxfId="68" dataCellStyle="Normal_Sheet1"/>
    <tableColumn id="4" name="PESERTA DIDIK" dataDxfId="67" dataCellStyle="Normal 4 2"/>
    <tableColumn id="5" name="SP_1" dataDxfId="66"/>
    <tableColumn id="6" name="SP_2" dataDxfId="65"/>
    <tableColumn id="7" name="SP_3" dataDxfId="64"/>
    <tableColumn id="8" name="SP_4" dataDxfId="63"/>
    <tableColumn id="9" name="RNSP" dataDxfId="62">
      <calculatedColumnFormula>IFERROR(AVERAGE(E6:H6),"")</calculatedColumnFormula>
    </tableColumn>
    <tableColumn id="10" name="R SP" dataDxfId="61" dataCellStyle="Good">
      <calculatedColumnFormula>IFERROR(VLOOKUP(I6,$BE$1:$BF$4,2),"")</calculatedColumnFormula>
    </tableColumn>
    <tableColumn id="11" name="SS_1" dataDxfId="60"/>
    <tableColumn id="12" name="SS_2" dataDxfId="59"/>
    <tableColumn id="13" name="SS_3" dataDxfId="58"/>
    <tableColumn id="14" name="SS_4" dataDxfId="57"/>
    <tableColumn id="15" name="RNSS" dataDxfId="56">
      <calculatedColumnFormula>IFERROR(AVERAGE(K6:N6),"")</calculatedColumnFormula>
    </tableColumn>
    <tableColumn id="16" name="R SS" dataDxfId="55" dataCellStyle="Neutral">
      <calculatedColumnFormula>IFERROR(VLOOKUP(O6,$BE$1:$BF$4,2),"")</calculatedColumnFormula>
    </tableColumn>
    <tableColumn id="17" name="PH_1" dataDxfId="54"/>
    <tableColumn id="18" name="PH_2" dataDxfId="53"/>
    <tableColumn id="19" name="PH_3" dataDxfId="52"/>
    <tableColumn id="20" name="PH_4" dataDxfId="51"/>
    <tableColumn id="21" name="PH_5" dataDxfId="50"/>
    <tableColumn id="22" name="R PH" dataDxfId="49" dataCellStyle="Neutral">
      <calculatedColumnFormula>IFERROR(SUM(Q6:U6)/COUNT(Q6:U6),"")</calculatedColumnFormula>
    </tableColumn>
    <tableColumn id="23" name="PTS" dataDxfId="48"/>
    <tableColumn id="24" name="PAS/ PKK" dataDxfId="47"/>
    <tableColumn id="25" name="Column25" dataDxfId="46">
      <calculatedColumnFormula>IFERROR((V6*$V$4+(AVERAGE(W6:X6)*$W$4))/100,"")</calculatedColumnFormula>
    </tableColumn>
    <tableColumn id="26" name="N A P" dataDxfId="45" dataCellStyle="Good">
      <calculatedColumnFormula>IFERROR(ROUND(Y6,0),"")</calculatedColumnFormula>
    </tableColumn>
    <tableColumn id="27" name="PRED P" dataDxfId="44" dataCellStyle="Good">
      <calculatedColumnFormula>IFERROR(VLOOKUP(Y6,$BA$2:$BB$6,2),"")</calculatedColumnFormula>
    </tableColumn>
    <tableColumn id="28" name="Prak_1" dataDxfId="43"/>
    <tableColumn id="29" name="Prak_2" dataDxfId="42"/>
    <tableColumn id="30" name="Prak_3" dataDxfId="41"/>
    <tableColumn id="31" name="Prak_4" dataDxfId="40"/>
    <tableColumn id="32" name="R Prak" dataDxfId="39" dataCellStyle="Neutral">
      <calculatedColumnFormula>IFERROR(AVERAGE(AB6:AE6),"")</calculatedColumnFormula>
    </tableColumn>
    <tableColumn id="33" name="Port_1" dataDxfId="38"/>
    <tableColumn id="34" name="Port_2" dataDxfId="37"/>
    <tableColumn id="35" name="Port_3" dataDxfId="36"/>
    <tableColumn id="36" name="Port_4" dataDxfId="35"/>
    <tableColumn id="37" name="R Port" dataDxfId="34" dataCellStyle="Neutral">
      <calculatedColumnFormula>IFERROR(AVERAGE(AG6:AJ6),"")</calculatedColumnFormula>
    </tableColumn>
    <tableColumn id="38" name="Pro_1" dataDxfId="33"/>
    <tableColumn id="39" name="Pro_2" dataDxfId="32"/>
    <tableColumn id="40" name="Pro_3" dataDxfId="31"/>
    <tableColumn id="41" name="Pro_4" dataDxfId="30"/>
    <tableColumn id="42" name="R Pro" dataDxfId="29" dataCellStyle="Neutral">
      <calculatedColumnFormula>IFERROR(AVERAGE(AL6:AO6),"")</calculatedColumnFormula>
    </tableColumn>
    <tableColumn id="43" name="Proj_1" dataDxfId="28"/>
    <tableColumn id="44" name="Proj_2" dataDxfId="27"/>
    <tableColumn id="45" name="Proj_3" dataDxfId="26"/>
    <tableColumn id="49" name="Proj_4" dataDxfId="25"/>
    <tableColumn id="46" name="R Proj" dataDxfId="24" dataCellStyle="Neutral">
      <calculatedColumnFormula>IFERROR(AVERAGE(AQ6:AT6),"")</calculatedColumnFormula>
    </tableColumn>
    <tableColumn id="47" name="N A K" dataDxfId="23" dataCellStyle="Good">
      <calculatedColumnFormula>IFERROR(MAX(AF6,AK6,AP6,AU6),"")</calculatedColumnFormula>
    </tableColumn>
    <tableColumn id="48" name="PRED K" dataDxfId="22" dataCellStyle="Good">
      <calculatedColumnFormula>IFERROR(VLOOKUP(AV6,$BA$2:$BB$7,2),"")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4:N436" totalsRowShown="0" headerRowDxfId="21" dataDxfId="19" headerRowBorderDxfId="20" tableBorderDxfId="18" totalsRowBorderDxfId="17" headerRowCellStyle="Normal">
  <autoFilter ref="A4:N436">
    <filterColumn colId="1">
      <filters>
        <filter val="X IPS_1"/>
      </filters>
    </filterColumn>
  </autoFilter>
  <tableColumns count="14">
    <tableColumn id="1" name="URT" dataDxfId="16"/>
    <tableColumn id="2" name="KELAS" dataDxfId="15">
      <calculatedColumnFormula>'OLAHNIL-10'!B7</calculatedColumnFormula>
    </tableColumn>
    <tableColumn id="5" name="ABS" dataDxfId="14">
      <calculatedColumnFormula>'OLAHNIL-10'!A7</calculatedColumnFormula>
    </tableColumn>
    <tableColumn id="3" name="NIS" dataDxfId="13" dataCellStyle="Normal_Sheet1">
      <calculatedColumnFormula>'OLAHNIL-10'!C7</calculatedColumnFormula>
    </tableColumn>
    <tableColumn id="4" name="NAMA PESERTA DIDIK" dataDxfId="12" dataCellStyle="Normal 4 2">
      <calculatedColumnFormula>'OLAHNIL-10'!D7</calculatedColumnFormula>
    </tableColumn>
    <tableColumn id="50" name="PAS/PKK" dataDxfId="11" dataCellStyle="Normal 4 2">
      <calculatedColumnFormula>'OLAHNIL-10'!X7</calculatedColumnFormula>
    </tableColumn>
    <tableColumn id="51" name="Pred." dataDxfId="10" dataCellStyle="Normal 4 2">
      <calculatedColumnFormula>VLOOKUP(F5,$P$2:$Q$7,2)</calculatedColumnFormula>
    </tableColumn>
    <tableColumn id="52" name="Penget" dataDxfId="9" dataCellStyle="Normal 4 2">
      <calculatedColumnFormula>'OLAHNIL-10'!Z7</calculatedColumnFormula>
    </tableColumn>
    <tableColumn id="53" name="Pred P" dataDxfId="8" dataCellStyle="Normal 4 2">
      <calculatedColumnFormula>'OLAHNIL-10'!AA7</calculatedColumnFormula>
    </tableColumn>
    <tableColumn id="54" name="Ketera" dataDxfId="7" dataCellStyle="Normal 4 2">
      <calculatedColumnFormula>'OLAHNIL-10'!AV7</calculatedColumnFormula>
    </tableColumn>
    <tableColumn id="55" name="Pred K" dataDxfId="6" dataCellStyle="Normal 4 2">
      <calculatedColumnFormula>'OLAHNIL-10'!AW7</calculatedColumnFormula>
    </tableColumn>
    <tableColumn id="56" name="Spir" dataDxfId="5" dataCellStyle="Normal 4 2">
      <calculatedColumnFormula>'OLAHNIL-10'!J7</calculatedColumnFormula>
    </tableColumn>
    <tableColumn id="58" name="Sos" dataDxfId="4" dataCellStyle="Normal 4 2">
      <calculatedColumnFormula>'OLAHNIL-10'!P7</calculatedColumnFormula>
    </tableColumn>
    <tableColumn id="57" name="KOMPETENSI" dataDxfId="3" dataCellStyle="Normal 4 2">
      <calculatedColumnFormula>IF(AND(Table57[[#This Row],[Penget]]&gt;=70,Table57[[#This Row],[Ketera]]&gt;=70),"Sudah Kompeten","Belum Kompeten")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M438"/>
  <sheetViews>
    <sheetView tabSelected="1" zoomScale="85" zoomScaleNormal="85" workbookViewId="0">
      <pane xSplit="4" ySplit="6" topLeftCell="E7" activePane="bottomRight" state="frozen"/>
      <selection pane="topRight" activeCell="F1" sqref="F1"/>
      <selection pane="bottomLeft" activeCell="A7" sqref="A7"/>
      <selection pane="bottomRight" activeCell="E3" sqref="E3:AW3"/>
    </sheetView>
  </sheetViews>
  <sheetFormatPr defaultRowHeight="12.75" x14ac:dyDescent="0.2"/>
  <cols>
    <col min="1" max="1" width="4.5703125" style="73" customWidth="1"/>
    <col min="2" max="2" width="8.42578125" style="73" customWidth="1"/>
    <col min="3" max="3" width="8.7109375" style="73" customWidth="1"/>
    <col min="4" max="4" width="25.7109375" style="73" customWidth="1"/>
    <col min="5" max="8" width="3.28515625" style="73" customWidth="1"/>
    <col min="9" max="9" width="3.7109375" style="73" hidden="1" customWidth="1"/>
    <col min="10" max="10" width="3.7109375" style="73" customWidth="1"/>
    <col min="11" max="14" width="3" style="73" customWidth="1"/>
    <col min="15" max="15" width="3.7109375" style="73" hidden="1" customWidth="1"/>
    <col min="16" max="21" width="3.7109375" style="73" customWidth="1"/>
    <col min="22" max="23" width="4.7109375" style="73" customWidth="1"/>
    <col min="24" max="24" width="6.28515625" style="73" customWidth="1"/>
    <col min="25" max="25" width="4.7109375" style="73" hidden="1" customWidth="1"/>
    <col min="26" max="26" width="4.7109375" style="73" customWidth="1"/>
    <col min="27" max="27" width="5.7109375" style="73" customWidth="1"/>
    <col min="28" max="31" width="4.28515625" style="73" customWidth="1"/>
    <col min="32" max="32" width="4.7109375" style="73" customWidth="1"/>
    <col min="33" max="36" width="4.28515625" style="73" customWidth="1"/>
    <col min="37" max="37" width="4.7109375" style="73" customWidth="1"/>
    <col min="38" max="41" width="4.28515625" style="73" customWidth="1"/>
    <col min="42" max="42" width="4.7109375" style="73" customWidth="1"/>
    <col min="43" max="46" width="4.28515625" style="73" customWidth="1"/>
    <col min="47" max="48" width="4.7109375" style="73" customWidth="1"/>
    <col min="49" max="49" width="6" style="73" customWidth="1"/>
    <col min="50" max="52" width="9.140625" style="73"/>
    <col min="53" max="53" width="3.42578125" style="73" customWidth="1"/>
    <col min="54" max="54" width="5" style="73" customWidth="1"/>
    <col min="55" max="55" width="5.7109375" style="73" customWidth="1"/>
    <col min="56" max="56" width="6.28515625" style="73" customWidth="1"/>
    <col min="57" max="57" width="4" style="73" customWidth="1"/>
    <col min="58" max="58" width="2.140625" style="73" customWidth="1"/>
    <col min="59" max="59" width="2" style="73" customWidth="1"/>
    <col min="60" max="60" width="7.5703125" style="73" customWidth="1"/>
    <col min="61" max="61" width="9.140625" style="73"/>
    <col min="62" max="62" width="4.5703125" style="73" customWidth="1"/>
    <col min="63" max="16384" width="9.140625" style="73"/>
  </cols>
  <sheetData>
    <row r="1" spans="1:65" x14ac:dyDescent="0.2">
      <c r="C1" s="74" t="s">
        <v>11</v>
      </c>
      <c r="D1" s="232" t="str">
        <f>VLOOKUP(E2,BJ1:BL58,3)</f>
        <v>PAIBP</v>
      </c>
      <c r="E1" s="76"/>
      <c r="F1" s="76"/>
      <c r="G1" s="76"/>
      <c r="H1" s="76"/>
      <c r="I1" s="76"/>
      <c r="J1" s="76"/>
      <c r="K1" s="76"/>
      <c r="L1" s="75"/>
      <c r="M1" s="75"/>
      <c r="N1" s="76"/>
      <c r="O1" s="76"/>
      <c r="P1" s="77"/>
      <c r="Q1" s="76"/>
      <c r="V1" s="80" t="s">
        <v>8</v>
      </c>
      <c r="W1" s="78">
        <v>1</v>
      </c>
      <c r="X1" s="75" t="str">
        <f>IFERROR(VLOOKUP(W1,BG1:BH2,2),"")</f>
        <v>(GANJIL)</v>
      </c>
      <c r="AI1" s="76"/>
      <c r="AJ1" s="79"/>
      <c r="AK1" s="79"/>
      <c r="AL1" s="80" t="s">
        <v>29</v>
      </c>
      <c r="AM1" s="75" t="s">
        <v>1040</v>
      </c>
      <c r="AN1" s="79"/>
      <c r="AO1" s="79"/>
      <c r="AP1" s="79"/>
      <c r="AQ1" s="79"/>
      <c r="AR1" s="79"/>
      <c r="AS1" s="79"/>
      <c r="AT1" s="79"/>
      <c r="AY1" s="73" t="s">
        <v>1035</v>
      </c>
      <c r="BA1" s="198" t="s">
        <v>66</v>
      </c>
      <c r="BB1" s="198" t="s">
        <v>55</v>
      </c>
      <c r="BC1" s="234" t="s">
        <v>28</v>
      </c>
      <c r="BD1" s="234"/>
      <c r="BE1" s="211">
        <v>1</v>
      </c>
      <c r="BF1" s="211" t="s">
        <v>4</v>
      </c>
      <c r="BG1" s="212">
        <v>1</v>
      </c>
      <c r="BH1" s="213" t="s">
        <v>67</v>
      </c>
      <c r="BJ1" s="208" t="s">
        <v>124</v>
      </c>
      <c r="BK1" s="208" t="s">
        <v>81</v>
      </c>
      <c r="BL1" s="229" t="s">
        <v>1090</v>
      </c>
    </row>
    <row r="2" spans="1:65" ht="16.5" customHeight="1" x14ac:dyDescent="0.2">
      <c r="C2" s="81" t="s">
        <v>80</v>
      </c>
      <c r="D2" s="233" t="str">
        <f>VLOOKUP(E2,BJ2:BK59,2)</f>
        <v>Harun Arrosyid, S. PdI</v>
      </c>
      <c r="E2" s="82">
        <v>43</v>
      </c>
      <c r="AY2" s="73" t="s">
        <v>1036</v>
      </c>
      <c r="BA2" s="199">
        <v>0</v>
      </c>
      <c r="BB2" s="200" t="s">
        <v>27</v>
      </c>
      <c r="BC2" s="234"/>
      <c r="BD2" s="234"/>
      <c r="BE2" s="211">
        <v>1.5</v>
      </c>
      <c r="BF2" s="211" t="s">
        <v>1</v>
      </c>
      <c r="BG2" s="212">
        <v>2</v>
      </c>
      <c r="BH2" s="213" t="s">
        <v>68</v>
      </c>
      <c r="BJ2" s="209">
        <v>1</v>
      </c>
      <c r="BK2" s="210" t="s">
        <v>82</v>
      </c>
      <c r="BL2" s="230" t="s">
        <v>1065</v>
      </c>
    </row>
    <row r="3" spans="1:65" ht="14.25" customHeight="1" x14ac:dyDescent="0.2">
      <c r="A3" s="239" t="s">
        <v>10</v>
      </c>
      <c r="B3" s="239"/>
      <c r="C3" s="239"/>
      <c r="D3" s="239" t="s">
        <v>6</v>
      </c>
      <c r="E3" s="235" t="s">
        <v>7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6"/>
      <c r="AY3" s="73" t="s">
        <v>1037</v>
      </c>
      <c r="AZ3" s="78"/>
      <c r="BA3" s="199">
        <v>10</v>
      </c>
      <c r="BB3" s="199" t="s">
        <v>26</v>
      </c>
      <c r="BC3" s="234"/>
      <c r="BD3" s="234"/>
      <c r="BE3" s="211">
        <v>2.5</v>
      </c>
      <c r="BF3" s="211" t="s">
        <v>0</v>
      </c>
      <c r="BG3" s="214"/>
      <c r="BH3" s="214"/>
      <c r="BJ3" s="209">
        <v>2</v>
      </c>
      <c r="BK3" s="210" t="s">
        <v>84</v>
      </c>
      <c r="BL3" s="231" t="s">
        <v>1066</v>
      </c>
    </row>
    <row r="4" spans="1:65" ht="12.75" customHeight="1" thickBot="1" x14ac:dyDescent="0.25">
      <c r="A4" s="239"/>
      <c r="B4" s="239"/>
      <c r="C4" s="239"/>
      <c r="D4" s="239"/>
      <c r="E4" s="237" t="s">
        <v>13</v>
      </c>
      <c r="F4" s="237"/>
      <c r="G4" s="237"/>
      <c r="H4" s="237"/>
      <c r="I4" s="237"/>
      <c r="J4" s="237"/>
      <c r="K4" s="237" t="s">
        <v>12</v>
      </c>
      <c r="L4" s="237"/>
      <c r="M4" s="237"/>
      <c r="N4" s="237"/>
      <c r="O4" s="237"/>
      <c r="P4" s="237"/>
      <c r="Q4" s="237" t="s">
        <v>2</v>
      </c>
      <c r="R4" s="237"/>
      <c r="S4" s="237"/>
      <c r="T4" s="237"/>
      <c r="U4" s="237"/>
      <c r="V4" s="202">
        <f>100-W4</f>
        <v>50</v>
      </c>
      <c r="W4" s="241">
        <v>50</v>
      </c>
      <c r="X4" s="242"/>
      <c r="Y4" s="84"/>
      <c r="Z4" s="240" t="s">
        <v>69</v>
      </c>
      <c r="AA4" s="240"/>
      <c r="AB4" s="237" t="s">
        <v>5</v>
      </c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8"/>
      <c r="AY4" s="73" t="s">
        <v>1038</v>
      </c>
      <c r="AZ4" s="78"/>
      <c r="BA4" s="201">
        <v>50</v>
      </c>
      <c r="BB4" s="201" t="s">
        <v>4</v>
      </c>
      <c r="BC4" s="234"/>
      <c r="BD4" s="234"/>
      <c r="BE4" s="211">
        <v>3.25</v>
      </c>
      <c r="BF4" s="211" t="s">
        <v>1041</v>
      </c>
      <c r="BG4" s="214"/>
      <c r="BH4" s="214"/>
      <c r="BJ4" s="209">
        <v>3</v>
      </c>
      <c r="BK4" s="210" t="s">
        <v>85</v>
      </c>
      <c r="BL4" s="231" t="s">
        <v>1067</v>
      </c>
    </row>
    <row r="5" spans="1:65" ht="28.5" hidden="1" customHeight="1" x14ac:dyDescent="0.2">
      <c r="A5" s="85" t="s">
        <v>9</v>
      </c>
      <c r="B5" s="85" t="s">
        <v>30</v>
      </c>
      <c r="C5" s="86" t="s">
        <v>40</v>
      </c>
      <c r="D5" s="87" t="s">
        <v>56</v>
      </c>
      <c r="E5" s="88" t="s">
        <v>41</v>
      </c>
      <c r="F5" s="88" t="s">
        <v>42</v>
      </c>
      <c r="G5" s="88" t="s">
        <v>43</v>
      </c>
      <c r="H5" s="88" t="s">
        <v>44</v>
      </c>
      <c r="I5" s="89" t="s">
        <v>58</v>
      </c>
      <c r="J5" s="90" t="s">
        <v>126</v>
      </c>
      <c r="K5" s="91" t="s">
        <v>45</v>
      </c>
      <c r="L5" s="91" t="s">
        <v>46</v>
      </c>
      <c r="M5" s="91" t="s">
        <v>47</v>
      </c>
      <c r="N5" s="91" t="s">
        <v>48</v>
      </c>
      <c r="O5" s="89" t="s">
        <v>57</v>
      </c>
      <c r="P5" s="90" t="s">
        <v>127</v>
      </c>
      <c r="Q5" s="92" t="s">
        <v>49</v>
      </c>
      <c r="R5" s="91" t="s">
        <v>50</v>
      </c>
      <c r="S5" s="91" t="s">
        <v>51</v>
      </c>
      <c r="T5" s="91" t="s">
        <v>52</v>
      </c>
      <c r="U5" s="93" t="s">
        <v>53</v>
      </c>
      <c r="V5" s="94" t="s">
        <v>60</v>
      </c>
      <c r="W5" s="95" t="s">
        <v>14</v>
      </c>
      <c r="X5" s="96" t="s">
        <v>59</v>
      </c>
      <c r="Y5" s="97" t="s">
        <v>39</v>
      </c>
      <c r="Z5" s="98" t="s">
        <v>64</v>
      </c>
      <c r="AA5" s="99" t="s">
        <v>65</v>
      </c>
      <c r="AB5" s="88" t="s">
        <v>15</v>
      </c>
      <c r="AC5" s="91" t="s">
        <v>16</v>
      </c>
      <c r="AD5" s="91" t="s">
        <v>17</v>
      </c>
      <c r="AE5" s="93" t="s">
        <v>18</v>
      </c>
      <c r="AF5" s="100" t="s">
        <v>32</v>
      </c>
      <c r="AG5" s="88" t="s">
        <v>19</v>
      </c>
      <c r="AH5" s="91" t="s">
        <v>20</v>
      </c>
      <c r="AI5" s="91" t="s">
        <v>21</v>
      </c>
      <c r="AJ5" s="93" t="s">
        <v>22</v>
      </c>
      <c r="AK5" s="100" t="s">
        <v>33</v>
      </c>
      <c r="AL5" s="88" t="s">
        <v>128</v>
      </c>
      <c r="AM5" s="91" t="s">
        <v>129</v>
      </c>
      <c r="AN5" s="91" t="s">
        <v>130</v>
      </c>
      <c r="AO5" s="93" t="s">
        <v>131</v>
      </c>
      <c r="AP5" s="100" t="s">
        <v>125</v>
      </c>
      <c r="AQ5" s="88" t="s">
        <v>23</v>
      </c>
      <c r="AR5" s="91" t="s">
        <v>24</v>
      </c>
      <c r="AS5" s="91" t="s">
        <v>25</v>
      </c>
      <c r="AT5" s="93" t="s">
        <v>61</v>
      </c>
      <c r="AU5" s="100" t="s">
        <v>34</v>
      </c>
      <c r="AV5" s="101" t="s">
        <v>62</v>
      </c>
      <c r="AW5" s="102" t="s">
        <v>63</v>
      </c>
      <c r="AX5" s="103"/>
      <c r="AY5" s="103"/>
      <c r="AZ5" s="103"/>
      <c r="BA5" s="201">
        <v>70</v>
      </c>
      <c r="BB5" s="201" t="s">
        <v>1</v>
      </c>
      <c r="BC5" s="234"/>
      <c r="BD5" s="234"/>
      <c r="BE5" s="214"/>
      <c r="BF5" s="214"/>
      <c r="BG5" s="214"/>
      <c r="BH5" s="214"/>
      <c r="BJ5" s="209">
        <v>4</v>
      </c>
      <c r="BK5" s="210" t="s">
        <v>86</v>
      </c>
      <c r="BL5" s="231" t="s">
        <v>1068</v>
      </c>
    </row>
    <row r="6" spans="1:65" x14ac:dyDescent="0.2">
      <c r="A6" s="162" t="s">
        <v>1007</v>
      </c>
      <c r="B6" s="162" t="s">
        <v>30</v>
      </c>
      <c r="C6" s="163" t="s">
        <v>40</v>
      </c>
      <c r="D6" s="164" t="s">
        <v>56</v>
      </c>
      <c r="E6" s="165" t="s">
        <v>1008</v>
      </c>
      <c r="F6" s="165" t="s">
        <v>1009</v>
      </c>
      <c r="G6" s="165" t="s">
        <v>1010</v>
      </c>
      <c r="H6" s="165" t="s">
        <v>1011</v>
      </c>
      <c r="I6" s="166" t="s">
        <v>58</v>
      </c>
      <c r="J6" s="173" t="s">
        <v>126</v>
      </c>
      <c r="K6" s="167" t="s">
        <v>1012</v>
      </c>
      <c r="L6" s="167" t="s">
        <v>1013</v>
      </c>
      <c r="M6" s="167" t="s">
        <v>1014</v>
      </c>
      <c r="N6" s="167" t="s">
        <v>1015</v>
      </c>
      <c r="O6" s="166" t="s">
        <v>57</v>
      </c>
      <c r="P6" s="173" t="s">
        <v>1016</v>
      </c>
      <c r="Q6" s="168" t="s">
        <v>49</v>
      </c>
      <c r="R6" s="167" t="s">
        <v>50</v>
      </c>
      <c r="S6" s="167" t="s">
        <v>51</v>
      </c>
      <c r="T6" s="167" t="s">
        <v>52</v>
      </c>
      <c r="U6" s="169" t="s">
        <v>53</v>
      </c>
      <c r="V6" s="175" t="s">
        <v>60</v>
      </c>
      <c r="W6" s="170" t="s">
        <v>14</v>
      </c>
      <c r="X6" s="171" t="s">
        <v>1039</v>
      </c>
      <c r="Y6" s="172" t="s">
        <v>39</v>
      </c>
      <c r="Z6" s="177" t="s">
        <v>64</v>
      </c>
      <c r="AA6" s="178" t="s">
        <v>65</v>
      </c>
      <c r="AB6" s="165" t="s">
        <v>1027</v>
      </c>
      <c r="AC6" s="165" t="s">
        <v>1028</v>
      </c>
      <c r="AD6" s="165" t="s">
        <v>1029</v>
      </c>
      <c r="AE6" s="165" t="s">
        <v>1030</v>
      </c>
      <c r="AF6" s="181" t="s">
        <v>1021</v>
      </c>
      <c r="AG6" s="165" t="s">
        <v>1022</v>
      </c>
      <c r="AH6" s="165" t="s">
        <v>1023</v>
      </c>
      <c r="AI6" s="165" t="s">
        <v>1024</v>
      </c>
      <c r="AJ6" s="165" t="s">
        <v>1025</v>
      </c>
      <c r="AK6" s="181" t="s">
        <v>1026</v>
      </c>
      <c r="AL6" s="165" t="s">
        <v>1017</v>
      </c>
      <c r="AM6" s="165" t="s">
        <v>1018</v>
      </c>
      <c r="AN6" s="165" t="s">
        <v>1019</v>
      </c>
      <c r="AO6" s="165" t="s">
        <v>1020</v>
      </c>
      <c r="AP6" s="181" t="s">
        <v>125</v>
      </c>
      <c r="AQ6" s="165" t="s">
        <v>1031</v>
      </c>
      <c r="AR6" s="165" t="s">
        <v>1032</v>
      </c>
      <c r="AS6" s="165" t="s">
        <v>1033</v>
      </c>
      <c r="AT6" s="165" t="s">
        <v>1034</v>
      </c>
      <c r="AU6" s="181" t="s">
        <v>34</v>
      </c>
      <c r="AV6" s="183" t="s">
        <v>62</v>
      </c>
      <c r="AW6" s="184" t="s">
        <v>63</v>
      </c>
      <c r="AX6" s="103"/>
      <c r="AY6" s="103"/>
      <c r="AZ6" s="103"/>
      <c r="BA6" s="201">
        <v>70</v>
      </c>
      <c r="BB6" s="201" t="s">
        <v>1</v>
      </c>
      <c r="BC6" s="234"/>
      <c r="BD6" s="234"/>
      <c r="BE6" s="214"/>
      <c r="BF6" s="214"/>
      <c r="BG6" s="214"/>
      <c r="BH6" s="214"/>
      <c r="BJ6" s="209">
        <v>5</v>
      </c>
      <c r="BK6" s="210" t="s">
        <v>87</v>
      </c>
      <c r="BL6" s="231" t="s">
        <v>1069</v>
      </c>
    </row>
    <row r="7" spans="1:65" ht="12.75" customHeight="1" x14ac:dyDescent="0.2">
      <c r="A7" s="148" t="s">
        <v>971</v>
      </c>
      <c r="B7" s="146" t="s">
        <v>31</v>
      </c>
      <c r="C7" s="248" t="s">
        <v>135</v>
      </c>
      <c r="D7" s="269" t="s">
        <v>136</v>
      </c>
      <c r="E7" s="154">
        <v>3</v>
      </c>
      <c r="F7" s="154">
        <v>3</v>
      </c>
      <c r="G7" s="154">
        <v>3</v>
      </c>
      <c r="H7" s="154">
        <v>3</v>
      </c>
      <c r="I7" s="155">
        <f>IFERROR(AVERAGE(E7:H7),"")</f>
        <v>3</v>
      </c>
      <c r="J7" s="174" t="str">
        <f t="shared" ref="J7:J70" si="0">IFERROR(VLOOKUP(I7,$BE$1:$BF$4,2),"")</f>
        <v>B</v>
      </c>
      <c r="K7" s="156">
        <v>3</v>
      </c>
      <c r="L7" s="146">
        <v>3</v>
      </c>
      <c r="M7" s="146"/>
      <c r="N7" s="146"/>
      <c r="O7" s="155">
        <f>IFERROR(AVERAGE(K7:N7),"")</f>
        <v>3</v>
      </c>
      <c r="P7" s="174" t="str">
        <f t="shared" ref="P7:P70" si="1">IFERROR(VLOOKUP(O7,$BE$1:$BF$4,2),"")</f>
        <v>B</v>
      </c>
      <c r="Q7" s="156">
        <v>90</v>
      </c>
      <c r="R7" s="157">
        <v>80</v>
      </c>
      <c r="S7" s="157">
        <v>80</v>
      </c>
      <c r="T7" s="157"/>
      <c r="U7" s="158"/>
      <c r="V7" s="176">
        <f>IFERROR(SUM(Q7:U7)/COUNT(Q7:U7),"")</f>
        <v>83.333333333333329</v>
      </c>
      <c r="W7" s="159">
        <v>90</v>
      </c>
      <c r="X7" s="160">
        <v>90</v>
      </c>
      <c r="Y7" s="161">
        <f t="shared" ref="Y7:Y70" si="2">IFERROR((V7*$V$4+(AVERAGE(W7:X7)*$W$4))/100,"")</f>
        <v>86.666666666666657</v>
      </c>
      <c r="Z7" s="179">
        <f>IFERROR(ROUND(Y7,0),"")</f>
        <v>87</v>
      </c>
      <c r="AA7" s="180" t="str">
        <f>IFERROR(VLOOKUP(Z7,$BA$2:$BB$8,2),"")</f>
        <v>B</v>
      </c>
      <c r="AB7" s="154">
        <v>73</v>
      </c>
      <c r="AC7" s="146">
        <v>80</v>
      </c>
      <c r="AD7" s="146"/>
      <c r="AE7" s="155"/>
      <c r="AF7" s="182">
        <f>IFERROR(AVERAGE(AB7:AE7),"")</f>
        <v>76.5</v>
      </c>
      <c r="AG7" s="154">
        <v>77</v>
      </c>
      <c r="AH7" s="146"/>
      <c r="AI7" s="146"/>
      <c r="AJ7" s="155"/>
      <c r="AK7" s="182">
        <f>IFERROR(AVERAGE(AG7:AJ7),"")</f>
        <v>77</v>
      </c>
      <c r="AL7" s="154">
        <v>75</v>
      </c>
      <c r="AM7" s="146">
        <v>80</v>
      </c>
      <c r="AN7" s="146"/>
      <c r="AO7" s="155"/>
      <c r="AP7" s="182">
        <f>IFERROR(AVERAGE(AL7:AO7),"")</f>
        <v>77.5</v>
      </c>
      <c r="AQ7" s="154">
        <v>70</v>
      </c>
      <c r="AR7" s="146">
        <v>70</v>
      </c>
      <c r="AS7" s="146"/>
      <c r="AT7" s="155"/>
      <c r="AU7" s="182">
        <f t="shared" ref="AU7:AU70" si="3">IFERROR(AVERAGE(AQ7:AT7),"")</f>
        <v>70</v>
      </c>
      <c r="AV7" s="185">
        <f>IFERROR(MAX(AF7,AK7,AP7,AU7),"")</f>
        <v>77.5</v>
      </c>
      <c r="AW7" s="186" t="str">
        <f t="shared" ref="AW7:AW70" si="4">IFERROR(VLOOKUP(AV7,$BA$2:$BB$8,2),"")</f>
        <v>C</v>
      </c>
      <c r="AX7" s="103"/>
      <c r="AZ7" s="103"/>
      <c r="BA7" s="201">
        <v>80</v>
      </c>
      <c r="BB7" s="201" t="s">
        <v>0</v>
      </c>
      <c r="BC7" s="234"/>
      <c r="BD7" s="234"/>
      <c r="BE7" s="214"/>
      <c r="BF7" s="214"/>
      <c r="BG7" s="214"/>
      <c r="BH7" s="214"/>
      <c r="BJ7" s="209">
        <v>6</v>
      </c>
      <c r="BK7" s="210" t="s">
        <v>88</v>
      </c>
      <c r="BL7" s="228" t="s">
        <v>1070</v>
      </c>
    </row>
    <row r="8" spans="1:65" ht="12.75" customHeight="1" x14ac:dyDescent="0.2">
      <c r="A8" s="147" t="s">
        <v>972</v>
      </c>
      <c r="B8" s="71" t="s">
        <v>31</v>
      </c>
      <c r="C8" s="248" t="s">
        <v>137</v>
      </c>
      <c r="D8" s="270" t="s">
        <v>138</v>
      </c>
      <c r="E8" s="69"/>
      <c r="F8" s="71"/>
      <c r="G8" s="71"/>
      <c r="H8" s="71"/>
      <c r="I8" s="72" t="str">
        <f t="shared" ref="I8:I40" si="5">IFERROR(AVERAGE(E8:H8),"")</f>
        <v/>
      </c>
      <c r="J8" s="104" t="str">
        <f t="shared" si="0"/>
        <v/>
      </c>
      <c r="K8" s="105"/>
      <c r="L8" s="71"/>
      <c r="M8" s="71"/>
      <c r="N8" s="71"/>
      <c r="O8" s="72" t="str">
        <f t="shared" ref="O8:O40" si="6">IFERROR(AVERAGE(K8:N8),"")</f>
        <v/>
      </c>
      <c r="P8" s="104" t="str">
        <f t="shared" si="1"/>
        <v/>
      </c>
      <c r="Q8" s="113"/>
      <c r="R8" s="106"/>
      <c r="S8" s="106"/>
      <c r="T8" s="106"/>
      <c r="U8" s="107"/>
      <c r="V8" s="108" t="str">
        <f t="shared" ref="V8:V40" si="7">IFERROR(SUM(Q8:U8)/COUNT(Q8:U8),"")</f>
        <v/>
      </c>
      <c r="W8" s="65"/>
      <c r="X8" s="70"/>
      <c r="Y8" s="109" t="str">
        <f t="shared" si="2"/>
        <v/>
      </c>
      <c r="Z8" s="110" t="str">
        <f t="shared" ref="Z8:Z40" si="8">IFERROR(ROUND(Y8,0),"")</f>
        <v/>
      </c>
      <c r="AA8" s="111" t="str">
        <f t="shared" ref="AA8:AA70" si="9">IFERROR(VLOOKUP(Z8,$BA$2:$BB$8,2),"")</f>
        <v/>
      </c>
      <c r="AB8" s="69"/>
      <c r="AC8" s="71"/>
      <c r="AD8" s="71"/>
      <c r="AE8" s="72"/>
      <c r="AF8" s="112" t="str">
        <f>IFERROR(AVERAGE(AB8:AE8),"")</f>
        <v/>
      </c>
      <c r="AG8" s="69"/>
      <c r="AH8" s="71"/>
      <c r="AI8" s="71"/>
      <c r="AJ8" s="72"/>
      <c r="AK8" s="112" t="str">
        <f t="shared" ref="AK8" si="10">IFERROR(AVERAGE(AG8:AJ8),"")</f>
        <v/>
      </c>
      <c r="AL8" s="69"/>
      <c r="AM8" s="71"/>
      <c r="AN8" s="71"/>
      <c r="AO8" s="72"/>
      <c r="AP8" s="112" t="str">
        <f t="shared" ref="AP8" si="11">IFERROR(AVERAGE(AL8:AO8),"")</f>
        <v/>
      </c>
      <c r="AQ8" s="69"/>
      <c r="AR8" s="71"/>
      <c r="AS8" s="71"/>
      <c r="AT8" s="72"/>
      <c r="AU8" s="187" t="str">
        <f>IFERROR(AVERAGE(AQ8:AT8),"")</f>
        <v/>
      </c>
      <c r="AV8" s="188">
        <f>IFERROR(MAX(AF8,AK8,AP8,AU8),"")</f>
        <v>0</v>
      </c>
      <c r="AW8" s="189" t="str">
        <f t="shared" si="4"/>
        <v>--</v>
      </c>
      <c r="AX8" s="103"/>
      <c r="AZ8" s="103"/>
      <c r="BA8" s="199">
        <v>90</v>
      </c>
      <c r="BB8" s="199" t="s">
        <v>3</v>
      </c>
      <c r="BC8" s="207"/>
      <c r="BD8" s="207"/>
      <c r="BE8" s="214"/>
      <c r="BF8" s="214"/>
      <c r="BG8" s="214"/>
      <c r="BH8" s="214"/>
      <c r="BJ8" s="209">
        <v>7</v>
      </c>
      <c r="BK8" s="210" t="s">
        <v>89</v>
      </c>
      <c r="BL8" s="227" t="s">
        <v>1071</v>
      </c>
      <c r="BM8" s="83"/>
    </row>
    <row r="9" spans="1:65" x14ac:dyDescent="0.2">
      <c r="A9" s="147" t="s">
        <v>973</v>
      </c>
      <c r="B9" s="71" t="s">
        <v>31</v>
      </c>
      <c r="C9" s="248" t="s">
        <v>139</v>
      </c>
      <c r="D9" s="270" t="s">
        <v>140</v>
      </c>
      <c r="E9" s="69"/>
      <c r="F9" s="71"/>
      <c r="G9" s="71"/>
      <c r="H9" s="71"/>
      <c r="I9" s="72" t="str">
        <f t="shared" si="5"/>
        <v/>
      </c>
      <c r="J9" s="104" t="str">
        <f t="shared" si="0"/>
        <v/>
      </c>
      <c r="K9" s="105"/>
      <c r="L9" s="71"/>
      <c r="M9" s="71"/>
      <c r="N9" s="71"/>
      <c r="O9" s="72" t="str">
        <f t="shared" si="6"/>
        <v/>
      </c>
      <c r="P9" s="104" t="str">
        <f t="shared" si="1"/>
        <v/>
      </c>
      <c r="Q9" s="113"/>
      <c r="R9" s="106"/>
      <c r="S9" s="106"/>
      <c r="T9" s="106"/>
      <c r="U9" s="107"/>
      <c r="V9" s="108" t="str">
        <f t="shared" si="7"/>
        <v/>
      </c>
      <c r="W9" s="65"/>
      <c r="X9" s="70"/>
      <c r="Y9" s="109" t="str">
        <f t="shared" si="2"/>
        <v/>
      </c>
      <c r="Z9" s="110" t="str">
        <f t="shared" si="8"/>
        <v/>
      </c>
      <c r="AA9" s="111" t="str">
        <f t="shared" si="9"/>
        <v/>
      </c>
      <c r="AB9" s="69"/>
      <c r="AC9" s="71"/>
      <c r="AD9" s="71"/>
      <c r="AE9" s="72"/>
      <c r="AF9" s="112" t="str">
        <f>IFERROR(AVERAGE(AB9:AE9),"")</f>
        <v/>
      </c>
      <c r="AG9" s="69"/>
      <c r="AH9" s="71"/>
      <c r="AI9" s="71"/>
      <c r="AJ9" s="72"/>
      <c r="AK9" s="112" t="str">
        <f t="shared" ref="AK9:AK40" si="12">IFERROR(AVERAGE(AG9:AJ9),"")</f>
        <v/>
      </c>
      <c r="AL9" s="69"/>
      <c r="AM9" s="71"/>
      <c r="AN9" s="71"/>
      <c r="AO9" s="72"/>
      <c r="AP9" s="112" t="str">
        <f t="shared" ref="AP9:AP40" si="13">IFERROR(AVERAGE(AL9:AO9),"")</f>
        <v/>
      </c>
      <c r="AQ9" s="69"/>
      <c r="AR9" s="71"/>
      <c r="AS9" s="71"/>
      <c r="AT9" s="72"/>
      <c r="AU9" s="187" t="str">
        <f t="shared" si="3"/>
        <v/>
      </c>
      <c r="AV9" s="188">
        <f>MAX(AF9,AK9,AP9,AU9)</f>
        <v>0</v>
      </c>
      <c r="AW9" s="189" t="str">
        <f t="shared" si="4"/>
        <v>--</v>
      </c>
      <c r="AX9" s="103"/>
      <c r="AZ9" s="103"/>
      <c r="BJ9" s="209">
        <v>8</v>
      </c>
      <c r="BK9" s="210" t="s">
        <v>90</v>
      </c>
      <c r="BL9" s="228" t="s">
        <v>1072</v>
      </c>
    </row>
    <row r="10" spans="1:65" x14ac:dyDescent="0.2">
      <c r="A10" s="147" t="s">
        <v>974</v>
      </c>
      <c r="B10" s="71" t="s">
        <v>31</v>
      </c>
      <c r="C10" s="248" t="s">
        <v>141</v>
      </c>
      <c r="D10" s="271" t="s">
        <v>142</v>
      </c>
      <c r="E10" s="69"/>
      <c r="F10" s="71"/>
      <c r="G10" s="71"/>
      <c r="H10" s="71"/>
      <c r="I10" s="72" t="str">
        <f t="shared" si="5"/>
        <v/>
      </c>
      <c r="J10" s="104" t="str">
        <f t="shared" si="0"/>
        <v/>
      </c>
      <c r="K10" s="105"/>
      <c r="L10" s="71"/>
      <c r="M10" s="71"/>
      <c r="N10" s="71"/>
      <c r="O10" s="72" t="str">
        <f t="shared" si="6"/>
        <v/>
      </c>
      <c r="P10" s="104" t="str">
        <f t="shared" si="1"/>
        <v/>
      </c>
      <c r="Q10" s="113"/>
      <c r="R10" s="106"/>
      <c r="S10" s="106"/>
      <c r="T10" s="106"/>
      <c r="U10" s="107"/>
      <c r="V10" s="108" t="str">
        <f t="shared" si="7"/>
        <v/>
      </c>
      <c r="W10" s="65"/>
      <c r="X10" s="70"/>
      <c r="Y10" s="109" t="str">
        <f t="shared" si="2"/>
        <v/>
      </c>
      <c r="Z10" s="110" t="str">
        <f t="shared" si="8"/>
        <v/>
      </c>
      <c r="AA10" s="111" t="str">
        <f t="shared" si="9"/>
        <v/>
      </c>
      <c r="AB10" s="69"/>
      <c r="AC10" s="71"/>
      <c r="AD10" s="71"/>
      <c r="AE10" s="72"/>
      <c r="AF10" s="112" t="str">
        <f t="shared" ref="AF10:AF40" si="14">IFERROR(AVERAGE(AB10:AE10),"")</f>
        <v/>
      </c>
      <c r="AG10" s="69"/>
      <c r="AH10" s="71"/>
      <c r="AI10" s="71"/>
      <c r="AJ10" s="72"/>
      <c r="AK10" s="112" t="str">
        <f t="shared" si="12"/>
        <v/>
      </c>
      <c r="AL10" s="69"/>
      <c r="AM10" s="71"/>
      <c r="AN10" s="71"/>
      <c r="AO10" s="72"/>
      <c r="AP10" s="112" t="str">
        <f t="shared" si="13"/>
        <v/>
      </c>
      <c r="AQ10" s="69"/>
      <c r="AR10" s="71"/>
      <c r="AS10" s="71"/>
      <c r="AT10" s="72"/>
      <c r="AU10" s="187" t="str">
        <f t="shared" si="3"/>
        <v/>
      </c>
      <c r="AV10" s="188">
        <f t="shared" ref="AV10:AV40" si="15">IFERROR(MAX(AF10,AK10,AP10,AU10),"")</f>
        <v>0</v>
      </c>
      <c r="AW10" s="189" t="str">
        <f t="shared" si="4"/>
        <v>--</v>
      </c>
      <c r="AX10" s="103"/>
      <c r="AZ10" s="103"/>
      <c r="BJ10" s="209">
        <v>9</v>
      </c>
      <c r="BK10" s="210" t="s">
        <v>91</v>
      </c>
      <c r="BL10" s="228" t="s">
        <v>1073</v>
      </c>
    </row>
    <row r="11" spans="1:65" x14ac:dyDescent="0.2">
      <c r="A11" s="147" t="s">
        <v>975</v>
      </c>
      <c r="B11" s="71" t="s">
        <v>31</v>
      </c>
      <c r="C11" s="248" t="s">
        <v>143</v>
      </c>
      <c r="D11" s="270" t="s">
        <v>144</v>
      </c>
      <c r="E11" s="69"/>
      <c r="F11" s="71"/>
      <c r="G11" s="71"/>
      <c r="H11" s="71"/>
      <c r="I11" s="72" t="str">
        <f t="shared" si="5"/>
        <v/>
      </c>
      <c r="J11" s="104" t="str">
        <f t="shared" si="0"/>
        <v/>
      </c>
      <c r="K11" s="105"/>
      <c r="L11" s="71"/>
      <c r="M11" s="71"/>
      <c r="N11" s="71"/>
      <c r="O11" s="72" t="str">
        <f t="shared" si="6"/>
        <v/>
      </c>
      <c r="P11" s="104" t="str">
        <f t="shared" si="1"/>
        <v/>
      </c>
      <c r="Q11" s="113"/>
      <c r="R11" s="106"/>
      <c r="S11" s="106"/>
      <c r="T11" s="106"/>
      <c r="U11" s="107"/>
      <c r="V11" s="108" t="str">
        <f t="shared" si="7"/>
        <v/>
      </c>
      <c r="W11" s="65"/>
      <c r="X11" s="70"/>
      <c r="Y11" s="109" t="str">
        <f t="shared" si="2"/>
        <v/>
      </c>
      <c r="Z11" s="110" t="str">
        <f t="shared" si="8"/>
        <v/>
      </c>
      <c r="AA11" s="111" t="str">
        <f t="shared" si="9"/>
        <v/>
      </c>
      <c r="AB11" s="69"/>
      <c r="AC11" s="71"/>
      <c r="AD11" s="71"/>
      <c r="AE11" s="72"/>
      <c r="AF11" s="112" t="str">
        <f t="shared" si="14"/>
        <v/>
      </c>
      <c r="AG11" s="69"/>
      <c r="AH11" s="71"/>
      <c r="AI11" s="71"/>
      <c r="AJ11" s="72"/>
      <c r="AK11" s="112" t="str">
        <f t="shared" si="12"/>
        <v/>
      </c>
      <c r="AL11" s="69"/>
      <c r="AM11" s="71"/>
      <c r="AN11" s="71"/>
      <c r="AO11" s="72"/>
      <c r="AP11" s="112" t="str">
        <f t="shared" si="13"/>
        <v/>
      </c>
      <c r="AQ11" s="69"/>
      <c r="AR11" s="71"/>
      <c r="AS11" s="71"/>
      <c r="AT11" s="72"/>
      <c r="AU11" s="187" t="str">
        <f t="shared" si="3"/>
        <v/>
      </c>
      <c r="AV11" s="188">
        <f t="shared" si="15"/>
        <v>0</v>
      </c>
      <c r="AW11" s="189" t="str">
        <f t="shared" si="4"/>
        <v>--</v>
      </c>
      <c r="AX11" s="103"/>
      <c r="AY11" s="103"/>
      <c r="AZ11" s="103"/>
      <c r="BJ11" s="209">
        <v>10</v>
      </c>
      <c r="BK11" s="210" t="s">
        <v>92</v>
      </c>
      <c r="BL11" s="228" t="s">
        <v>1072</v>
      </c>
    </row>
    <row r="12" spans="1:65" ht="12.75" customHeight="1" x14ac:dyDescent="0.2">
      <c r="A12" s="147" t="s">
        <v>976</v>
      </c>
      <c r="B12" s="71" t="s">
        <v>31</v>
      </c>
      <c r="C12" s="248" t="s">
        <v>145</v>
      </c>
      <c r="D12" s="271" t="s">
        <v>146</v>
      </c>
      <c r="E12" s="69"/>
      <c r="F12" s="71"/>
      <c r="G12" s="71"/>
      <c r="H12" s="71"/>
      <c r="I12" s="72" t="str">
        <f t="shared" si="5"/>
        <v/>
      </c>
      <c r="J12" s="104" t="str">
        <f t="shared" si="0"/>
        <v/>
      </c>
      <c r="K12" s="105"/>
      <c r="L12" s="71"/>
      <c r="M12" s="71"/>
      <c r="N12" s="71"/>
      <c r="O12" s="72" t="str">
        <f t="shared" si="6"/>
        <v/>
      </c>
      <c r="P12" s="104" t="str">
        <f t="shared" si="1"/>
        <v/>
      </c>
      <c r="Q12" s="113"/>
      <c r="R12" s="106"/>
      <c r="S12" s="106"/>
      <c r="T12" s="106"/>
      <c r="U12" s="107"/>
      <c r="V12" s="108" t="str">
        <f t="shared" si="7"/>
        <v/>
      </c>
      <c r="W12" s="65"/>
      <c r="X12" s="70"/>
      <c r="Y12" s="109" t="str">
        <f t="shared" si="2"/>
        <v/>
      </c>
      <c r="Z12" s="110" t="str">
        <f t="shared" si="8"/>
        <v/>
      </c>
      <c r="AA12" s="111" t="str">
        <f t="shared" si="9"/>
        <v/>
      </c>
      <c r="AB12" s="69"/>
      <c r="AC12" s="71"/>
      <c r="AD12" s="71"/>
      <c r="AE12" s="72"/>
      <c r="AF12" s="112" t="str">
        <f t="shared" si="14"/>
        <v/>
      </c>
      <c r="AG12" s="69"/>
      <c r="AH12" s="71"/>
      <c r="AI12" s="71"/>
      <c r="AJ12" s="72"/>
      <c r="AK12" s="112" t="str">
        <f t="shared" si="12"/>
        <v/>
      </c>
      <c r="AL12" s="69"/>
      <c r="AM12" s="71"/>
      <c r="AN12" s="71"/>
      <c r="AO12" s="72"/>
      <c r="AP12" s="112" t="str">
        <f t="shared" si="13"/>
        <v/>
      </c>
      <c r="AQ12" s="69"/>
      <c r="AR12" s="71"/>
      <c r="AS12" s="71"/>
      <c r="AT12" s="72"/>
      <c r="AU12" s="187" t="str">
        <f t="shared" si="3"/>
        <v/>
      </c>
      <c r="AV12" s="188">
        <f t="shared" si="15"/>
        <v>0</v>
      </c>
      <c r="AW12" s="189" t="str">
        <f t="shared" si="4"/>
        <v>--</v>
      </c>
      <c r="AX12" s="103"/>
      <c r="AY12" s="103"/>
      <c r="AZ12" s="103"/>
      <c r="BJ12" s="209">
        <v>11</v>
      </c>
      <c r="BK12" s="210" t="s">
        <v>93</v>
      </c>
      <c r="BL12" s="228" t="s">
        <v>1073</v>
      </c>
    </row>
    <row r="13" spans="1:65" ht="13.5" customHeight="1" x14ac:dyDescent="0.2">
      <c r="A13" s="147" t="s">
        <v>977</v>
      </c>
      <c r="B13" s="71" t="s">
        <v>31</v>
      </c>
      <c r="C13" s="248" t="s">
        <v>147</v>
      </c>
      <c r="D13" s="270" t="s">
        <v>148</v>
      </c>
      <c r="E13" s="69"/>
      <c r="F13" s="71"/>
      <c r="G13" s="71"/>
      <c r="H13" s="71"/>
      <c r="I13" s="72" t="str">
        <f t="shared" si="5"/>
        <v/>
      </c>
      <c r="J13" s="104" t="str">
        <f t="shared" si="0"/>
        <v/>
      </c>
      <c r="K13" s="105"/>
      <c r="L13" s="71"/>
      <c r="M13" s="71"/>
      <c r="N13" s="71"/>
      <c r="O13" s="72" t="str">
        <f t="shared" si="6"/>
        <v/>
      </c>
      <c r="P13" s="104" t="str">
        <f t="shared" si="1"/>
        <v/>
      </c>
      <c r="Q13" s="113"/>
      <c r="R13" s="106"/>
      <c r="S13" s="114"/>
      <c r="T13" s="115"/>
      <c r="U13" s="107"/>
      <c r="V13" s="108" t="str">
        <f t="shared" si="7"/>
        <v/>
      </c>
      <c r="W13" s="65"/>
      <c r="X13" s="70"/>
      <c r="Y13" s="109" t="str">
        <f t="shared" si="2"/>
        <v/>
      </c>
      <c r="Z13" s="110" t="str">
        <f t="shared" si="8"/>
        <v/>
      </c>
      <c r="AA13" s="111" t="str">
        <f t="shared" si="9"/>
        <v/>
      </c>
      <c r="AB13" s="69"/>
      <c r="AC13" s="71"/>
      <c r="AD13" s="71"/>
      <c r="AE13" s="72"/>
      <c r="AF13" s="112" t="str">
        <f t="shared" si="14"/>
        <v/>
      </c>
      <c r="AG13" s="69"/>
      <c r="AH13" s="71"/>
      <c r="AI13" s="71"/>
      <c r="AJ13" s="72"/>
      <c r="AK13" s="112" t="str">
        <f t="shared" si="12"/>
        <v/>
      </c>
      <c r="AL13" s="69"/>
      <c r="AM13" s="71"/>
      <c r="AN13" s="71"/>
      <c r="AO13" s="72"/>
      <c r="AP13" s="112" t="str">
        <f t="shared" si="13"/>
        <v/>
      </c>
      <c r="AQ13" s="69"/>
      <c r="AR13" s="71"/>
      <c r="AS13" s="71"/>
      <c r="AT13" s="72"/>
      <c r="AU13" s="187" t="str">
        <f t="shared" si="3"/>
        <v/>
      </c>
      <c r="AV13" s="188">
        <f t="shared" si="15"/>
        <v>0</v>
      </c>
      <c r="AW13" s="189" t="str">
        <f t="shared" si="4"/>
        <v>--</v>
      </c>
      <c r="AX13" s="103"/>
      <c r="AY13" s="103"/>
      <c r="AZ13" s="103"/>
      <c r="BJ13" s="209">
        <v>12</v>
      </c>
      <c r="BK13" s="210" t="s">
        <v>94</v>
      </c>
      <c r="BL13" s="228" t="s">
        <v>1074</v>
      </c>
    </row>
    <row r="14" spans="1:65" ht="13.5" customHeight="1" x14ac:dyDescent="0.2">
      <c r="A14" s="147" t="s">
        <v>978</v>
      </c>
      <c r="B14" s="71" t="s">
        <v>31</v>
      </c>
      <c r="C14" s="248" t="s">
        <v>149</v>
      </c>
      <c r="D14" s="270" t="s">
        <v>150</v>
      </c>
      <c r="E14" s="69"/>
      <c r="F14" s="71"/>
      <c r="G14" s="71"/>
      <c r="H14" s="71"/>
      <c r="I14" s="72" t="str">
        <f t="shared" si="5"/>
        <v/>
      </c>
      <c r="J14" s="104" t="str">
        <f t="shared" si="0"/>
        <v/>
      </c>
      <c r="K14" s="105"/>
      <c r="L14" s="71"/>
      <c r="M14" s="71"/>
      <c r="N14" s="71"/>
      <c r="O14" s="72" t="str">
        <f t="shared" si="6"/>
        <v/>
      </c>
      <c r="P14" s="104" t="str">
        <f t="shared" si="1"/>
        <v/>
      </c>
      <c r="Q14" s="113"/>
      <c r="R14" s="106"/>
      <c r="S14" s="106"/>
      <c r="T14" s="106"/>
      <c r="U14" s="107"/>
      <c r="V14" s="108" t="str">
        <f t="shared" si="7"/>
        <v/>
      </c>
      <c r="W14" s="65"/>
      <c r="X14" s="70"/>
      <c r="Y14" s="109" t="str">
        <f t="shared" si="2"/>
        <v/>
      </c>
      <c r="Z14" s="110" t="str">
        <f t="shared" si="8"/>
        <v/>
      </c>
      <c r="AA14" s="111" t="str">
        <f t="shared" si="9"/>
        <v/>
      </c>
      <c r="AB14" s="69"/>
      <c r="AC14" s="71"/>
      <c r="AD14" s="71"/>
      <c r="AE14" s="72"/>
      <c r="AF14" s="112" t="str">
        <f t="shared" si="14"/>
        <v/>
      </c>
      <c r="AG14" s="69"/>
      <c r="AH14" s="71"/>
      <c r="AI14" s="71"/>
      <c r="AJ14" s="72"/>
      <c r="AK14" s="112" t="str">
        <f t="shared" si="12"/>
        <v/>
      </c>
      <c r="AL14" s="69"/>
      <c r="AM14" s="71"/>
      <c r="AN14" s="71"/>
      <c r="AO14" s="72"/>
      <c r="AP14" s="112" t="str">
        <f t="shared" si="13"/>
        <v/>
      </c>
      <c r="AQ14" s="69"/>
      <c r="AR14" s="71"/>
      <c r="AS14" s="71"/>
      <c r="AT14" s="72"/>
      <c r="AU14" s="187" t="str">
        <f t="shared" si="3"/>
        <v/>
      </c>
      <c r="AV14" s="188">
        <f t="shared" si="15"/>
        <v>0</v>
      </c>
      <c r="AW14" s="189" t="str">
        <f t="shared" si="4"/>
        <v>--</v>
      </c>
      <c r="AX14" s="103"/>
      <c r="AY14" s="103"/>
      <c r="AZ14" s="103"/>
      <c r="BJ14" s="209">
        <v>13</v>
      </c>
      <c r="BK14" s="210" t="s">
        <v>95</v>
      </c>
      <c r="BL14" s="227" t="s">
        <v>1071</v>
      </c>
    </row>
    <row r="15" spans="1:65" ht="12.75" customHeight="1" x14ac:dyDescent="0.2">
      <c r="A15" s="147" t="s">
        <v>979</v>
      </c>
      <c r="B15" s="71" t="s">
        <v>31</v>
      </c>
      <c r="C15" s="248" t="s">
        <v>151</v>
      </c>
      <c r="D15" s="270" t="s">
        <v>152</v>
      </c>
      <c r="E15" s="69"/>
      <c r="F15" s="71"/>
      <c r="G15" s="71"/>
      <c r="H15" s="71"/>
      <c r="I15" s="72" t="str">
        <f t="shared" si="5"/>
        <v/>
      </c>
      <c r="J15" s="104" t="str">
        <f t="shared" si="0"/>
        <v/>
      </c>
      <c r="K15" s="105"/>
      <c r="L15" s="71"/>
      <c r="M15" s="71"/>
      <c r="N15" s="71"/>
      <c r="O15" s="72" t="str">
        <f t="shared" si="6"/>
        <v/>
      </c>
      <c r="P15" s="104" t="str">
        <f t="shared" si="1"/>
        <v/>
      </c>
      <c r="Q15" s="113"/>
      <c r="R15" s="106"/>
      <c r="S15" s="106"/>
      <c r="T15" s="106"/>
      <c r="U15" s="107"/>
      <c r="V15" s="108" t="str">
        <f t="shared" si="7"/>
        <v/>
      </c>
      <c r="W15" s="65"/>
      <c r="X15" s="70"/>
      <c r="Y15" s="109" t="str">
        <f t="shared" si="2"/>
        <v/>
      </c>
      <c r="Z15" s="110" t="str">
        <f t="shared" si="8"/>
        <v/>
      </c>
      <c r="AA15" s="111" t="str">
        <f t="shared" si="9"/>
        <v/>
      </c>
      <c r="AB15" s="69"/>
      <c r="AC15" s="71"/>
      <c r="AD15" s="71"/>
      <c r="AE15" s="72"/>
      <c r="AF15" s="112" t="str">
        <f t="shared" si="14"/>
        <v/>
      </c>
      <c r="AG15" s="69"/>
      <c r="AH15" s="71"/>
      <c r="AI15" s="71"/>
      <c r="AJ15" s="72"/>
      <c r="AK15" s="112" t="str">
        <f t="shared" si="12"/>
        <v/>
      </c>
      <c r="AL15" s="69"/>
      <c r="AM15" s="71"/>
      <c r="AN15" s="71"/>
      <c r="AO15" s="72"/>
      <c r="AP15" s="112" t="str">
        <f t="shared" si="13"/>
        <v/>
      </c>
      <c r="AQ15" s="69"/>
      <c r="AR15" s="71"/>
      <c r="AS15" s="71"/>
      <c r="AT15" s="72"/>
      <c r="AU15" s="187" t="str">
        <f t="shared" si="3"/>
        <v/>
      </c>
      <c r="AV15" s="188">
        <f t="shared" si="15"/>
        <v>0</v>
      </c>
      <c r="AW15" s="189" t="str">
        <f t="shared" si="4"/>
        <v>--</v>
      </c>
      <c r="AX15" s="103"/>
      <c r="AY15" s="103"/>
      <c r="AZ15" s="103"/>
      <c r="BJ15" s="209">
        <v>14</v>
      </c>
      <c r="BK15" s="210" t="s">
        <v>96</v>
      </c>
      <c r="BL15" s="228" t="s">
        <v>1066</v>
      </c>
    </row>
    <row r="16" spans="1:65" x14ac:dyDescent="0.2">
      <c r="A16" s="147" t="s">
        <v>980</v>
      </c>
      <c r="B16" s="71" t="s">
        <v>31</v>
      </c>
      <c r="C16" s="248" t="s">
        <v>153</v>
      </c>
      <c r="D16" s="270" t="s">
        <v>154</v>
      </c>
      <c r="E16" s="69"/>
      <c r="F16" s="71"/>
      <c r="G16" s="71"/>
      <c r="H16" s="71"/>
      <c r="I16" s="72" t="str">
        <f t="shared" si="5"/>
        <v/>
      </c>
      <c r="J16" s="104" t="str">
        <f t="shared" si="0"/>
        <v/>
      </c>
      <c r="K16" s="105"/>
      <c r="L16" s="71"/>
      <c r="M16" s="71"/>
      <c r="N16" s="71"/>
      <c r="O16" s="72" t="str">
        <f t="shared" si="6"/>
        <v/>
      </c>
      <c r="P16" s="104" t="str">
        <f t="shared" si="1"/>
        <v/>
      </c>
      <c r="Q16" s="113"/>
      <c r="R16" s="106"/>
      <c r="S16" s="106"/>
      <c r="T16" s="106"/>
      <c r="U16" s="107"/>
      <c r="V16" s="108" t="str">
        <f t="shared" si="7"/>
        <v/>
      </c>
      <c r="W16" s="65"/>
      <c r="X16" s="70"/>
      <c r="Y16" s="109" t="str">
        <f t="shared" si="2"/>
        <v/>
      </c>
      <c r="Z16" s="110" t="str">
        <f t="shared" si="8"/>
        <v/>
      </c>
      <c r="AA16" s="111" t="str">
        <f t="shared" si="9"/>
        <v/>
      </c>
      <c r="AB16" s="69"/>
      <c r="AC16" s="71"/>
      <c r="AD16" s="71"/>
      <c r="AE16" s="72"/>
      <c r="AF16" s="112" t="str">
        <f t="shared" si="14"/>
        <v/>
      </c>
      <c r="AG16" s="69"/>
      <c r="AH16" s="71"/>
      <c r="AI16" s="71"/>
      <c r="AJ16" s="72"/>
      <c r="AK16" s="112" t="str">
        <f t="shared" si="12"/>
        <v/>
      </c>
      <c r="AL16" s="69"/>
      <c r="AM16" s="71"/>
      <c r="AN16" s="71"/>
      <c r="AO16" s="72"/>
      <c r="AP16" s="112" t="str">
        <f t="shared" si="13"/>
        <v/>
      </c>
      <c r="AQ16" s="69"/>
      <c r="AR16" s="71"/>
      <c r="AS16" s="71"/>
      <c r="AT16" s="72"/>
      <c r="AU16" s="187" t="str">
        <f t="shared" si="3"/>
        <v/>
      </c>
      <c r="AV16" s="188">
        <f t="shared" si="15"/>
        <v>0</v>
      </c>
      <c r="AW16" s="189" t="str">
        <f t="shared" si="4"/>
        <v>--</v>
      </c>
      <c r="AX16" s="103"/>
      <c r="AY16" s="103"/>
      <c r="AZ16" s="103"/>
      <c r="BJ16" s="209">
        <v>15</v>
      </c>
      <c r="BK16" s="210" t="s">
        <v>97</v>
      </c>
      <c r="BL16" s="228" t="s">
        <v>1075</v>
      </c>
    </row>
    <row r="17" spans="1:64" x14ac:dyDescent="0.2">
      <c r="A17" s="147" t="s">
        <v>981</v>
      </c>
      <c r="B17" s="71" t="s">
        <v>31</v>
      </c>
      <c r="C17" s="248" t="s">
        <v>155</v>
      </c>
      <c r="D17" s="270" t="s">
        <v>156</v>
      </c>
      <c r="E17" s="69"/>
      <c r="F17" s="71"/>
      <c r="G17" s="71"/>
      <c r="H17" s="71"/>
      <c r="I17" s="72" t="str">
        <f t="shared" si="5"/>
        <v/>
      </c>
      <c r="J17" s="104" t="str">
        <f t="shared" si="0"/>
        <v/>
      </c>
      <c r="K17" s="105"/>
      <c r="L17" s="71"/>
      <c r="M17" s="71"/>
      <c r="N17" s="71"/>
      <c r="O17" s="72" t="str">
        <f t="shared" si="6"/>
        <v/>
      </c>
      <c r="P17" s="104" t="str">
        <f t="shared" si="1"/>
        <v/>
      </c>
      <c r="Q17" s="113"/>
      <c r="R17" s="106"/>
      <c r="S17" s="106"/>
      <c r="T17" s="106"/>
      <c r="U17" s="107"/>
      <c r="V17" s="108" t="str">
        <f t="shared" si="7"/>
        <v/>
      </c>
      <c r="W17" s="65"/>
      <c r="X17" s="70"/>
      <c r="Y17" s="109" t="str">
        <f t="shared" si="2"/>
        <v/>
      </c>
      <c r="Z17" s="110" t="str">
        <f t="shared" si="8"/>
        <v/>
      </c>
      <c r="AA17" s="111" t="str">
        <f t="shared" si="9"/>
        <v/>
      </c>
      <c r="AB17" s="69"/>
      <c r="AC17" s="71"/>
      <c r="AD17" s="71"/>
      <c r="AE17" s="72"/>
      <c r="AF17" s="112" t="str">
        <f t="shared" si="14"/>
        <v/>
      </c>
      <c r="AG17" s="69"/>
      <c r="AH17" s="71"/>
      <c r="AI17" s="71"/>
      <c r="AJ17" s="72"/>
      <c r="AK17" s="112" t="str">
        <f t="shared" si="12"/>
        <v/>
      </c>
      <c r="AL17" s="69"/>
      <c r="AM17" s="71"/>
      <c r="AN17" s="71"/>
      <c r="AO17" s="72"/>
      <c r="AP17" s="112" t="str">
        <f t="shared" si="13"/>
        <v/>
      </c>
      <c r="AQ17" s="69"/>
      <c r="AR17" s="71"/>
      <c r="AS17" s="71"/>
      <c r="AT17" s="72"/>
      <c r="AU17" s="187" t="str">
        <f t="shared" si="3"/>
        <v/>
      </c>
      <c r="AV17" s="188">
        <f t="shared" si="15"/>
        <v>0</v>
      </c>
      <c r="AW17" s="189" t="str">
        <f t="shared" si="4"/>
        <v>--</v>
      </c>
      <c r="AX17" s="103"/>
      <c r="AY17" s="103"/>
      <c r="AZ17" s="103"/>
      <c r="BJ17" s="209">
        <v>16</v>
      </c>
      <c r="BK17" s="210" t="s">
        <v>98</v>
      </c>
      <c r="BL17" s="228" t="s">
        <v>1076</v>
      </c>
    </row>
    <row r="18" spans="1:64" x14ac:dyDescent="0.2">
      <c r="A18" s="147" t="s">
        <v>982</v>
      </c>
      <c r="B18" s="71" t="s">
        <v>31</v>
      </c>
      <c r="C18" s="248" t="s">
        <v>157</v>
      </c>
      <c r="D18" s="270" t="s">
        <v>158</v>
      </c>
      <c r="E18" s="69"/>
      <c r="F18" s="71"/>
      <c r="G18" s="71"/>
      <c r="H18" s="71"/>
      <c r="I18" s="72" t="str">
        <f t="shared" si="5"/>
        <v/>
      </c>
      <c r="J18" s="104" t="str">
        <f t="shared" si="0"/>
        <v/>
      </c>
      <c r="K18" s="105"/>
      <c r="L18" s="71"/>
      <c r="M18" s="71"/>
      <c r="N18" s="71"/>
      <c r="O18" s="72" t="str">
        <f t="shared" si="6"/>
        <v/>
      </c>
      <c r="P18" s="104" t="str">
        <f t="shared" si="1"/>
        <v/>
      </c>
      <c r="Q18" s="113"/>
      <c r="R18" s="106"/>
      <c r="S18" s="106"/>
      <c r="T18" s="106"/>
      <c r="U18" s="107"/>
      <c r="V18" s="108" t="str">
        <f t="shared" si="7"/>
        <v/>
      </c>
      <c r="W18" s="65"/>
      <c r="X18" s="70"/>
      <c r="Y18" s="109" t="str">
        <f t="shared" si="2"/>
        <v/>
      </c>
      <c r="Z18" s="110" t="str">
        <f t="shared" si="8"/>
        <v/>
      </c>
      <c r="AA18" s="111" t="str">
        <f t="shared" si="9"/>
        <v/>
      </c>
      <c r="AB18" s="69"/>
      <c r="AC18" s="71"/>
      <c r="AD18" s="71"/>
      <c r="AE18" s="72"/>
      <c r="AF18" s="112" t="str">
        <f t="shared" si="14"/>
        <v/>
      </c>
      <c r="AG18" s="69"/>
      <c r="AH18" s="71"/>
      <c r="AI18" s="71"/>
      <c r="AJ18" s="72"/>
      <c r="AK18" s="112" t="str">
        <f t="shared" si="12"/>
        <v/>
      </c>
      <c r="AL18" s="69"/>
      <c r="AM18" s="71"/>
      <c r="AN18" s="71"/>
      <c r="AO18" s="72"/>
      <c r="AP18" s="112" t="str">
        <f t="shared" si="13"/>
        <v/>
      </c>
      <c r="AQ18" s="69"/>
      <c r="AR18" s="71"/>
      <c r="AS18" s="71"/>
      <c r="AT18" s="72"/>
      <c r="AU18" s="187" t="str">
        <f t="shared" si="3"/>
        <v/>
      </c>
      <c r="AV18" s="188">
        <f t="shared" si="15"/>
        <v>0</v>
      </c>
      <c r="AW18" s="189" t="str">
        <f t="shared" si="4"/>
        <v>--</v>
      </c>
      <c r="AX18" s="103"/>
      <c r="AY18" s="103"/>
      <c r="AZ18" s="103"/>
      <c r="BJ18" s="209">
        <v>17</v>
      </c>
      <c r="BK18" s="210" t="s">
        <v>99</v>
      </c>
      <c r="BL18" s="228" t="s">
        <v>1077</v>
      </c>
    </row>
    <row r="19" spans="1:64" x14ac:dyDescent="0.2">
      <c r="A19" s="147" t="s">
        <v>983</v>
      </c>
      <c r="B19" s="71" t="s">
        <v>31</v>
      </c>
      <c r="C19" s="248" t="s">
        <v>159</v>
      </c>
      <c r="D19" s="270" t="s">
        <v>160</v>
      </c>
      <c r="E19" s="69"/>
      <c r="F19" s="71"/>
      <c r="G19" s="71"/>
      <c r="H19" s="71"/>
      <c r="I19" s="72" t="str">
        <f t="shared" si="5"/>
        <v/>
      </c>
      <c r="J19" s="104" t="str">
        <f t="shared" si="0"/>
        <v/>
      </c>
      <c r="K19" s="105"/>
      <c r="L19" s="71"/>
      <c r="M19" s="71"/>
      <c r="N19" s="71"/>
      <c r="O19" s="72" t="str">
        <f t="shared" si="6"/>
        <v/>
      </c>
      <c r="P19" s="104" t="str">
        <f t="shared" si="1"/>
        <v/>
      </c>
      <c r="Q19" s="113"/>
      <c r="R19" s="106"/>
      <c r="S19" s="106"/>
      <c r="T19" s="106"/>
      <c r="U19" s="107"/>
      <c r="V19" s="108" t="str">
        <f t="shared" si="7"/>
        <v/>
      </c>
      <c r="W19" s="65"/>
      <c r="X19" s="70"/>
      <c r="Y19" s="109" t="str">
        <f t="shared" si="2"/>
        <v/>
      </c>
      <c r="Z19" s="110" t="str">
        <f t="shared" si="8"/>
        <v/>
      </c>
      <c r="AA19" s="111" t="str">
        <f t="shared" si="9"/>
        <v/>
      </c>
      <c r="AB19" s="69"/>
      <c r="AC19" s="71"/>
      <c r="AD19" s="71"/>
      <c r="AE19" s="72"/>
      <c r="AF19" s="112" t="str">
        <f t="shared" si="14"/>
        <v/>
      </c>
      <c r="AG19" s="69"/>
      <c r="AH19" s="71"/>
      <c r="AI19" s="71"/>
      <c r="AJ19" s="72"/>
      <c r="AK19" s="112" t="str">
        <f t="shared" si="12"/>
        <v/>
      </c>
      <c r="AL19" s="69"/>
      <c r="AM19" s="71"/>
      <c r="AN19" s="71"/>
      <c r="AO19" s="72"/>
      <c r="AP19" s="112" t="str">
        <f t="shared" si="13"/>
        <v/>
      </c>
      <c r="AQ19" s="69"/>
      <c r="AR19" s="71"/>
      <c r="AS19" s="71"/>
      <c r="AT19" s="72"/>
      <c r="AU19" s="187" t="str">
        <f t="shared" si="3"/>
        <v/>
      </c>
      <c r="AV19" s="188">
        <f t="shared" si="15"/>
        <v>0</v>
      </c>
      <c r="AW19" s="189" t="str">
        <f t="shared" si="4"/>
        <v>--</v>
      </c>
      <c r="AX19" s="103"/>
      <c r="AY19" s="103"/>
      <c r="AZ19" s="103"/>
      <c r="BJ19" s="209">
        <v>18</v>
      </c>
      <c r="BK19" s="210" t="s">
        <v>106</v>
      </c>
      <c r="BL19" s="228" t="s">
        <v>1078</v>
      </c>
    </row>
    <row r="20" spans="1:64" x14ac:dyDescent="0.2">
      <c r="A20" s="147" t="s">
        <v>984</v>
      </c>
      <c r="B20" s="71" t="s">
        <v>31</v>
      </c>
      <c r="C20" s="248" t="s">
        <v>161</v>
      </c>
      <c r="D20" s="270" t="s">
        <v>162</v>
      </c>
      <c r="E20" s="69"/>
      <c r="F20" s="71"/>
      <c r="G20" s="71"/>
      <c r="H20" s="71"/>
      <c r="I20" s="72" t="str">
        <f t="shared" si="5"/>
        <v/>
      </c>
      <c r="J20" s="104" t="str">
        <f t="shared" si="0"/>
        <v/>
      </c>
      <c r="K20" s="105"/>
      <c r="L20" s="71"/>
      <c r="M20" s="71"/>
      <c r="N20" s="71"/>
      <c r="O20" s="72" t="str">
        <f t="shared" si="6"/>
        <v/>
      </c>
      <c r="P20" s="104" t="str">
        <f t="shared" si="1"/>
        <v/>
      </c>
      <c r="Q20" s="113"/>
      <c r="R20" s="106"/>
      <c r="S20" s="106"/>
      <c r="T20" s="106"/>
      <c r="U20" s="107"/>
      <c r="V20" s="108" t="str">
        <f t="shared" si="7"/>
        <v/>
      </c>
      <c r="W20" s="65"/>
      <c r="X20" s="70"/>
      <c r="Y20" s="109" t="str">
        <f t="shared" si="2"/>
        <v/>
      </c>
      <c r="Z20" s="110" t="str">
        <f t="shared" si="8"/>
        <v/>
      </c>
      <c r="AA20" s="111" t="str">
        <f t="shared" si="9"/>
        <v/>
      </c>
      <c r="AB20" s="69"/>
      <c r="AC20" s="71"/>
      <c r="AD20" s="71"/>
      <c r="AE20" s="72"/>
      <c r="AF20" s="112" t="str">
        <f t="shared" si="14"/>
        <v/>
      </c>
      <c r="AG20" s="69"/>
      <c r="AH20" s="71"/>
      <c r="AI20" s="71"/>
      <c r="AJ20" s="72"/>
      <c r="AK20" s="112" t="str">
        <f t="shared" si="12"/>
        <v/>
      </c>
      <c r="AL20" s="69"/>
      <c r="AM20" s="71"/>
      <c r="AN20" s="71"/>
      <c r="AO20" s="72"/>
      <c r="AP20" s="112" t="str">
        <f t="shared" si="13"/>
        <v/>
      </c>
      <c r="AQ20" s="69"/>
      <c r="AR20" s="71"/>
      <c r="AS20" s="71"/>
      <c r="AT20" s="72"/>
      <c r="AU20" s="187" t="str">
        <f t="shared" si="3"/>
        <v/>
      </c>
      <c r="AV20" s="188">
        <f t="shared" si="15"/>
        <v>0</v>
      </c>
      <c r="AW20" s="189" t="str">
        <f t="shared" si="4"/>
        <v>--</v>
      </c>
      <c r="AX20" s="103"/>
      <c r="AY20" s="103"/>
      <c r="AZ20" s="103"/>
      <c r="BJ20" s="209">
        <v>19</v>
      </c>
      <c r="BK20" s="210" t="s">
        <v>101</v>
      </c>
      <c r="BL20" s="228" t="s">
        <v>1074</v>
      </c>
    </row>
    <row r="21" spans="1:64" x14ac:dyDescent="0.2">
      <c r="A21" s="147" t="s">
        <v>985</v>
      </c>
      <c r="B21" s="71" t="s">
        <v>31</v>
      </c>
      <c r="C21" s="248" t="s">
        <v>163</v>
      </c>
      <c r="D21" s="270" t="s">
        <v>164</v>
      </c>
      <c r="E21" s="69"/>
      <c r="F21" s="71"/>
      <c r="G21" s="71"/>
      <c r="H21" s="71"/>
      <c r="I21" s="72" t="str">
        <f t="shared" si="5"/>
        <v/>
      </c>
      <c r="J21" s="104" t="str">
        <f t="shared" si="0"/>
        <v/>
      </c>
      <c r="K21" s="105"/>
      <c r="L21" s="71"/>
      <c r="M21" s="71"/>
      <c r="N21" s="71"/>
      <c r="O21" s="72" t="str">
        <f t="shared" si="6"/>
        <v/>
      </c>
      <c r="P21" s="104" t="str">
        <f t="shared" si="1"/>
        <v/>
      </c>
      <c r="Q21" s="113"/>
      <c r="R21" s="106"/>
      <c r="S21" s="106"/>
      <c r="T21" s="106"/>
      <c r="U21" s="107"/>
      <c r="V21" s="108" t="str">
        <f t="shared" si="7"/>
        <v/>
      </c>
      <c r="W21" s="65"/>
      <c r="X21" s="70"/>
      <c r="Y21" s="109" t="str">
        <f t="shared" si="2"/>
        <v/>
      </c>
      <c r="Z21" s="110" t="str">
        <f t="shared" si="8"/>
        <v/>
      </c>
      <c r="AA21" s="111" t="str">
        <f t="shared" si="9"/>
        <v/>
      </c>
      <c r="AB21" s="69"/>
      <c r="AC21" s="71"/>
      <c r="AD21" s="71"/>
      <c r="AE21" s="72"/>
      <c r="AF21" s="112" t="str">
        <f t="shared" si="14"/>
        <v/>
      </c>
      <c r="AG21" s="69"/>
      <c r="AH21" s="71"/>
      <c r="AI21" s="71"/>
      <c r="AJ21" s="72"/>
      <c r="AK21" s="112" t="str">
        <f t="shared" si="12"/>
        <v/>
      </c>
      <c r="AL21" s="69"/>
      <c r="AM21" s="71"/>
      <c r="AN21" s="71"/>
      <c r="AO21" s="72"/>
      <c r="AP21" s="112" t="str">
        <f t="shared" si="13"/>
        <v/>
      </c>
      <c r="AQ21" s="69"/>
      <c r="AR21" s="71"/>
      <c r="AS21" s="71"/>
      <c r="AT21" s="72"/>
      <c r="AU21" s="187" t="str">
        <f t="shared" si="3"/>
        <v/>
      </c>
      <c r="AV21" s="188">
        <f t="shared" si="15"/>
        <v>0</v>
      </c>
      <c r="AW21" s="189" t="str">
        <f t="shared" si="4"/>
        <v>--</v>
      </c>
      <c r="AX21" s="103"/>
      <c r="AY21" s="103"/>
      <c r="AZ21" s="103"/>
      <c r="BJ21" s="209">
        <v>20</v>
      </c>
      <c r="BK21" s="210" t="s">
        <v>102</v>
      </c>
      <c r="BL21" s="228" t="s">
        <v>1066</v>
      </c>
    </row>
    <row r="22" spans="1:64" x14ac:dyDescent="0.2">
      <c r="A22" s="147" t="s">
        <v>986</v>
      </c>
      <c r="B22" s="71" t="s">
        <v>31</v>
      </c>
      <c r="C22" s="248" t="s">
        <v>165</v>
      </c>
      <c r="D22" s="270" t="s">
        <v>166</v>
      </c>
      <c r="E22" s="69"/>
      <c r="F22" s="71"/>
      <c r="G22" s="71"/>
      <c r="H22" s="71"/>
      <c r="I22" s="72" t="str">
        <f t="shared" si="5"/>
        <v/>
      </c>
      <c r="J22" s="104" t="str">
        <f t="shared" si="0"/>
        <v/>
      </c>
      <c r="K22" s="105"/>
      <c r="L22" s="71"/>
      <c r="M22" s="71"/>
      <c r="N22" s="71"/>
      <c r="O22" s="72" t="str">
        <f t="shared" si="6"/>
        <v/>
      </c>
      <c r="P22" s="104" t="str">
        <f t="shared" si="1"/>
        <v/>
      </c>
      <c r="Q22" s="113"/>
      <c r="R22" s="106"/>
      <c r="S22" s="106"/>
      <c r="T22" s="106"/>
      <c r="U22" s="107"/>
      <c r="V22" s="108" t="str">
        <f t="shared" si="7"/>
        <v/>
      </c>
      <c r="W22" s="65"/>
      <c r="X22" s="70"/>
      <c r="Y22" s="109" t="str">
        <f t="shared" si="2"/>
        <v/>
      </c>
      <c r="Z22" s="110" t="str">
        <f t="shared" si="8"/>
        <v/>
      </c>
      <c r="AA22" s="111" t="str">
        <f t="shared" si="9"/>
        <v/>
      </c>
      <c r="AB22" s="69"/>
      <c r="AC22" s="71"/>
      <c r="AD22" s="71"/>
      <c r="AE22" s="72"/>
      <c r="AF22" s="112" t="str">
        <f t="shared" si="14"/>
        <v/>
      </c>
      <c r="AG22" s="69"/>
      <c r="AH22" s="71"/>
      <c r="AI22" s="71"/>
      <c r="AJ22" s="72"/>
      <c r="AK22" s="112" t="str">
        <f t="shared" si="12"/>
        <v/>
      </c>
      <c r="AL22" s="69"/>
      <c r="AM22" s="71"/>
      <c r="AN22" s="71"/>
      <c r="AO22" s="72"/>
      <c r="AP22" s="112" t="str">
        <f t="shared" si="13"/>
        <v/>
      </c>
      <c r="AQ22" s="69"/>
      <c r="AR22" s="71"/>
      <c r="AS22" s="71"/>
      <c r="AT22" s="72"/>
      <c r="AU22" s="187" t="str">
        <f t="shared" si="3"/>
        <v/>
      </c>
      <c r="AV22" s="188">
        <f t="shared" si="15"/>
        <v>0</v>
      </c>
      <c r="AW22" s="189" t="str">
        <f t="shared" si="4"/>
        <v>--</v>
      </c>
      <c r="AX22" s="103"/>
      <c r="AY22" s="103"/>
      <c r="AZ22" s="103"/>
      <c r="BJ22" s="209">
        <v>21</v>
      </c>
      <c r="BK22" s="210" t="s">
        <v>103</v>
      </c>
      <c r="BL22" s="228" t="s">
        <v>1079</v>
      </c>
    </row>
    <row r="23" spans="1:64" x14ac:dyDescent="0.2">
      <c r="A23" s="147" t="s">
        <v>987</v>
      </c>
      <c r="B23" s="71" t="s">
        <v>31</v>
      </c>
      <c r="C23" s="248" t="s">
        <v>167</v>
      </c>
      <c r="D23" s="271" t="s">
        <v>75</v>
      </c>
      <c r="E23" s="69"/>
      <c r="F23" s="71"/>
      <c r="G23" s="71"/>
      <c r="H23" s="71"/>
      <c r="I23" s="72" t="str">
        <f t="shared" si="5"/>
        <v/>
      </c>
      <c r="J23" s="104" t="str">
        <f t="shared" si="0"/>
        <v/>
      </c>
      <c r="K23" s="105"/>
      <c r="L23" s="71"/>
      <c r="M23" s="71"/>
      <c r="N23" s="71"/>
      <c r="O23" s="72" t="str">
        <f t="shared" si="6"/>
        <v/>
      </c>
      <c r="P23" s="104" t="str">
        <f t="shared" si="1"/>
        <v/>
      </c>
      <c r="Q23" s="113"/>
      <c r="R23" s="106"/>
      <c r="S23" s="106"/>
      <c r="T23" s="106"/>
      <c r="U23" s="107"/>
      <c r="V23" s="108" t="str">
        <f t="shared" si="7"/>
        <v/>
      </c>
      <c r="W23" s="65"/>
      <c r="X23" s="70"/>
      <c r="Y23" s="109" t="str">
        <f t="shared" si="2"/>
        <v/>
      </c>
      <c r="Z23" s="110" t="str">
        <f t="shared" si="8"/>
        <v/>
      </c>
      <c r="AA23" s="111" t="str">
        <f t="shared" si="9"/>
        <v/>
      </c>
      <c r="AB23" s="69"/>
      <c r="AC23" s="71"/>
      <c r="AD23" s="71"/>
      <c r="AE23" s="72"/>
      <c r="AF23" s="112" t="str">
        <f t="shared" si="14"/>
        <v/>
      </c>
      <c r="AG23" s="69"/>
      <c r="AH23" s="71"/>
      <c r="AI23" s="71"/>
      <c r="AJ23" s="72"/>
      <c r="AK23" s="112" t="str">
        <f t="shared" si="12"/>
        <v/>
      </c>
      <c r="AL23" s="69"/>
      <c r="AM23" s="71"/>
      <c r="AN23" s="71"/>
      <c r="AO23" s="72"/>
      <c r="AP23" s="112" t="str">
        <f t="shared" si="13"/>
        <v/>
      </c>
      <c r="AQ23" s="69"/>
      <c r="AR23" s="71"/>
      <c r="AS23" s="71"/>
      <c r="AT23" s="72"/>
      <c r="AU23" s="187" t="str">
        <f t="shared" si="3"/>
        <v/>
      </c>
      <c r="AV23" s="188">
        <f t="shared" si="15"/>
        <v>0</v>
      </c>
      <c r="AW23" s="189" t="str">
        <f t="shared" si="4"/>
        <v>--</v>
      </c>
      <c r="AX23" s="103"/>
      <c r="AY23" s="103"/>
      <c r="AZ23" s="103"/>
      <c r="BJ23" s="209">
        <v>22</v>
      </c>
      <c r="BK23" s="210" t="s">
        <v>104</v>
      </c>
      <c r="BL23" s="228" t="s">
        <v>1080</v>
      </c>
    </row>
    <row r="24" spans="1:64" x14ac:dyDescent="0.2">
      <c r="A24" s="147" t="s">
        <v>988</v>
      </c>
      <c r="B24" s="71" t="s">
        <v>31</v>
      </c>
      <c r="C24" s="248" t="s">
        <v>168</v>
      </c>
      <c r="D24" s="270" t="s">
        <v>169</v>
      </c>
      <c r="E24" s="69"/>
      <c r="F24" s="71"/>
      <c r="G24" s="71"/>
      <c r="H24" s="71"/>
      <c r="I24" s="72" t="str">
        <f t="shared" si="5"/>
        <v/>
      </c>
      <c r="J24" s="104" t="str">
        <f t="shared" si="0"/>
        <v/>
      </c>
      <c r="K24" s="105"/>
      <c r="L24" s="71"/>
      <c r="M24" s="71"/>
      <c r="N24" s="71"/>
      <c r="O24" s="72" t="str">
        <f t="shared" si="6"/>
        <v/>
      </c>
      <c r="P24" s="104" t="str">
        <f t="shared" si="1"/>
        <v/>
      </c>
      <c r="Q24" s="113"/>
      <c r="R24" s="106"/>
      <c r="S24" s="106"/>
      <c r="T24" s="106"/>
      <c r="U24" s="107"/>
      <c r="V24" s="108" t="str">
        <f t="shared" si="7"/>
        <v/>
      </c>
      <c r="W24" s="65"/>
      <c r="X24" s="70"/>
      <c r="Y24" s="109" t="str">
        <f t="shared" si="2"/>
        <v/>
      </c>
      <c r="Z24" s="110" t="str">
        <f t="shared" si="8"/>
        <v/>
      </c>
      <c r="AA24" s="111" t="str">
        <f t="shared" si="9"/>
        <v/>
      </c>
      <c r="AB24" s="69"/>
      <c r="AC24" s="71"/>
      <c r="AD24" s="71"/>
      <c r="AE24" s="72"/>
      <c r="AF24" s="112" t="str">
        <f t="shared" si="14"/>
        <v/>
      </c>
      <c r="AG24" s="69"/>
      <c r="AH24" s="71"/>
      <c r="AI24" s="71"/>
      <c r="AJ24" s="72"/>
      <c r="AK24" s="112" t="str">
        <f t="shared" si="12"/>
        <v/>
      </c>
      <c r="AL24" s="69"/>
      <c r="AM24" s="71"/>
      <c r="AN24" s="71"/>
      <c r="AO24" s="72"/>
      <c r="AP24" s="112" t="str">
        <f t="shared" si="13"/>
        <v/>
      </c>
      <c r="AQ24" s="69"/>
      <c r="AR24" s="71"/>
      <c r="AS24" s="71"/>
      <c r="AT24" s="72"/>
      <c r="AU24" s="187" t="str">
        <f t="shared" si="3"/>
        <v/>
      </c>
      <c r="AV24" s="188">
        <f t="shared" si="15"/>
        <v>0</v>
      </c>
      <c r="AW24" s="189" t="str">
        <f t="shared" si="4"/>
        <v>--</v>
      </c>
      <c r="AX24" s="103"/>
      <c r="AY24" s="103"/>
      <c r="AZ24" s="103"/>
      <c r="BJ24" s="209">
        <v>23</v>
      </c>
      <c r="BK24" s="210" t="s">
        <v>105</v>
      </c>
      <c r="BL24" s="228" t="s">
        <v>1069</v>
      </c>
    </row>
    <row r="25" spans="1:64" x14ac:dyDescent="0.2">
      <c r="A25" s="147" t="s">
        <v>989</v>
      </c>
      <c r="B25" s="71" t="s">
        <v>31</v>
      </c>
      <c r="C25" s="248" t="s">
        <v>170</v>
      </c>
      <c r="D25" s="270" t="s">
        <v>171</v>
      </c>
      <c r="E25" s="69"/>
      <c r="F25" s="71"/>
      <c r="G25" s="71"/>
      <c r="H25" s="71"/>
      <c r="I25" s="72" t="str">
        <f t="shared" si="5"/>
        <v/>
      </c>
      <c r="J25" s="104" t="str">
        <f t="shared" si="0"/>
        <v/>
      </c>
      <c r="K25" s="105"/>
      <c r="L25" s="71"/>
      <c r="M25" s="71"/>
      <c r="N25" s="71"/>
      <c r="O25" s="72" t="str">
        <f t="shared" si="6"/>
        <v/>
      </c>
      <c r="P25" s="104" t="str">
        <f t="shared" si="1"/>
        <v/>
      </c>
      <c r="Q25" s="113"/>
      <c r="R25" s="106"/>
      <c r="S25" s="106"/>
      <c r="T25" s="106"/>
      <c r="U25" s="107"/>
      <c r="V25" s="108" t="str">
        <f t="shared" si="7"/>
        <v/>
      </c>
      <c r="W25" s="65"/>
      <c r="X25" s="70"/>
      <c r="Y25" s="109" t="str">
        <f t="shared" si="2"/>
        <v/>
      </c>
      <c r="Z25" s="110" t="str">
        <f t="shared" si="8"/>
        <v/>
      </c>
      <c r="AA25" s="111" t="str">
        <f t="shared" si="9"/>
        <v/>
      </c>
      <c r="AB25" s="69"/>
      <c r="AC25" s="71"/>
      <c r="AD25" s="71"/>
      <c r="AE25" s="72"/>
      <c r="AF25" s="112" t="str">
        <f t="shared" si="14"/>
        <v/>
      </c>
      <c r="AG25" s="69"/>
      <c r="AH25" s="71"/>
      <c r="AI25" s="71"/>
      <c r="AJ25" s="72"/>
      <c r="AK25" s="112" t="str">
        <f t="shared" si="12"/>
        <v/>
      </c>
      <c r="AL25" s="69"/>
      <c r="AM25" s="71"/>
      <c r="AN25" s="71"/>
      <c r="AO25" s="72"/>
      <c r="AP25" s="112" t="str">
        <f t="shared" si="13"/>
        <v/>
      </c>
      <c r="AQ25" s="69"/>
      <c r="AR25" s="71"/>
      <c r="AS25" s="71"/>
      <c r="AT25" s="72"/>
      <c r="AU25" s="187" t="str">
        <f t="shared" si="3"/>
        <v/>
      </c>
      <c r="AV25" s="188">
        <f t="shared" si="15"/>
        <v>0</v>
      </c>
      <c r="AW25" s="189" t="str">
        <f t="shared" si="4"/>
        <v>--</v>
      </c>
      <c r="AX25" s="103"/>
      <c r="AY25" s="103"/>
      <c r="AZ25" s="103"/>
      <c r="BJ25" s="209">
        <v>24</v>
      </c>
      <c r="BK25" s="210" t="s">
        <v>107</v>
      </c>
      <c r="BL25" s="228" t="s">
        <v>1068</v>
      </c>
    </row>
    <row r="26" spans="1:64" x14ac:dyDescent="0.2">
      <c r="A26" s="147" t="s">
        <v>990</v>
      </c>
      <c r="B26" s="71" t="s">
        <v>31</v>
      </c>
      <c r="C26" s="248" t="s">
        <v>172</v>
      </c>
      <c r="D26" s="271" t="s">
        <v>1094</v>
      </c>
      <c r="E26" s="62"/>
      <c r="F26" s="63"/>
      <c r="G26" s="63"/>
      <c r="H26" s="63"/>
      <c r="I26" s="72" t="str">
        <f t="shared" si="5"/>
        <v/>
      </c>
      <c r="J26" s="104" t="str">
        <f t="shared" si="0"/>
        <v/>
      </c>
      <c r="K26" s="116"/>
      <c r="L26" s="71"/>
      <c r="M26" s="71"/>
      <c r="N26" s="71"/>
      <c r="O26" s="72" t="str">
        <f t="shared" si="6"/>
        <v/>
      </c>
      <c r="P26" s="104" t="str">
        <f t="shared" si="1"/>
        <v/>
      </c>
      <c r="Q26" s="113"/>
      <c r="R26" s="106"/>
      <c r="S26" s="106"/>
      <c r="T26" s="106"/>
      <c r="U26" s="107"/>
      <c r="V26" s="108" t="str">
        <f t="shared" si="7"/>
        <v/>
      </c>
      <c r="W26" s="65"/>
      <c r="X26" s="70"/>
      <c r="Y26" s="109" t="str">
        <f t="shared" si="2"/>
        <v/>
      </c>
      <c r="Z26" s="110" t="str">
        <f t="shared" si="8"/>
        <v/>
      </c>
      <c r="AA26" s="111" t="str">
        <f t="shared" si="9"/>
        <v/>
      </c>
      <c r="AB26" s="69"/>
      <c r="AC26" s="71"/>
      <c r="AD26" s="71"/>
      <c r="AE26" s="72"/>
      <c r="AF26" s="112" t="str">
        <f t="shared" si="14"/>
        <v/>
      </c>
      <c r="AG26" s="69"/>
      <c r="AH26" s="71"/>
      <c r="AI26" s="71"/>
      <c r="AJ26" s="72"/>
      <c r="AK26" s="112" t="str">
        <f t="shared" si="12"/>
        <v/>
      </c>
      <c r="AL26" s="69"/>
      <c r="AM26" s="71"/>
      <c r="AN26" s="71"/>
      <c r="AO26" s="72"/>
      <c r="AP26" s="112" t="str">
        <f t="shared" si="13"/>
        <v/>
      </c>
      <c r="AQ26" s="69"/>
      <c r="AR26" s="71"/>
      <c r="AS26" s="71"/>
      <c r="AT26" s="72"/>
      <c r="AU26" s="187" t="str">
        <f t="shared" si="3"/>
        <v/>
      </c>
      <c r="AV26" s="188">
        <f t="shared" si="15"/>
        <v>0</v>
      </c>
      <c r="AW26" s="189" t="str">
        <f t="shared" si="4"/>
        <v>--</v>
      </c>
      <c r="BJ26" s="209">
        <v>25</v>
      </c>
      <c r="BK26" s="210" t="s">
        <v>112</v>
      </c>
      <c r="BL26" s="228" t="s">
        <v>1081</v>
      </c>
    </row>
    <row r="27" spans="1:64" x14ac:dyDescent="0.2">
      <c r="A27" s="147" t="s">
        <v>991</v>
      </c>
      <c r="B27" s="71" t="s">
        <v>31</v>
      </c>
      <c r="C27" s="248" t="s">
        <v>173</v>
      </c>
      <c r="D27" s="270" t="s">
        <v>174</v>
      </c>
      <c r="E27" s="62"/>
      <c r="F27" s="63"/>
      <c r="G27" s="63"/>
      <c r="H27" s="63"/>
      <c r="I27" s="72" t="str">
        <f t="shared" si="5"/>
        <v/>
      </c>
      <c r="J27" s="104" t="str">
        <f t="shared" si="0"/>
        <v/>
      </c>
      <c r="K27" s="116"/>
      <c r="L27" s="71"/>
      <c r="M27" s="71"/>
      <c r="N27" s="71"/>
      <c r="O27" s="72" t="str">
        <f t="shared" si="6"/>
        <v/>
      </c>
      <c r="P27" s="104" t="str">
        <f t="shared" si="1"/>
        <v/>
      </c>
      <c r="Q27" s="113"/>
      <c r="R27" s="106"/>
      <c r="S27" s="106"/>
      <c r="T27" s="106"/>
      <c r="U27" s="107"/>
      <c r="V27" s="108" t="str">
        <f t="shared" si="7"/>
        <v/>
      </c>
      <c r="W27" s="65"/>
      <c r="X27" s="70"/>
      <c r="Y27" s="109" t="str">
        <f t="shared" si="2"/>
        <v/>
      </c>
      <c r="Z27" s="110" t="str">
        <f t="shared" si="8"/>
        <v/>
      </c>
      <c r="AA27" s="111" t="str">
        <f t="shared" si="9"/>
        <v/>
      </c>
      <c r="AB27" s="69"/>
      <c r="AC27" s="71"/>
      <c r="AD27" s="71"/>
      <c r="AE27" s="72"/>
      <c r="AF27" s="112" t="str">
        <f t="shared" si="14"/>
        <v/>
      </c>
      <c r="AG27" s="69"/>
      <c r="AH27" s="71"/>
      <c r="AI27" s="71"/>
      <c r="AJ27" s="72"/>
      <c r="AK27" s="112" t="str">
        <f t="shared" si="12"/>
        <v/>
      </c>
      <c r="AL27" s="69"/>
      <c r="AM27" s="71"/>
      <c r="AN27" s="71"/>
      <c r="AO27" s="72"/>
      <c r="AP27" s="112" t="str">
        <f t="shared" si="13"/>
        <v/>
      </c>
      <c r="AQ27" s="69"/>
      <c r="AR27" s="71"/>
      <c r="AS27" s="71"/>
      <c r="AT27" s="72"/>
      <c r="AU27" s="187" t="str">
        <f t="shared" si="3"/>
        <v/>
      </c>
      <c r="AV27" s="188">
        <f t="shared" si="15"/>
        <v>0</v>
      </c>
      <c r="AW27" s="189" t="str">
        <f t="shared" si="4"/>
        <v>--</v>
      </c>
      <c r="BJ27" s="209">
        <v>26</v>
      </c>
      <c r="BK27" s="210" t="s">
        <v>115</v>
      </c>
      <c r="BL27" s="227" t="s">
        <v>1082</v>
      </c>
    </row>
    <row r="28" spans="1:64" x14ac:dyDescent="0.2">
      <c r="A28" s="147" t="s">
        <v>992</v>
      </c>
      <c r="B28" s="71" t="s">
        <v>31</v>
      </c>
      <c r="C28" s="248" t="s">
        <v>175</v>
      </c>
      <c r="D28" s="270" t="s">
        <v>176</v>
      </c>
      <c r="E28" s="62"/>
      <c r="F28" s="63"/>
      <c r="G28" s="63"/>
      <c r="H28" s="63"/>
      <c r="I28" s="72" t="str">
        <f t="shared" si="5"/>
        <v/>
      </c>
      <c r="J28" s="104" t="str">
        <f t="shared" si="0"/>
        <v/>
      </c>
      <c r="K28" s="116"/>
      <c r="L28" s="71"/>
      <c r="M28" s="71"/>
      <c r="N28" s="71"/>
      <c r="O28" s="72" t="str">
        <f t="shared" si="6"/>
        <v/>
      </c>
      <c r="P28" s="104" t="str">
        <f t="shared" si="1"/>
        <v/>
      </c>
      <c r="Q28" s="113"/>
      <c r="R28" s="106"/>
      <c r="S28" s="106"/>
      <c r="T28" s="106"/>
      <c r="U28" s="107"/>
      <c r="V28" s="108" t="str">
        <f t="shared" si="7"/>
        <v/>
      </c>
      <c r="W28" s="65"/>
      <c r="X28" s="70"/>
      <c r="Y28" s="109" t="str">
        <f t="shared" si="2"/>
        <v/>
      </c>
      <c r="Z28" s="110" t="str">
        <f t="shared" si="8"/>
        <v/>
      </c>
      <c r="AA28" s="111" t="str">
        <f t="shared" si="9"/>
        <v/>
      </c>
      <c r="AB28" s="69"/>
      <c r="AC28" s="71"/>
      <c r="AD28" s="71"/>
      <c r="AE28" s="72"/>
      <c r="AF28" s="112" t="str">
        <f t="shared" si="14"/>
        <v/>
      </c>
      <c r="AG28" s="69"/>
      <c r="AH28" s="71"/>
      <c r="AI28" s="71"/>
      <c r="AJ28" s="72"/>
      <c r="AK28" s="112" t="str">
        <f t="shared" si="12"/>
        <v/>
      </c>
      <c r="AL28" s="69"/>
      <c r="AM28" s="71"/>
      <c r="AN28" s="71"/>
      <c r="AO28" s="72"/>
      <c r="AP28" s="112" t="str">
        <f t="shared" si="13"/>
        <v/>
      </c>
      <c r="AQ28" s="69"/>
      <c r="AR28" s="71"/>
      <c r="AS28" s="71"/>
      <c r="AT28" s="72"/>
      <c r="AU28" s="187" t="str">
        <f t="shared" si="3"/>
        <v/>
      </c>
      <c r="AV28" s="188">
        <f>IFERROR(MAX(AF28,AK28,AP28,AU28),"")</f>
        <v>0</v>
      </c>
      <c r="AW28" s="189" t="str">
        <f t="shared" si="4"/>
        <v>--</v>
      </c>
      <c r="BJ28" s="209">
        <v>27</v>
      </c>
      <c r="BK28" s="210" t="s">
        <v>83</v>
      </c>
      <c r="BL28" s="227" t="s">
        <v>1073</v>
      </c>
    </row>
    <row r="29" spans="1:64" x14ac:dyDescent="0.2">
      <c r="A29" s="147" t="s">
        <v>993</v>
      </c>
      <c r="B29" s="71" t="s">
        <v>31</v>
      </c>
      <c r="C29" s="248" t="s">
        <v>177</v>
      </c>
      <c r="D29" s="272" t="s">
        <v>178</v>
      </c>
      <c r="E29" s="62"/>
      <c r="F29" s="63"/>
      <c r="G29" s="63"/>
      <c r="H29" s="63"/>
      <c r="I29" s="72" t="str">
        <f t="shared" si="5"/>
        <v/>
      </c>
      <c r="J29" s="104" t="str">
        <f t="shared" si="0"/>
        <v/>
      </c>
      <c r="K29" s="116"/>
      <c r="L29" s="71"/>
      <c r="M29" s="71"/>
      <c r="N29" s="71"/>
      <c r="O29" s="72" t="str">
        <f t="shared" si="6"/>
        <v/>
      </c>
      <c r="P29" s="104" t="str">
        <f t="shared" si="1"/>
        <v/>
      </c>
      <c r="Q29" s="113"/>
      <c r="R29" s="106"/>
      <c r="S29" s="106"/>
      <c r="T29" s="106"/>
      <c r="U29" s="107"/>
      <c r="V29" s="108" t="str">
        <f t="shared" si="7"/>
        <v/>
      </c>
      <c r="W29" s="65"/>
      <c r="X29" s="70"/>
      <c r="Y29" s="109" t="str">
        <f t="shared" si="2"/>
        <v/>
      </c>
      <c r="Z29" s="110" t="str">
        <f t="shared" si="8"/>
        <v/>
      </c>
      <c r="AA29" s="111" t="str">
        <f t="shared" si="9"/>
        <v/>
      </c>
      <c r="AB29" s="69"/>
      <c r="AC29" s="71"/>
      <c r="AD29" s="71"/>
      <c r="AE29" s="72"/>
      <c r="AF29" s="112" t="str">
        <f t="shared" si="14"/>
        <v/>
      </c>
      <c r="AG29" s="69"/>
      <c r="AH29" s="71"/>
      <c r="AI29" s="71"/>
      <c r="AJ29" s="72"/>
      <c r="AK29" s="112" t="str">
        <f t="shared" si="12"/>
        <v/>
      </c>
      <c r="AL29" s="69"/>
      <c r="AM29" s="71"/>
      <c r="AN29" s="71"/>
      <c r="AO29" s="72"/>
      <c r="AP29" s="112" t="str">
        <f t="shared" si="13"/>
        <v/>
      </c>
      <c r="AQ29" s="69"/>
      <c r="AR29" s="71"/>
      <c r="AS29" s="71"/>
      <c r="AT29" s="72"/>
      <c r="AU29" s="187" t="str">
        <f t="shared" si="3"/>
        <v/>
      </c>
      <c r="AV29" s="188">
        <f t="shared" si="15"/>
        <v>0</v>
      </c>
      <c r="AW29" s="189" t="str">
        <f t="shared" si="4"/>
        <v>--</v>
      </c>
      <c r="BJ29" s="209">
        <v>28</v>
      </c>
      <c r="BK29" s="210" t="s">
        <v>100</v>
      </c>
      <c r="BL29" s="228" t="s">
        <v>1079</v>
      </c>
    </row>
    <row r="30" spans="1:64" x14ac:dyDescent="0.2">
      <c r="A30" s="147" t="s">
        <v>994</v>
      </c>
      <c r="B30" s="71" t="s">
        <v>31</v>
      </c>
      <c r="C30" s="248" t="s">
        <v>179</v>
      </c>
      <c r="D30" s="273" t="s">
        <v>180</v>
      </c>
      <c r="E30" s="62"/>
      <c r="F30" s="63"/>
      <c r="G30" s="63"/>
      <c r="H30" s="63"/>
      <c r="I30" s="72" t="str">
        <f t="shared" si="5"/>
        <v/>
      </c>
      <c r="J30" s="104" t="str">
        <f t="shared" si="0"/>
        <v/>
      </c>
      <c r="K30" s="116"/>
      <c r="L30" s="71"/>
      <c r="M30" s="71"/>
      <c r="N30" s="71"/>
      <c r="O30" s="72" t="str">
        <f t="shared" si="6"/>
        <v/>
      </c>
      <c r="P30" s="104" t="str">
        <f t="shared" si="1"/>
        <v/>
      </c>
      <c r="Q30" s="113"/>
      <c r="R30" s="106"/>
      <c r="S30" s="106"/>
      <c r="T30" s="106"/>
      <c r="U30" s="107"/>
      <c r="V30" s="108" t="str">
        <f t="shared" si="7"/>
        <v/>
      </c>
      <c r="W30" s="65"/>
      <c r="X30" s="70"/>
      <c r="Y30" s="109" t="str">
        <f t="shared" si="2"/>
        <v/>
      </c>
      <c r="Z30" s="110" t="str">
        <f t="shared" si="8"/>
        <v/>
      </c>
      <c r="AA30" s="111" t="str">
        <f t="shared" si="9"/>
        <v/>
      </c>
      <c r="AB30" s="69"/>
      <c r="AC30" s="71"/>
      <c r="AD30" s="71"/>
      <c r="AE30" s="72"/>
      <c r="AF30" s="112" t="str">
        <f t="shared" si="14"/>
        <v/>
      </c>
      <c r="AG30" s="69"/>
      <c r="AH30" s="71"/>
      <c r="AI30" s="71"/>
      <c r="AJ30" s="72"/>
      <c r="AK30" s="112" t="str">
        <f t="shared" si="12"/>
        <v/>
      </c>
      <c r="AL30" s="69"/>
      <c r="AM30" s="71"/>
      <c r="AN30" s="71"/>
      <c r="AO30" s="72"/>
      <c r="AP30" s="112" t="str">
        <f t="shared" si="13"/>
        <v/>
      </c>
      <c r="AQ30" s="69"/>
      <c r="AR30" s="71"/>
      <c r="AS30" s="71"/>
      <c r="AT30" s="72"/>
      <c r="AU30" s="187" t="str">
        <f t="shared" si="3"/>
        <v/>
      </c>
      <c r="AV30" s="188">
        <f t="shared" si="15"/>
        <v>0</v>
      </c>
      <c r="AW30" s="189" t="str">
        <f t="shared" si="4"/>
        <v>--</v>
      </c>
      <c r="BJ30" s="209">
        <v>29</v>
      </c>
      <c r="BK30" s="210" t="s">
        <v>108</v>
      </c>
      <c r="BL30" s="228" t="s">
        <v>1079</v>
      </c>
    </row>
    <row r="31" spans="1:64" x14ac:dyDescent="0.2">
      <c r="A31" s="147" t="s">
        <v>995</v>
      </c>
      <c r="B31" s="71" t="s">
        <v>31</v>
      </c>
      <c r="C31" s="248" t="s">
        <v>181</v>
      </c>
      <c r="D31" s="270" t="s">
        <v>182</v>
      </c>
      <c r="E31" s="62"/>
      <c r="F31" s="63"/>
      <c r="G31" s="63"/>
      <c r="H31" s="63"/>
      <c r="I31" s="72" t="str">
        <f t="shared" si="5"/>
        <v/>
      </c>
      <c r="J31" s="104" t="str">
        <f t="shared" si="0"/>
        <v/>
      </c>
      <c r="K31" s="116"/>
      <c r="L31" s="71"/>
      <c r="M31" s="71"/>
      <c r="N31" s="71"/>
      <c r="O31" s="72" t="str">
        <f t="shared" si="6"/>
        <v/>
      </c>
      <c r="P31" s="104" t="str">
        <f t="shared" si="1"/>
        <v/>
      </c>
      <c r="Q31" s="113"/>
      <c r="R31" s="106"/>
      <c r="S31" s="106"/>
      <c r="T31" s="106"/>
      <c r="U31" s="107"/>
      <c r="V31" s="108" t="str">
        <f t="shared" si="7"/>
        <v/>
      </c>
      <c r="W31" s="65"/>
      <c r="X31" s="70"/>
      <c r="Y31" s="109" t="str">
        <f t="shared" si="2"/>
        <v/>
      </c>
      <c r="Z31" s="110" t="str">
        <f t="shared" si="8"/>
        <v/>
      </c>
      <c r="AA31" s="111" t="str">
        <f t="shared" si="9"/>
        <v/>
      </c>
      <c r="AB31" s="69"/>
      <c r="AC31" s="71"/>
      <c r="AD31" s="71"/>
      <c r="AE31" s="72"/>
      <c r="AF31" s="112" t="str">
        <f t="shared" si="14"/>
        <v/>
      </c>
      <c r="AG31" s="69"/>
      <c r="AH31" s="71"/>
      <c r="AI31" s="71"/>
      <c r="AJ31" s="72"/>
      <c r="AK31" s="112" t="str">
        <f t="shared" si="12"/>
        <v/>
      </c>
      <c r="AL31" s="69"/>
      <c r="AM31" s="71"/>
      <c r="AN31" s="71"/>
      <c r="AO31" s="72"/>
      <c r="AP31" s="112" t="str">
        <f t="shared" si="13"/>
        <v/>
      </c>
      <c r="AQ31" s="69"/>
      <c r="AR31" s="71"/>
      <c r="AS31" s="71"/>
      <c r="AT31" s="72"/>
      <c r="AU31" s="187" t="str">
        <f t="shared" si="3"/>
        <v/>
      </c>
      <c r="AV31" s="188">
        <f t="shared" si="15"/>
        <v>0</v>
      </c>
      <c r="AW31" s="189" t="str">
        <f t="shared" si="4"/>
        <v>--</v>
      </c>
      <c r="BJ31" s="209">
        <v>30</v>
      </c>
      <c r="BK31" s="210" t="s">
        <v>109</v>
      </c>
      <c r="BL31" s="228" t="s">
        <v>1080</v>
      </c>
    </row>
    <row r="32" spans="1:64" x14ac:dyDescent="0.2">
      <c r="A32" s="147" t="s">
        <v>996</v>
      </c>
      <c r="B32" s="71" t="s">
        <v>31</v>
      </c>
      <c r="C32" s="248" t="s">
        <v>183</v>
      </c>
      <c r="D32" s="270" t="s">
        <v>184</v>
      </c>
      <c r="E32" s="62"/>
      <c r="F32" s="63"/>
      <c r="G32" s="63"/>
      <c r="H32" s="63"/>
      <c r="I32" s="72" t="str">
        <f t="shared" si="5"/>
        <v/>
      </c>
      <c r="J32" s="104" t="str">
        <f t="shared" si="0"/>
        <v/>
      </c>
      <c r="K32" s="116"/>
      <c r="L32" s="71"/>
      <c r="M32" s="71"/>
      <c r="N32" s="71"/>
      <c r="O32" s="72" t="str">
        <f t="shared" si="6"/>
        <v/>
      </c>
      <c r="P32" s="104" t="str">
        <f t="shared" si="1"/>
        <v/>
      </c>
      <c r="Q32" s="113"/>
      <c r="R32" s="106"/>
      <c r="S32" s="106"/>
      <c r="T32" s="106"/>
      <c r="U32" s="107"/>
      <c r="V32" s="108" t="str">
        <f t="shared" si="7"/>
        <v/>
      </c>
      <c r="W32" s="65"/>
      <c r="X32" s="70"/>
      <c r="Y32" s="109" t="str">
        <f t="shared" si="2"/>
        <v/>
      </c>
      <c r="Z32" s="110" t="str">
        <f t="shared" si="8"/>
        <v/>
      </c>
      <c r="AA32" s="111" t="str">
        <f t="shared" si="9"/>
        <v/>
      </c>
      <c r="AB32" s="69"/>
      <c r="AC32" s="71"/>
      <c r="AD32" s="71"/>
      <c r="AE32" s="72"/>
      <c r="AF32" s="112" t="str">
        <f t="shared" si="14"/>
        <v/>
      </c>
      <c r="AG32" s="69"/>
      <c r="AH32" s="71"/>
      <c r="AI32" s="71"/>
      <c r="AJ32" s="72"/>
      <c r="AK32" s="112" t="str">
        <f t="shared" si="12"/>
        <v/>
      </c>
      <c r="AL32" s="69"/>
      <c r="AM32" s="71"/>
      <c r="AN32" s="71"/>
      <c r="AO32" s="72"/>
      <c r="AP32" s="112" t="str">
        <f t="shared" si="13"/>
        <v/>
      </c>
      <c r="AQ32" s="69"/>
      <c r="AR32" s="71"/>
      <c r="AS32" s="71"/>
      <c r="AT32" s="72"/>
      <c r="AU32" s="187" t="str">
        <f t="shared" si="3"/>
        <v/>
      </c>
      <c r="AV32" s="188">
        <f t="shared" si="15"/>
        <v>0</v>
      </c>
      <c r="AW32" s="189" t="str">
        <f t="shared" si="4"/>
        <v>--</v>
      </c>
      <c r="BJ32" s="209">
        <v>31</v>
      </c>
      <c r="BK32" s="210" t="s">
        <v>110</v>
      </c>
      <c r="BL32" s="228" t="s">
        <v>1074</v>
      </c>
    </row>
    <row r="33" spans="1:64" x14ac:dyDescent="0.2">
      <c r="A33" s="147" t="s">
        <v>997</v>
      </c>
      <c r="B33" s="71" t="s">
        <v>31</v>
      </c>
      <c r="C33" s="248" t="s">
        <v>185</v>
      </c>
      <c r="D33" s="270" t="s">
        <v>186</v>
      </c>
      <c r="E33" s="62"/>
      <c r="F33" s="63"/>
      <c r="G33" s="63"/>
      <c r="H33" s="63"/>
      <c r="I33" s="72" t="str">
        <f t="shared" si="5"/>
        <v/>
      </c>
      <c r="J33" s="104" t="str">
        <f t="shared" si="0"/>
        <v/>
      </c>
      <c r="K33" s="116"/>
      <c r="L33" s="71"/>
      <c r="M33" s="71"/>
      <c r="N33" s="71"/>
      <c r="O33" s="72" t="str">
        <f t="shared" si="6"/>
        <v/>
      </c>
      <c r="P33" s="104" t="str">
        <f t="shared" si="1"/>
        <v/>
      </c>
      <c r="Q33" s="113"/>
      <c r="R33" s="106"/>
      <c r="S33" s="106"/>
      <c r="T33" s="106"/>
      <c r="U33" s="107"/>
      <c r="V33" s="108" t="str">
        <f t="shared" si="7"/>
        <v/>
      </c>
      <c r="W33" s="65"/>
      <c r="X33" s="70"/>
      <c r="Y33" s="109" t="str">
        <f t="shared" si="2"/>
        <v/>
      </c>
      <c r="Z33" s="110" t="str">
        <f t="shared" si="8"/>
        <v/>
      </c>
      <c r="AA33" s="111" t="str">
        <f t="shared" si="9"/>
        <v/>
      </c>
      <c r="AB33" s="69"/>
      <c r="AC33" s="71"/>
      <c r="AD33" s="71"/>
      <c r="AE33" s="72"/>
      <c r="AF33" s="112" t="str">
        <f t="shared" si="14"/>
        <v/>
      </c>
      <c r="AG33" s="69"/>
      <c r="AH33" s="71"/>
      <c r="AI33" s="71"/>
      <c r="AJ33" s="72"/>
      <c r="AK33" s="112" t="str">
        <f t="shared" si="12"/>
        <v/>
      </c>
      <c r="AL33" s="69"/>
      <c r="AM33" s="71"/>
      <c r="AN33" s="71"/>
      <c r="AO33" s="72"/>
      <c r="AP33" s="112" t="str">
        <f t="shared" si="13"/>
        <v/>
      </c>
      <c r="AQ33" s="69"/>
      <c r="AR33" s="71"/>
      <c r="AS33" s="71"/>
      <c r="AT33" s="72"/>
      <c r="AU33" s="187" t="str">
        <f t="shared" si="3"/>
        <v/>
      </c>
      <c r="AV33" s="188">
        <f t="shared" si="15"/>
        <v>0</v>
      </c>
      <c r="AW33" s="189" t="str">
        <f t="shared" si="4"/>
        <v>--</v>
      </c>
      <c r="BJ33" s="209">
        <v>32</v>
      </c>
      <c r="BK33" s="210" t="s">
        <v>111</v>
      </c>
      <c r="BL33" s="228" t="s">
        <v>1083</v>
      </c>
    </row>
    <row r="34" spans="1:64" x14ac:dyDescent="0.2">
      <c r="A34" s="147" t="s">
        <v>998</v>
      </c>
      <c r="B34" s="71" t="s">
        <v>31</v>
      </c>
      <c r="C34" s="248" t="s">
        <v>187</v>
      </c>
      <c r="D34" s="273" t="s">
        <v>188</v>
      </c>
      <c r="E34" s="62"/>
      <c r="F34" s="63"/>
      <c r="G34" s="63"/>
      <c r="H34" s="63"/>
      <c r="I34" s="72" t="str">
        <f t="shared" si="5"/>
        <v/>
      </c>
      <c r="J34" s="104" t="str">
        <f t="shared" si="0"/>
        <v/>
      </c>
      <c r="K34" s="116"/>
      <c r="L34" s="71"/>
      <c r="M34" s="71"/>
      <c r="N34" s="71"/>
      <c r="O34" s="72" t="str">
        <f t="shared" si="6"/>
        <v/>
      </c>
      <c r="P34" s="104" t="str">
        <f t="shared" si="1"/>
        <v/>
      </c>
      <c r="Q34" s="113"/>
      <c r="R34" s="106"/>
      <c r="S34" s="106"/>
      <c r="T34" s="106"/>
      <c r="U34" s="107"/>
      <c r="V34" s="108" t="str">
        <f t="shared" si="7"/>
        <v/>
      </c>
      <c r="W34" s="65"/>
      <c r="X34" s="70"/>
      <c r="Y34" s="109" t="str">
        <f t="shared" si="2"/>
        <v/>
      </c>
      <c r="Z34" s="110" t="str">
        <f t="shared" si="8"/>
        <v/>
      </c>
      <c r="AA34" s="111" t="str">
        <f t="shared" si="9"/>
        <v/>
      </c>
      <c r="AB34" s="69"/>
      <c r="AC34" s="71"/>
      <c r="AD34" s="71"/>
      <c r="AE34" s="72"/>
      <c r="AF34" s="112" t="str">
        <f t="shared" si="14"/>
        <v/>
      </c>
      <c r="AG34" s="69"/>
      <c r="AH34" s="71"/>
      <c r="AI34" s="71"/>
      <c r="AJ34" s="72"/>
      <c r="AK34" s="112" t="str">
        <f t="shared" si="12"/>
        <v/>
      </c>
      <c r="AL34" s="69"/>
      <c r="AM34" s="71"/>
      <c r="AN34" s="71"/>
      <c r="AO34" s="72"/>
      <c r="AP34" s="112" t="str">
        <f t="shared" si="13"/>
        <v/>
      </c>
      <c r="AQ34" s="69"/>
      <c r="AR34" s="71"/>
      <c r="AS34" s="71"/>
      <c r="AT34" s="72"/>
      <c r="AU34" s="187" t="str">
        <f t="shared" si="3"/>
        <v/>
      </c>
      <c r="AV34" s="188">
        <f t="shared" si="15"/>
        <v>0</v>
      </c>
      <c r="AW34" s="189" t="str">
        <f t="shared" si="4"/>
        <v>--</v>
      </c>
      <c r="BJ34" s="209">
        <v>33</v>
      </c>
      <c r="BK34" s="210" t="s">
        <v>113</v>
      </c>
      <c r="BL34" s="227" t="s">
        <v>1071</v>
      </c>
    </row>
    <row r="35" spans="1:64" x14ac:dyDescent="0.2">
      <c r="A35" s="147" t="s">
        <v>999</v>
      </c>
      <c r="B35" s="71" t="s">
        <v>31</v>
      </c>
      <c r="C35" s="248" t="s">
        <v>189</v>
      </c>
      <c r="D35" s="270" t="s">
        <v>190</v>
      </c>
      <c r="E35" s="62"/>
      <c r="F35" s="63"/>
      <c r="G35" s="63"/>
      <c r="H35" s="63"/>
      <c r="I35" s="72" t="str">
        <f t="shared" si="5"/>
        <v/>
      </c>
      <c r="J35" s="104" t="str">
        <f t="shared" si="0"/>
        <v/>
      </c>
      <c r="K35" s="116"/>
      <c r="L35" s="71"/>
      <c r="M35" s="71"/>
      <c r="N35" s="71"/>
      <c r="O35" s="72" t="str">
        <f t="shared" si="6"/>
        <v/>
      </c>
      <c r="P35" s="104" t="str">
        <f t="shared" si="1"/>
        <v/>
      </c>
      <c r="Q35" s="113"/>
      <c r="R35" s="106"/>
      <c r="S35" s="106"/>
      <c r="T35" s="106"/>
      <c r="U35" s="107"/>
      <c r="V35" s="108" t="str">
        <f t="shared" si="7"/>
        <v/>
      </c>
      <c r="W35" s="65"/>
      <c r="X35" s="70"/>
      <c r="Y35" s="109" t="str">
        <f t="shared" si="2"/>
        <v/>
      </c>
      <c r="Z35" s="110" t="str">
        <f t="shared" si="8"/>
        <v/>
      </c>
      <c r="AA35" s="111" t="str">
        <f t="shared" si="9"/>
        <v/>
      </c>
      <c r="AB35" s="69"/>
      <c r="AC35" s="71"/>
      <c r="AD35" s="71"/>
      <c r="AE35" s="72"/>
      <c r="AF35" s="112" t="str">
        <f t="shared" si="14"/>
        <v/>
      </c>
      <c r="AG35" s="69"/>
      <c r="AH35" s="71"/>
      <c r="AI35" s="71"/>
      <c r="AJ35" s="72"/>
      <c r="AK35" s="112" t="str">
        <f t="shared" si="12"/>
        <v/>
      </c>
      <c r="AL35" s="69"/>
      <c r="AM35" s="71"/>
      <c r="AN35" s="71"/>
      <c r="AO35" s="72"/>
      <c r="AP35" s="112" t="str">
        <f t="shared" si="13"/>
        <v/>
      </c>
      <c r="AQ35" s="69"/>
      <c r="AR35" s="71"/>
      <c r="AS35" s="71"/>
      <c r="AT35" s="72"/>
      <c r="AU35" s="187" t="str">
        <f t="shared" si="3"/>
        <v/>
      </c>
      <c r="AV35" s="188">
        <f t="shared" si="15"/>
        <v>0</v>
      </c>
      <c r="AW35" s="189" t="str">
        <f t="shared" si="4"/>
        <v>--</v>
      </c>
      <c r="BJ35" s="209">
        <v>34</v>
      </c>
      <c r="BK35" s="210" t="s">
        <v>114</v>
      </c>
      <c r="BL35" s="227" t="s">
        <v>1071</v>
      </c>
    </row>
    <row r="36" spans="1:64" x14ac:dyDescent="0.2">
      <c r="A36" s="147" t="s">
        <v>1000</v>
      </c>
      <c r="B36" s="71" t="s">
        <v>31</v>
      </c>
      <c r="C36" s="248" t="s">
        <v>191</v>
      </c>
      <c r="D36" s="270" t="s">
        <v>192</v>
      </c>
      <c r="E36" s="62"/>
      <c r="F36" s="63"/>
      <c r="G36" s="63"/>
      <c r="H36" s="63"/>
      <c r="I36" s="72" t="str">
        <f t="shared" si="5"/>
        <v/>
      </c>
      <c r="J36" s="104" t="str">
        <f t="shared" si="0"/>
        <v/>
      </c>
      <c r="K36" s="116"/>
      <c r="L36" s="71"/>
      <c r="M36" s="71"/>
      <c r="N36" s="71"/>
      <c r="O36" s="72" t="str">
        <f t="shared" si="6"/>
        <v/>
      </c>
      <c r="P36" s="104" t="str">
        <f t="shared" si="1"/>
        <v/>
      </c>
      <c r="Q36" s="113"/>
      <c r="R36" s="106"/>
      <c r="S36" s="106"/>
      <c r="T36" s="106"/>
      <c r="U36" s="107"/>
      <c r="V36" s="108" t="str">
        <f t="shared" si="7"/>
        <v/>
      </c>
      <c r="W36" s="65"/>
      <c r="X36" s="70"/>
      <c r="Y36" s="109" t="str">
        <f t="shared" si="2"/>
        <v/>
      </c>
      <c r="Z36" s="110" t="str">
        <f t="shared" si="8"/>
        <v/>
      </c>
      <c r="AA36" s="111" t="str">
        <f t="shared" si="9"/>
        <v/>
      </c>
      <c r="AB36" s="69"/>
      <c r="AC36" s="71"/>
      <c r="AD36" s="71"/>
      <c r="AE36" s="72"/>
      <c r="AF36" s="112" t="str">
        <f t="shared" si="14"/>
        <v/>
      </c>
      <c r="AG36" s="69"/>
      <c r="AH36" s="71"/>
      <c r="AI36" s="71"/>
      <c r="AJ36" s="72"/>
      <c r="AK36" s="112" t="str">
        <f t="shared" si="12"/>
        <v/>
      </c>
      <c r="AL36" s="69"/>
      <c r="AM36" s="71"/>
      <c r="AN36" s="71"/>
      <c r="AO36" s="72"/>
      <c r="AP36" s="112" t="str">
        <f t="shared" si="13"/>
        <v/>
      </c>
      <c r="AQ36" s="69"/>
      <c r="AR36" s="71"/>
      <c r="AS36" s="71"/>
      <c r="AT36" s="72"/>
      <c r="AU36" s="187" t="str">
        <f t="shared" si="3"/>
        <v/>
      </c>
      <c r="AV36" s="188">
        <f t="shared" si="15"/>
        <v>0</v>
      </c>
      <c r="AW36" s="189" t="str">
        <f t="shared" si="4"/>
        <v>--</v>
      </c>
      <c r="BJ36" s="209">
        <v>35</v>
      </c>
      <c r="BK36" s="210" t="s">
        <v>116</v>
      </c>
      <c r="BL36" s="227" t="s">
        <v>1067</v>
      </c>
    </row>
    <row r="37" spans="1:64" x14ac:dyDescent="0.2">
      <c r="A37" s="147" t="s">
        <v>1001</v>
      </c>
      <c r="B37" s="71" t="s">
        <v>31</v>
      </c>
      <c r="C37" s="248" t="s">
        <v>193</v>
      </c>
      <c r="D37" s="270" t="s">
        <v>194</v>
      </c>
      <c r="E37" s="62"/>
      <c r="F37" s="63"/>
      <c r="G37" s="63"/>
      <c r="H37" s="63"/>
      <c r="I37" s="72" t="str">
        <f t="shared" si="5"/>
        <v/>
      </c>
      <c r="J37" s="104" t="str">
        <f t="shared" si="0"/>
        <v/>
      </c>
      <c r="K37" s="116"/>
      <c r="L37" s="71"/>
      <c r="M37" s="71"/>
      <c r="N37" s="71"/>
      <c r="O37" s="72" t="str">
        <f t="shared" si="6"/>
        <v/>
      </c>
      <c r="P37" s="104" t="str">
        <f t="shared" si="1"/>
        <v/>
      </c>
      <c r="Q37" s="113"/>
      <c r="R37" s="106"/>
      <c r="S37" s="106"/>
      <c r="T37" s="106"/>
      <c r="U37" s="107"/>
      <c r="V37" s="108" t="str">
        <f t="shared" si="7"/>
        <v/>
      </c>
      <c r="W37" s="65"/>
      <c r="X37" s="70"/>
      <c r="Y37" s="109" t="str">
        <f t="shared" si="2"/>
        <v/>
      </c>
      <c r="Z37" s="110" t="str">
        <f t="shared" si="8"/>
        <v/>
      </c>
      <c r="AA37" s="111" t="str">
        <f t="shared" si="9"/>
        <v/>
      </c>
      <c r="AB37" s="69"/>
      <c r="AC37" s="71"/>
      <c r="AD37" s="71"/>
      <c r="AE37" s="72"/>
      <c r="AF37" s="112" t="str">
        <f t="shared" si="14"/>
        <v/>
      </c>
      <c r="AG37" s="69"/>
      <c r="AH37" s="71"/>
      <c r="AI37" s="71"/>
      <c r="AJ37" s="72"/>
      <c r="AK37" s="112" t="str">
        <f t="shared" si="12"/>
        <v/>
      </c>
      <c r="AL37" s="69"/>
      <c r="AM37" s="71"/>
      <c r="AN37" s="71"/>
      <c r="AO37" s="72"/>
      <c r="AP37" s="112" t="str">
        <f t="shared" si="13"/>
        <v/>
      </c>
      <c r="AQ37" s="69"/>
      <c r="AR37" s="71"/>
      <c r="AS37" s="71"/>
      <c r="AT37" s="72"/>
      <c r="AU37" s="187" t="str">
        <f t="shared" si="3"/>
        <v/>
      </c>
      <c r="AV37" s="188">
        <f t="shared" si="15"/>
        <v>0</v>
      </c>
      <c r="AW37" s="189" t="str">
        <f t="shared" si="4"/>
        <v>--</v>
      </c>
      <c r="BJ37" s="209">
        <v>36</v>
      </c>
      <c r="BK37" s="210" t="s">
        <v>117</v>
      </c>
      <c r="BL37" s="227" t="s">
        <v>1084</v>
      </c>
    </row>
    <row r="38" spans="1:64" x14ac:dyDescent="0.2">
      <c r="A38" s="147" t="s">
        <v>1002</v>
      </c>
      <c r="B38" s="71" t="s">
        <v>31</v>
      </c>
      <c r="C38" s="248" t="s">
        <v>195</v>
      </c>
      <c r="D38" s="270" t="s">
        <v>196</v>
      </c>
      <c r="E38" s="62"/>
      <c r="F38" s="63"/>
      <c r="G38" s="63"/>
      <c r="H38" s="63"/>
      <c r="I38" s="72" t="str">
        <f t="shared" si="5"/>
        <v/>
      </c>
      <c r="J38" s="104" t="str">
        <f t="shared" si="0"/>
        <v/>
      </c>
      <c r="K38" s="116"/>
      <c r="L38" s="71"/>
      <c r="M38" s="71"/>
      <c r="N38" s="71"/>
      <c r="O38" s="72" t="str">
        <f t="shared" si="6"/>
        <v/>
      </c>
      <c r="P38" s="104" t="str">
        <f t="shared" si="1"/>
        <v/>
      </c>
      <c r="Q38" s="113"/>
      <c r="R38" s="106"/>
      <c r="S38" s="106"/>
      <c r="T38" s="106"/>
      <c r="U38" s="107"/>
      <c r="V38" s="108" t="str">
        <f t="shared" si="7"/>
        <v/>
      </c>
      <c r="W38" s="65"/>
      <c r="X38" s="70"/>
      <c r="Y38" s="109" t="str">
        <f t="shared" si="2"/>
        <v/>
      </c>
      <c r="Z38" s="110" t="str">
        <f t="shared" si="8"/>
        <v/>
      </c>
      <c r="AA38" s="111" t="str">
        <f t="shared" si="9"/>
        <v/>
      </c>
      <c r="AB38" s="69"/>
      <c r="AC38" s="71"/>
      <c r="AD38" s="71"/>
      <c r="AE38" s="72"/>
      <c r="AF38" s="112" t="str">
        <f t="shared" si="14"/>
        <v/>
      </c>
      <c r="AG38" s="69"/>
      <c r="AH38" s="71"/>
      <c r="AI38" s="71"/>
      <c r="AJ38" s="72"/>
      <c r="AK38" s="112" t="str">
        <f t="shared" si="12"/>
        <v/>
      </c>
      <c r="AL38" s="69"/>
      <c r="AM38" s="71"/>
      <c r="AN38" s="71"/>
      <c r="AO38" s="72"/>
      <c r="AP38" s="112" t="str">
        <f t="shared" si="13"/>
        <v/>
      </c>
      <c r="AQ38" s="69"/>
      <c r="AR38" s="71"/>
      <c r="AS38" s="71"/>
      <c r="AT38" s="72"/>
      <c r="AU38" s="187" t="str">
        <f t="shared" si="3"/>
        <v/>
      </c>
      <c r="AV38" s="188">
        <f t="shared" si="15"/>
        <v>0</v>
      </c>
      <c r="AW38" s="189" t="str">
        <f t="shared" si="4"/>
        <v>--</v>
      </c>
      <c r="BJ38" s="209">
        <v>37</v>
      </c>
      <c r="BK38" s="210" t="s">
        <v>118</v>
      </c>
      <c r="BL38" s="227" t="s">
        <v>1066</v>
      </c>
    </row>
    <row r="39" spans="1:64" x14ac:dyDescent="0.2">
      <c r="A39" s="147" t="s">
        <v>1003</v>
      </c>
      <c r="B39" s="71" t="s">
        <v>31</v>
      </c>
      <c r="C39" s="248" t="s">
        <v>197</v>
      </c>
      <c r="D39" s="270" t="s">
        <v>198</v>
      </c>
      <c r="E39" s="62"/>
      <c r="F39" s="63"/>
      <c r="G39" s="63"/>
      <c r="H39" s="63"/>
      <c r="I39" s="72" t="str">
        <f t="shared" si="5"/>
        <v/>
      </c>
      <c r="J39" s="104" t="str">
        <f t="shared" si="0"/>
        <v/>
      </c>
      <c r="K39" s="116"/>
      <c r="L39" s="71"/>
      <c r="M39" s="71"/>
      <c r="N39" s="71"/>
      <c r="O39" s="72" t="str">
        <f t="shared" si="6"/>
        <v/>
      </c>
      <c r="P39" s="104" t="str">
        <f t="shared" si="1"/>
        <v/>
      </c>
      <c r="Q39" s="113"/>
      <c r="R39" s="106"/>
      <c r="S39" s="106"/>
      <c r="T39" s="106"/>
      <c r="U39" s="107"/>
      <c r="V39" s="108" t="str">
        <f t="shared" si="7"/>
        <v/>
      </c>
      <c r="W39" s="65"/>
      <c r="X39" s="70"/>
      <c r="Y39" s="109" t="str">
        <f t="shared" si="2"/>
        <v/>
      </c>
      <c r="Z39" s="110" t="str">
        <f t="shared" si="8"/>
        <v/>
      </c>
      <c r="AA39" s="111" t="str">
        <f t="shared" si="9"/>
        <v/>
      </c>
      <c r="AB39" s="69"/>
      <c r="AC39" s="71"/>
      <c r="AD39" s="71"/>
      <c r="AE39" s="72"/>
      <c r="AF39" s="112" t="str">
        <f t="shared" si="14"/>
        <v/>
      </c>
      <c r="AG39" s="69"/>
      <c r="AH39" s="71"/>
      <c r="AI39" s="71"/>
      <c r="AJ39" s="72"/>
      <c r="AK39" s="112" t="str">
        <f t="shared" si="12"/>
        <v/>
      </c>
      <c r="AL39" s="69"/>
      <c r="AM39" s="71"/>
      <c r="AN39" s="71"/>
      <c r="AO39" s="72"/>
      <c r="AP39" s="112" t="str">
        <f t="shared" si="13"/>
        <v/>
      </c>
      <c r="AQ39" s="69"/>
      <c r="AR39" s="71"/>
      <c r="AS39" s="71"/>
      <c r="AT39" s="72"/>
      <c r="AU39" s="187" t="str">
        <f t="shared" si="3"/>
        <v/>
      </c>
      <c r="AV39" s="188">
        <f t="shared" si="15"/>
        <v>0</v>
      </c>
      <c r="AW39" s="189" t="str">
        <f t="shared" si="4"/>
        <v>--</v>
      </c>
      <c r="BJ39" s="209">
        <v>38</v>
      </c>
      <c r="BK39" s="210" t="s">
        <v>120</v>
      </c>
      <c r="BL39" s="227" t="s">
        <v>1071</v>
      </c>
    </row>
    <row r="40" spans="1:64" x14ac:dyDescent="0.2">
      <c r="A40" s="147" t="s">
        <v>1004</v>
      </c>
      <c r="B40" s="71" t="s">
        <v>31</v>
      </c>
      <c r="C40" s="248" t="s">
        <v>199</v>
      </c>
      <c r="D40" s="270" t="s">
        <v>200</v>
      </c>
      <c r="E40" s="62"/>
      <c r="F40" s="63"/>
      <c r="G40" s="63"/>
      <c r="H40" s="63"/>
      <c r="I40" s="72" t="str">
        <f t="shared" si="5"/>
        <v/>
      </c>
      <c r="J40" s="104" t="str">
        <f t="shared" si="0"/>
        <v/>
      </c>
      <c r="K40" s="116"/>
      <c r="L40" s="71"/>
      <c r="M40" s="71"/>
      <c r="N40" s="71"/>
      <c r="O40" s="72" t="str">
        <f t="shared" si="6"/>
        <v/>
      </c>
      <c r="P40" s="104" t="str">
        <f t="shared" si="1"/>
        <v/>
      </c>
      <c r="Q40" s="113"/>
      <c r="R40" s="106"/>
      <c r="S40" s="106"/>
      <c r="T40" s="106"/>
      <c r="U40" s="107"/>
      <c r="V40" s="108" t="str">
        <f t="shared" si="7"/>
        <v/>
      </c>
      <c r="W40" s="65"/>
      <c r="X40" s="70"/>
      <c r="Y40" s="109" t="str">
        <f t="shared" si="2"/>
        <v/>
      </c>
      <c r="Z40" s="110" t="str">
        <f t="shared" si="8"/>
        <v/>
      </c>
      <c r="AA40" s="111" t="str">
        <f t="shared" si="9"/>
        <v/>
      </c>
      <c r="AB40" s="69"/>
      <c r="AC40" s="71"/>
      <c r="AD40" s="71"/>
      <c r="AE40" s="72"/>
      <c r="AF40" s="112" t="str">
        <f t="shared" si="14"/>
        <v/>
      </c>
      <c r="AG40" s="69"/>
      <c r="AH40" s="71"/>
      <c r="AI40" s="71"/>
      <c r="AJ40" s="72"/>
      <c r="AK40" s="112" t="str">
        <f t="shared" si="12"/>
        <v/>
      </c>
      <c r="AL40" s="69"/>
      <c r="AM40" s="71"/>
      <c r="AN40" s="71"/>
      <c r="AO40" s="72"/>
      <c r="AP40" s="112" t="str">
        <f t="shared" si="13"/>
        <v/>
      </c>
      <c r="AQ40" s="69"/>
      <c r="AR40" s="71"/>
      <c r="AS40" s="71"/>
      <c r="AT40" s="72"/>
      <c r="AU40" s="187" t="str">
        <f t="shared" si="3"/>
        <v/>
      </c>
      <c r="AV40" s="188">
        <f t="shared" si="15"/>
        <v>0</v>
      </c>
      <c r="AW40" s="189" t="str">
        <f t="shared" si="4"/>
        <v>--</v>
      </c>
      <c r="BJ40" s="209">
        <v>39</v>
      </c>
      <c r="BK40" s="210" t="s">
        <v>121</v>
      </c>
      <c r="BL40" s="227" t="s">
        <v>1075</v>
      </c>
    </row>
    <row r="41" spans="1:64" x14ac:dyDescent="0.2">
      <c r="A41" s="147" t="s">
        <v>1005</v>
      </c>
      <c r="B41" s="71" t="s">
        <v>31</v>
      </c>
      <c r="C41" s="248" t="s">
        <v>201</v>
      </c>
      <c r="D41" s="270" t="s">
        <v>202</v>
      </c>
      <c r="E41" s="62"/>
      <c r="F41" s="63"/>
      <c r="G41" s="63"/>
      <c r="H41" s="63"/>
      <c r="I41" s="72" t="str">
        <f t="shared" ref="I41:I91" si="16">IFERROR(AVERAGE(E41:H41),"")</f>
        <v/>
      </c>
      <c r="J41" s="104" t="str">
        <f t="shared" si="0"/>
        <v/>
      </c>
      <c r="K41" s="116"/>
      <c r="L41" s="71"/>
      <c r="M41" s="71"/>
      <c r="N41" s="71"/>
      <c r="O41" s="72" t="str">
        <f t="shared" ref="O41:O91" si="17">IFERROR(AVERAGE(K41:N41),"")</f>
        <v/>
      </c>
      <c r="P41" s="104" t="str">
        <f t="shared" si="1"/>
        <v/>
      </c>
      <c r="Q41" s="113"/>
      <c r="R41" s="106"/>
      <c r="S41" s="106"/>
      <c r="T41" s="106"/>
      <c r="U41" s="107"/>
      <c r="V41" s="108" t="str">
        <f t="shared" ref="V41:V91" si="18">IFERROR(SUM(Q41:U41)/COUNT(Q41:U41),"")</f>
        <v/>
      </c>
      <c r="W41" s="65"/>
      <c r="X41" s="70"/>
      <c r="Y41" s="109" t="str">
        <f t="shared" si="2"/>
        <v/>
      </c>
      <c r="Z41" s="110" t="str">
        <f t="shared" ref="Z41:Z91" si="19">IFERROR(ROUND(Y41,0),"")</f>
        <v/>
      </c>
      <c r="AA41" s="111" t="str">
        <f t="shared" si="9"/>
        <v/>
      </c>
      <c r="AB41" s="69"/>
      <c r="AC41" s="71"/>
      <c r="AD41" s="71"/>
      <c r="AE41" s="72"/>
      <c r="AF41" s="112" t="str">
        <f t="shared" ref="AF41:AF91" si="20">IFERROR(AVERAGE(AB41:AE41),"")</f>
        <v/>
      </c>
      <c r="AG41" s="69"/>
      <c r="AH41" s="71"/>
      <c r="AI41" s="71"/>
      <c r="AJ41" s="72"/>
      <c r="AK41" s="112" t="str">
        <f t="shared" ref="AK41:AK91" si="21">IFERROR(AVERAGE(AG41:AJ41),"")</f>
        <v/>
      </c>
      <c r="AL41" s="69"/>
      <c r="AM41" s="71"/>
      <c r="AN41" s="71"/>
      <c r="AO41" s="72"/>
      <c r="AP41" s="112" t="str">
        <f t="shared" ref="AP41:AP91" si="22">IFERROR(AVERAGE(AL41:AO41),"")</f>
        <v/>
      </c>
      <c r="AQ41" s="69"/>
      <c r="AR41" s="71"/>
      <c r="AS41" s="71"/>
      <c r="AT41" s="72"/>
      <c r="AU41" s="187" t="str">
        <f t="shared" si="3"/>
        <v/>
      </c>
      <c r="AV41" s="188">
        <f t="shared" ref="AV41:AV91" si="23">IFERROR(MAX(AF41,AK41,AP41,AU41),"")</f>
        <v>0</v>
      </c>
      <c r="AW41" s="189" t="str">
        <f t="shared" si="4"/>
        <v>--</v>
      </c>
      <c r="BJ41" s="209">
        <v>40</v>
      </c>
      <c r="BK41" s="210" t="s">
        <v>122</v>
      </c>
      <c r="BL41" s="227" t="s">
        <v>1085</v>
      </c>
    </row>
    <row r="42" spans="1:64" x14ac:dyDescent="0.2">
      <c r="A42" s="147" t="s">
        <v>1006</v>
      </c>
      <c r="B42" s="71" t="s">
        <v>31</v>
      </c>
      <c r="C42" s="248" t="s">
        <v>203</v>
      </c>
      <c r="D42" s="271" t="s">
        <v>204</v>
      </c>
      <c r="E42" s="62"/>
      <c r="F42" s="63"/>
      <c r="G42" s="63"/>
      <c r="H42" s="63"/>
      <c r="I42" s="72" t="str">
        <f t="shared" si="16"/>
        <v/>
      </c>
      <c r="J42" s="104" t="str">
        <f t="shared" si="0"/>
        <v/>
      </c>
      <c r="K42" s="116"/>
      <c r="L42" s="71"/>
      <c r="M42" s="71"/>
      <c r="N42" s="71"/>
      <c r="O42" s="72" t="str">
        <f t="shared" si="17"/>
        <v/>
      </c>
      <c r="P42" s="104" t="str">
        <f t="shared" si="1"/>
        <v/>
      </c>
      <c r="Q42" s="113"/>
      <c r="R42" s="106"/>
      <c r="S42" s="106"/>
      <c r="T42" s="106"/>
      <c r="U42" s="107"/>
      <c r="V42" s="108" t="str">
        <f t="shared" si="18"/>
        <v/>
      </c>
      <c r="W42" s="65"/>
      <c r="X42" s="70"/>
      <c r="Y42" s="109" t="str">
        <f t="shared" si="2"/>
        <v/>
      </c>
      <c r="Z42" s="110" t="str">
        <f t="shared" si="19"/>
        <v/>
      </c>
      <c r="AA42" s="111" t="str">
        <f t="shared" si="9"/>
        <v/>
      </c>
      <c r="AB42" s="69"/>
      <c r="AC42" s="71"/>
      <c r="AD42" s="71"/>
      <c r="AE42" s="72"/>
      <c r="AF42" s="112" t="str">
        <f t="shared" si="20"/>
        <v/>
      </c>
      <c r="AG42" s="69"/>
      <c r="AH42" s="71"/>
      <c r="AI42" s="71"/>
      <c r="AJ42" s="72"/>
      <c r="AK42" s="112" t="str">
        <f t="shared" si="21"/>
        <v/>
      </c>
      <c r="AL42" s="69"/>
      <c r="AM42" s="71"/>
      <c r="AN42" s="71"/>
      <c r="AO42" s="72"/>
      <c r="AP42" s="112" t="str">
        <f t="shared" si="22"/>
        <v/>
      </c>
      <c r="AQ42" s="69"/>
      <c r="AR42" s="71"/>
      <c r="AS42" s="71"/>
      <c r="AT42" s="72"/>
      <c r="AU42" s="187" t="str">
        <f t="shared" si="3"/>
        <v/>
      </c>
      <c r="AV42" s="188">
        <f t="shared" si="23"/>
        <v>0</v>
      </c>
      <c r="AW42" s="189" t="str">
        <f t="shared" si="4"/>
        <v>--</v>
      </c>
      <c r="BJ42" s="209">
        <v>41</v>
      </c>
      <c r="BK42" s="210" t="s">
        <v>123</v>
      </c>
      <c r="BL42" s="227" t="s">
        <v>1077</v>
      </c>
    </row>
    <row r="43" spans="1:64" x14ac:dyDescent="0.2">
      <c r="A43" s="148" t="s">
        <v>971</v>
      </c>
      <c r="B43" s="71" t="s">
        <v>35</v>
      </c>
      <c r="C43" s="274" t="s">
        <v>205</v>
      </c>
      <c r="D43" s="269" t="s">
        <v>206</v>
      </c>
      <c r="E43" s="62"/>
      <c r="F43" s="63"/>
      <c r="G43" s="63"/>
      <c r="H43" s="63"/>
      <c r="I43" s="72" t="str">
        <f t="shared" si="16"/>
        <v/>
      </c>
      <c r="J43" s="104" t="str">
        <f t="shared" si="0"/>
        <v/>
      </c>
      <c r="K43" s="116"/>
      <c r="L43" s="71"/>
      <c r="M43" s="71"/>
      <c r="N43" s="71"/>
      <c r="O43" s="72" t="str">
        <f t="shared" si="17"/>
        <v/>
      </c>
      <c r="P43" s="104" t="str">
        <f t="shared" si="1"/>
        <v/>
      </c>
      <c r="Q43" s="113"/>
      <c r="R43" s="106"/>
      <c r="S43" s="106"/>
      <c r="T43" s="106"/>
      <c r="U43" s="107"/>
      <c r="V43" s="108" t="str">
        <f t="shared" si="18"/>
        <v/>
      </c>
      <c r="W43" s="65"/>
      <c r="X43" s="70"/>
      <c r="Y43" s="109" t="str">
        <f t="shared" si="2"/>
        <v/>
      </c>
      <c r="Z43" s="110" t="str">
        <f t="shared" si="19"/>
        <v/>
      </c>
      <c r="AA43" s="111" t="str">
        <f t="shared" si="9"/>
        <v/>
      </c>
      <c r="AB43" s="69"/>
      <c r="AC43" s="71"/>
      <c r="AD43" s="71"/>
      <c r="AE43" s="72"/>
      <c r="AF43" s="112" t="str">
        <f t="shared" si="20"/>
        <v/>
      </c>
      <c r="AG43" s="69"/>
      <c r="AH43" s="71"/>
      <c r="AI43" s="71"/>
      <c r="AJ43" s="72"/>
      <c r="AK43" s="112" t="str">
        <f t="shared" si="21"/>
        <v/>
      </c>
      <c r="AL43" s="69"/>
      <c r="AM43" s="71"/>
      <c r="AN43" s="71"/>
      <c r="AO43" s="72"/>
      <c r="AP43" s="112" t="str">
        <f t="shared" si="22"/>
        <v/>
      </c>
      <c r="AQ43" s="69"/>
      <c r="AR43" s="71"/>
      <c r="AS43" s="71"/>
      <c r="AT43" s="72"/>
      <c r="AU43" s="187" t="str">
        <f t="shared" si="3"/>
        <v/>
      </c>
      <c r="AV43" s="188">
        <f t="shared" si="23"/>
        <v>0</v>
      </c>
      <c r="AW43" s="189" t="str">
        <f t="shared" si="4"/>
        <v>--</v>
      </c>
      <c r="BJ43" s="209">
        <v>42</v>
      </c>
      <c r="BK43" s="210" t="s">
        <v>1042</v>
      </c>
      <c r="BL43" s="227" t="s">
        <v>1072</v>
      </c>
    </row>
    <row r="44" spans="1:64" x14ac:dyDescent="0.2">
      <c r="A44" s="148" t="s">
        <v>972</v>
      </c>
      <c r="B44" s="71" t="s">
        <v>35</v>
      </c>
      <c r="C44" s="248" t="s">
        <v>207</v>
      </c>
      <c r="D44" s="270" t="s">
        <v>208</v>
      </c>
      <c r="E44" s="62"/>
      <c r="F44" s="63"/>
      <c r="G44" s="63"/>
      <c r="H44" s="63"/>
      <c r="I44" s="72" t="str">
        <f t="shared" si="16"/>
        <v/>
      </c>
      <c r="J44" s="104" t="str">
        <f t="shared" si="0"/>
        <v/>
      </c>
      <c r="K44" s="116"/>
      <c r="L44" s="71"/>
      <c r="M44" s="71"/>
      <c r="N44" s="71"/>
      <c r="O44" s="72" t="str">
        <f t="shared" si="17"/>
        <v/>
      </c>
      <c r="P44" s="104" t="str">
        <f t="shared" si="1"/>
        <v/>
      </c>
      <c r="Q44" s="113"/>
      <c r="R44" s="106"/>
      <c r="S44" s="106"/>
      <c r="T44" s="106"/>
      <c r="U44" s="107"/>
      <c r="V44" s="108" t="str">
        <f t="shared" si="18"/>
        <v/>
      </c>
      <c r="W44" s="65"/>
      <c r="X44" s="70"/>
      <c r="Y44" s="109" t="str">
        <f t="shared" si="2"/>
        <v/>
      </c>
      <c r="Z44" s="110" t="str">
        <f t="shared" si="19"/>
        <v/>
      </c>
      <c r="AA44" s="111" t="str">
        <f t="shared" si="9"/>
        <v/>
      </c>
      <c r="AB44" s="69"/>
      <c r="AC44" s="71"/>
      <c r="AD44" s="71"/>
      <c r="AE44" s="72"/>
      <c r="AF44" s="112" t="str">
        <f t="shared" si="20"/>
        <v/>
      </c>
      <c r="AG44" s="69"/>
      <c r="AH44" s="71"/>
      <c r="AI44" s="71"/>
      <c r="AJ44" s="72"/>
      <c r="AK44" s="112" t="str">
        <f t="shared" si="21"/>
        <v/>
      </c>
      <c r="AL44" s="69"/>
      <c r="AM44" s="71"/>
      <c r="AN44" s="71"/>
      <c r="AO44" s="72"/>
      <c r="AP44" s="112" t="str">
        <f t="shared" si="22"/>
        <v/>
      </c>
      <c r="AQ44" s="69"/>
      <c r="AR44" s="71"/>
      <c r="AS44" s="71"/>
      <c r="AT44" s="72"/>
      <c r="AU44" s="187" t="str">
        <f t="shared" si="3"/>
        <v/>
      </c>
      <c r="AV44" s="188">
        <f t="shared" si="23"/>
        <v>0</v>
      </c>
      <c r="AW44" s="189" t="str">
        <f t="shared" si="4"/>
        <v>--</v>
      </c>
      <c r="BJ44" s="209">
        <v>43</v>
      </c>
      <c r="BK44" s="210" t="s">
        <v>134</v>
      </c>
      <c r="BL44" s="227" t="s">
        <v>1086</v>
      </c>
    </row>
    <row r="45" spans="1:64" x14ac:dyDescent="0.2">
      <c r="A45" s="148" t="s">
        <v>973</v>
      </c>
      <c r="B45" s="71" t="s">
        <v>35</v>
      </c>
      <c r="C45" s="248" t="s">
        <v>209</v>
      </c>
      <c r="D45" s="270" t="s">
        <v>210</v>
      </c>
      <c r="E45" s="62"/>
      <c r="F45" s="63"/>
      <c r="G45" s="63"/>
      <c r="H45" s="63"/>
      <c r="I45" s="72" t="str">
        <f t="shared" si="16"/>
        <v/>
      </c>
      <c r="J45" s="104" t="str">
        <f t="shared" si="0"/>
        <v/>
      </c>
      <c r="K45" s="116"/>
      <c r="L45" s="71"/>
      <c r="M45" s="71"/>
      <c r="N45" s="71"/>
      <c r="O45" s="72" t="str">
        <f t="shared" si="17"/>
        <v/>
      </c>
      <c r="P45" s="104" t="str">
        <f t="shared" si="1"/>
        <v/>
      </c>
      <c r="Q45" s="113"/>
      <c r="R45" s="106"/>
      <c r="S45" s="106"/>
      <c r="T45" s="106"/>
      <c r="U45" s="107"/>
      <c r="V45" s="108" t="str">
        <f t="shared" si="18"/>
        <v/>
      </c>
      <c r="W45" s="65"/>
      <c r="X45" s="70"/>
      <c r="Y45" s="109" t="str">
        <f t="shared" si="2"/>
        <v/>
      </c>
      <c r="Z45" s="110" t="str">
        <f t="shared" si="19"/>
        <v/>
      </c>
      <c r="AA45" s="111" t="str">
        <f t="shared" si="9"/>
        <v/>
      </c>
      <c r="AB45" s="69"/>
      <c r="AC45" s="71"/>
      <c r="AD45" s="71"/>
      <c r="AE45" s="72"/>
      <c r="AF45" s="112" t="str">
        <f t="shared" si="20"/>
        <v/>
      </c>
      <c r="AG45" s="69"/>
      <c r="AH45" s="71"/>
      <c r="AI45" s="71"/>
      <c r="AJ45" s="72"/>
      <c r="AK45" s="112" t="str">
        <f t="shared" si="21"/>
        <v/>
      </c>
      <c r="AL45" s="69"/>
      <c r="AM45" s="71"/>
      <c r="AN45" s="71"/>
      <c r="AO45" s="72"/>
      <c r="AP45" s="112" t="str">
        <f t="shared" si="22"/>
        <v/>
      </c>
      <c r="AQ45" s="69"/>
      <c r="AR45" s="71"/>
      <c r="AS45" s="71"/>
      <c r="AT45" s="72"/>
      <c r="AU45" s="187" t="str">
        <f t="shared" si="3"/>
        <v/>
      </c>
      <c r="AV45" s="188">
        <f t="shared" si="23"/>
        <v>0</v>
      </c>
      <c r="AW45" s="189" t="str">
        <f t="shared" si="4"/>
        <v>--</v>
      </c>
      <c r="BJ45" s="209">
        <v>44</v>
      </c>
      <c r="BK45" s="210" t="s">
        <v>1043</v>
      </c>
      <c r="BL45" s="227" t="s">
        <v>1071</v>
      </c>
    </row>
    <row r="46" spans="1:64" x14ac:dyDescent="0.2">
      <c r="A46" s="148" t="s">
        <v>974</v>
      </c>
      <c r="B46" s="71" t="s">
        <v>35</v>
      </c>
      <c r="C46" s="248" t="s">
        <v>211</v>
      </c>
      <c r="D46" s="270" t="s">
        <v>212</v>
      </c>
      <c r="E46" s="62"/>
      <c r="F46" s="63"/>
      <c r="G46" s="63"/>
      <c r="H46" s="63"/>
      <c r="I46" s="72" t="str">
        <f t="shared" si="16"/>
        <v/>
      </c>
      <c r="J46" s="104" t="str">
        <f t="shared" si="0"/>
        <v/>
      </c>
      <c r="K46" s="116"/>
      <c r="L46" s="71"/>
      <c r="M46" s="71"/>
      <c r="N46" s="71"/>
      <c r="O46" s="72" t="str">
        <f t="shared" si="17"/>
        <v/>
      </c>
      <c r="P46" s="104" t="str">
        <f t="shared" si="1"/>
        <v/>
      </c>
      <c r="Q46" s="113"/>
      <c r="R46" s="106"/>
      <c r="S46" s="106"/>
      <c r="T46" s="106"/>
      <c r="U46" s="107"/>
      <c r="V46" s="108" t="str">
        <f t="shared" si="18"/>
        <v/>
      </c>
      <c r="W46" s="65"/>
      <c r="X46" s="70"/>
      <c r="Y46" s="109" t="str">
        <f t="shared" si="2"/>
        <v/>
      </c>
      <c r="Z46" s="110" t="str">
        <f t="shared" si="19"/>
        <v/>
      </c>
      <c r="AA46" s="111" t="str">
        <f t="shared" si="9"/>
        <v/>
      </c>
      <c r="AB46" s="69"/>
      <c r="AC46" s="71"/>
      <c r="AD46" s="71"/>
      <c r="AE46" s="72"/>
      <c r="AF46" s="112" t="str">
        <f t="shared" si="20"/>
        <v/>
      </c>
      <c r="AG46" s="69"/>
      <c r="AH46" s="71"/>
      <c r="AI46" s="71"/>
      <c r="AJ46" s="72"/>
      <c r="AK46" s="112" t="str">
        <f t="shared" si="21"/>
        <v/>
      </c>
      <c r="AL46" s="69"/>
      <c r="AM46" s="71"/>
      <c r="AN46" s="71"/>
      <c r="AO46" s="72"/>
      <c r="AP46" s="112" t="str">
        <f t="shared" si="22"/>
        <v/>
      </c>
      <c r="AQ46" s="69"/>
      <c r="AR46" s="71"/>
      <c r="AS46" s="71"/>
      <c r="AT46" s="72"/>
      <c r="AU46" s="187" t="str">
        <f t="shared" si="3"/>
        <v/>
      </c>
      <c r="AV46" s="188">
        <f t="shared" si="23"/>
        <v>0</v>
      </c>
      <c r="AW46" s="189" t="str">
        <f t="shared" si="4"/>
        <v>--</v>
      </c>
      <c r="BJ46" s="209">
        <v>45</v>
      </c>
      <c r="BK46" s="210" t="s">
        <v>1044</v>
      </c>
      <c r="BL46" s="227" t="s">
        <v>1084</v>
      </c>
    </row>
    <row r="47" spans="1:64" x14ac:dyDescent="0.2">
      <c r="A47" s="148" t="s">
        <v>975</v>
      </c>
      <c r="B47" s="71" t="s">
        <v>35</v>
      </c>
      <c r="C47" s="248" t="s">
        <v>213</v>
      </c>
      <c r="D47" s="270" t="s">
        <v>214</v>
      </c>
      <c r="E47" s="62"/>
      <c r="F47" s="63"/>
      <c r="G47" s="63"/>
      <c r="H47" s="63"/>
      <c r="I47" s="72" t="str">
        <f t="shared" si="16"/>
        <v/>
      </c>
      <c r="J47" s="104" t="str">
        <f t="shared" si="0"/>
        <v/>
      </c>
      <c r="K47" s="116"/>
      <c r="L47" s="71"/>
      <c r="M47" s="71"/>
      <c r="N47" s="71"/>
      <c r="O47" s="72" t="str">
        <f t="shared" si="17"/>
        <v/>
      </c>
      <c r="P47" s="104" t="str">
        <f t="shared" si="1"/>
        <v/>
      </c>
      <c r="Q47" s="113"/>
      <c r="R47" s="106"/>
      <c r="S47" s="106"/>
      <c r="T47" s="106"/>
      <c r="U47" s="107"/>
      <c r="V47" s="108" t="str">
        <f t="shared" si="18"/>
        <v/>
      </c>
      <c r="W47" s="65"/>
      <c r="X47" s="70"/>
      <c r="Y47" s="109" t="str">
        <f t="shared" si="2"/>
        <v/>
      </c>
      <c r="Z47" s="110" t="str">
        <f t="shared" si="19"/>
        <v/>
      </c>
      <c r="AA47" s="111" t="str">
        <f t="shared" si="9"/>
        <v/>
      </c>
      <c r="AB47" s="69"/>
      <c r="AC47" s="71"/>
      <c r="AD47" s="71"/>
      <c r="AE47" s="72"/>
      <c r="AF47" s="112" t="str">
        <f t="shared" si="20"/>
        <v/>
      </c>
      <c r="AG47" s="69"/>
      <c r="AH47" s="71"/>
      <c r="AI47" s="71"/>
      <c r="AJ47" s="72"/>
      <c r="AK47" s="112" t="str">
        <f t="shared" si="21"/>
        <v/>
      </c>
      <c r="AL47" s="69"/>
      <c r="AM47" s="71"/>
      <c r="AN47" s="71"/>
      <c r="AO47" s="72"/>
      <c r="AP47" s="112" t="str">
        <f t="shared" si="22"/>
        <v/>
      </c>
      <c r="AQ47" s="69"/>
      <c r="AR47" s="71"/>
      <c r="AS47" s="71"/>
      <c r="AT47" s="72"/>
      <c r="AU47" s="187" t="str">
        <f t="shared" si="3"/>
        <v/>
      </c>
      <c r="AV47" s="188">
        <f t="shared" si="23"/>
        <v>0</v>
      </c>
      <c r="AW47" s="189" t="str">
        <f t="shared" si="4"/>
        <v>--</v>
      </c>
      <c r="BJ47" s="209">
        <v>46</v>
      </c>
      <c r="BK47" s="210" t="s">
        <v>1045</v>
      </c>
      <c r="BL47" s="227" t="s">
        <v>1087</v>
      </c>
    </row>
    <row r="48" spans="1:64" x14ac:dyDescent="0.2">
      <c r="A48" s="148" t="s">
        <v>976</v>
      </c>
      <c r="B48" s="71" t="s">
        <v>35</v>
      </c>
      <c r="C48" s="248" t="s">
        <v>215</v>
      </c>
      <c r="D48" s="270" t="s">
        <v>216</v>
      </c>
      <c r="E48" s="62"/>
      <c r="F48" s="63"/>
      <c r="G48" s="63"/>
      <c r="H48" s="63"/>
      <c r="I48" s="72" t="str">
        <f t="shared" si="16"/>
        <v/>
      </c>
      <c r="J48" s="104" t="str">
        <f t="shared" si="0"/>
        <v/>
      </c>
      <c r="K48" s="116"/>
      <c r="L48" s="71"/>
      <c r="M48" s="71"/>
      <c r="N48" s="71"/>
      <c r="O48" s="72" t="str">
        <f t="shared" si="17"/>
        <v/>
      </c>
      <c r="P48" s="104" t="str">
        <f t="shared" si="1"/>
        <v/>
      </c>
      <c r="Q48" s="113"/>
      <c r="R48" s="106"/>
      <c r="S48" s="106"/>
      <c r="T48" s="106"/>
      <c r="U48" s="107"/>
      <c r="V48" s="108" t="str">
        <f t="shared" si="18"/>
        <v/>
      </c>
      <c r="W48" s="65"/>
      <c r="X48" s="70"/>
      <c r="Y48" s="109" t="str">
        <f t="shared" si="2"/>
        <v/>
      </c>
      <c r="Z48" s="110" t="str">
        <f t="shared" si="19"/>
        <v/>
      </c>
      <c r="AA48" s="111" t="str">
        <f t="shared" si="9"/>
        <v/>
      </c>
      <c r="AB48" s="69"/>
      <c r="AC48" s="71"/>
      <c r="AD48" s="71"/>
      <c r="AE48" s="72"/>
      <c r="AF48" s="112" t="str">
        <f t="shared" si="20"/>
        <v/>
      </c>
      <c r="AG48" s="69"/>
      <c r="AH48" s="71"/>
      <c r="AI48" s="71"/>
      <c r="AJ48" s="72"/>
      <c r="AK48" s="112" t="str">
        <f t="shared" si="21"/>
        <v/>
      </c>
      <c r="AL48" s="69"/>
      <c r="AM48" s="71"/>
      <c r="AN48" s="71"/>
      <c r="AO48" s="72"/>
      <c r="AP48" s="112" t="str">
        <f t="shared" si="22"/>
        <v/>
      </c>
      <c r="AQ48" s="69"/>
      <c r="AR48" s="71"/>
      <c r="AS48" s="71"/>
      <c r="AT48" s="72"/>
      <c r="AU48" s="187" t="str">
        <f t="shared" si="3"/>
        <v/>
      </c>
      <c r="AV48" s="188">
        <f t="shared" si="23"/>
        <v>0</v>
      </c>
      <c r="AW48" s="189" t="str">
        <f t="shared" si="4"/>
        <v>--</v>
      </c>
      <c r="BJ48" s="209">
        <v>47</v>
      </c>
      <c r="BK48" s="210" t="s">
        <v>1046</v>
      </c>
      <c r="BL48" s="227" t="s">
        <v>1083</v>
      </c>
    </row>
    <row r="49" spans="1:64" x14ac:dyDescent="0.2">
      <c r="A49" s="148" t="s">
        <v>977</v>
      </c>
      <c r="B49" s="71" t="s">
        <v>35</v>
      </c>
      <c r="C49" s="248" t="s">
        <v>217</v>
      </c>
      <c r="D49" s="270" t="s">
        <v>218</v>
      </c>
      <c r="E49" s="62"/>
      <c r="F49" s="63"/>
      <c r="G49" s="63"/>
      <c r="H49" s="63"/>
      <c r="I49" s="72" t="str">
        <f t="shared" si="16"/>
        <v/>
      </c>
      <c r="J49" s="104" t="str">
        <f t="shared" si="0"/>
        <v/>
      </c>
      <c r="K49" s="116"/>
      <c r="L49" s="71"/>
      <c r="M49" s="71"/>
      <c r="N49" s="71"/>
      <c r="O49" s="72" t="str">
        <f t="shared" si="17"/>
        <v/>
      </c>
      <c r="P49" s="104" t="str">
        <f t="shared" si="1"/>
        <v/>
      </c>
      <c r="Q49" s="113"/>
      <c r="R49" s="106"/>
      <c r="S49" s="106"/>
      <c r="T49" s="106"/>
      <c r="U49" s="107"/>
      <c r="V49" s="108" t="str">
        <f t="shared" si="18"/>
        <v/>
      </c>
      <c r="W49" s="65"/>
      <c r="X49" s="70"/>
      <c r="Y49" s="109" t="str">
        <f t="shared" si="2"/>
        <v/>
      </c>
      <c r="Z49" s="110" t="str">
        <f t="shared" si="19"/>
        <v/>
      </c>
      <c r="AA49" s="111" t="str">
        <f t="shared" si="9"/>
        <v/>
      </c>
      <c r="AB49" s="69"/>
      <c r="AC49" s="71"/>
      <c r="AD49" s="71"/>
      <c r="AE49" s="72"/>
      <c r="AF49" s="112" t="str">
        <f t="shared" si="20"/>
        <v/>
      </c>
      <c r="AG49" s="69"/>
      <c r="AH49" s="71"/>
      <c r="AI49" s="71"/>
      <c r="AJ49" s="72"/>
      <c r="AK49" s="112" t="str">
        <f t="shared" si="21"/>
        <v/>
      </c>
      <c r="AL49" s="69"/>
      <c r="AM49" s="71"/>
      <c r="AN49" s="71"/>
      <c r="AO49" s="72"/>
      <c r="AP49" s="112" t="str">
        <f t="shared" si="22"/>
        <v/>
      </c>
      <c r="AQ49" s="69"/>
      <c r="AR49" s="71"/>
      <c r="AS49" s="71"/>
      <c r="AT49" s="72"/>
      <c r="AU49" s="187" t="str">
        <f t="shared" si="3"/>
        <v/>
      </c>
      <c r="AV49" s="188">
        <f t="shared" si="23"/>
        <v>0</v>
      </c>
      <c r="AW49" s="189" t="str">
        <f t="shared" si="4"/>
        <v>--</v>
      </c>
      <c r="BJ49" s="209">
        <v>48</v>
      </c>
      <c r="BK49" s="210" t="s">
        <v>1047</v>
      </c>
      <c r="BL49" s="227" t="s">
        <v>1082</v>
      </c>
    </row>
    <row r="50" spans="1:64" x14ac:dyDescent="0.2">
      <c r="A50" s="148" t="s">
        <v>978</v>
      </c>
      <c r="B50" s="71" t="s">
        <v>35</v>
      </c>
      <c r="C50" s="248" t="s">
        <v>219</v>
      </c>
      <c r="D50" s="270" t="s">
        <v>1095</v>
      </c>
      <c r="E50" s="62"/>
      <c r="F50" s="63"/>
      <c r="G50" s="63"/>
      <c r="H50" s="63"/>
      <c r="I50" s="72" t="str">
        <f t="shared" si="16"/>
        <v/>
      </c>
      <c r="J50" s="104" t="str">
        <f t="shared" si="0"/>
        <v/>
      </c>
      <c r="K50" s="116"/>
      <c r="L50" s="71"/>
      <c r="M50" s="71"/>
      <c r="N50" s="71"/>
      <c r="O50" s="72" t="str">
        <f t="shared" si="17"/>
        <v/>
      </c>
      <c r="P50" s="104" t="str">
        <f t="shared" si="1"/>
        <v/>
      </c>
      <c r="Q50" s="113"/>
      <c r="R50" s="106"/>
      <c r="S50" s="106"/>
      <c r="T50" s="106"/>
      <c r="U50" s="107"/>
      <c r="V50" s="108" t="str">
        <f t="shared" si="18"/>
        <v/>
      </c>
      <c r="W50" s="65"/>
      <c r="X50" s="70"/>
      <c r="Y50" s="109" t="str">
        <f t="shared" si="2"/>
        <v/>
      </c>
      <c r="Z50" s="110" t="str">
        <f t="shared" si="19"/>
        <v/>
      </c>
      <c r="AA50" s="111" t="str">
        <f t="shared" si="9"/>
        <v/>
      </c>
      <c r="AB50" s="69"/>
      <c r="AC50" s="71"/>
      <c r="AD50" s="71"/>
      <c r="AE50" s="72"/>
      <c r="AF50" s="112" t="str">
        <f t="shared" si="20"/>
        <v/>
      </c>
      <c r="AG50" s="69"/>
      <c r="AH50" s="71"/>
      <c r="AI50" s="71"/>
      <c r="AJ50" s="72"/>
      <c r="AK50" s="112" t="str">
        <f t="shared" si="21"/>
        <v/>
      </c>
      <c r="AL50" s="69"/>
      <c r="AM50" s="71"/>
      <c r="AN50" s="71"/>
      <c r="AO50" s="72"/>
      <c r="AP50" s="112" t="str">
        <f t="shared" si="22"/>
        <v/>
      </c>
      <c r="AQ50" s="69"/>
      <c r="AR50" s="71"/>
      <c r="AS50" s="71"/>
      <c r="AT50" s="72"/>
      <c r="AU50" s="187" t="str">
        <f t="shared" si="3"/>
        <v/>
      </c>
      <c r="AV50" s="188">
        <f t="shared" si="23"/>
        <v>0</v>
      </c>
      <c r="AW50" s="189" t="str">
        <f t="shared" si="4"/>
        <v>--</v>
      </c>
      <c r="BJ50" s="209">
        <v>49</v>
      </c>
      <c r="BK50" s="210" t="s">
        <v>1048</v>
      </c>
      <c r="BL50" s="227" t="s">
        <v>1079</v>
      </c>
    </row>
    <row r="51" spans="1:64" x14ac:dyDescent="0.2">
      <c r="A51" s="148" t="s">
        <v>979</v>
      </c>
      <c r="B51" s="71" t="s">
        <v>35</v>
      </c>
      <c r="C51" s="248" t="s">
        <v>220</v>
      </c>
      <c r="D51" s="271" t="s">
        <v>221</v>
      </c>
      <c r="E51" s="62"/>
      <c r="F51" s="63"/>
      <c r="G51" s="63"/>
      <c r="H51" s="63"/>
      <c r="I51" s="72" t="str">
        <f t="shared" si="16"/>
        <v/>
      </c>
      <c r="J51" s="104" t="str">
        <f t="shared" si="0"/>
        <v/>
      </c>
      <c r="K51" s="116"/>
      <c r="L51" s="71"/>
      <c r="M51" s="71"/>
      <c r="N51" s="71"/>
      <c r="O51" s="72" t="str">
        <f t="shared" si="17"/>
        <v/>
      </c>
      <c r="P51" s="104" t="str">
        <f t="shared" si="1"/>
        <v/>
      </c>
      <c r="Q51" s="113"/>
      <c r="R51" s="106"/>
      <c r="S51" s="106"/>
      <c r="T51" s="106"/>
      <c r="U51" s="107"/>
      <c r="V51" s="108" t="str">
        <f t="shared" si="18"/>
        <v/>
      </c>
      <c r="W51" s="65"/>
      <c r="X51" s="70"/>
      <c r="Y51" s="109" t="str">
        <f t="shared" si="2"/>
        <v/>
      </c>
      <c r="Z51" s="110" t="str">
        <f t="shared" si="19"/>
        <v/>
      </c>
      <c r="AA51" s="111" t="str">
        <f t="shared" si="9"/>
        <v/>
      </c>
      <c r="AB51" s="69"/>
      <c r="AC51" s="71"/>
      <c r="AD51" s="71"/>
      <c r="AE51" s="72"/>
      <c r="AF51" s="112" t="str">
        <f t="shared" si="20"/>
        <v/>
      </c>
      <c r="AG51" s="69"/>
      <c r="AH51" s="71"/>
      <c r="AI51" s="71"/>
      <c r="AJ51" s="72"/>
      <c r="AK51" s="112" t="str">
        <f t="shared" si="21"/>
        <v/>
      </c>
      <c r="AL51" s="69"/>
      <c r="AM51" s="71"/>
      <c r="AN51" s="71"/>
      <c r="AO51" s="72"/>
      <c r="AP51" s="112" t="str">
        <f t="shared" si="22"/>
        <v/>
      </c>
      <c r="AQ51" s="69"/>
      <c r="AR51" s="71"/>
      <c r="AS51" s="71"/>
      <c r="AT51" s="72"/>
      <c r="AU51" s="187" t="str">
        <f t="shared" si="3"/>
        <v/>
      </c>
      <c r="AV51" s="188">
        <f t="shared" si="23"/>
        <v>0</v>
      </c>
      <c r="AW51" s="189" t="str">
        <f t="shared" si="4"/>
        <v>--</v>
      </c>
      <c r="BJ51" s="209">
        <v>50</v>
      </c>
      <c r="BK51" s="210" t="s">
        <v>1049</v>
      </c>
      <c r="BL51" s="227" t="s">
        <v>1076</v>
      </c>
    </row>
    <row r="52" spans="1:64" x14ac:dyDescent="0.2">
      <c r="A52" s="148" t="s">
        <v>980</v>
      </c>
      <c r="B52" s="71" t="s">
        <v>35</v>
      </c>
      <c r="C52" s="248" t="s">
        <v>222</v>
      </c>
      <c r="D52" s="270" t="s">
        <v>223</v>
      </c>
      <c r="E52" s="62"/>
      <c r="F52" s="63"/>
      <c r="G52" s="63"/>
      <c r="H52" s="63"/>
      <c r="I52" s="72" t="str">
        <f t="shared" si="16"/>
        <v/>
      </c>
      <c r="J52" s="104" t="str">
        <f t="shared" si="0"/>
        <v/>
      </c>
      <c r="K52" s="116"/>
      <c r="L52" s="71"/>
      <c r="M52" s="71"/>
      <c r="N52" s="71"/>
      <c r="O52" s="72" t="str">
        <f t="shared" si="17"/>
        <v/>
      </c>
      <c r="P52" s="104" t="str">
        <f t="shared" si="1"/>
        <v/>
      </c>
      <c r="Q52" s="113"/>
      <c r="R52" s="106"/>
      <c r="S52" s="106"/>
      <c r="T52" s="106"/>
      <c r="U52" s="107"/>
      <c r="V52" s="108" t="str">
        <f t="shared" si="18"/>
        <v/>
      </c>
      <c r="W52" s="65"/>
      <c r="X52" s="70"/>
      <c r="Y52" s="109" t="str">
        <f t="shared" si="2"/>
        <v/>
      </c>
      <c r="Z52" s="110" t="str">
        <f t="shared" si="19"/>
        <v/>
      </c>
      <c r="AA52" s="111" t="str">
        <f t="shared" si="9"/>
        <v/>
      </c>
      <c r="AB52" s="69"/>
      <c r="AC52" s="71"/>
      <c r="AD52" s="71"/>
      <c r="AE52" s="72"/>
      <c r="AF52" s="112" t="str">
        <f t="shared" si="20"/>
        <v/>
      </c>
      <c r="AG52" s="69"/>
      <c r="AH52" s="71"/>
      <c r="AI52" s="71"/>
      <c r="AJ52" s="72"/>
      <c r="AK52" s="112" t="str">
        <f t="shared" si="21"/>
        <v/>
      </c>
      <c r="AL52" s="69"/>
      <c r="AM52" s="71"/>
      <c r="AN52" s="71"/>
      <c r="AO52" s="72"/>
      <c r="AP52" s="112" t="str">
        <f t="shared" si="22"/>
        <v/>
      </c>
      <c r="AQ52" s="69"/>
      <c r="AR52" s="71"/>
      <c r="AS52" s="71"/>
      <c r="AT52" s="72"/>
      <c r="AU52" s="187" t="str">
        <f t="shared" si="3"/>
        <v/>
      </c>
      <c r="AV52" s="188">
        <f t="shared" si="23"/>
        <v>0</v>
      </c>
      <c r="AW52" s="189" t="str">
        <f t="shared" si="4"/>
        <v>--</v>
      </c>
      <c r="BJ52" s="209">
        <v>51</v>
      </c>
      <c r="BK52" s="210" t="s">
        <v>1050</v>
      </c>
      <c r="BL52" s="227" t="s">
        <v>1069</v>
      </c>
    </row>
    <row r="53" spans="1:64" x14ac:dyDescent="0.2">
      <c r="A53" s="148" t="s">
        <v>981</v>
      </c>
      <c r="B53" s="71" t="s">
        <v>35</v>
      </c>
      <c r="C53" s="248" t="s">
        <v>224</v>
      </c>
      <c r="D53" s="270" t="s">
        <v>225</v>
      </c>
      <c r="E53" s="62"/>
      <c r="F53" s="63"/>
      <c r="G53" s="63"/>
      <c r="H53" s="63"/>
      <c r="I53" s="72" t="str">
        <f t="shared" si="16"/>
        <v/>
      </c>
      <c r="J53" s="104" t="str">
        <f t="shared" si="0"/>
        <v/>
      </c>
      <c r="K53" s="116"/>
      <c r="L53" s="71"/>
      <c r="M53" s="71"/>
      <c r="N53" s="71"/>
      <c r="O53" s="72" t="str">
        <f t="shared" si="17"/>
        <v/>
      </c>
      <c r="P53" s="104" t="str">
        <f t="shared" si="1"/>
        <v/>
      </c>
      <c r="Q53" s="113"/>
      <c r="R53" s="106"/>
      <c r="S53" s="106"/>
      <c r="T53" s="106"/>
      <c r="U53" s="107"/>
      <c r="V53" s="108" t="str">
        <f t="shared" si="18"/>
        <v/>
      </c>
      <c r="W53" s="65"/>
      <c r="X53" s="70"/>
      <c r="Y53" s="109" t="str">
        <f t="shared" si="2"/>
        <v/>
      </c>
      <c r="Z53" s="110" t="str">
        <f t="shared" si="19"/>
        <v/>
      </c>
      <c r="AA53" s="111" t="str">
        <f t="shared" si="9"/>
        <v/>
      </c>
      <c r="AB53" s="69"/>
      <c r="AC53" s="71"/>
      <c r="AD53" s="71"/>
      <c r="AE53" s="72"/>
      <c r="AF53" s="112" t="str">
        <f t="shared" si="20"/>
        <v/>
      </c>
      <c r="AG53" s="69"/>
      <c r="AH53" s="71"/>
      <c r="AI53" s="71"/>
      <c r="AJ53" s="72"/>
      <c r="AK53" s="112" t="str">
        <f t="shared" si="21"/>
        <v/>
      </c>
      <c r="AL53" s="69"/>
      <c r="AM53" s="71"/>
      <c r="AN53" s="71"/>
      <c r="AO53" s="72"/>
      <c r="AP53" s="112" t="str">
        <f t="shared" si="22"/>
        <v/>
      </c>
      <c r="AQ53" s="69"/>
      <c r="AR53" s="71"/>
      <c r="AS53" s="71"/>
      <c r="AT53" s="72"/>
      <c r="AU53" s="187" t="str">
        <f t="shared" si="3"/>
        <v/>
      </c>
      <c r="AV53" s="188">
        <f t="shared" si="23"/>
        <v>0</v>
      </c>
      <c r="AW53" s="189" t="str">
        <f t="shared" si="4"/>
        <v>--</v>
      </c>
      <c r="BJ53" s="209">
        <v>52</v>
      </c>
      <c r="BK53" s="210" t="s">
        <v>1051</v>
      </c>
      <c r="BL53" s="227" t="s">
        <v>1088</v>
      </c>
    </row>
    <row r="54" spans="1:64" x14ac:dyDescent="0.2">
      <c r="A54" s="148" t="s">
        <v>982</v>
      </c>
      <c r="B54" s="71" t="s">
        <v>35</v>
      </c>
      <c r="C54" s="248" t="s">
        <v>226</v>
      </c>
      <c r="D54" s="270" t="s">
        <v>227</v>
      </c>
      <c r="E54" s="62"/>
      <c r="F54" s="63"/>
      <c r="G54" s="63"/>
      <c r="H54" s="63"/>
      <c r="I54" s="72" t="str">
        <f t="shared" si="16"/>
        <v/>
      </c>
      <c r="J54" s="104" t="str">
        <f t="shared" si="0"/>
        <v/>
      </c>
      <c r="K54" s="116"/>
      <c r="L54" s="71"/>
      <c r="M54" s="71"/>
      <c r="N54" s="71"/>
      <c r="O54" s="72" t="str">
        <f t="shared" si="17"/>
        <v/>
      </c>
      <c r="P54" s="104" t="str">
        <f t="shared" si="1"/>
        <v/>
      </c>
      <c r="Q54" s="113"/>
      <c r="R54" s="106"/>
      <c r="S54" s="106"/>
      <c r="T54" s="106"/>
      <c r="U54" s="107"/>
      <c r="V54" s="108" t="str">
        <f t="shared" si="18"/>
        <v/>
      </c>
      <c r="W54" s="65"/>
      <c r="X54" s="70"/>
      <c r="Y54" s="109" t="str">
        <f t="shared" si="2"/>
        <v/>
      </c>
      <c r="Z54" s="110" t="str">
        <f t="shared" si="19"/>
        <v/>
      </c>
      <c r="AA54" s="111" t="str">
        <f t="shared" si="9"/>
        <v/>
      </c>
      <c r="AB54" s="69"/>
      <c r="AC54" s="71"/>
      <c r="AD54" s="71"/>
      <c r="AE54" s="72"/>
      <c r="AF54" s="112" t="str">
        <f t="shared" si="20"/>
        <v/>
      </c>
      <c r="AG54" s="69"/>
      <c r="AH54" s="71"/>
      <c r="AI54" s="71"/>
      <c r="AJ54" s="72"/>
      <c r="AK54" s="112" t="str">
        <f t="shared" si="21"/>
        <v/>
      </c>
      <c r="AL54" s="69"/>
      <c r="AM54" s="71"/>
      <c r="AN54" s="71"/>
      <c r="AO54" s="72"/>
      <c r="AP54" s="112" t="str">
        <f t="shared" si="22"/>
        <v/>
      </c>
      <c r="AQ54" s="69"/>
      <c r="AR54" s="71"/>
      <c r="AS54" s="71"/>
      <c r="AT54" s="72"/>
      <c r="AU54" s="187" t="str">
        <f t="shared" si="3"/>
        <v/>
      </c>
      <c r="AV54" s="188">
        <f t="shared" si="23"/>
        <v>0</v>
      </c>
      <c r="AW54" s="189" t="str">
        <f t="shared" si="4"/>
        <v>--</v>
      </c>
      <c r="BJ54" s="209">
        <v>53</v>
      </c>
      <c r="BK54" s="210" t="s">
        <v>1052</v>
      </c>
      <c r="BL54" s="227" t="s">
        <v>1071</v>
      </c>
    </row>
    <row r="55" spans="1:64" x14ac:dyDescent="0.2">
      <c r="A55" s="148" t="s">
        <v>983</v>
      </c>
      <c r="B55" s="71" t="s">
        <v>35</v>
      </c>
      <c r="C55" s="248" t="s">
        <v>228</v>
      </c>
      <c r="D55" s="270" t="s">
        <v>229</v>
      </c>
      <c r="E55" s="62"/>
      <c r="F55" s="63"/>
      <c r="G55" s="63"/>
      <c r="H55" s="63"/>
      <c r="I55" s="72" t="str">
        <f t="shared" si="16"/>
        <v/>
      </c>
      <c r="J55" s="104" t="str">
        <f t="shared" si="0"/>
        <v/>
      </c>
      <c r="K55" s="116"/>
      <c r="L55" s="71"/>
      <c r="M55" s="71"/>
      <c r="N55" s="71"/>
      <c r="O55" s="72" t="str">
        <f t="shared" si="17"/>
        <v/>
      </c>
      <c r="P55" s="104" t="str">
        <f t="shared" si="1"/>
        <v/>
      </c>
      <c r="Q55" s="113"/>
      <c r="R55" s="106"/>
      <c r="S55" s="106"/>
      <c r="T55" s="106"/>
      <c r="U55" s="107"/>
      <c r="V55" s="108" t="str">
        <f t="shared" si="18"/>
        <v/>
      </c>
      <c r="W55" s="65"/>
      <c r="X55" s="70"/>
      <c r="Y55" s="109" t="str">
        <f t="shared" si="2"/>
        <v/>
      </c>
      <c r="Z55" s="110" t="str">
        <f t="shared" si="19"/>
        <v/>
      </c>
      <c r="AA55" s="111" t="str">
        <f t="shared" si="9"/>
        <v/>
      </c>
      <c r="AB55" s="69"/>
      <c r="AC55" s="71"/>
      <c r="AD55" s="71"/>
      <c r="AE55" s="72"/>
      <c r="AF55" s="112" t="str">
        <f t="shared" si="20"/>
        <v/>
      </c>
      <c r="AG55" s="69"/>
      <c r="AH55" s="71"/>
      <c r="AI55" s="71"/>
      <c r="AJ55" s="72"/>
      <c r="AK55" s="112" t="str">
        <f t="shared" si="21"/>
        <v/>
      </c>
      <c r="AL55" s="69"/>
      <c r="AM55" s="71"/>
      <c r="AN55" s="71"/>
      <c r="AO55" s="72"/>
      <c r="AP55" s="112" t="str">
        <f t="shared" si="22"/>
        <v/>
      </c>
      <c r="AQ55" s="69"/>
      <c r="AR55" s="71"/>
      <c r="AS55" s="71"/>
      <c r="AT55" s="72"/>
      <c r="AU55" s="187" t="str">
        <f t="shared" si="3"/>
        <v/>
      </c>
      <c r="AV55" s="188">
        <f t="shared" si="23"/>
        <v>0</v>
      </c>
      <c r="AW55" s="189" t="str">
        <f t="shared" si="4"/>
        <v>--</v>
      </c>
      <c r="BJ55" s="209">
        <v>54</v>
      </c>
      <c r="BK55" s="210" t="s">
        <v>1053</v>
      </c>
      <c r="BL55" s="227" t="s">
        <v>1077</v>
      </c>
    </row>
    <row r="56" spans="1:64" x14ac:dyDescent="0.2">
      <c r="A56" s="148" t="s">
        <v>984</v>
      </c>
      <c r="B56" s="71" t="s">
        <v>35</v>
      </c>
      <c r="C56" s="248" t="s">
        <v>230</v>
      </c>
      <c r="D56" s="270" t="s">
        <v>1096</v>
      </c>
      <c r="E56" s="62"/>
      <c r="F56" s="63"/>
      <c r="G56" s="63"/>
      <c r="H56" s="63"/>
      <c r="I56" s="72" t="str">
        <f t="shared" si="16"/>
        <v/>
      </c>
      <c r="J56" s="104" t="str">
        <f t="shared" si="0"/>
        <v/>
      </c>
      <c r="K56" s="116"/>
      <c r="L56" s="71"/>
      <c r="M56" s="71"/>
      <c r="N56" s="71"/>
      <c r="O56" s="72" t="str">
        <f t="shared" si="17"/>
        <v/>
      </c>
      <c r="P56" s="104" t="str">
        <f t="shared" si="1"/>
        <v/>
      </c>
      <c r="Q56" s="113"/>
      <c r="R56" s="106"/>
      <c r="S56" s="106"/>
      <c r="T56" s="106"/>
      <c r="U56" s="107"/>
      <c r="V56" s="108" t="str">
        <f t="shared" si="18"/>
        <v/>
      </c>
      <c r="W56" s="65"/>
      <c r="X56" s="70"/>
      <c r="Y56" s="109" t="str">
        <f t="shared" si="2"/>
        <v/>
      </c>
      <c r="Z56" s="110" t="str">
        <f t="shared" si="19"/>
        <v/>
      </c>
      <c r="AA56" s="111" t="str">
        <f t="shared" si="9"/>
        <v/>
      </c>
      <c r="AB56" s="69"/>
      <c r="AC56" s="71"/>
      <c r="AD56" s="71"/>
      <c r="AE56" s="72"/>
      <c r="AF56" s="112" t="str">
        <f t="shared" si="20"/>
        <v/>
      </c>
      <c r="AG56" s="69"/>
      <c r="AH56" s="71"/>
      <c r="AI56" s="71"/>
      <c r="AJ56" s="72"/>
      <c r="AK56" s="112" t="str">
        <f t="shared" si="21"/>
        <v/>
      </c>
      <c r="AL56" s="69"/>
      <c r="AM56" s="71"/>
      <c r="AN56" s="71"/>
      <c r="AO56" s="72"/>
      <c r="AP56" s="112" t="str">
        <f t="shared" si="22"/>
        <v/>
      </c>
      <c r="AQ56" s="69"/>
      <c r="AR56" s="71"/>
      <c r="AS56" s="71"/>
      <c r="AT56" s="72"/>
      <c r="AU56" s="187" t="str">
        <f t="shared" si="3"/>
        <v/>
      </c>
      <c r="AV56" s="188">
        <f t="shared" si="23"/>
        <v>0</v>
      </c>
      <c r="AW56" s="189" t="str">
        <f t="shared" si="4"/>
        <v>--</v>
      </c>
      <c r="BJ56" s="209">
        <v>55</v>
      </c>
      <c r="BK56" s="210" t="s">
        <v>1054</v>
      </c>
      <c r="BL56" s="227" t="s">
        <v>1076</v>
      </c>
    </row>
    <row r="57" spans="1:64" x14ac:dyDescent="0.2">
      <c r="A57" s="148" t="s">
        <v>985</v>
      </c>
      <c r="B57" s="71" t="s">
        <v>35</v>
      </c>
      <c r="C57" s="248" t="s">
        <v>231</v>
      </c>
      <c r="D57" s="270" t="s">
        <v>232</v>
      </c>
      <c r="E57" s="62"/>
      <c r="F57" s="63"/>
      <c r="G57" s="63"/>
      <c r="H57" s="63"/>
      <c r="I57" s="72" t="str">
        <f t="shared" si="16"/>
        <v/>
      </c>
      <c r="J57" s="104" t="str">
        <f t="shared" si="0"/>
        <v/>
      </c>
      <c r="K57" s="116"/>
      <c r="L57" s="71"/>
      <c r="M57" s="71"/>
      <c r="N57" s="71"/>
      <c r="O57" s="72" t="str">
        <f t="shared" si="17"/>
        <v/>
      </c>
      <c r="P57" s="104" t="str">
        <f t="shared" si="1"/>
        <v/>
      </c>
      <c r="Q57" s="113"/>
      <c r="R57" s="106"/>
      <c r="S57" s="106"/>
      <c r="T57" s="106"/>
      <c r="U57" s="107"/>
      <c r="V57" s="108" t="str">
        <f t="shared" si="18"/>
        <v/>
      </c>
      <c r="W57" s="65"/>
      <c r="X57" s="70"/>
      <c r="Y57" s="109" t="str">
        <f t="shared" si="2"/>
        <v/>
      </c>
      <c r="Z57" s="110" t="str">
        <f t="shared" si="19"/>
        <v/>
      </c>
      <c r="AA57" s="111" t="str">
        <f t="shared" si="9"/>
        <v/>
      </c>
      <c r="AB57" s="69"/>
      <c r="AC57" s="71"/>
      <c r="AD57" s="71"/>
      <c r="AE57" s="72"/>
      <c r="AF57" s="112" t="str">
        <f t="shared" si="20"/>
        <v/>
      </c>
      <c r="AG57" s="69"/>
      <c r="AH57" s="71"/>
      <c r="AI57" s="71"/>
      <c r="AJ57" s="72"/>
      <c r="AK57" s="112" t="str">
        <f t="shared" si="21"/>
        <v/>
      </c>
      <c r="AL57" s="69"/>
      <c r="AM57" s="71"/>
      <c r="AN57" s="71"/>
      <c r="AO57" s="72"/>
      <c r="AP57" s="112" t="str">
        <f t="shared" si="22"/>
        <v/>
      </c>
      <c r="AQ57" s="69"/>
      <c r="AR57" s="71"/>
      <c r="AS57" s="71"/>
      <c r="AT57" s="72"/>
      <c r="AU57" s="187" t="str">
        <f t="shared" si="3"/>
        <v/>
      </c>
      <c r="AV57" s="188">
        <f t="shared" si="23"/>
        <v>0</v>
      </c>
      <c r="AW57" s="189" t="str">
        <f t="shared" si="4"/>
        <v>--</v>
      </c>
      <c r="BJ57" s="209">
        <v>56</v>
      </c>
      <c r="BK57" s="210" t="s">
        <v>1055</v>
      </c>
      <c r="BL57" s="227" t="s">
        <v>1066</v>
      </c>
    </row>
    <row r="58" spans="1:64" x14ac:dyDescent="0.2">
      <c r="A58" s="148" t="s">
        <v>986</v>
      </c>
      <c r="B58" s="71" t="s">
        <v>35</v>
      </c>
      <c r="C58" s="248" t="s">
        <v>233</v>
      </c>
      <c r="D58" s="270" t="s">
        <v>234</v>
      </c>
      <c r="E58" s="62"/>
      <c r="F58" s="63"/>
      <c r="G58" s="63"/>
      <c r="H58" s="63"/>
      <c r="I58" s="72" t="str">
        <f t="shared" si="16"/>
        <v/>
      </c>
      <c r="J58" s="104" t="str">
        <f t="shared" si="0"/>
        <v/>
      </c>
      <c r="K58" s="116"/>
      <c r="L58" s="71"/>
      <c r="M58" s="71"/>
      <c r="N58" s="71"/>
      <c r="O58" s="72" t="str">
        <f t="shared" si="17"/>
        <v/>
      </c>
      <c r="P58" s="104" t="str">
        <f t="shared" si="1"/>
        <v/>
      </c>
      <c r="Q58" s="113"/>
      <c r="R58" s="106"/>
      <c r="S58" s="106"/>
      <c r="T58" s="106"/>
      <c r="U58" s="107"/>
      <c r="V58" s="108" t="str">
        <f t="shared" si="18"/>
        <v/>
      </c>
      <c r="W58" s="65"/>
      <c r="X58" s="70"/>
      <c r="Y58" s="109" t="str">
        <f t="shared" si="2"/>
        <v/>
      </c>
      <c r="Z58" s="110" t="str">
        <f t="shared" si="19"/>
        <v/>
      </c>
      <c r="AA58" s="111" t="str">
        <f t="shared" si="9"/>
        <v/>
      </c>
      <c r="AB58" s="69"/>
      <c r="AC58" s="71"/>
      <c r="AD58" s="71"/>
      <c r="AE58" s="72"/>
      <c r="AF58" s="112" t="str">
        <f t="shared" si="20"/>
        <v/>
      </c>
      <c r="AG58" s="69"/>
      <c r="AH58" s="71"/>
      <c r="AI58" s="71"/>
      <c r="AJ58" s="72"/>
      <c r="AK58" s="112" t="str">
        <f t="shared" si="21"/>
        <v/>
      </c>
      <c r="AL58" s="69"/>
      <c r="AM58" s="71"/>
      <c r="AN58" s="71"/>
      <c r="AO58" s="72"/>
      <c r="AP58" s="112" t="str">
        <f t="shared" si="22"/>
        <v/>
      </c>
      <c r="AQ58" s="69"/>
      <c r="AR58" s="71"/>
      <c r="AS58" s="71"/>
      <c r="AT58" s="72"/>
      <c r="AU58" s="187" t="str">
        <f t="shared" si="3"/>
        <v/>
      </c>
      <c r="AV58" s="188">
        <f t="shared" si="23"/>
        <v>0</v>
      </c>
      <c r="AW58" s="189" t="str">
        <f t="shared" si="4"/>
        <v>--</v>
      </c>
      <c r="BJ58" s="209">
        <v>57</v>
      </c>
      <c r="BK58" s="210" t="s">
        <v>1056</v>
      </c>
      <c r="BL58" s="227" t="s">
        <v>1089</v>
      </c>
    </row>
    <row r="59" spans="1:64" x14ac:dyDescent="0.2">
      <c r="A59" s="148" t="s">
        <v>987</v>
      </c>
      <c r="B59" s="71" t="s">
        <v>35</v>
      </c>
      <c r="C59" s="248" t="s">
        <v>235</v>
      </c>
      <c r="D59" s="270" t="s">
        <v>236</v>
      </c>
      <c r="E59" s="62"/>
      <c r="F59" s="63"/>
      <c r="G59" s="63"/>
      <c r="H59" s="63"/>
      <c r="I59" s="72" t="str">
        <f t="shared" si="16"/>
        <v/>
      </c>
      <c r="J59" s="104" t="str">
        <f t="shared" si="0"/>
        <v/>
      </c>
      <c r="K59" s="116"/>
      <c r="L59" s="71"/>
      <c r="M59" s="71"/>
      <c r="N59" s="71"/>
      <c r="O59" s="72" t="str">
        <f t="shared" si="17"/>
        <v/>
      </c>
      <c r="P59" s="104" t="str">
        <f t="shared" si="1"/>
        <v/>
      </c>
      <c r="Q59" s="113"/>
      <c r="R59" s="106"/>
      <c r="S59" s="106"/>
      <c r="T59" s="106"/>
      <c r="U59" s="107"/>
      <c r="V59" s="108" t="str">
        <f t="shared" si="18"/>
        <v/>
      </c>
      <c r="W59" s="65"/>
      <c r="X59" s="70"/>
      <c r="Y59" s="109" t="str">
        <f t="shared" si="2"/>
        <v/>
      </c>
      <c r="Z59" s="110" t="str">
        <f t="shared" si="19"/>
        <v/>
      </c>
      <c r="AA59" s="111" t="str">
        <f t="shared" si="9"/>
        <v/>
      </c>
      <c r="AB59" s="69"/>
      <c r="AC59" s="71"/>
      <c r="AD59" s="71"/>
      <c r="AE59" s="72"/>
      <c r="AF59" s="112" t="str">
        <f t="shared" si="20"/>
        <v/>
      </c>
      <c r="AG59" s="69"/>
      <c r="AH59" s="71"/>
      <c r="AI59" s="71"/>
      <c r="AJ59" s="72"/>
      <c r="AK59" s="112" t="str">
        <f t="shared" si="21"/>
        <v/>
      </c>
      <c r="AL59" s="69"/>
      <c r="AM59" s="71"/>
      <c r="AN59" s="71"/>
      <c r="AO59" s="72"/>
      <c r="AP59" s="112" t="str">
        <f t="shared" si="22"/>
        <v/>
      </c>
      <c r="AQ59" s="69"/>
      <c r="AR59" s="71"/>
      <c r="AS59" s="71"/>
      <c r="AT59" s="72"/>
      <c r="AU59" s="187" t="str">
        <f t="shared" si="3"/>
        <v/>
      </c>
      <c r="AV59" s="188">
        <f t="shared" si="23"/>
        <v>0</v>
      </c>
      <c r="AW59" s="189" t="str">
        <f t="shared" si="4"/>
        <v>--</v>
      </c>
      <c r="BJ59" s="209">
        <v>58</v>
      </c>
      <c r="BK59" s="210" t="s">
        <v>119</v>
      </c>
      <c r="BL59" s="227" t="s">
        <v>1082</v>
      </c>
    </row>
    <row r="60" spans="1:64" x14ac:dyDescent="0.2">
      <c r="A60" s="148" t="s">
        <v>988</v>
      </c>
      <c r="B60" s="71" t="s">
        <v>35</v>
      </c>
      <c r="C60" s="248" t="s">
        <v>237</v>
      </c>
      <c r="D60" s="270" t="s">
        <v>238</v>
      </c>
      <c r="E60" s="62"/>
      <c r="F60" s="63"/>
      <c r="G60" s="63"/>
      <c r="H60" s="63"/>
      <c r="I60" s="72" t="str">
        <f t="shared" si="16"/>
        <v/>
      </c>
      <c r="J60" s="104" t="str">
        <f t="shared" si="0"/>
        <v/>
      </c>
      <c r="K60" s="116"/>
      <c r="L60" s="71"/>
      <c r="M60" s="71"/>
      <c r="N60" s="71"/>
      <c r="O60" s="72" t="str">
        <f t="shared" si="17"/>
        <v/>
      </c>
      <c r="P60" s="104" t="str">
        <f t="shared" si="1"/>
        <v/>
      </c>
      <c r="Q60" s="113"/>
      <c r="R60" s="106"/>
      <c r="S60" s="106"/>
      <c r="T60" s="106"/>
      <c r="U60" s="107"/>
      <c r="V60" s="108" t="str">
        <f t="shared" si="18"/>
        <v/>
      </c>
      <c r="W60" s="65"/>
      <c r="X60" s="70"/>
      <c r="Y60" s="109" t="str">
        <f t="shared" si="2"/>
        <v/>
      </c>
      <c r="Z60" s="110" t="str">
        <f t="shared" si="19"/>
        <v/>
      </c>
      <c r="AA60" s="111" t="str">
        <f t="shared" si="9"/>
        <v/>
      </c>
      <c r="AB60" s="69"/>
      <c r="AC60" s="71"/>
      <c r="AD60" s="71"/>
      <c r="AE60" s="72"/>
      <c r="AF60" s="112" t="str">
        <f t="shared" si="20"/>
        <v/>
      </c>
      <c r="AG60" s="69"/>
      <c r="AH60" s="71"/>
      <c r="AI60" s="71"/>
      <c r="AJ60" s="72"/>
      <c r="AK60" s="112" t="str">
        <f t="shared" si="21"/>
        <v/>
      </c>
      <c r="AL60" s="69"/>
      <c r="AM60" s="71"/>
      <c r="AN60" s="71"/>
      <c r="AO60" s="72"/>
      <c r="AP60" s="112" t="str">
        <f t="shared" si="22"/>
        <v/>
      </c>
      <c r="AQ60" s="69"/>
      <c r="AR60" s="71"/>
      <c r="AS60" s="71"/>
      <c r="AT60" s="72"/>
      <c r="AU60" s="187" t="str">
        <f t="shared" si="3"/>
        <v/>
      </c>
      <c r="AV60" s="188">
        <f t="shared" si="23"/>
        <v>0</v>
      </c>
      <c r="AW60" s="189" t="str">
        <f t="shared" si="4"/>
        <v>--</v>
      </c>
    </row>
    <row r="61" spans="1:64" x14ac:dyDescent="0.2">
      <c r="A61" s="148" t="s">
        <v>989</v>
      </c>
      <c r="B61" s="71" t="s">
        <v>35</v>
      </c>
      <c r="C61" s="248" t="s">
        <v>239</v>
      </c>
      <c r="D61" s="270" t="s">
        <v>240</v>
      </c>
      <c r="E61" s="62"/>
      <c r="F61" s="63"/>
      <c r="G61" s="63"/>
      <c r="H61" s="63"/>
      <c r="I61" s="72" t="str">
        <f t="shared" si="16"/>
        <v/>
      </c>
      <c r="J61" s="104" t="str">
        <f t="shared" si="0"/>
        <v/>
      </c>
      <c r="K61" s="116"/>
      <c r="L61" s="71"/>
      <c r="M61" s="71"/>
      <c r="N61" s="71"/>
      <c r="O61" s="72" t="str">
        <f t="shared" si="17"/>
        <v/>
      </c>
      <c r="P61" s="104" t="str">
        <f t="shared" si="1"/>
        <v/>
      </c>
      <c r="Q61" s="113"/>
      <c r="R61" s="106"/>
      <c r="S61" s="106"/>
      <c r="T61" s="106"/>
      <c r="U61" s="107"/>
      <c r="V61" s="108" t="str">
        <f t="shared" si="18"/>
        <v/>
      </c>
      <c r="W61" s="65"/>
      <c r="X61" s="70"/>
      <c r="Y61" s="109" t="str">
        <f t="shared" si="2"/>
        <v/>
      </c>
      <c r="Z61" s="110" t="str">
        <f t="shared" si="19"/>
        <v/>
      </c>
      <c r="AA61" s="111" t="str">
        <f t="shared" si="9"/>
        <v/>
      </c>
      <c r="AB61" s="69"/>
      <c r="AC61" s="71"/>
      <c r="AD61" s="71"/>
      <c r="AE61" s="72"/>
      <c r="AF61" s="112" t="str">
        <f t="shared" si="20"/>
        <v/>
      </c>
      <c r="AG61" s="69"/>
      <c r="AH61" s="71"/>
      <c r="AI61" s="71"/>
      <c r="AJ61" s="72"/>
      <c r="AK61" s="112" t="str">
        <f t="shared" si="21"/>
        <v/>
      </c>
      <c r="AL61" s="69"/>
      <c r="AM61" s="71"/>
      <c r="AN61" s="71"/>
      <c r="AO61" s="72"/>
      <c r="AP61" s="112" t="str">
        <f t="shared" si="22"/>
        <v/>
      </c>
      <c r="AQ61" s="69"/>
      <c r="AR61" s="71"/>
      <c r="AS61" s="71"/>
      <c r="AT61" s="72"/>
      <c r="AU61" s="187" t="str">
        <f t="shared" si="3"/>
        <v/>
      </c>
      <c r="AV61" s="188">
        <f t="shared" si="23"/>
        <v>0</v>
      </c>
      <c r="AW61" s="189" t="str">
        <f t="shared" si="4"/>
        <v>--</v>
      </c>
    </row>
    <row r="62" spans="1:64" x14ac:dyDescent="0.2">
      <c r="A62" s="148" t="s">
        <v>990</v>
      </c>
      <c r="B62" s="71" t="s">
        <v>35</v>
      </c>
      <c r="C62" s="248" t="s">
        <v>241</v>
      </c>
      <c r="D62" s="270" t="s">
        <v>242</v>
      </c>
      <c r="E62" s="62"/>
      <c r="F62" s="63"/>
      <c r="G62" s="63"/>
      <c r="H62" s="63"/>
      <c r="I62" s="72" t="str">
        <f t="shared" si="16"/>
        <v/>
      </c>
      <c r="J62" s="104" t="str">
        <f t="shared" si="0"/>
        <v/>
      </c>
      <c r="K62" s="116"/>
      <c r="L62" s="71"/>
      <c r="M62" s="71"/>
      <c r="N62" s="71"/>
      <c r="O62" s="72" t="str">
        <f t="shared" si="17"/>
        <v/>
      </c>
      <c r="P62" s="104" t="str">
        <f t="shared" si="1"/>
        <v/>
      </c>
      <c r="Q62" s="113"/>
      <c r="R62" s="106"/>
      <c r="S62" s="106"/>
      <c r="T62" s="106"/>
      <c r="U62" s="107"/>
      <c r="V62" s="108" t="str">
        <f t="shared" si="18"/>
        <v/>
      </c>
      <c r="W62" s="65"/>
      <c r="X62" s="70"/>
      <c r="Y62" s="109" t="str">
        <f t="shared" si="2"/>
        <v/>
      </c>
      <c r="Z62" s="110" t="str">
        <f t="shared" si="19"/>
        <v/>
      </c>
      <c r="AA62" s="111" t="str">
        <f t="shared" si="9"/>
        <v/>
      </c>
      <c r="AB62" s="69"/>
      <c r="AC62" s="71"/>
      <c r="AD62" s="71"/>
      <c r="AE62" s="72"/>
      <c r="AF62" s="112" t="str">
        <f t="shared" si="20"/>
        <v/>
      </c>
      <c r="AG62" s="69"/>
      <c r="AH62" s="71"/>
      <c r="AI62" s="71"/>
      <c r="AJ62" s="72"/>
      <c r="AK62" s="112" t="str">
        <f t="shared" si="21"/>
        <v/>
      </c>
      <c r="AL62" s="69"/>
      <c r="AM62" s="71"/>
      <c r="AN62" s="71"/>
      <c r="AO62" s="72"/>
      <c r="AP62" s="112" t="str">
        <f t="shared" si="22"/>
        <v/>
      </c>
      <c r="AQ62" s="69"/>
      <c r="AR62" s="71"/>
      <c r="AS62" s="71"/>
      <c r="AT62" s="72"/>
      <c r="AU62" s="187" t="str">
        <f t="shared" si="3"/>
        <v/>
      </c>
      <c r="AV62" s="188">
        <f t="shared" si="23"/>
        <v>0</v>
      </c>
      <c r="AW62" s="189" t="str">
        <f t="shared" si="4"/>
        <v>--</v>
      </c>
    </row>
    <row r="63" spans="1:64" x14ac:dyDescent="0.2">
      <c r="A63" s="148" t="s">
        <v>991</v>
      </c>
      <c r="B63" s="71" t="s">
        <v>35</v>
      </c>
      <c r="C63" s="248" t="s">
        <v>243</v>
      </c>
      <c r="D63" s="270" t="s">
        <v>244</v>
      </c>
      <c r="E63" s="62"/>
      <c r="F63" s="63"/>
      <c r="G63" s="63"/>
      <c r="H63" s="63"/>
      <c r="I63" s="72" t="str">
        <f t="shared" si="16"/>
        <v/>
      </c>
      <c r="J63" s="104" t="str">
        <f t="shared" si="0"/>
        <v/>
      </c>
      <c r="K63" s="116"/>
      <c r="L63" s="71"/>
      <c r="M63" s="71"/>
      <c r="N63" s="71"/>
      <c r="O63" s="72" t="str">
        <f t="shared" si="17"/>
        <v/>
      </c>
      <c r="P63" s="104" t="str">
        <f t="shared" si="1"/>
        <v/>
      </c>
      <c r="Q63" s="113"/>
      <c r="R63" s="106"/>
      <c r="S63" s="106"/>
      <c r="T63" s="106"/>
      <c r="U63" s="107"/>
      <c r="V63" s="108" t="str">
        <f t="shared" si="18"/>
        <v/>
      </c>
      <c r="W63" s="65"/>
      <c r="X63" s="70"/>
      <c r="Y63" s="109" t="str">
        <f t="shared" si="2"/>
        <v/>
      </c>
      <c r="Z63" s="110" t="str">
        <f t="shared" si="19"/>
        <v/>
      </c>
      <c r="AA63" s="111" t="str">
        <f t="shared" si="9"/>
        <v/>
      </c>
      <c r="AB63" s="69"/>
      <c r="AC63" s="71"/>
      <c r="AD63" s="71"/>
      <c r="AE63" s="72"/>
      <c r="AF63" s="112" t="str">
        <f t="shared" si="20"/>
        <v/>
      </c>
      <c r="AG63" s="69"/>
      <c r="AH63" s="71"/>
      <c r="AI63" s="71"/>
      <c r="AJ63" s="72"/>
      <c r="AK63" s="112" t="str">
        <f t="shared" si="21"/>
        <v/>
      </c>
      <c r="AL63" s="69"/>
      <c r="AM63" s="71"/>
      <c r="AN63" s="71"/>
      <c r="AO63" s="72"/>
      <c r="AP63" s="112" t="str">
        <f t="shared" si="22"/>
        <v/>
      </c>
      <c r="AQ63" s="69"/>
      <c r="AR63" s="71"/>
      <c r="AS63" s="71"/>
      <c r="AT63" s="72"/>
      <c r="AU63" s="187" t="str">
        <f t="shared" si="3"/>
        <v/>
      </c>
      <c r="AV63" s="188">
        <f t="shared" si="23"/>
        <v>0</v>
      </c>
      <c r="AW63" s="189" t="str">
        <f t="shared" si="4"/>
        <v>--</v>
      </c>
    </row>
    <row r="64" spans="1:64" x14ac:dyDescent="0.2">
      <c r="A64" s="148" t="s">
        <v>992</v>
      </c>
      <c r="B64" s="71" t="s">
        <v>35</v>
      </c>
      <c r="C64" s="248" t="s">
        <v>245</v>
      </c>
      <c r="D64" s="271" t="s">
        <v>246</v>
      </c>
      <c r="E64" s="62"/>
      <c r="F64" s="63"/>
      <c r="G64" s="63"/>
      <c r="H64" s="63"/>
      <c r="I64" s="72" t="str">
        <f t="shared" si="16"/>
        <v/>
      </c>
      <c r="J64" s="104" t="str">
        <f t="shared" si="0"/>
        <v/>
      </c>
      <c r="K64" s="116"/>
      <c r="L64" s="71"/>
      <c r="M64" s="71"/>
      <c r="N64" s="71"/>
      <c r="O64" s="72" t="str">
        <f t="shared" si="17"/>
        <v/>
      </c>
      <c r="P64" s="104" t="str">
        <f t="shared" si="1"/>
        <v/>
      </c>
      <c r="Q64" s="113"/>
      <c r="R64" s="106"/>
      <c r="S64" s="106"/>
      <c r="T64" s="106"/>
      <c r="U64" s="107"/>
      <c r="V64" s="108" t="str">
        <f t="shared" si="18"/>
        <v/>
      </c>
      <c r="W64" s="65"/>
      <c r="X64" s="70"/>
      <c r="Y64" s="109" t="str">
        <f t="shared" si="2"/>
        <v/>
      </c>
      <c r="Z64" s="110" t="str">
        <f t="shared" si="19"/>
        <v/>
      </c>
      <c r="AA64" s="111" t="str">
        <f t="shared" si="9"/>
        <v/>
      </c>
      <c r="AB64" s="69"/>
      <c r="AC64" s="71"/>
      <c r="AD64" s="71"/>
      <c r="AE64" s="72"/>
      <c r="AF64" s="112" t="str">
        <f t="shared" si="20"/>
        <v/>
      </c>
      <c r="AG64" s="69"/>
      <c r="AH64" s="71"/>
      <c r="AI64" s="71"/>
      <c r="AJ64" s="72"/>
      <c r="AK64" s="112" t="str">
        <f t="shared" si="21"/>
        <v/>
      </c>
      <c r="AL64" s="69"/>
      <c r="AM64" s="71"/>
      <c r="AN64" s="71"/>
      <c r="AO64" s="72"/>
      <c r="AP64" s="112" t="str">
        <f t="shared" si="22"/>
        <v/>
      </c>
      <c r="AQ64" s="69"/>
      <c r="AR64" s="71"/>
      <c r="AS64" s="71"/>
      <c r="AT64" s="72"/>
      <c r="AU64" s="187" t="str">
        <f t="shared" si="3"/>
        <v/>
      </c>
      <c r="AV64" s="188">
        <f t="shared" si="23"/>
        <v>0</v>
      </c>
      <c r="AW64" s="189" t="str">
        <f t="shared" si="4"/>
        <v>--</v>
      </c>
    </row>
    <row r="65" spans="1:49" x14ac:dyDescent="0.2">
      <c r="A65" s="148" t="s">
        <v>993</v>
      </c>
      <c r="B65" s="71" t="s">
        <v>35</v>
      </c>
      <c r="C65" s="248" t="s">
        <v>247</v>
      </c>
      <c r="D65" s="270" t="s">
        <v>248</v>
      </c>
      <c r="E65" s="62"/>
      <c r="F65" s="63"/>
      <c r="G65" s="63"/>
      <c r="H65" s="63"/>
      <c r="I65" s="72" t="str">
        <f t="shared" si="16"/>
        <v/>
      </c>
      <c r="J65" s="104" t="str">
        <f t="shared" si="0"/>
        <v/>
      </c>
      <c r="K65" s="116"/>
      <c r="L65" s="71"/>
      <c r="M65" s="71"/>
      <c r="N65" s="71"/>
      <c r="O65" s="72" t="str">
        <f t="shared" si="17"/>
        <v/>
      </c>
      <c r="P65" s="104" t="str">
        <f t="shared" si="1"/>
        <v/>
      </c>
      <c r="Q65" s="113"/>
      <c r="R65" s="106"/>
      <c r="S65" s="106"/>
      <c r="T65" s="106"/>
      <c r="U65" s="107"/>
      <c r="V65" s="108" t="str">
        <f t="shared" si="18"/>
        <v/>
      </c>
      <c r="W65" s="65"/>
      <c r="X65" s="70"/>
      <c r="Y65" s="109" t="str">
        <f t="shared" si="2"/>
        <v/>
      </c>
      <c r="Z65" s="110" t="str">
        <f t="shared" si="19"/>
        <v/>
      </c>
      <c r="AA65" s="111" t="str">
        <f t="shared" si="9"/>
        <v/>
      </c>
      <c r="AB65" s="69"/>
      <c r="AC65" s="71"/>
      <c r="AD65" s="71"/>
      <c r="AE65" s="72"/>
      <c r="AF65" s="112" t="str">
        <f t="shared" si="20"/>
        <v/>
      </c>
      <c r="AG65" s="69"/>
      <c r="AH65" s="71"/>
      <c r="AI65" s="71"/>
      <c r="AJ65" s="72"/>
      <c r="AK65" s="112" t="str">
        <f t="shared" si="21"/>
        <v/>
      </c>
      <c r="AL65" s="69"/>
      <c r="AM65" s="71"/>
      <c r="AN65" s="71"/>
      <c r="AO65" s="72"/>
      <c r="AP65" s="112" t="str">
        <f t="shared" si="22"/>
        <v/>
      </c>
      <c r="AQ65" s="69"/>
      <c r="AR65" s="71"/>
      <c r="AS65" s="71"/>
      <c r="AT65" s="72"/>
      <c r="AU65" s="187" t="str">
        <f t="shared" si="3"/>
        <v/>
      </c>
      <c r="AV65" s="188">
        <f t="shared" si="23"/>
        <v>0</v>
      </c>
      <c r="AW65" s="189" t="str">
        <f t="shared" si="4"/>
        <v>--</v>
      </c>
    </row>
    <row r="66" spans="1:49" x14ac:dyDescent="0.2">
      <c r="A66" s="148" t="s">
        <v>994</v>
      </c>
      <c r="B66" s="71" t="s">
        <v>35</v>
      </c>
      <c r="C66" s="248" t="s">
        <v>249</v>
      </c>
      <c r="D66" s="270" t="s">
        <v>250</v>
      </c>
      <c r="E66" s="62"/>
      <c r="F66" s="63"/>
      <c r="G66" s="63"/>
      <c r="H66" s="63"/>
      <c r="I66" s="72" t="str">
        <f t="shared" si="16"/>
        <v/>
      </c>
      <c r="J66" s="104" t="str">
        <f t="shared" si="0"/>
        <v/>
      </c>
      <c r="K66" s="116"/>
      <c r="L66" s="71"/>
      <c r="M66" s="71"/>
      <c r="N66" s="71"/>
      <c r="O66" s="72" t="str">
        <f t="shared" si="17"/>
        <v/>
      </c>
      <c r="P66" s="104" t="str">
        <f t="shared" si="1"/>
        <v/>
      </c>
      <c r="Q66" s="113"/>
      <c r="R66" s="106"/>
      <c r="S66" s="106"/>
      <c r="T66" s="106"/>
      <c r="U66" s="107"/>
      <c r="V66" s="108" t="str">
        <f t="shared" si="18"/>
        <v/>
      </c>
      <c r="W66" s="65"/>
      <c r="X66" s="70"/>
      <c r="Y66" s="109" t="str">
        <f t="shared" si="2"/>
        <v/>
      </c>
      <c r="Z66" s="110" t="str">
        <f t="shared" si="19"/>
        <v/>
      </c>
      <c r="AA66" s="111" t="str">
        <f t="shared" si="9"/>
        <v/>
      </c>
      <c r="AB66" s="69"/>
      <c r="AC66" s="71"/>
      <c r="AD66" s="71"/>
      <c r="AE66" s="72"/>
      <c r="AF66" s="112" t="str">
        <f t="shared" si="20"/>
        <v/>
      </c>
      <c r="AG66" s="69"/>
      <c r="AH66" s="71"/>
      <c r="AI66" s="71"/>
      <c r="AJ66" s="72"/>
      <c r="AK66" s="112" t="str">
        <f t="shared" si="21"/>
        <v/>
      </c>
      <c r="AL66" s="69"/>
      <c r="AM66" s="71"/>
      <c r="AN66" s="71"/>
      <c r="AO66" s="72"/>
      <c r="AP66" s="112" t="str">
        <f t="shared" si="22"/>
        <v/>
      </c>
      <c r="AQ66" s="69"/>
      <c r="AR66" s="71"/>
      <c r="AS66" s="71"/>
      <c r="AT66" s="72"/>
      <c r="AU66" s="187" t="str">
        <f t="shared" si="3"/>
        <v/>
      </c>
      <c r="AV66" s="188">
        <f t="shared" si="23"/>
        <v>0</v>
      </c>
      <c r="AW66" s="189" t="str">
        <f t="shared" si="4"/>
        <v>--</v>
      </c>
    </row>
    <row r="67" spans="1:49" x14ac:dyDescent="0.2">
      <c r="A67" s="148" t="s">
        <v>995</v>
      </c>
      <c r="B67" s="71" t="s">
        <v>35</v>
      </c>
      <c r="C67" s="248" t="s">
        <v>251</v>
      </c>
      <c r="D67" s="270" t="s">
        <v>252</v>
      </c>
      <c r="E67" s="62"/>
      <c r="F67" s="63"/>
      <c r="G67" s="63"/>
      <c r="H67" s="63"/>
      <c r="I67" s="72" t="str">
        <f t="shared" si="16"/>
        <v/>
      </c>
      <c r="J67" s="104" t="str">
        <f t="shared" si="0"/>
        <v/>
      </c>
      <c r="K67" s="116"/>
      <c r="L67" s="71"/>
      <c r="M67" s="71"/>
      <c r="N67" s="71"/>
      <c r="O67" s="72" t="str">
        <f t="shared" si="17"/>
        <v/>
      </c>
      <c r="P67" s="104" t="str">
        <f t="shared" si="1"/>
        <v/>
      </c>
      <c r="Q67" s="113"/>
      <c r="R67" s="106"/>
      <c r="S67" s="106"/>
      <c r="T67" s="106"/>
      <c r="U67" s="107"/>
      <c r="V67" s="108" t="str">
        <f t="shared" si="18"/>
        <v/>
      </c>
      <c r="W67" s="65"/>
      <c r="X67" s="70"/>
      <c r="Y67" s="109" t="str">
        <f t="shared" si="2"/>
        <v/>
      </c>
      <c r="Z67" s="110" t="str">
        <f t="shared" si="19"/>
        <v/>
      </c>
      <c r="AA67" s="111" t="str">
        <f t="shared" si="9"/>
        <v/>
      </c>
      <c r="AB67" s="69"/>
      <c r="AC67" s="71"/>
      <c r="AD67" s="71"/>
      <c r="AE67" s="72"/>
      <c r="AF67" s="112" t="str">
        <f t="shared" si="20"/>
        <v/>
      </c>
      <c r="AG67" s="69"/>
      <c r="AH67" s="71"/>
      <c r="AI67" s="71"/>
      <c r="AJ67" s="72"/>
      <c r="AK67" s="112" t="str">
        <f t="shared" si="21"/>
        <v/>
      </c>
      <c r="AL67" s="69"/>
      <c r="AM67" s="71"/>
      <c r="AN67" s="71"/>
      <c r="AO67" s="72"/>
      <c r="AP67" s="112" t="str">
        <f t="shared" si="22"/>
        <v/>
      </c>
      <c r="AQ67" s="69"/>
      <c r="AR67" s="71"/>
      <c r="AS67" s="71"/>
      <c r="AT67" s="72"/>
      <c r="AU67" s="187" t="str">
        <f t="shared" si="3"/>
        <v/>
      </c>
      <c r="AV67" s="188">
        <f t="shared" si="23"/>
        <v>0</v>
      </c>
      <c r="AW67" s="189" t="str">
        <f t="shared" si="4"/>
        <v>--</v>
      </c>
    </row>
    <row r="68" spans="1:49" x14ac:dyDescent="0.2">
      <c r="A68" s="148" t="s">
        <v>996</v>
      </c>
      <c r="B68" s="71" t="s">
        <v>35</v>
      </c>
      <c r="C68" s="248" t="s">
        <v>253</v>
      </c>
      <c r="D68" s="270" t="s">
        <v>254</v>
      </c>
      <c r="E68" s="62"/>
      <c r="F68" s="63"/>
      <c r="G68" s="63"/>
      <c r="H68" s="63"/>
      <c r="I68" s="72" t="str">
        <f t="shared" si="16"/>
        <v/>
      </c>
      <c r="J68" s="104" t="str">
        <f t="shared" si="0"/>
        <v/>
      </c>
      <c r="K68" s="116"/>
      <c r="L68" s="71"/>
      <c r="M68" s="71"/>
      <c r="N68" s="71"/>
      <c r="O68" s="72" t="str">
        <f t="shared" si="17"/>
        <v/>
      </c>
      <c r="P68" s="104" t="str">
        <f t="shared" si="1"/>
        <v/>
      </c>
      <c r="Q68" s="113"/>
      <c r="R68" s="106"/>
      <c r="S68" s="106"/>
      <c r="T68" s="106"/>
      <c r="U68" s="107"/>
      <c r="V68" s="108" t="str">
        <f t="shared" si="18"/>
        <v/>
      </c>
      <c r="W68" s="65"/>
      <c r="X68" s="70"/>
      <c r="Y68" s="109" t="str">
        <f t="shared" si="2"/>
        <v/>
      </c>
      <c r="Z68" s="110" t="str">
        <f t="shared" si="19"/>
        <v/>
      </c>
      <c r="AA68" s="111" t="str">
        <f t="shared" si="9"/>
        <v/>
      </c>
      <c r="AB68" s="69"/>
      <c r="AC68" s="71"/>
      <c r="AD68" s="71"/>
      <c r="AE68" s="72"/>
      <c r="AF68" s="112" t="str">
        <f t="shared" si="20"/>
        <v/>
      </c>
      <c r="AG68" s="69"/>
      <c r="AH68" s="71"/>
      <c r="AI68" s="71"/>
      <c r="AJ68" s="72"/>
      <c r="AK68" s="112" t="str">
        <f t="shared" si="21"/>
        <v/>
      </c>
      <c r="AL68" s="69"/>
      <c r="AM68" s="71"/>
      <c r="AN68" s="71"/>
      <c r="AO68" s="72"/>
      <c r="AP68" s="112" t="str">
        <f t="shared" si="22"/>
        <v/>
      </c>
      <c r="AQ68" s="69"/>
      <c r="AR68" s="71"/>
      <c r="AS68" s="71"/>
      <c r="AT68" s="72"/>
      <c r="AU68" s="187" t="str">
        <f t="shared" si="3"/>
        <v/>
      </c>
      <c r="AV68" s="188">
        <f t="shared" si="23"/>
        <v>0</v>
      </c>
      <c r="AW68" s="189" t="str">
        <f t="shared" si="4"/>
        <v>--</v>
      </c>
    </row>
    <row r="69" spans="1:49" x14ac:dyDescent="0.2">
      <c r="A69" s="148" t="s">
        <v>997</v>
      </c>
      <c r="B69" s="71" t="s">
        <v>35</v>
      </c>
      <c r="C69" s="248" t="s">
        <v>255</v>
      </c>
      <c r="D69" s="270" t="s">
        <v>256</v>
      </c>
      <c r="E69" s="62"/>
      <c r="F69" s="63"/>
      <c r="G69" s="63"/>
      <c r="H69" s="63"/>
      <c r="I69" s="72" t="str">
        <f t="shared" si="16"/>
        <v/>
      </c>
      <c r="J69" s="104" t="str">
        <f t="shared" si="0"/>
        <v/>
      </c>
      <c r="K69" s="116"/>
      <c r="L69" s="71"/>
      <c r="M69" s="71"/>
      <c r="N69" s="71"/>
      <c r="O69" s="72" t="str">
        <f t="shared" si="17"/>
        <v/>
      </c>
      <c r="P69" s="104" t="str">
        <f t="shared" si="1"/>
        <v/>
      </c>
      <c r="Q69" s="113"/>
      <c r="R69" s="106"/>
      <c r="S69" s="106"/>
      <c r="T69" s="106"/>
      <c r="U69" s="107"/>
      <c r="V69" s="108" t="str">
        <f t="shared" si="18"/>
        <v/>
      </c>
      <c r="W69" s="65"/>
      <c r="X69" s="70"/>
      <c r="Y69" s="109" t="str">
        <f t="shared" si="2"/>
        <v/>
      </c>
      <c r="Z69" s="110" t="str">
        <f t="shared" si="19"/>
        <v/>
      </c>
      <c r="AA69" s="111" t="str">
        <f t="shared" si="9"/>
        <v/>
      </c>
      <c r="AB69" s="69"/>
      <c r="AC69" s="71"/>
      <c r="AD69" s="71"/>
      <c r="AE69" s="72"/>
      <c r="AF69" s="112" t="str">
        <f t="shared" si="20"/>
        <v/>
      </c>
      <c r="AG69" s="69"/>
      <c r="AH69" s="71"/>
      <c r="AI69" s="71"/>
      <c r="AJ69" s="72"/>
      <c r="AK69" s="112" t="str">
        <f t="shared" si="21"/>
        <v/>
      </c>
      <c r="AL69" s="69"/>
      <c r="AM69" s="71"/>
      <c r="AN69" s="71"/>
      <c r="AO69" s="72"/>
      <c r="AP69" s="112" t="str">
        <f t="shared" si="22"/>
        <v/>
      </c>
      <c r="AQ69" s="69"/>
      <c r="AR69" s="71"/>
      <c r="AS69" s="71"/>
      <c r="AT69" s="72"/>
      <c r="AU69" s="187" t="str">
        <f t="shared" si="3"/>
        <v/>
      </c>
      <c r="AV69" s="188">
        <f t="shared" si="23"/>
        <v>0</v>
      </c>
      <c r="AW69" s="189" t="str">
        <f t="shared" si="4"/>
        <v>--</v>
      </c>
    </row>
    <row r="70" spans="1:49" x14ac:dyDescent="0.2">
      <c r="A70" s="148" t="s">
        <v>998</v>
      </c>
      <c r="B70" s="71" t="s">
        <v>35</v>
      </c>
      <c r="C70" s="248" t="s">
        <v>257</v>
      </c>
      <c r="D70" s="270" t="s">
        <v>258</v>
      </c>
      <c r="E70" s="62"/>
      <c r="F70" s="63"/>
      <c r="G70" s="63"/>
      <c r="H70" s="63"/>
      <c r="I70" s="72" t="str">
        <f t="shared" si="16"/>
        <v/>
      </c>
      <c r="J70" s="104" t="str">
        <f t="shared" si="0"/>
        <v/>
      </c>
      <c r="K70" s="116"/>
      <c r="L70" s="71"/>
      <c r="M70" s="71"/>
      <c r="N70" s="71"/>
      <c r="O70" s="72" t="str">
        <f t="shared" si="17"/>
        <v/>
      </c>
      <c r="P70" s="104" t="str">
        <f t="shared" si="1"/>
        <v/>
      </c>
      <c r="Q70" s="113"/>
      <c r="R70" s="106"/>
      <c r="S70" s="106"/>
      <c r="T70" s="106"/>
      <c r="U70" s="107"/>
      <c r="V70" s="108" t="str">
        <f t="shared" si="18"/>
        <v/>
      </c>
      <c r="W70" s="65"/>
      <c r="X70" s="70"/>
      <c r="Y70" s="109" t="str">
        <f t="shared" si="2"/>
        <v/>
      </c>
      <c r="Z70" s="110" t="str">
        <f t="shared" si="19"/>
        <v/>
      </c>
      <c r="AA70" s="111" t="str">
        <f t="shared" si="9"/>
        <v/>
      </c>
      <c r="AB70" s="69"/>
      <c r="AC70" s="71"/>
      <c r="AD70" s="71"/>
      <c r="AE70" s="72"/>
      <c r="AF70" s="112" t="str">
        <f t="shared" si="20"/>
        <v/>
      </c>
      <c r="AG70" s="69"/>
      <c r="AH70" s="71"/>
      <c r="AI70" s="71"/>
      <c r="AJ70" s="72"/>
      <c r="AK70" s="112" t="str">
        <f t="shared" si="21"/>
        <v/>
      </c>
      <c r="AL70" s="69"/>
      <c r="AM70" s="71"/>
      <c r="AN70" s="71"/>
      <c r="AO70" s="72"/>
      <c r="AP70" s="112" t="str">
        <f t="shared" si="22"/>
        <v/>
      </c>
      <c r="AQ70" s="69"/>
      <c r="AR70" s="71"/>
      <c r="AS70" s="71"/>
      <c r="AT70" s="72"/>
      <c r="AU70" s="187" t="str">
        <f t="shared" si="3"/>
        <v/>
      </c>
      <c r="AV70" s="188">
        <f t="shared" si="23"/>
        <v>0</v>
      </c>
      <c r="AW70" s="189" t="str">
        <f t="shared" si="4"/>
        <v>--</v>
      </c>
    </row>
    <row r="71" spans="1:49" x14ac:dyDescent="0.2">
      <c r="A71" s="148" t="s">
        <v>999</v>
      </c>
      <c r="B71" s="71" t="s">
        <v>35</v>
      </c>
      <c r="C71" s="248" t="s">
        <v>259</v>
      </c>
      <c r="D71" s="271" t="s">
        <v>260</v>
      </c>
      <c r="E71" s="62"/>
      <c r="F71" s="63"/>
      <c r="G71" s="63"/>
      <c r="H71" s="63"/>
      <c r="I71" s="72" t="str">
        <f t="shared" si="16"/>
        <v/>
      </c>
      <c r="J71" s="104" t="str">
        <f t="shared" ref="J71:J134" si="24">IFERROR(VLOOKUP(I71,$BE$1:$BF$4,2),"")</f>
        <v/>
      </c>
      <c r="K71" s="116"/>
      <c r="L71" s="71"/>
      <c r="M71" s="71"/>
      <c r="N71" s="71"/>
      <c r="O71" s="72" t="str">
        <f t="shared" si="17"/>
        <v/>
      </c>
      <c r="P71" s="104" t="str">
        <f t="shared" ref="P71:P134" si="25">IFERROR(VLOOKUP(O71,$BE$1:$BF$4,2),"")</f>
        <v/>
      </c>
      <c r="Q71" s="113"/>
      <c r="R71" s="106"/>
      <c r="S71" s="106"/>
      <c r="T71" s="106"/>
      <c r="U71" s="107"/>
      <c r="V71" s="108" t="str">
        <f t="shared" si="18"/>
        <v/>
      </c>
      <c r="W71" s="65"/>
      <c r="X71" s="70"/>
      <c r="Y71" s="109" t="str">
        <f t="shared" ref="Y71:Y134" si="26">IFERROR((V71*$V$4+(AVERAGE(W71:X71)*$W$4))/100,"")</f>
        <v/>
      </c>
      <c r="Z71" s="110" t="str">
        <f t="shared" si="19"/>
        <v/>
      </c>
      <c r="AA71" s="111" t="str">
        <f t="shared" ref="AA71:AA134" si="27">IFERROR(VLOOKUP(Z71,$BA$2:$BB$8,2),"")</f>
        <v/>
      </c>
      <c r="AB71" s="69"/>
      <c r="AC71" s="71"/>
      <c r="AD71" s="71"/>
      <c r="AE71" s="72"/>
      <c r="AF71" s="112" t="str">
        <f t="shared" si="20"/>
        <v/>
      </c>
      <c r="AG71" s="69"/>
      <c r="AH71" s="71"/>
      <c r="AI71" s="71"/>
      <c r="AJ71" s="72"/>
      <c r="AK71" s="112" t="str">
        <f t="shared" si="21"/>
        <v/>
      </c>
      <c r="AL71" s="69"/>
      <c r="AM71" s="71"/>
      <c r="AN71" s="71"/>
      <c r="AO71" s="72"/>
      <c r="AP71" s="112" t="str">
        <f t="shared" si="22"/>
        <v/>
      </c>
      <c r="AQ71" s="69"/>
      <c r="AR71" s="71"/>
      <c r="AS71" s="71"/>
      <c r="AT71" s="72"/>
      <c r="AU71" s="187" t="str">
        <f t="shared" ref="AU71:AU134" si="28">IFERROR(AVERAGE(AQ71:AT71),"")</f>
        <v/>
      </c>
      <c r="AV71" s="188">
        <f t="shared" si="23"/>
        <v>0</v>
      </c>
      <c r="AW71" s="189" t="str">
        <f t="shared" ref="AW71:AW134" si="29">IFERROR(VLOOKUP(AV71,$BA$2:$BB$8,2),"")</f>
        <v>--</v>
      </c>
    </row>
    <row r="72" spans="1:49" x14ac:dyDescent="0.2">
      <c r="A72" s="148" t="s">
        <v>1000</v>
      </c>
      <c r="B72" s="71" t="s">
        <v>35</v>
      </c>
      <c r="C72" s="248" t="s">
        <v>261</v>
      </c>
      <c r="D72" s="270" t="s">
        <v>262</v>
      </c>
      <c r="E72" s="62"/>
      <c r="F72" s="63"/>
      <c r="G72" s="63"/>
      <c r="H72" s="63"/>
      <c r="I72" s="72" t="str">
        <f t="shared" si="16"/>
        <v/>
      </c>
      <c r="J72" s="104" t="str">
        <f t="shared" si="24"/>
        <v/>
      </c>
      <c r="K72" s="116"/>
      <c r="L72" s="71"/>
      <c r="M72" s="71"/>
      <c r="N72" s="71"/>
      <c r="O72" s="72" t="str">
        <f t="shared" si="17"/>
        <v/>
      </c>
      <c r="P72" s="104" t="str">
        <f t="shared" si="25"/>
        <v/>
      </c>
      <c r="Q72" s="113"/>
      <c r="R72" s="106"/>
      <c r="S72" s="106"/>
      <c r="T72" s="106"/>
      <c r="U72" s="107"/>
      <c r="V72" s="108" t="str">
        <f t="shared" si="18"/>
        <v/>
      </c>
      <c r="W72" s="65"/>
      <c r="X72" s="70"/>
      <c r="Y72" s="109" t="str">
        <f t="shared" si="26"/>
        <v/>
      </c>
      <c r="Z72" s="110" t="str">
        <f t="shared" si="19"/>
        <v/>
      </c>
      <c r="AA72" s="111" t="str">
        <f t="shared" si="27"/>
        <v/>
      </c>
      <c r="AB72" s="69"/>
      <c r="AC72" s="71"/>
      <c r="AD72" s="71"/>
      <c r="AE72" s="72"/>
      <c r="AF72" s="112" t="str">
        <f t="shared" si="20"/>
        <v/>
      </c>
      <c r="AG72" s="69"/>
      <c r="AH72" s="71"/>
      <c r="AI72" s="71"/>
      <c r="AJ72" s="72"/>
      <c r="AK72" s="112" t="str">
        <f t="shared" si="21"/>
        <v/>
      </c>
      <c r="AL72" s="69"/>
      <c r="AM72" s="71"/>
      <c r="AN72" s="71"/>
      <c r="AO72" s="72"/>
      <c r="AP72" s="112" t="str">
        <f t="shared" si="22"/>
        <v/>
      </c>
      <c r="AQ72" s="69"/>
      <c r="AR72" s="71"/>
      <c r="AS72" s="71"/>
      <c r="AT72" s="72"/>
      <c r="AU72" s="187" t="str">
        <f t="shared" si="28"/>
        <v/>
      </c>
      <c r="AV72" s="188">
        <f t="shared" si="23"/>
        <v>0</v>
      </c>
      <c r="AW72" s="189" t="str">
        <f t="shared" si="29"/>
        <v>--</v>
      </c>
    </row>
    <row r="73" spans="1:49" x14ac:dyDescent="0.2">
      <c r="A73" s="148" t="s">
        <v>1001</v>
      </c>
      <c r="B73" s="71" t="s">
        <v>35</v>
      </c>
      <c r="C73" s="248" t="s">
        <v>263</v>
      </c>
      <c r="D73" s="271" t="s">
        <v>264</v>
      </c>
      <c r="E73" s="62"/>
      <c r="F73" s="63"/>
      <c r="G73" s="63"/>
      <c r="H73" s="63"/>
      <c r="I73" s="72" t="str">
        <f t="shared" si="16"/>
        <v/>
      </c>
      <c r="J73" s="104" t="str">
        <f t="shared" si="24"/>
        <v/>
      </c>
      <c r="K73" s="116"/>
      <c r="L73" s="71"/>
      <c r="M73" s="71"/>
      <c r="N73" s="71"/>
      <c r="O73" s="72" t="str">
        <f t="shared" si="17"/>
        <v/>
      </c>
      <c r="P73" s="104" t="str">
        <f t="shared" si="25"/>
        <v/>
      </c>
      <c r="Q73" s="113"/>
      <c r="R73" s="106"/>
      <c r="S73" s="106"/>
      <c r="T73" s="106"/>
      <c r="U73" s="107"/>
      <c r="V73" s="108" t="str">
        <f t="shared" si="18"/>
        <v/>
      </c>
      <c r="W73" s="65"/>
      <c r="X73" s="70"/>
      <c r="Y73" s="109" t="str">
        <f t="shared" si="26"/>
        <v/>
      </c>
      <c r="Z73" s="110" t="str">
        <f t="shared" si="19"/>
        <v/>
      </c>
      <c r="AA73" s="111" t="str">
        <f t="shared" si="27"/>
        <v/>
      </c>
      <c r="AB73" s="69"/>
      <c r="AC73" s="71"/>
      <c r="AD73" s="71"/>
      <c r="AE73" s="72"/>
      <c r="AF73" s="112" t="str">
        <f t="shared" si="20"/>
        <v/>
      </c>
      <c r="AG73" s="69"/>
      <c r="AH73" s="71"/>
      <c r="AI73" s="71"/>
      <c r="AJ73" s="72"/>
      <c r="AK73" s="112" t="str">
        <f t="shared" si="21"/>
        <v/>
      </c>
      <c r="AL73" s="69"/>
      <c r="AM73" s="71"/>
      <c r="AN73" s="71"/>
      <c r="AO73" s="72"/>
      <c r="AP73" s="112" t="str">
        <f t="shared" si="22"/>
        <v/>
      </c>
      <c r="AQ73" s="69"/>
      <c r="AR73" s="71"/>
      <c r="AS73" s="71"/>
      <c r="AT73" s="72"/>
      <c r="AU73" s="187" t="str">
        <f t="shared" si="28"/>
        <v/>
      </c>
      <c r="AV73" s="188">
        <f t="shared" si="23"/>
        <v>0</v>
      </c>
      <c r="AW73" s="189" t="str">
        <f t="shared" si="29"/>
        <v>--</v>
      </c>
    </row>
    <row r="74" spans="1:49" x14ac:dyDescent="0.2">
      <c r="A74" s="148" t="s">
        <v>1002</v>
      </c>
      <c r="B74" s="71" t="s">
        <v>35</v>
      </c>
      <c r="C74" s="248" t="s">
        <v>265</v>
      </c>
      <c r="D74" s="270" t="s">
        <v>266</v>
      </c>
      <c r="E74" s="62"/>
      <c r="F74" s="63"/>
      <c r="G74" s="63"/>
      <c r="H74" s="63"/>
      <c r="I74" s="72" t="str">
        <f t="shared" si="16"/>
        <v/>
      </c>
      <c r="J74" s="104" t="str">
        <f t="shared" si="24"/>
        <v/>
      </c>
      <c r="K74" s="116"/>
      <c r="L74" s="71"/>
      <c r="M74" s="71"/>
      <c r="N74" s="71"/>
      <c r="O74" s="72" t="str">
        <f t="shared" si="17"/>
        <v/>
      </c>
      <c r="P74" s="104" t="str">
        <f t="shared" si="25"/>
        <v/>
      </c>
      <c r="Q74" s="113"/>
      <c r="R74" s="106"/>
      <c r="S74" s="106"/>
      <c r="T74" s="106"/>
      <c r="U74" s="107"/>
      <c r="V74" s="108" t="str">
        <f t="shared" si="18"/>
        <v/>
      </c>
      <c r="W74" s="65"/>
      <c r="X74" s="70"/>
      <c r="Y74" s="109" t="str">
        <f t="shared" si="26"/>
        <v/>
      </c>
      <c r="Z74" s="110" t="str">
        <f t="shared" si="19"/>
        <v/>
      </c>
      <c r="AA74" s="111" t="str">
        <f t="shared" si="27"/>
        <v/>
      </c>
      <c r="AB74" s="69"/>
      <c r="AC74" s="71"/>
      <c r="AD74" s="71"/>
      <c r="AE74" s="72"/>
      <c r="AF74" s="112" t="str">
        <f t="shared" si="20"/>
        <v/>
      </c>
      <c r="AG74" s="69"/>
      <c r="AH74" s="71"/>
      <c r="AI74" s="71"/>
      <c r="AJ74" s="72"/>
      <c r="AK74" s="112" t="str">
        <f t="shared" si="21"/>
        <v/>
      </c>
      <c r="AL74" s="69"/>
      <c r="AM74" s="71"/>
      <c r="AN74" s="71"/>
      <c r="AO74" s="72"/>
      <c r="AP74" s="112" t="str">
        <f t="shared" si="22"/>
        <v/>
      </c>
      <c r="AQ74" s="69"/>
      <c r="AR74" s="71"/>
      <c r="AS74" s="71"/>
      <c r="AT74" s="72"/>
      <c r="AU74" s="187" t="str">
        <f t="shared" si="28"/>
        <v/>
      </c>
      <c r="AV74" s="188">
        <f t="shared" si="23"/>
        <v>0</v>
      </c>
      <c r="AW74" s="189" t="str">
        <f t="shared" si="29"/>
        <v>--</v>
      </c>
    </row>
    <row r="75" spans="1:49" x14ac:dyDescent="0.2">
      <c r="A75" s="148" t="s">
        <v>1003</v>
      </c>
      <c r="B75" s="71" t="s">
        <v>35</v>
      </c>
      <c r="C75" s="248" t="s">
        <v>267</v>
      </c>
      <c r="D75" s="271" t="s">
        <v>268</v>
      </c>
      <c r="E75" s="62"/>
      <c r="F75" s="63"/>
      <c r="G75" s="63"/>
      <c r="H75" s="63"/>
      <c r="I75" s="72" t="str">
        <f t="shared" si="16"/>
        <v/>
      </c>
      <c r="J75" s="104" t="str">
        <f t="shared" si="24"/>
        <v/>
      </c>
      <c r="K75" s="116"/>
      <c r="L75" s="71"/>
      <c r="M75" s="71"/>
      <c r="N75" s="71"/>
      <c r="O75" s="72" t="str">
        <f t="shared" si="17"/>
        <v/>
      </c>
      <c r="P75" s="104" t="str">
        <f t="shared" si="25"/>
        <v/>
      </c>
      <c r="Q75" s="113"/>
      <c r="R75" s="106"/>
      <c r="S75" s="106"/>
      <c r="T75" s="106"/>
      <c r="U75" s="107"/>
      <c r="V75" s="108" t="str">
        <f t="shared" si="18"/>
        <v/>
      </c>
      <c r="W75" s="65"/>
      <c r="X75" s="70"/>
      <c r="Y75" s="109" t="str">
        <f t="shared" si="26"/>
        <v/>
      </c>
      <c r="Z75" s="110" t="str">
        <f t="shared" si="19"/>
        <v/>
      </c>
      <c r="AA75" s="111" t="str">
        <f t="shared" si="27"/>
        <v/>
      </c>
      <c r="AB75" s="69"/>
      <c r="AC75" s="71"/>
      <c r="AD75" s="71"/>
      <c r="AE75" s="72"/>
      <c r="AF75" s="112" t="str">
        <f t="shared" si="20"/>
        <v/>
      </c>
      <c r="AG75" s="69"/>
      <c r="AH75" s="71"/>
      <c r="AI75" s="71"/>
      <c r="AJ75" s="72"/>
      <c r="AK75" s="112" t="str">
        <f t="shared" si="21"/>
        <v/>
      </c>
      <c r="AL75" s="69"/>
      <c r="AM75" s="71"/>
      <c r="AN75" s="71"/>
      <c r="AO75" s="72"/>
      <c r="AP75" s="112" t="str">
        <f t="shared" si="22"/>
        <v/>
      </c>
      <c r="AQ75" s="69"/>
      <c r="AR75" s="71"/>
      <c r="AS75" s="71"/>
      <c r="AT75" s="72"/>
      <c r="AU75" s="187" t="str">
        <f t="shared" si="28"/>
        <v/>
      </c>
      <c r="AV75" s="188">
        <f t="shared" si="23"/>
        <v>0</v>
      </c>
      <c r="AW75" s="189" t="str">
        <f t="shared" si="29"/>
        <v>--</v>
      </c>
    </row>
    <row r="76" spans="1:49" x14ac:dyDescent="0.2">
      <c r="A76" s="148" t="s">
        <v>1004</v>
      </c>
      <c r="B76" s="71" t="s">
        <v>35</v>
      </c>
      <c r="C76" s="248" t="s">
        <v>269</v>
      </c>
      <c r="D76" s="270" t="s">
        <v>270</v>
      </c>
      <c r="E76" s="62"/>
      <c r="F76" s="63"/>
      <c r="G76" s="63"/>
      <c r="H76" s="63"/>
      <c r="I76" s="72" t="str">
        <f t="shared" si="16"/>
        <v/>
      </c>
      <c r="J76" s="104" t="str">
        <f t="shared" si="24"/>
        <v/>
      </c>
      <c r="K76" s="116"/>
      <c r="L76" s="71"/>
      <c r="M76" s="71"/>
      <c r="N76" s="71"/>
      <c r="O76" s="72" t="str">
        <f t="shared" si="17"/>
        <v/>
      </c>
      <c r="P76" s="104" t="str">
        <f t="shared" si="25"/>
        <v/>
      </c>
      <c r="Q76" s="113"/>
      <c r="R76" s="106"/>
      <c r="S76" s="106"/>
      <c r="T76" s="106"/>
      <c r="U76" s="107"/>
      <c r="V76" s="108" t="str">
        <f t="shared" si="18"/>
        <v/>
      </c>
      <c r="W76" s="65"/>
      <c r="X76" s="70"/>
      <c r="Y76" s="109" t="str">
        <f t="shared" si="26"/>
        <v/>
      </c>
      <c r="Z76" s="110" t="str">
        <f t="shared" si="19"/>
        <v/>
      </c>
      <c r="AA76" s="111" t="str">
        <f t="shared" si="27"/>
        <v/>
      </c>
      <c r="AB76" s="69"/>
      <c r="AC76" s="71"/>
      <c r="AD76" s="71"/>
      <c r="AE76" s="72"/>
      <c r="AF76" s="112" t="str">
        <f t="shared" si="20"/>
        <v/>
      </c>
      <c r="AG76" s="69"/>
      <c r="AH76" s="71"/>
      <c r="AI76" s="71"/>
      <c r="AJ76" s="72"/>
      <c r="AK76" s="112" t="str">
        <f t="shared" si="21"/>
        <v/>
      </c>
      <c r="AL76" s="69"/>
      <c r="AM76" s="71"/>
      <c r="AN76" s="71"/>
      <c r="AO76" s="72"/>
      <c r="AP76" s="112" t="str">
        <f t="shared" si="22"/>
        <v/>
      </c>
      <c r="AQ76" s="69"/>
      <c r="AR76" s="71"/>
      <c r="AS76" s="71"/>
      <c r="AT76" s="72"/>
      <c r="AU76" s="187" t="str">
        <f t="shared" si="28"/>
        <v/>
      </c>
      <c r="AV76" s="188">
        <f t="shared" si="23"/>
        <v>0</v>
      </c>
      <c r="AW76" s="189" t="str">
        <f t="shared" si="29"/>
        <v>--</v>
      </c>
    </row>
    <row r="77" spans="1:49" x14ac:dyDescent="0.2">
      <c r="A77" s="148" t="s">
        <v>1005</v>
      </c>
      <c r="B77" s="71" t="s">
        <v>35</v>
      </c>
      <c r="C77" s="248" t="s">
        <v>271</v>
      </c>
      <c r="D77" s="270" t="s">
        <v>272</v>
      </c>
      <c r="E77" s="62"/>
      <c r="F77" s="63"/>
      <c r="G77" s="63"/>
      <c r="H77" s="63"/>
      <c r="I77" s="72" t="str">
        <f t="shared" si="16"/>
        <v/>
      </c>
      <c r="J77" s="104" t="str">
        <f t="shared" si="24"/>
        <v/>
      </c>
      <c r="K77" s="116"/>
      <c r="L77" s="71"/>
      <c r="M77" s="71"/>
      <c r="N77" s="71"/>
      <c r="O77" s="72" t="str">
        <f t="shared" si="17"/>
        <v/>
      </c>
      <c r="P77" s="104" t="str">
        <f t="shared" si="25"/>
        <v/>
      </c>
      <c r="Q77" s="113"/>
      <c r="R77" s="106"/>
      <c r="S77" s="106"/>
      <c r="T77" s="106"/>
      <c r="U77" s="107"/>
      <c r="V77" s="108" t="str">
        <f t="shared" si="18"/>
        <v/>
      </c>
      <c r="W77" s="65"/>
      <c r="X77" s="70"/>
      <c r="Y77" s="109" t="str">
        <f t="shared" si="26"/>
        <v/>
      </c>
      <c r="Z77" s="110" t="str">
        <f t="shared" si="19"/>
        <v/>
      </c>
      <c r="AA77" s="111" t="str">
        <f t="shared" si="27"/>
        <v/>
      </c>
      <c r="AB77" s="69"/>
      <c r="AC77" s="71"/>
      <c r="AD77" s="71"/>
      <c r="AE77" s="72"/>
      <c r="AF77" s="112" t="str">
        <f t="shared" si="20"/>
        <v/>
      </c>
      <c r="AG77" s="69"/>
      <c r="AH77" s="71"/>
      <c r="AI77" s="71"/>
      <c r="AJ77" s="72"/>
      <c r="AK77" s="112" t="str">
        <f t="shared" si="21"/>
        <v/>
      </c>
      <c r="AL77" s="69"/>
      <c r="AM77" s="71"/>
      <c r="AN77" s="71"/>
      <c r="AO77" s="72"/>
      <c r="AP77" s="112" t="str">
        <f t="shared" si="22"/>
        <v/>
      </c>
      <c r="AQ77" s="69"/>
      <c r="AR77" s="71"/>
      <c r="AS77" s="71"/>
      <c r="AT77" s="72"/>
      <c r="AU77" s="187" t="str">
        <f t="shared" si="28"/>
        <v/>
      </c>
      <c r="AV77" s="188">
        <f t="shared" si="23"/>
        <v>0</v>
      </c>
      <c r="AW77" s="189" t="str">
        <f t="shared" si="29"/>
        <v>--</v>
      </c>
    </row>
    <row r="78" spans="1:49" x14ac:dyDescent="0.2">
      <c r="A78" s="148" t="s">
        <v>1006</v>
      </c>
      <c r="B78" s="71" t="s">
        <v>35</v>
      </c>
      <c r="C78" s="248" t="s">
        <v>273</v>
      </c>
      <c r="D78" s="271" t="s">
        <v>274</v>
      </c>
      <c r="E78" s="62"/>
      <c r="F78" s="63"/>
      <c r="G78" s="63"/>
      <c r="H78" s="63"/>
      <c r="I78" s="72" t="str">
        <f t="shared" si="16"/>
        <v/>
      </c>
      <c r="J78" s="104" t="str">
        <f t="shared" si="24"/>
        <v/>
      </c>
      <c r="K78" s="116"/>
      <c r="L78" s="71"/>
      <c r="M78" s="71"/>
      <c r="N78" s="71"/>
      <c r="O78" s="72" t="str">
        <f t="shared" si="17"/>
        <v/>
      </c>
      <c r="P78" s="104" t="str">
        <f t="shared" si="25"/>
        <v/>
      </c>
      <c r="Q78" s="113"/>
      <c r="R78" s="106"/>
      <c r="S78" s="106"/>
      <c r="T78" s="106"/>
      <c r="U78" s="107"/>
      <c r="V78" s="108" t="str">
        <f t="shared" si="18"/>
        <v/>
      </c>
      <c r="W78" s="65"/>
      <c r="X78" s="70"/>
      <c r="Y78" s="109" t="str">
        <f t="shared" si="26"/>
        <v/>
      </c>
      <c r="Z78" s="110" t="str">
        <f t="shared" si="19"/>
        <v/>
      </c>
      <c r="AA78" s="111" t="str">
        <f t="shared" si="27"/>
        <v/>
      </c>
      <c r="AB78" s="69"/>
      <c r="AC78" s="71"/>
      <c r="AD78" s="71"/>
      <c r="AE78" s="72"/>
      <c r="AF78" s="112" t="str">
        <f t="shared" si="20"/>
        <v/>
      </c>
      <c r="AG78" s="69"/>
      <c r="AH78" s="71"/>
      <c r="AI78" s="71"/>
      <c r="AJ78" s="72"/>
      <c r="AK78" s="112" t="str">
        <f t="shared" si="21"/>
        <v/>
      </c>
      <c r="AL78" s="69"/>
      <c r="AM78" s="71"/>
      <c r="AN78" s="71"/>
      <c r="AO78" s="72"/>
      <c r="AP78" s="112" t="str">
        <f t="shared" si="22"/>
        <v/>
      </c>
      <c r="AQ78" s="69"/>
      <c r="AR78" s="71"/>
      <c r="AS78" s="71"/>
      <c r="AT78" s="72"/>
      <c r="AU78" s="187" t="str">
        <f t="shared" si="28"/>
        <v/>
      </c>
      <c r="AV78" s="188">
        <f t="shared" si="23"/>
        <v>0</v>
      </c>
      <c r="AW78" s="189" t="str">
        <f t="shared" si="29"/>
        <v>--</v>
      </c>
    </row>
    <row r="79" spans="1:49" x14ac:dyDescent="0.2">
      <c r="A79" s="147" t="s">
        <v>971</v>
      </c>
      <c r="B79" s="71" t="s">
        <v>36</v>
      </c>
      <c r="C79" s="248" t="s">
        <v>275</v>
      </c>
      <c r="D79" s="269" t="s">
        <v>276</v>
      </c>
      <c r="E79" s="62"/>
      <c r="F79" s="63"/>
      <c r="G79" s="63"/>
      <c r="H79" s="63"/>
      <c r="I79" s="72" t="str">
        <f t="shared" si="16"/>
        <v/>
      </c>
      <c r="J79" s="104" t="str">
        <f t="shared" si="24"/>
        <v/>
      </c>
      <c r="K79" s="116"/>
      <c r="L79" s="71"/>
      <c r="M79" s="71"/>
      <c r="N79" s="71"/>
      <c r="O79" s="72" t="str">
        <f t="shared" si="17"/>
        <v/>
      </c>
      <c r="P79" s="104" t="str">
        <f t="shared" si="25"/>
        <v/>
      </c>
      <c r="Q79" s="113"/>
      <c r="R79" s="106"/>
      <c r="S79" s="106"/>
      <c r="T79" s="106"/>
      <c r="U79" s="107"/>
      <c r="V79" s="108" t="str">
        <f t="shared" si="18"/>
        <v/>
      </c>
      <c r="W79" s="65"/>
      <c r="X79" s="70"/>
      <c r="Y79" s="109" t="str">
        <f t="shared" si="26"/>
        <v/>
      </c>
      <c r="Z79" s="110" t="str">
        <f t="shared" si="19"/>
        <v/>
      </c>
      <c r="AA79" s="111" t="str">
        <f t="shared" si="27"/>
        <v/>
      </c>
      <c r="AB79" s="69"/>
      <c r="AC79" s="71"/>
      <c r="AD79" s="71"/>
      <c r="AE79" s="72"/>
      <c r="AF79" s="112" t="str">
        <f t="shared" si="20"/>
        <v/>
      </c>
      <c r="AG79" s="69"/>
      <c r="AH79" s="71"/>
      <c r="AI79" s="71"/>
      <c r="AJ79" s="72"/>
      <c r="AK79" s="112" t="str">
        <f t="shared" si="21"/>
        <v/>
      </c>
      <c r="AL79" s="69"/>
      <c r="AM79" s="71"/>
      <c r="AN79" s="71"/>
      <c r="AO79" s="72"/>
      <c r="AP79" s="112" t="str">
        <f t="shared" si="22"/>
        <v/>
      </c>
      <c r="AQ79" s="69"/>
      <c r="AR79" s="71"/>
      <c r="AS79" s="71"/>
      <c r="AT79" s="72"/>
      <c r="AU79" s="187" t="str">
        <f t="shared" si="28"/>
        <v/>
      </c>
      <c r="AV79" s="188">
        <f t="shared" si="23"/>
        <v>0</v>
      </c>
      <c r="AW79" s="189" t="str">
        <f t="shared" si="29"/>
        <v>--</v>
      </c>
    </row>
    <row r="80" spans="1:49" x14ac:dyDescent="0.2">
      <c r="A80" s="147" t="s">
        <v>972</v>
      </c>
      <c r="B80" s="71" t="s">
        <v>35</v>
      </c>
      <c r="C80" s="248" t="s">
        <v>277</v>
      </c>
      <c r="D80" s="271" t="s">
        <v>278</v>
      </c>
      <c r="E80" s="62"/>
      <c r="F80" s="63"/>
      <c r="G80" s="63"/>
      <c r="H80" s="63"/>
      <c r="I80" s="72" t="str">
        <f t="shared" si="16"/>
        <v/>
      </c>
      <c r="J80" s="104" t="str">
        <f t="shared" si="24"/>
        <v/>
      </c>
      <c r="K80" s="116"/>
      <c r="L80" s="71"/>
      <c r="M80" s="71"/>
      <c r="N80" s="71"/>
      <c r="O80" s="72" t="str">
        <f t="shared" si="17"/>
        <v/>
      </c>
      <c r="P80" s="104" t="str">
        <f t="shared" si="25"/>
        <v/>
      </c>
      <c r="Q80" s="113"/>
      <c r="R80" s="106"/>
      <c r="S80" s="106"/>
      <c r="T80" s="106"/>
      <c r="U80" s="107"/>
      <c r="V80" s="108" t="str">
        <f t="shared" si="18"/>
        <v/>
      </c>
      <c r="W80" s="65"/>
      <c r="X80" s="70"/>
      <c r="Y80" s="109" t="str">
        <f t="shared" si="26"/>
        <v/>
      </c>
      <c r="Z80" s="110" t="str">
        <f t="shared" si="19"/>
        <v/>
      </c>
      <c r="AA80" s="111" t="str">
        <f t="shared" si="27"/>
        <v/>
      </c>
      <c r="AB80" s="69"/>
      <c r="AC80" s="71"/>
      <c r="AD80" s="71"/>
      <c r="AE80" s="72"/>
      <c r="AF80" s="112" t="str">
        <f t="shared" si="20"/>
        <v/>
      </c>
      <c r="AG80" s="69"/>
      <c r="AH80" s="71"/>
      <c r="AI80" s="71"/>
      <c r="AJ80" s="72"/>
      <c r="AK80" s="112" t="str">
        <f t="shared" si="21"/>
        <v/>
      </c>
      <c r="AL80" s="69"/>
      <c r="AM80" s="71"/>
      <c r="AN80" s="71"/>
      <c r="AO80" s="72"/>
      <c r="AP80" s="112" t="str">
        <f t="shared" si="22"/>
        <v/>
      </c>
      <c r="AQ80" s="69"/>
      <c r="AR80" s="71"/>
      <c r="AS80" s="71"/>
      <c r="AT80" s="72"/>
      <c r="AU80" s="187" t="str">
        <f t="shared" si="28"/>
        <v/>
      </c>
      <c r="AV80" s="188">
        <f t="shared" si="23"/>
        <v>0</v>
      </c>
      <c r="AW80" s="189" t="str">
        <f t="shared" si="29"/>
        <v>--</v>
      </c>
    </row>
    <row r="81" spans="1:49" x14ac:dyDescent="0.2">
      <c r="A81" s="147" t="s">
        <v>973</v>
      </c>
      <c r="B81" s="71" t="s">
        <v>35</v>
      </c>
      <c r="C81" s="248" t="s">
        <v>279</v>
      </c>
      <c r="D81" s="270" t="s">
        <v>280</v>
      </c>
      <c r="E81" s="62"/>
      <c r="F81" s="63"/>
      <c r="G81" s="63"/>
      <c r="H81" s="63"/>
      <c r="I81" s="72" t="str">
        <f t="shared" si="16"/>
        <v/>
      </c>
      <c r="J81" s="104" t="str">
        <f t="shared" si="24"/>
        <v/>
      </c>
      <c r="K81" s="116"/>
      <c r="L81" s="71"/>
      <c r="M81" s="71"/>
      <c r="N81" s="71"/>
      <c r="O81" s="72" t="str">
        <f t="shared" si="17"/>
        <v/>
      </c>
      <c r="P81" s="104" t="str">
        <f t="shared" si="25"/>
        <v/>
      </c>
      <c r="Q81" s="113"/>
      <c r="R81" s="106"/>
      <c r="S81" s="106"/>
      <c r="T81" s="106"/>
      <c r="U81" s="107"/>
      <c r="V81" s="108" t="str">
        <f t="shared" si="18"/>
        <v/>
      </c>
      <c r="W81" s="65"/>
      <c r="X81" s="70"/>
      <c r="Y81" s="109" t="str">
        <f t="shared" si="26"/>
        <v/>
      </c>
      <c r="Z81" s="110" t="str">
        <f t="shared" si="19"/>
        <v/>
      </c>
      <c r="AA81" s="111" t="str">
        <f t="shared" si="27"/>
        <v/>
      </c>
      <c r="AB81" s="69"/>
      <c r="AC81" s="71"/>
      <c r="AD81" s="71"/>
      <c r="AE81" s="72"/>
      <c r="AF81" s="112" t="str">
        <f t="shared" si="20"/>
        <v/>
      </c>
      <c r="AG81" s="69"/>
      <c r="AH81" s="71"/>
      <c r="AI81" s="71"/>
      <c r="AJ81" s="72"/>
      <c r="AK81" s="112" t="str">
        <f t="shared" si="21"/>
        <v/>
      </c>
      <c r="AL81" s="69"/>
      <c r="AM81" s="71"/>
      <c r="AN81" s="71"/>
      <c r="AO81" s="72"/>
      <c r="AP81" s="112" t="str">
        <f t="shared" si="22"/>
        <v/>
      </c>
      <c r="AQ81" s="69"/>
      <c r="AR81" s="71"/>
      <c r="AS81" s="71"/>
      <c r="AT81" s="72"/>
      <c r="AU81" s="187" t="str">
        <f t="shared" si="28"/>
        <v/>
      </c>
      <c r="AV81" s="188">
        <f t="shared" si="23"/>
        <v>0</v>
      </c>
      <c r="AW81" s="189" t="str">
        <f t="shared" si="29"/>
        <v>--</v>
      </c>
    </row>
    <row r="82" spans="1:49" x14ac:dyDescent="0.2">
      <c r="A82" s="147" t="s">
        <v>974</v>
      </c>
      <c r="B82" s="71" t="s">
        <v>35</v>
      </c>
      <c r="C82" s="248" t="s">
        <v>281</v>
      </c>
      <c r="D82" s="270" t="s">
        <v>282</v>
      </c>
      <c r="E82" s="62"/>
      <c r="F82" s="63"/>
      <c r="G82" s="63"/>
      <c r="H82" s="63"/>
      <c r="I82" s="72" t="str">
        <f t="shared" si="16"/>
        <v/>
      </c>
      <c r="J82" s="104" t="str">
        <f t="shared" si="24"/>
        <v/>
      </c>
      <c r="K82" s="116"/>
      <c r="L82" s="71"/>
      <c r="M82" s="71"/>
      <c r="N82" s="71"/>
      <c r="O82" s="72" t="str">
        <f t="shared" si="17"/>
        <v/>
      </c>
      <c r="P82" s="104" t="str">
        <f t="shared" si="25"/>
        <v/>
      </c>
      <c r="Q82" s="113"/>
      <c r="R82" s="106"/>
      <c r="S82" s="106"/>
      <c r="T82" s="106"/>
      <c r="U82" s="107"/>
      <c r="V82" s="108" t="str">
        <f t="shared" si="18"/>
        <v/>
      </c>
      <c r="W82" s="65"/>
      <c r="X82" s="70"/>
      <c r="Y82" s="109" t="str">
        <f t="shared" si="26"/>
        <v/>
      </c>
      <c r="Z82" s="110" t="str">
        <f t="shared" si="19"/>
        <v/>
      </c>
      <c r="AA82" s="111" t="str">
        <f t="shared" si="27"/>
        <v/>
      </c>
      <c r="AB82" s="69"/>
      <c r="AC82" s="71"/>
      <c r="AD82" s="71"/>
      <c r="AE82" s="72"/>
      <c r="AF82" s="112" t="str">
        <f t="shared" si="20"/>
        <v/>
      </c>
      <c r="AG82" s="69"/>
      <c r="AH82" s="71"/>
      <c r="AI82" s="71"/>
      <c r="AJ82" s="72"/>
      <c r="AK82" s="112" t="str">
        <f t="shared" si="21"/>
        <v/>
      </c>
      <c r="AL82" s="69"/>
      <c r="AM82" s="71"/>
      <c r="AN82" s="71"/>
      <c r="AO82" s="72"/>
      <c r="AP82" s="112" t="str">
        <f t="shared" si="22"/>
        <v/>
      </c>
      <c r="AQ82" s="69"/>
      <c r="AR82" s="71"/>
      <c r="AS82" s="71"/>
      <c r="AT82" s="72"/>
      <c r="AU82" s="187" t="str">
        <f t="shared" si="28"/>
        <v/>
      </c>
      <c r="AV82" s="188">
        <f t="shared" si="23"/>
        <v>0</v>
      </c>
      <c r="AW82" s="189" t="str">
        <f t="shared" si="29"/>
        <v>--</v>
      </c>
    </row>
    <row r="83" spans="1:49" x14ac:dyDescent="0.2">
      <c r="A83" s="147" t="s">
        <v>975</v>
      </c>
      <c r="B83" s="71" t="s">
        <v>35</v>
      </c>
      <c r="C83" s="248" t="s">
        <v>283</v>
      </c>
      <c r="D83" s="270" t="s">
        <v>284</v>
      </c>
      <c r="E83" s="62"/>
      <c r="F83" s="63"/>
      <c r="G83" s="63"/>
      <c r="H83" s="63"/>
      <c r="I83" s="72" t="str">
        <f t="shared" si="16"/>
        <v/>
      </c>
      <c r="J83" s="104" t="str">
        <f t="shared" si="24"/>
        <v/>
      </c>
      <c r="K83" s="116"/>
      <c r="L83" s="71"/>
      <c r="M83" s="71"/>
      <c r="N83" s="71"/>
      <c r="O83" s="72" t="str">
        <f t="shared" si="17"/>
        <v/>
      </c>
      <c r="P83" s="104" t="str">
        <f t="shared" si="25"/>
        <v/>
      </c>
      <c r="Q83" s="113"/>
      <c r="R83" s="106"/>
      <c r="S83" s="106"/>
      <c r="T83" s="106"/>
      <c r="U83" s="107"/>
      <c r="V83" s="108" t="str">
        <f t="shared" si="18"/>
        <v/>
      </c>
      <c r="W83" s="65"/>
      <c r="X83" s="70"/>
      <c r="Y83" s="109" t="str">
        <f t="shared" si="26"/>
        <v/>
      </c>
      <c r="Z83" s="110" t="str">
        <f t="shared" si="19"/>
        <v/>
      </c>
      <c r="AA83" s="111" t="str">
        <f t="shared" si="27"/>
        <v/>
      </c>
      <c r="AB83" s="69"/>
      <c r="AC83" s="71"/>
      <c r="AD83" s="71"/>
      <c r="AE83" s="72"/>
      <c r="AF83" s="112" t="str">
        <f t="shared" si="20"/>
        <v/>
      </c>
      <c r="AG83" s="69"/>
      <c r="AH83" s="71"/>
      <c r="AI83" s="71"/>
      <c r="AJ83" s="72"/>
      <c r="AK83" s="112" t="str">
        <f t="shared" si="21"/>
        <v/>
      </c>
      <c r="AL83" s="69"/>
      <c r="AM83" s="71"/>
      <c r="AN83" s="71"/>
      <c r="AO83" s="72"/>
      <c r="AP83" s="112" t="str">
        <f t="shared" si="22"/>
        <v/>
      </c>
      <c r="AQ83" s="69"/>
      <c r="AR83" s="71"/>
      <c r="AS83" s="71"/>
      <c r="AT83" s="72"/>
      <c r="AU83" s="187" t="str">
        <f t="shared" si="28"/>
        <v/>
      </c>
      <c r="AV83" s="188">
        <f t="shared" si="23"/>
        <v>0</v>
      </c>
      <c r="AW83" s="189" t="str">
        <f t="shared" si="29"/>
        <v>--</v>
      </c>
    </row>
    <row r="84" spans="1:49" x14ac:dyDescent="0.2">
      <c r="A84" s="147" t="s">
        <v>976</v>
      </c>
      <c r="B84" s="71" t="s">
        <v>35</v>
      </c>
      <c r="C84" s="248" t="s">
        <v>285</v>
      </c>
      <c r="D84" s="270" t="s">
        <v>286</v>
      </c>
      <c r="E84" s="62"/>
      <c r="F84" s="63"/>
      <c r="G84" s="63"/>
      <c r="H84" s="63"/>
      <c r="I84" s="72" t="str">
        <f t="shared" si="16"/>
        <v/>
      </c>
      <c r="J84" s="104" t="str">
        <f t="shared" si="24"/>
        <v/>
      </c>
      <c r="K84" s="116"/>
      <c r="L84" s="71"/>
      <c r="M84" s="71"/>
      <c r="N84" s="71"/>
      <c r="O84" s="72" t="str">
        <f t="shared" si="17"/>
        <v/>
      </c>
      <c r="P84" s="104" t="str">
        <f t="shared" si="25"/>
        <v/>
      </c>
      <c r="Q84" s="113"/>
      <c r="R84" s="106"/>
      <c r="S84" s="106"/>
      <c r="T84" s="106"/>
      <c r="U84" s="107"/>
      <c r="V84" s="108" t="str">
        <f t="shared" si="18"/>
        <v/>
      </c>
      <c r="W84" s="65"/>
      <c r="X84" s="70"/>
      <c r="Y84" s="109" t="str">
        <f t="shared" si="26"/>
        <v/>
      </c>
      <c r="Z84" s="110" t="str">
        <f t="shared" si="19"/>
        <v/>
      </c>
      <c r="AA84" s="111" t="str">
        <f t="shared" si="27"/>
        <v/>
      </c>
      <c r="AB84" s="69"/>
      <c r="AC84" s="71"/>
      <c r="AD84" s="71"/>
      <c r="AE84" s="72"/>
      <c r="AF84" s="112" t="str">
        <f t="shared" si="20"/>
        <v/>
      </c>
      <c r="AG84" s="69"/>
      <c r="AH84" s="71"/>
      <c r="AI84" s="71"/>
      <c r="AJ84" s="72"/>
      <c r="AK84" s="112" t="str">
        <f t="shared" si="21"/>
        <v/>
      </c>
      <c r="AL84" s="69"/>
      <c r="AM84" s="71"/>
      <c r="AN84" s="71"/>
      <c r="AO84" s="72"/>
      <c r="AP84" s="112" t="str">
        <f t="shared" si="22"/>
        <v/>
      </c>
      <c r="AQ84" s="69"/>
      <c r="AR84" s="71"/>
      <c r="AS84" s="71"/>
      <c r="AT84" s="72"/>
      <c r="AU84" s="187" t="str">
        <f t="shared" si="28"/>
        <v/>
      </c>
      <c r="AV84" s="188">
        <f t="shared" si="23"/>
        <v>0</v>
      </c>
      <c r="AW84" s="189" t="str">
        <f t="shared" si="29"/>
        <v>--</v>
      </c>
    </row>
    <row r="85" spans="1:49" x14ac:dyDescent="0.2">
      <c r="A85" s="147" t="s">
        <v>977</v>
      </c>
      <c r="B85" s="71" t="s">
        <v>35</v>
      </c>
      <c r="C85" s="248" t="s">
        <v>287</v>
      </c>
      <c r="D85" s="270" t="s">
        <v>288</v>
      </c>
      <c r="E85" s="62"/>
      <c r="F85" s="63"/>
      <c r="G85" s="63"/>
      <c r="H85" s="63"/>
      <c r="I85" s="72" t="str">
        <f t="shared" si="16"/>
        <v/>
      </c>
      <c r="J85" s="104" t="str">
        <f t="shared" si="24"/>
        <v/>
      </c>
      <c r="K85" s="116"/>
      <c r="L85" s="71"/>
      <c r="M85" s="71"/>
      <c r="N85" s="71"/>
      <c r="O85" s="72" t="str">
        <f t="shared" si="17"/>
        <v/>
      </c>
      <c r="P85" s="104" t="str">
        <f t="shared" si="25"/>
        <v/>
      </c>
      <c r="Q85" s="113"/>
      <c r="R85" s="106"/>
      <c r="S85" s="106"/>
      <c r="T85" s="106"/>
      <c r="U85" s="107"/>
      <c r="V85" s="108" t="str">
        <f t="shared" si="18"/>
        <v/>
      </c>
      <c r="W85" s="65"/>
      <c r="X85" s="70"/>
      <c r="Y85" s="109" t="str">
        <f t="shared" si="26"/>
        <v/>
      </c>
      <c r="Z85" s="110" t="str">
        <f t="shared" si="19"/>
        <v/>
      </c>
      <c r="AA85" s="111" t="str">
        <f t="shared" si="27"/>
        <v/>
      </c>
      <c r="AB85" s="69"/>
      <c r="AC85" s="71"/>
      <c r="AD85" s="71"/>
      <c r="AE85" s="72"/>
      <c r="AF85" s="112" t="str">
        <f t="shared" si="20"/>
        <v/>
      </c>
      <c r="AG85" s="69"/>
      <c r="AH85" s="71"/>
      <c r="AI85" s="71"/>
      <c r="AJ85" s="72"/>
      <c r="AK85" s="112" t="str">
        <f t="shared" si="21"/>
        <v/>
      </c>
      <c r="AL85" s="69"/>
      <c r="AM85" s="71"/>
      <c r="AN85" s="71"/>
      <c r="AO85" s="72"/>
      <c r="AP85" s="112" t="str">
        <f t="shared" si="22"/>
        <v/>
      </c>
      <c r="AQ85" s="69"/>
      <c r="AR85" s="71"/>
      <c r="AS85" s="71"/>
      <c r="AT85" s="72"/>
      <c r="AU85" s="187" t="str">
        <f t="shared" si="28"/>
        <v/>
      </c>
      <c r="AV85" s="188">
        <f t="shared" si="23"/>
        <v>0</v>
      </c>
      <c r="AW85" s="189" t="str">
        <f t="shared" si="29"/>
        <v>--</v>
      </c>
    </row>
    <row r="86" spans="1:49" x14ac:dyDescent="0.2">
      <c r="A86" s="147" t="s">
        <v>978</v>
      </c>
      <c r="B86" s="71" t="s">
        <v>35</v>
      </c>
      <c r="C86" s="248" t="s">
        <v>289</v>
      </c>
      <c r="D86" s="270" t="s">
        <v>290</v>
      </c>
      <c r="E86" s="62"/>
      <c r="F86" s="63"/>
      <c r="G86" s="63"/>
      <c r="H86" s="63"/>
      <c r="I86" s="72" t="str">
        <f t="shared" si="16"/>
        <v/>
      </c>
      <c r="J86" s="104" t="str">
        <f t="shared" si="24"/>
        <v/>
      </c>
      <c r="K86" s="116"/>
      <c r="L86" s="71"/>
      <c r="M86" s="71"/>
      <c r="N86" s="71"/>
      <c r="O86" s="72" t="str">
        <f t="shared" si="17"/>
        <v/>
      </c>
      <c r="P86" s="104" t="str">
        <f t="shared" si="25"/>
        <v/>
      </c>
      <c r="Q86" s="113"/>
      <c r="R86" s="106"/>
      <c r="S86" s="106"/>
      <c r="T86" s="106"/>
      <c r="U86" s="107"/>
      <c r="V86" s="108" t="str">
        <f t="shared" si="18"/>
        <v/>
      </c>
      <c r="W86" s="65"/>
      <c r="X86" s="70"/>
      <c r="Y86" s="109" t="str">
        <f t="shared" si="26"/>
        <v/>
      </c>
      <c r="Z86" s="110" t="str">
        <f t="shared" si="19"/>
        <v/>
      </c>
      <c r="AA86" s="111" t="str">
        <f t="shared" si="27"/>
        <v/>
      </c>
      <c r="AB86" s="69"/>
      <c r="AC86" s="71"/>
      <c r="AD86" s="71"/>
      <c r="AE86" s="72"/>
      <c r="AF86" s="112" t="str">
        <f t="shared" si="20"/>
        <v/>
      </c>
      <c r="AG86" s="69"/>
      <c r="AH86" s="71"/>
      <c r="AI86" s="71"/>
      <c r="AJ86" s="72"/>
      <c r="AK86" s="112" t="str">
        <f t="shared" si="21"/>
        <v/>
      </c>
      <c r="AL86" s="69"/>
      <c r="AM86" s="71"/>
      <c r="AN86" s="71"/>
      <c r="AO86" s="72"/>
      <c r="AP86" s="112" t="str">
        <f t="shared" si="22"/>
        <v/>
      </c>
      <c r="AQ86" s="69"/>
      <c r="AR86" s="71"/>
      <c r="AS86" s="71"/>
      <c r="AT86" s="72"/>
      <c r="AU86" s="187" t="str">
        <f t="shared" si="28"/>
        <v/>
      </c>
      <c r="AV86" s="188">
        <f t="shared" si="23"/>
        <v>0</v>
      </c>
      <c r="AW86" s="189" t="str">
        <f t="shared" si="29"/>
        <v>--</v>
      </c>
    </row>
    <row r="87" spans="1:49" x14ac:dyDescent="0.2">
      <c r="A87" s="147" t="s">
        <v>979</v>
      </c>
      <c r="B87" s="71" t="s">
        <v>35</v>
      </c>
      <c r="C87" s="248" t="s">
        <v>291</v>
      </c>
      <c r="D87" s="270" t="s">
        <v>292</v>
      </c>
      <c r="E87" s="62"/>
      <c r="F87" s="63"/>
      <c r="G87" s="63"/>
      <c r="H87" s="63"/>
      <c r="I87" s="72" t="str">
        <f t="shared" si="16"/>
        <v/>
      </c>
      <c r="J87" s="104" t="str">
        <f t="shared" si="24"/>
        <v/>
      </c>
      <c r="K87" s="116"/>
      <c r="L87" s="71"/>
      <c r="M87" s="71"/>
      <c r="N87" s="71"/>
      <c r="O87" s="72" t="str">
        <f t="shared" si="17"/>
        <v/>
      </c>
      <c r="P87" s="104" t="str">
        <f t="shared" si="25"/>
        <v/>
      </c>
      <c r="Q87" s="113"/>
      <c r="R87" s="106"/>
      <c r="S87" s="106"/>
      <c r="T87" s="106"/>
      <c r="U87" s="107"/>
      <c r="V87" s="108" t="str">
        <f t="shared" si="18"/>
        <v/>
      </c>
      <c r="W87" s="65"/>
      <c r="X87" s="70"/>
      <c r="Y87" s="109" t="str">
        <f t="shared" si="26"/>
        <v/>
      </c>
      <c r="Z87" s="110" t="str">
        <f t="shared" si="19"/>
        <v/>
      </c>
      <c r="AA87" s="111" t="str">
        <f t="shared" si="27"/>
        <v/>
      </c>
      <c r="AB87" s="69"/>
      <c r="AC87" s="71"/>
      <c r="AD87" s="71"/>
      <c r="AE87" s="72"/>
      <c r="AF87" s="112" t="str">
        <f t="shared" si="20"/>
        <v/>
      </c>
      <c r="AG87" s="69"/>
      <c r="AH87" s="71"/>
      <c r="AI87" s="71"/>
      <c r="AJ87" s="72"/>
      <c r="AK87" s="112" t="str">
        <f t="shared" si="21"/>
        <v/>
      </c>
      <c r="AL87" s="69"/>
      <c r="AM87" s="71"/>
      <c r="AN87" s="71"/>
      <c r="AO87" s="72"/>
      <c r="AP87" s="112" t="str">
        <f t="shared" si="22"/>
        <v/>
      </c>
      <c r="AQ87" s="69"/>
      <c r="AR87" s="71"/>
      <c r="AS87" s="71"/>
      <c r="AT87" s="72"/>
      <c r="AU87" s="187" t="str">
        <f t="shared" si="28"/>
        <v/>
      </c>
      <c r="AV87" s="188">
        <f t="shared" si="23"/>
        <v>0</v>
      </c>
      <c r="AW87" s="189" t="str">
        <f t="shared" si="29"/>
        <v>--</v>
      </c>
    </row>
    <row r="88" spans="1:49" x14ac:dyDescent="0.2">
      <c r="A88" s="147" t="s">
        <v>980</v>
      </c>
      <c r="B88" s="71" t="s">
        <v>35</v>
      </c>
      <c r="C88" s="248" t="s">
        <v>293</v>
      </c>
      <c r="D88" s="270" t="s">
        <v>294</v>
      </c>
      <c r="E88" s="62"/>
      <c r="F88" s="63"/>
      <c r="G88" s="63"/>
      <c r="H88" s="63"/>
      <c r="I88" s="72" t="str">
        <f t="shared" si="16"/>
        <v/>
      </c>
      <c r="J88" s="104" t="str">
        <f t="shared" si="24"/>
        <v/>
      </c>
      <c r="K88" s="116"/>
      <c r="L88" s="71"/>
      <c r="M88" s="71"/>
      <c r="N88" s="71"/>
      <c r="O88" s="72" t="str">
        <f t="shared" si="17"/>
        <v/>
      </c>
      <c r="P88" s="104" t="str">
        <f t="shared" si="25"/>
        <v/>
      </c>
      <c r="Q88" s="113"/>
      <c r="R88" s="106"/>
      <c r="S88" s="106"/>
      <c r="T88" s="106"/>
      <c r="U88" s="107"/>
      <c r="V88" s="108" t="str">
        <f t="shared" si="18"/>
        <v/>
      </c>
      <c r="W88" s="65"/>
      <c r="X88" s="70"/>
      <c r="Y88" s="109" t="str">
        <f t="shared" si="26"/>
        <v/>
      </c>
      <c r="Z88" s="110" t="str">
        <f t="shared" si="19"/>
        <v/>
      </c>
      <c r="AA88" s="111" t="str">
        <f t="shared" si="27"/>
        <v/>
      </c>
      <c r="AB88" s="69"/>
      <c r="AC88" s="71"/>
      <c r="AD88" s="71"/>
      <c r="AE88" s="72"/>
      <c r="AF88" s="112" t="str">
        <f t="shared" si="20"/>
        <v/>
      </c>
      <c r="AG88" s="69"/>
      <c r="AH88" s="71"/>
      <c r="AI88" s="71"/>
      <c r="AJ88" s="72"/>
      <c r="AK88" s="112" t="str">
        <f t="shared" si="21"/>
        <v/>
      </c>
      <c r="AL88" s="69"/>
      <c r="AM88" s="71"/>
      <c r="AN88" s="71"/>
      <c r="AO88" s="72"/>
      <c r="AP88" s="112" t="str">
        <f t="shared" si="22"/>
        <v/>
      </c>
      <c r="AQ88" s="69"/>
      <c r="AR88" s="71"/>
      <c r="AS88" s="71"/>
      <c r="AT88" s="72"/>
      <c r="AU88" s="187" t="str">
        <f t="shared" si="28"/>
        <v/>
      </c>
      <c r="AV88" s="188">
        <f t="shared" si="23"/>
        <v>0</v>
      </c>
      <c r="AW88" s="189" t="str">
        <f t="shared" si="29"/>
        <v>--</v>
      </c>
    </row>
    <row r="89" spans="1:49" x14ac:dyDescent="0.2">
      <c r="A89" s="147" t="s">
        <v>981</v>
      </c>
      <c r="B89" s="71" t="s">
        <v>35</v>
      </c>
      <c r="C89" s="248" t="s">
        <v>295</v>
      </c>
      <c r="D89" s="270" t="s">
        <v>296</v>
      </c>
      <c r="E89" s="62"/>
      <c r="F89" s="63"/>
      <c r="G89" s="63"/>
      <c r="H89" s="63"/>
      <c r="I89" s="72" t="str">
        <f t="shared" si="16"/>
        <v/>
      </c>
      <c r="J89" s="104" t="str">
        <f t="shared" si="24"/>
        <v/>
      </c>
      <c r="K89" s="116"/>
      <c r="L89" s="71"/>
      <c r="M89" s="71"/>
      <c r="N89" s="71"/>
      <c r="O89" s="72" t="str">
        <f t="shared" si="17"/>
        <v/>
      </c>
      <c r="P89" s="104" t="str">
        <f t="shared" si="25"/>
        <v/>
      </c>
      <c r="Q89" s="113"/>
      <c r="R89" s="106"/>
      <c r="S89" s="106"/>
      <c r="T89" s="106"/>
      <c r="U89" s="107"/>
      <c r="V89" s="108" t="str">
        <f t="shared" si="18"/>
        <v/>
      </c>
      <c r="W89" s="65"/>
      <c r="X89" s="70"/>
      <c r="Y89" s="109" t="str">
        <f t="shared" si="26"/>
        <v/>
      </c>
      <c r="Z89" s="110" t="str">
        <f t="shared" si="19"/>
        <v/>
      </c>
      <c r="AA89" s="111" t="str">
        <f t="shared" si="27"/>
        <v/>
      </c>
      <c r="AB89" s="69"/>
      <c r="AC89" s="71"/>
      <c r="AD89" s="71"/>
      <c r="AE89" s="72"/>
      <c r="AF89" s="112" t="str">
        <f t="shared" si="20"/>
        <v/>
      </c>
      <c r="AG89" s="69"/>
      <c r="AH89" s="71"/>
      <c r="AI89" s="71"/>
      <c r="AJ89" s="72"/>
      <c r="AK89" s="112" t="str">
        <f t="shared" si="21"/>
        <v/>
      </c>
      <c r="AL89" s="69"/>
      <c r="AM89" s="71"/>
      <c r="AN89" s="71"/>
      <c r="AO89" s="72"/>
      <c r="AP89" s="112" t="str">
        <f t="shared" si="22"/>
        <v/>
      </c>
      <c r="AQ89" s="69"/>
      <c r="AR89" s="71"/>
      <c r="AS89" s="71"/>
      <c r="AT89" s="72"/>
      <c r="AU89" s="187" t="str">
        <f t="shared" si="28"/>
        <v/>
      </c>
      <c r="AV89" s="188">
        <f t="shared" si="23"/>
        <v>0</v>
      </c>
      <c r="AW89" s="189" t="str">
        <f t="shared" si="29"/>
        <v>--</v>
      </c>
    </row>
    <row r="90" spans="1:49" x14ac:dyDescent="0.2">
      <c r="A90" s="147" t="s">
        <v>982</v>
      </c>
      <c r="B90" s="71" t="s">
        <v>35</v>
      </c>
      <c r="C90" s="248" t="s">
        <v>297</v>
      </c>
      <c r="D90" s="270" t="s">
        <v>298</v>
      </c>
      <c r="E90" s="62"/>
      <c r="F90" s="63"/>
      <c r="G90" s="63"/>
      <c r="H90" s="63"/>
      <c r="I90" s="72" t="str">
        <f t="shared" si="16"/>
        <v/>
      </c>
      <c r="J90" s="104" t="str">
        <f t="shared" si="24"/>
        <v/>
      </c>
      <c r="K90" s="116"/>
      <c r="L90" s="71"/>
      <c r="M90" s="71"/>
      <c r="N90" s="71"/>
      <c r="O90" s="72" t="str">
        <f t="shared" si="17"/>
        <v/>
      </c>
      <c r="P90" s="104" t="str">
        <f t="shared" si="25"/>
        <v/>
      </c>
      <c r="Q90" s="113"/>
      <c r="R90" s="106"/>
      <c r="S90" s="106"/>
      <c r="T90" s="106"/>
      <c r="U90" s="107"/>
      <c r="V90" s="108" t="str">
        <f t="shared" si="18"/>
        <v/>
      </c>
      <c r="W90" s="65"/>
      <c r="X90" s="70"/>
      <c r="Y90" s="109" t="str">
        <f t="shared" si="26"/>
        <v/>
      </c>
      <c r="Z90" s="110" t="str">
        <f t="shared" si="19"/>
        <v/>
      </c>
      <c r="AA90" s="111" t="str">
        <f t="shared" si="27"/>
        <v/>
      </c>
      <c r="AB90" s="69"/>
      <c r="AC90" s="71"/>
      <c r="AD90" s="71"/>
      <c r="AE90" s="72"/>
      <c r="AF90" s="112" t="str">
        <f t="shared" si="20"/>
        <v/>
      </c>
      <c r="AG90" s="69"/>
      <c r="AH90" s="71"/>
      <c r="AI90" s="71"/>
      <c r="AJ90" s="72"/>
      <c r="AK90" s="112" t="str">
        <f t="shared" si="21"/>
        <v/>
      </c>
      <c r="AL90" s="69"/>
      <c r="AM90" s="71"/>
      <c r="AN90" s="71"/>
      <c r="AO90" s="72"/>
      <c r="AP90" s="112" t="str">
        <f t="shared" si="22"/>
        <v/>
      </c>
      <c r="AQ90" s="69"/>
      <c r="AR90" s="71"/>
      <c r="AS90" s="71"/>
      <c r="AT90" s="72"/>
      <c r="AU90" s="187" t="str">
        <f t="shared" si="28"/>
        <v/>
      </c>
      <c r="AV90" s="188">
        <f t="shared" si="23"/>
        <v>0</v>
      </c>
      <c r="AW90" s="189" t="str">
        <f t="shared" si="29"/>
        <v>--</v>
      </c>
    </row>
    <row r="91" spans="1:49" x14ac:dyDescent="0.2">
      <c r="A91" s="147" t="s">
        <v>983</v>
      </c>
      <c r="B91" s="71" t="s">
        <v>35</v>
      </c>
      <c r="C91" s="248" t="s">
        <v>299</v>
      </c>
      <c r="D91" s="270" t="s">
        <v>300</v>
      </c>
      <c r="E91" s="62"/>
      <c r="F91" s="63"/>
      <c r="G91" s="63"/>
      <c r="H91" s="63"/>
      <c r="I91" s="72" t="str">
        <f t="shared" si="16"/>
        <v/>
      </c>
      <c r="J91" s="104" t="str">
        <f t="shared" si="24"/>
        <v/>
      </c>
      <c r="K91" s="116"/>
      <c r="L91" s="71"/>
      <c r="M91" s="71"/>
      <c r="N91" s="71"/>
      <c r="O91" s="72" t="str">
        <f t="shared" si="17"/>
        <v/>
      </c>
      <c r="P91" s="104" t="str">
        <f t="shared" si="25"/>
        <v/>
      </c>
      <c r="Q91" s="113"/>
      <c r="R91" s="106"/>
      <c r="S91" s="106"/>
      <c r="T91" s="106"/>
      <c r="U91" s="107"/>
      <c r="V91" s="108" t="str">
        <f t="shared" si="18"/>
        <v/>
      </c>
      <c r="W91" s="65"/>
      <c r="X91" s="70"/>
      <c r="Y91" s="109" t="str">
        <f t="shared" si="26"/>
        <v/>
      </c>
      <c r="Z91" s="110" t="str">
        <f t="shared" si="19"/>
        <v/>
      </c>
      <c r="AA91" s="111" t="str">
        <f t="shared" si="27"/>
        <v/>
      </c>
      <c r="AB91" s="69"/>
      <c r="AC91" s="71"/>
      <c r="AD91" s="71"/>
      <c r="AE91" s="72"/>
      <c r="AF91" s="112" t="str">
        <f t="shared" si="20"/>
        <v/>
      </c>
      <c r="AG91" s="69"/>
      <c r="AH91" s="71"/>
      <c r="AI91" s="71"/>
      <c r="AJ91" s="72"/>
      <c r="AK91" s="112" t="str">
        <f t="shared" si="21"/>
        <v/>
      </c>
      <c r="AL91" s="69"/>
      <c r="AM91" s="71"/>
      <c r="AN91" s="71"/>
      <c r="AO91" s="72"/>
      <c r="AP91" s="112" t="str">
        <f t="shared" si="22"/>
        <v/>
      </c>
      <c r="AQ91" s="69"/>
      <c r="AR91" s="71"/>
      <c r="AS91" s="71"/>
      <c r="AT91" s="72"/>
      <c r="AU91" s="187" t="str">
        <f t="shared" si="28"/>
        <v/>
      </c>
      <c r="AV91" s="188">
        <f t="shared" si="23"/>
        <v>0</v>
      </c>
      <c r="AW91" s="189" t="str">
        <f t="shared" si="29"/>
        <v>--</v>
      </c>
    </row>
    <row r="92" spans="1:49" x14ac:dyDescent="0.2">
      <c r="A92" s="147" t="s">
        <v>984</v>
      </c>
      <c r="B92" s="71" t="s">
        <v>35</v>
      </c>
      <c r="C92" s="248" t="s">
        <v>301</v>
      </c>
      <c r="D92" s="272" t="s">
        <v>302</v>
      </c>
      <c r="E92" s="62"/>
      <c r="F92" s="63"/>
      <c r="G92" s="63"/>
      <c r="H92" s="63"/>
      <c r="I92" s="72" t="str">
        <f t="shared" ref="I92:I155" si="30">IFERROR(AVERAGE(E92:H92),"")</f>
        <v/>
      </c>
      <c r="J92" s="104" t="str">
        <f t="shared" si="24"/>
        <v/>
      </c>
      <c r="K92" s="116"/>
      <c r="L92" s="71"/>
      <c r="M92" s="71"/>
      <c r="N92" s="71"/>
      <c r="O92" s="72" t="str">
        <f t="shared" ref="O92:O155" si="31">IFERROR(AVERAGE(K92:N92),"")</f>
        <v/>
      </c>
      <c r="P92" s="104" t="str">
        <f t="shared" si="25"/>
        <v/>
      </c>
      <c r="Q92" s="113"/>
      <c r="R92" s="106"/>
      <c r="S92" s="106"/>
      <c r="T92" s="106"/>
      <c r="U92" s="107"/>
      <c r="V92" s="108" t="str">
        <f t="shared" ref="V92:V155" si="32">IFERROR(SUM(Q92:U92)/COUNT(Q92:U92),"")</f>
        <v/>
      </c>
      <c r="W92" s="65"/>
      <c r="X92" s="70"/>
      <c r="Y92" s="109" t="str">
        <f t="shared" si="26"/>
        <v/>
      </c>
      <c r="Z92" s="110" t="str">
        <f t="shared" ref="Z92:Z155" si="33">IFERROR(ROUND(Y92,0),"")</f>
        <v/>
      </c>
      <c r="AA92" s="111" t="str">
        <f t="shared" si="27"/>
        <v/>
      </c>
      <c r="AB92" s="69"/>
      <c r="AC92" s="71"/>
      <c r="AD92" s="71"/>
      <c r="AE92" s="72"/>
      <c r="AF92" s="112" t="str">
        <f t="shared" ref="AF92:AF155" si="34">IFERROR(AVERAGE(AB92:AE92),"")</f>
        <v/>
      </c>
      <c r="AG92" s="69"/>
      <c r="AH92" s="71"/>
      <c r="AI92" s="71"/>
      <c r="AJ92" s="72"/>
      <c r="AK92" s="112" t="str">
        <f t="shared" ref="AK92:AK155" si="35">IFERROR(AVERAGE(AG92:AJ92),"")</f>
        <v/>
      </c>
      <c r="AL92" s="69"/>
      <c r="AM92" s="71"/>
      <c r="AN92" s="71"/>
      <c r="AO92" s="72"/>
      <c r="AP92" s="112" t="str">
        <f t="shared" ref="AP92:AP155" si="36">IFERROR(AVERAGE(AL92:AO92),"")</f>
        <v/>
      </c>
      <c r="AQ92" s="69"/>
      <c r="AR92" s="71"/>
      <c r="AS92" s="71"/>
      <c r="AT92" s="72"/>
      <c r="AU92" s="187" t="str">
        <f t="shared" si="28"/>
        <v/>
      </c>
      <c r="AV92" s="188">
        <f t="shared" ref="AV92:AV155" si="37">IFERROR(MAX(AF92,AK92,AP92,AU92),"")</f>
        <v>0</v>
      </c>
      <c r="AW92" s="189" t="str">
        <f t="shared" si="29"/>
        <v>--</v>
      </c>
    </row>
    <row r="93" spans="1:49" x14ac:dyDescent="0.2">
      <c r="A93" s="147" t="s">
        <v>985</v>
      </c>
      <c r="B93" s="71" t="s">
        <v>36</v>
      </c>
      <c r="C93" s="248" t="s">
        <v>303</v>
      </c>
      <c r="D93" s="270" t="s">
        <v>304</v>
      </c>
      <c r="E93" s="62"/>
      <c r="F93" s="63"/>
      <c r="G93" s="63"/>
      <c r="H93" s="63"/>
      <c r="I93" s="72" t="str">
        <f t="shared" si="30"/>
        <v/>
      </c>
      <c r="J93" s="104" t="str">
        <f t="shared" si="24"/>
        <v/>
      </c>
      <c r="K93" s="116"/>
      <c r="L93" s="71"/>
      <c r="M93" s="71"/>
      <c r="N93" s="71"/>
      <c r="O93" s="72" t="str">
        <f t="shared" si="31"/>
        <v/>
      </c>
      <c r="P93" s="104" t="str">
        <f t="shared" si="25"/>
        <v/>
      </c>
      <c r="Q93" s="113"/>
      <c r="R93" s="106"/>
      <c r="S93" s="106"/>
      <c r="T93" s="106"/>
      <c r="U93" s="107"/>
      <c r="V93" s="108" t="str">
        <f t="shared" si="32"/>
        <v/>
      </c>
      <c r="W93" s="65"/>
      <c r="X93" s="70"/>
      <c r="Y93" s="109" t="str">
        <f t="shared" si="26"/>
        <v/>
      </c>
      <c r="Z93" s="110" t="str">
        <f t="shared" si="33"/>
        <v/>
      </c>
      <c r="AA93" s="111" t="str">
        <f t="shared" si="27"/>
        <v/>
      </c>
      <c r="AB93" s="69"/>
      <c r="AC93" s="71"/>
      <c r="AD93" s="71"/>
      <c r="AE93" s="72"/>
      <c r="AF93" s="112" t="str">
        <f t="shared" si="34"/>
        <v/>
      </c>
      <c r="AG93" s="69"/>
      <c r="AH93" s="71"/>
      <c r="AI93" s="71"/>
      <c r="AJ93" s="72"/>
      <c r="AK93" s="112" t="str">
        <f t="shared" si="35"/>
        <v/>
      </c>
      <c r="AL93" s="69"/>
      <c r="AM93" s="71"/>
      <c r="AN93" s="71"/>
      <c r="AO93" s="72"/>
      <c r="AP93" s="112" t="str">
        <f t="shared" si="36"/>
        <v/>
      </c>
      <c r="AQ93" s="69"/>
      <c r="AR93" s="71"/>
      <c r="AS93" s="71"/>
      <c r="AT93" s="72"/>
      <c r="AU93" s="187" t="str">
        <f t="shared" si="28"/>
        <v/>
      </c>
      <c r="AV93" s="188">
        <f t="shared" si="37"/>
        <v>0</v>
      </c>
      <c r="AW93" s="189" t="str">
        <f t="shared" si="29"/>
        <v>--</v>
      </c>
    </row>
    <row r="94" spans="1:49" x14ac:dyDescent="0.2">
      <c r="A94" s="147" t="s">
        <v>986</v>
      </c>
      <c r="B94" s="71" t="s">
        <v>36</v>
      </c>
      <c r="C94" s="248" t="s">
        <v>305</v>
      </c>
      <c r="D94" s="270" t="s">
        <v>306</v>
      </c>
      <c r="E94" s="62"/>
      <c r="F94" s="63"/>
      <c r="G94" s="63"/>
      <c r="H94" s="63"/>
      <c r="I94" s="72" t="str">
        <f t="shared" si="30"/>
        <v/>
      </c>
      <c r="J94" s="104" t="str">
        <f t="shared" si="24"/>
        <v/>
      </c>
      <c r="K94" s="116"/>
      <c r="L94" s="71"/>
      <c r="M94" s="71"/>
      <c r="N94" s="71"/>
      <c r="O94" s="72" t="str">
        <f t="shared" si="31"/>
        <v/>
      </c>
      <c r="P94" s="104" t="str">
        <f t="shared" si="25"/>
        <v/>
      </c>
      <c r="Q94" s="113"/>
      <c r="R94" s="106"/>
      <c r="S94" s="106"/>
      <c r="T94" s="106"/>
      <c r="U94" s="107"/>
      <c r="V94" s="108" t="str">
        <f t="shared" si="32"/>
        <v/>
      </c>
      <c r="W94" s="65"/>
      <c r="X94" s="70"/>
      <c r="Y94" s="109" t="str">
        <f t="shared" si="26"/>
        <v/>
      </c>
      <c r="Z94" s="110" t="str">
        <f t="shared" si="33"/>
        <v/>
      </c>
      <c r="AA94" s="111" t="str">
        <f t="shared" si="27"/>
        <v/>
      </c>
      <c r="AB94" s="69"/>
      <c r="AC94" s="71"/>
      <c r="AD94" s="71"/>
      <c r="AE94" s="72"/>
      <c r="AF94" s="112" t="str">
        <f t="shared" si="34"/>
        <v/>
      </c>
      <c r="AG94" s="69"/>
      <c r="AH94" s="71"/>
      <c r="AI94" s="71"/>
      <c r="AJ94" s="72"/>
      <c r="AK94" s="112" t="str">
        <f t="shared" si="35"/>
        <v/>
      </c>
      <c r="AL94" s="69"/>
      <c r="AM94" s="71"/>
      <c r="AN94" s="71"/>
      <c r="AO94" s="72"/>
      <c r="AP94" s="112" t="str">
        <f t="shared" si="36"/>
        <v/>
      </c>
      <c r="AQ94" s="69"/>
      <c r="AR94" s="71"/>
      <c r="AS94" s="71"/>
      <c r="AT94" s="72"/>
      <c r="AU94" s="187" t="str">
        <f t="shared" si="28"/>
        <v/>
      </c>
      <c r="AV94" s="188">
        <f t="shared" si="37"/>
        <v>0</v>
      </c>
      <c r="AW94" s="189" t="str">
        <f t="shared" si="29"/>
        <v>--</v>
      </c>
    </row>
    <row r="95" spans="1:49" x14ac:dyDescent="0.2">
      <c r="A95" s="147" t="s">
        <v>987</v>
      </c>
      <c r="B95" s="71" t="s">
        <v>36</v>
      </c>
      <c r="C95" s="248" t="s">
        <v>307</v>
      </c>
      <c r="D95" s="270" t="s">
        <v>308</v>
      </c>
      <c r="E95" s="62"/>
      <c r="F95" s="63"/>
      <c r="G95" s="63"/>
      <c r="H95" s="63"/>
      <c r="I95" s="72" t="str">
        <f t="shared" si="30"/>
        <v/>
      </c>
      <c r="J95" s="104" t="str">
        <f t="shared" si="24"/>
        <v/>
      </c>
      <c r="K95" s="116"/>
      <c r="L95" s="71"/>
      <c r="M95" s="71"/>
      <c r="N95" s="71"/>
      <c r="O95" s="72" t="str">
        <f t="shared" si="31"/>
        <v/>
      </c>
      <c r="P95" s="104" t="str">
        <f t="shared" si="25"/>
        <v/>
      </c>
      <c r="Q95" s="113"/>
      <c r="R95" s="106"/>
      <c r="S95" s="106"/>
      <c r="T95" s="106"/>
      <c r="U95" s="107"/>
      <c r="V95" s="108" t="str">
        <f t="shared" si="32"/>
        <v/>
      </c>
      <c r="W95" s="65"/>
      <c r="X95" s="70"/>
      <c r="Y95" s="109" t="str">
        <f t="shared" si="26"/>
        <v/>
      </c>
      <c r="Z95" s="110" t="str">
        <f t="shared" si="33"/>
        <v/>
      </c>
      <c r="AA95" s="111" t="str">
        <f t="shared" si="27"/>
        <v/>
      </c>
      <c r="AB95" s="69"/>
      <c r="AC95" s="71"/>
      <c r="AD95" s="71"/>
      <c r="AE95" s="72"/>
      <c r="AF95" s="112" t="str">
        <f t="shared" si="34"/>
        <v/>
      </c>
      <c r="AG95" s="69"/>
      <c r="AH95" s="71"/>
      <c r="AI95" s="71"/>
      <c r="AJ95" s="72"/>
      <c r="AK95" s="112" t="str">
        <f t="shared" si="35"/>
        <v/>
      </c>
      <c r="AL95" s="69"/>
      <c r="AM95" s="71"/>
      <c r="AN95" s="71"/>
      <c r="AO95" s="72"/>
      <c r="AP95" s="112" t="str">
        <f t="shared" si="36"/>
        <v/>
      </c>
      <c r="AQ95" s="69"/>
      <c r="AR95" s="71"/>
      <c r="AS95" s="71"/>
      <c r="AT95" s="72"/>
      <c r="AU95" s="187" t="str">
        <f t="shared" si="28"/>
        <v/>
      </c>
      <c r="AV95" s="188">
        <f t="shared" si="37"/>
        <v>0</v>
      </c>
      <c r="AW95" s="189" t="str">
        <f t="shared" si="29"/>
        <v>--</v>
      </c>
    </row>
    <row r="96" spans="1:49" x14ac:dyDescent="0.2">
      <c r="A96" s="147" t="s">
        <v>988</v>
      </c>
      <c r="B96" s="71" t="s">
        <v>36</v>
      </c>
      <c r="C96" s="248" t="s">
        <v>309</v>
      </c>
      <c r="D96" s="270" t="s">
        <v>310</v>
      </c>
      <c r="E96" s="62"/>
      <c r="F96" s="63"/>
      <c r="G96" s="63"/>
      <c r="H96" s="63"/>
      <c r="I96" s="72" t="str">
        <f t="shared" si="30"/>
        <v/>
      </c>
      <c r="J96" s="104" t="str">
        <f t="shared" si="24"/>
        <v/>
      </c>
      <c r="K96" s="116"/>
      <c r="L96" s="71"/>
      <c r="M96" s="71"/>
      <c r="N96" s="71"/>
      <c r="O96" s="72" t="str">
        <f t="shared" si="31"/>
        <v/>
      </c>
      <c r="P96" s="104" t="str">
        <f t="shared" si="25"/>
        <v/>
      </c>
      <c r="Q96" s="113"/>
      <c r="R96" s="106"/>
      <c r="S96" s="106"/>
      <c r="T96" s="106"/>
      <c r="U96" s="107"/>
      <c r="V96" s="108" t="str">
        <f t="shared" si="32"/>
        <v/>
      </c>
      <c r="W96" s="65"/>
      <c r="X96" s="70"/>
      <c r="Y96" s="109" t="str">
        <f t="shared" si="26"/>
        <v/>
      </c>
      <c r="Z96" s="110" t="str">
        <f t="shared" si="33"/>
        <v/>
      </c>
      <c r="AA96" s="111" t="str">
        <f t="shared" si="27"/>
        <v/>
      </c>
      <c r="AB96" s="69"/>
      <c r="AC96" s="71"/>
      <c r="AD96" s="71"/>
      <c r="AE96" s="72"/>
      <c r="AF96" s="112" t="str">
        <f t="shared" si="34"/>
        <v/>
      </c>
      <c r="AG96" s="69"/>
      <c r="AH96" s="71"/>
      <c r="AI96" s="71"/>
      <c r="AJ96" s="72"/>
      <c r="AK96" s="112" t="str">
        <f t="shared" si="35"/>
        <v/>
      </c>
      <c r="AL96" s="69"/>
      <c r="AM96" s="71"/>
      <c r="AN96" s="71"/>
      <c r="AO96" s="72"/>
      <c r="AP96" s="112" t="str">
        <f t="shared" si="36"/>
        <v/>
      </c>
      <c r="AQ96" s="69"/>
      <c r="AR96" s="71"/>
      <c r="AS96" s="71"/>
      <c r="AT96" s="72"/>
      <c r="AU96" s="187" t="str">
        <f t="shared" si="28"/>
        <v/>
      </c>
      <c r="AV96" s="188">
        <f t="shared" si="37"/>
        <v>0</v>
      </c>
      <c r="AW96" s="189" t="str">
        <f t="shared" si="29"/>
        <v>--</v>
      </c>
    </row>
    <row r="97" spans="1:49" x14ac:dyDescent="0.2">
      <c r="A97" s="147" t="s">
        <v>989</v>
      </c>
      <c r="B97" s="71" t="s">
        <v>36</v>
      </c>
      <c r="C97" s="248" t="s">
        <v>311</v>
      </c>
      <c r="D97" s="270" t="s">
        <v>312</v>
      </c>
      <c r="E97" s="62"/>
      <c r="F97" s="63"/>
      <c r="G97" s="63"/>
      <c r="H97" s="63"/>
      <c r="I97" s="72" t="str">
        <f t="shared" si="30"/>
        <v/>
      </c>
      <c r="J97" s="104" t="str">
        <f t="shared" si="24"/>
        <v/>
      </c>
      <c r="K97" s="116"/>
      <c r="L97" s="71"/>
      <c r="M97" s="71"/>
      <c r="N97" s="71"/>
      <c r="O97" s="72" t="str">
        <f t="shared" si="31"/>
        <v/>
      </c>
      <c r="P97" s="104" t="str">
        <f t="shared" si="25"/>
        <v/>
      </c>
      <c r="Q97" s="113"/>
      <c r="R97" s="106"/>
      <c r="S97" s="106"/>
      <c r="T97" s="106"/>
      <c r="U97" s="107"/>
      <c r="V97" s="108" t="str">
        <f t="shared" si="32"/>
        <v/>
      </c>
      <c r="W97" s="65"/>
      <c r="X97" s="70"/>
      <c r="Y97" s="109" t="str">
        <f t="shared" si="26"/>
        <v/>
      </c>
      <c r="Z97" s="110" t="str">
        <f t="shared" si="33"/>
        <v/>
      </c>
      <c r="AA97" s="111" t="str">
        <f t="shared" si="27"/>
        <v/>
      </c>
      <c r="AB97" s="69"/>
      <c r="AC97" s="71"/>
      <c r="AD97" s="71"/>
      <c r="AE97" s="72"/>
      <c r="AF97" s="112" t="str">
        <f t="shared" si="34"/>
        <v/>
      </c>
      <c r="AG97" s="69"/>
      <c r="AH97" s="71"/>
      <c r="AI97" s="71"/>
      <c r="AJ97" s="72"/>
      <c r="AK97" s="112" t="str">
        <f t="shared" si="35"/>
        <v/>
      </c>
      <c r="AL97" s="69"/>
      <c r="AM97" s="71"/>
      <c r="AN97" s="71"/>
      <c r="AO97" s="72"/>
      <c r="AP97" s="112" t="str">
        <f t="shared" si="36"/>
        <v/>
      </c>
      <c r="AQ97" s="69"/>
      <c r="AR97" s="71"/>
      <c r="AS97" s="71"/>
      <c r="AT97" s="72"/>
      <c r="AU97" s="187" t="str">
        <f t="shared" si="28"/>
        <v/>
      </c>
      <c r="AV97" s="188">
        <f t="shared" si="37"/>
        <v>0</v>
      </c>
      <c r="AW97" s="189" t="str">
        <f t="shared" si="29"/>
        <v>--</v>
      </c>
    </row>
    <row r="98" spans="1:49" x14ac:dyDescent="0.2">
      <c r="A98" s="147" t="s">
        <v>990</v>
      </c>
      <c r="B98" s="71" t="s">
        <v>36</v>
      </c>
      <c r="C98" s="248" t="s">
        <v>313</v>
      </c>
      <c r="D98" s="270" t="s">
        <v>314</v>
      </c>
      <c r="E98" s="62"/>
      <c r="F98" s="63"/>
      <c r="G98" s="63"/>
      <c r="H98" s="63"/>
      <c r="I98" s="72" t="str">
        <f t="shared" si="30"/>
        <v/>
      </c>
      <c r="J98" s="104" t="str">
        <f t="shared" si="24"/>
        <v/>
      </c>
      <c r="K98" s="116"/>
      <c r="L98" s="71"/>
      <c r="M98" s="71"/>
      <c r="N98" s="71"/>
      <c r="O98" s="72" t="str">
        <f t="shared" si="31"/>
        <v/>
      </c>
      <c r="P98" s="104" t="str">
        <f t="shared" si="25"/>
        <v/>
      </c>
      <c r="Q98" s="113"/>
      <c r="R98" s="106"/>
      <c r="S98" s="106"/>
      <c r="T98" s="106"/>
      <c r="U98" s="107"/>
      <c r="V98" s="108" t="str">
        <f t="shared" si="32"/>
        <v/>
      </c>
      <c r="W98" s="65"/>
      <c r="X98" s="70"/>
      <c r="Y98" s="109" t="str">
        <f t="shared" si="26"/>
        <v/>
      </c>
      <c r="Z98" s="110" t="str">
        <f t="shared" si="33"/>
        <v/>
      </c>
      <c r="AA98" s="111" t="str">
        <f t="shared" si="27"/>
        <v/>
      </c>
      <c r="AB98" s="69"/>
      <c r="AC98" s="71"/>
      <c r="AD98" s="71"/>
      <c r="AE98" s="72"/>
      <c r="AF98" s="112" t="str">
        <f t="shared" si="34"/>
        <v/>
      </c>
      <c r="AG98" s="69"/>
      <c r="AH98" s="71"/>
      <c r="AI98" s="71"/>
      <c r="AJ98" s="72"/>
      <c r="AK98" s="112" t="str">
        <f t="shared" si="35"/>
        <v/>
      </c>
      <c r="AL98" s="69"/>
      <c r="AM98" s="71"/>
      <c r="AN98" s="71"/>
      <c r="AO98" s="72"/>
      <c r="AP98" s="112" t="str">
        <f t="shared" si="36"/>
        <v/>
      </c>
      <c r="AQ98" s="69"/>
      <c r="AR98" s="71"/>
      <c r="AS98" s="71"/>
      <c r="AT98" s="72"/>
      <c r="AU98" s="187" t="str">
        <f t="shared" si="28"/>
        <v/>
      </c>
      <c r="AV98" s="188">
        <f t="shared" si="37"/>
        <v>0</v>
      </c>
      <c r="AW98" s="189" t="str">
        <f t="shared" si="29"/>
        <v>--</v>
      </c>
    </row>
    <row r="99" spans="1:49" x14ac:dyDescent="0.2">
      <c r="A99" s="147" t="s">
        <v>991</v>
      </c>
      <c r="B99" s="71" t="s">
        <v>36</v>
      </c>
      <c r="C99" s="248" t="s">
        <v>315</v>
      </c>
      <c r="D99" s="270" t="s">
        <v>316</v>
      </c>
      <c r="E99" s="62"/>
      <c r="F99" s="63"/>
      <c r="G99" s="63"/>
      <c r="H99" s="63"/>
      <c r="I99" s="72" t="str">
        <f t="shared" si="30"/>
        <v/>
      </c>
      <c r="J99" s="104" t="str">
        <f t="shared" si="24"/>
        <v/>
      </c>
      <c r="K99" s="116"/>
      <c r="L99" s="71"/>
      <c r="M99" s="71"/>
      <c r="N99" s="71"/>
      <c r="O99" s="72" t="str">
        <f t="shared" si="31"/>
        <v/>
      </c>
      <c r="P99" s="104" t="str">
        <f t="shared" si="25"/>
        <v/>
      </c>
      <c r="Q99" s="113"/>
      <c r="R99" s="106"/>
      <c r="S99" s="106"/>
      <c r="T99" s="106"/>
      <c r="U99" s="107"/>
      <c r="V99" s="108" t="str">
        <f t="shared" si="32"/>
        <v/>
      </c>
      <c r="W99" s="65"/>
      <c r="X99" s="70"/>
      <c r="Y99" s="109" t="str">
        <f t="shared" si="26"/>
        <v/>
      </c>
      <c r="Z99" s="110" t="str">
        <f t="shared" si="33"/>
        <v/>
      </c>
      <c r="AA99" s="111" t="str">
        <f t="shared" si="27"/>
        <v/>
      </c>
      <c r="AB99" s="69"/>
      <c r="AC99" s="71"/>
      <c r="AD99" s="71"/>
      <c r="AE99" s="72"/>
      <c r="AF99" s="112" t="str">
        <f t="shared" si="34"/>
        <v/>
      </c>
      <c r="AG99" s="69"/>
      <c r="AH99" s="71"/>
      <c r="AI99" s="71"/>
      <c r="AJ99" s="72"/>
      <c r="AK99" s="112" t="str">
        <f t="shared" si="35"/>
        <v/>
      </c>
      <c r="AL99" s="69"/>
      <c r="AM99" s="71"/>
      <c r="AN99" s="71"/>
      <c r="AO99" s="72"/>
      <c r="AP99" s="112" t="str">
        <f t="shared" si="36"/>
        <v/>
      </c>
      <c r="AQ99" s="69"/>
      <c r="AR99" s="71"/>
      <c r="AS99" s="71"/>
      <c r="AT99" s="72"/>
      <c r="AU99" s="187" t="str">
        <f t="shared" si="28"/>
        <v/>
      </c>
      <c r="AV99" s="188">
        <f t="shared" si="37"/>
        <v>0</v>
      </c>
      <c r="AW99" s="189" t="str">
        <f t="shared" si="29"/>
        <v>--</v>
      </c>
    </row>
    <row r="100" spans="1:49" x14ac:dyDescent="0.2">
      <c r="A100" s="147" t="s">
        <v>992</v>
      </c>
      <c r="B100" s="71" t="s">
        <v>36</v>
      </c>
      <c r="C100" s="248" t="s">
        <v>317</v>
      </c>
      <c r="D100" s="270" t="s">
        <v>318</v>
      </c>
      <c r="E100" s="62"/>
      <c r="F100" s="63"/>
      <c r="G100" s="63"/>
      <c r="H100" s="63"/>
      <c r="I100" s="72" t="str">
        <f t="shared" si="30"/>
        <v/>
      </c>
      <c r="J100" s="104" t="str">
        <f t="shared" si="24"/>
        <v/>
      </c>
      <c r="K100" s="116"/>
      <c r="L100" s="71"/>
      <c r="M100" s="71"/>
      <c r="N100" s="71"/>
      <c r="O100" s="72" t="str">
        <f t="shared" si="31"/>
        <v/>
      </c>
      <c r="P100" s="104" t="str">
        <f t="shared" si="25"/>
        <v/>
      </c>
      <c r="Q100" s="113"/>
      <c r="R100" s="106"/>
      <c r="S100" s="106"/>
      <c r="T100" s="106"/>
      <c r="U100" s="107"/>
      <c r="V100" s="108" t="str">
        <f t="shared" si="32"/>
        <v/>
      </c>
      <c r="W100" s="65"/>
      <c r="X100" s="70"/>
      <c r="Y100" s="109" t="str">
        <f t="shared" si="26"/>
        <v/>
      </c>
      <c r="Z100" s="110" t="str">
        <f t="shared" si="33"/>
        <v/>
      </c>
      <c r="AA100" s="111" t="str">
        <f t="shared" si="27"/>
        <v/>
      </c>
      <c r="AB100" s="69"/>
      <c r="AC100" s="71"/>
      <c r="AD100" s="71"/>
      <c r="AE100" s="72"/>
      <c r="AF100" s="112" t="str">
        <f t="shared" si="34"/>
        <v/>
      </c>
      <c r="AG100" s="69"/>
      <c r="AH100" s="71"/>
      <c r="AI100" s="71"/>
      <c r="AJ100" s="72"/>
      <c r="AK100" s="112" t="str">
        <f t="shared" si="35"/>
        <v/>
      </c>
      <c r="AL100" s="69"/>
      <c r="AM100" s="71"/>
      <c r="AN100" s="71"/>
      <c r="AO100" s="72"/>
      <c r="AP100" s="112" t="str">
        <f t="shared" si="36"/>
        <v/>
      </c>
      <c r="AQ100" s="69"/>
      <c r="AR100" s="71"/>
      <c r="AS100" s="71"/>
      <c r="AT100" s="72"/>
      <c r="AU100" s="187" t="str">
        <f t="shared" si="28"/>
        <v/>
      </c>
      <c r="AV100" s="188">
        <f t="shared" si="37"/>
        <v>0</v>
      </c>
      <c r="AW100" s="189" t="str">
        <f t="shared" si="29"/>
        <v>--</v>
      </c>
    </row>
    <row r="101" spans="1:49" x14ac:dyDescent="0.2">
      <c r="A101" s="147" t="s">
        <v>993</v>
      </c>
      <c r="B101" s="71" t="s">
        <v>36</v>
      </c>
      <c r="C101" s="248" t="s">
        <v>319</v>
      </c>
      <c r="D101" s="270" t="s">
        <v>320</v>
      </c>
      <c r="E101" s="62"/>
      <c r="F101" s="63"/>
      <c r="G101" s="63"/>
      <c r="H101" s="63"/>
      <c r="I101" s="72" t="str">
        <f t="shared" si="30"/>
        <v/>
      </c>
      <c r="J101" s="104" t="str">
        <f t="shared" si="24"/>
        <v/>
      </c>
      <c r="K101" s="116"/>
      <c r="L101" s="71"/>
      <c r="M101" s="71"/>
      <c r="N101" s="71"/>
      <c r="O101" s="72" t="str">
        <f t="shared" si="31"/>
        <v/>
      </c>
      <c r="P101" s="104" t="str">
        <f t="shared" si="25"/>
        <v/>
      </c>
      <c r="Q101" s="113"/>
      <c r="R101" s="106"/>
      <c r="S101" s="106"/>
      <c r="T101" s="106"/>
      <c r="U101" s="107"/>
      <c r="V101" s="108" t="str">
        <f t="shared" si="32"/>
        <v/>
      </c>
      <c r="W101" s="65"/>
      <c r="X101" s="70"/>
      <c r="Y101" s="109" t="str">
        <f t="shared" si="26"/>
        <v/>
      </c>
      <c r="Z101" s="110" t="str">
        <f t="shared" si="33"/>
        <v/>
      </c>
      <c r="AA101" s="111" t="str">
        <f t="shared" si="27"/>
        <v/>
      </c>
      <c r="AB101" s="69"/>
      <c r="AC101" s="71"/>
      <c r="AD101" s="71"/>
      <c r="AE101" s="72"/>
      <c r="AF101" s="112" t="str">
        <f t="shared" si="34"/>
        <v/>
      </c>
      <c r="AG101" s="69"/>
      <c r="AH101" s="71"/>
      <c r="AI101" s="71"/>
      <c r="AJ101" s="72"/>
      <c r="AK101" s="112" t="str">
        <f t="shared" si="35"/>
        <v/>
      </c>
      <c r="AL101" s="69"/>
      <c r="AM101" s="71"/>
      <c r="AN101" s="71"/>
      <c r="AO101" s="72"/>
      <c r="AP101" s="112" t="str">
        <f t="shared" si="36"/>
        <v/>
      </c>
      <c r="AQ101" s="69"/>
      <c r="AR101" s="71"/>
      <c r="AS101" s="71"/>
      <c r="AT101" s="72"/>
      <c r="AU101" s="187" t="str">
        <f t="shared" si="28"/>
        <v/>
      </c>
      <c r="AV101" s="188">
        <f t="shared" si="37"/>
        <v>0</v>
      </c>
      <c r="AW101" s="189" t="str">
        <f t="shared" si="29"/>
        <v>--</v>
      </c>
    </row>
    <row r="102" spans="1:49" x14ac:dyDescent="0.2">
      <c r="A102" s="147" t="s">
        <v>994</v>
      </c>
      <c r="B102" s="71" t="s">
        <v>36</v>
      </c>
      <c r="C102" s="248" t="s">
        <v>321</v>
      </c>
      <c r="D102" s="270" t="s">
        <v>322</v>
      </c>
      <c r="E102" s="62"/>
      <c r="F102" s="63"/>
      <c r="G102" s="63"/>
      <c r="H102" s="63"/>
      <c r="I102" s="72" t="str">
        <f t="shared" si="30"/>
        <v/>
      </c>
      <c r="J102" s="104" t="str">
        <f t="shared" si="24"/>
        <v/>
      </c>
      <c r="K102" s="116"/>
      <c r="L102" s="71"/>
      <c r="M102" s="71"/>
      <c r="N102" s="71"/>
      <c r="O102" s="72" t="str">
        <f t="shared" si="31"/>
        <v/>
      </c>
      <c r="P102" s="104" t="str">
        <f t="shared" si="25"/>
        <v/>
      </c>
      <c r="Q102" s="113"/>
      <c r="R102" s="106"/>
      <c r="S102" s="106"/>
      <c r="T102" s="106"/>
      <c r="U102" s="107"/>
      <c r="V102" s="108" t="str">
        <f t="shared" si="32"/>
        <v/>
      </c>
      <c r="W102" s="65"/>
      <c r="X102" s="70"/>
      <c r="Y102" s="109" t="str">
        <f t="shared" si="26"/>
        <v/>
      </c>
      <c r="Z102" s="110" t="str">
        <f t="shared" si="33"/>
        <v/>
      </c>
      <c r="AA102" s="111" t="str">
        <f t="shared" si="27"/>
        <v/>
      </c>
      <c r="AB102" s="69"/>
      <c r="AC102" s="71"/>
      <c r="AD102" s="71"/>
      <c r="AE102" s="72"/>
      <c r="AF102" s="112" t="str">
        <f t="shared" si="34"/>
        <v/>
      </c>
      <c r="AG102" s="69"/>
      <c r="AH102" s="71"/>
      <c r="AI102" s="71"/>
      <c r="AJ102" s="72"/>
      <c r="AK102" s="112" t="str">
        <f t="shared" si="35"/>
        <v/>
      </c>
      <c r="AL102" s="69"/>
      <c r="AM102" s="71"/>
      <c r="AN102" s="71"/>
      <c r="AO102" s="72"/>
      <c r="AP102" s="112" t="str">
        <f t="shared" si="36"/>
        <v/>
      </c>
      <c r="AQ102" s="69"/>
      <c r="AR102" s="71"/>
      <c r="AS102" s="71"/>
      <c r="AT102" s="72"/>
      <c r="AU102" s="187" t="str">
        <f t="shared" si="28"/>
        <v/>
      </c>
      <c r="AV102" s="188">
        <f t="shared" si="37"/>
        <v>0</v>
      </c>
      <c r="AW102" s="189" t="str">
        <f t="shared" si="29"/>
        <v>--</v>
      </c>
    </row>
    <row r="103" spans="1:49" x14ac:dyDescent="0.2">
      <c r="A103" s="147" t="s">
        <v>995</v>
      </c>
      <c r="B103" s="71" t="s">
        <v>36</v>
      </c>
      <c r="C103" s="248" t="s">
        <v>323</v>
      </c>
      <c r="D103" s="270" t="s">
        <v>324</v>
      </c>
      <c r="E103" s="62"/>
      <c r="F103" s="63"/>
      <c r="G103" s="63"/>
      <c r="H103" s="63"/>
      <c r="I103" s="72" t="str">
        <f t="shared" si="30"/>
        <v/>
      </c>
      <c r="J103" s="104" t="str">
        <f t="shared" si="24"/>
        <v/>
      </c>
      <c r="K103" s="116"/>
      <c r="L103" s="71"/>
      <c r="M103" s="71"/>
      <c r="N103" s="71"/>
      <c r="O103" s="72" t="str">
        <f t="shared" si="31"/>
        <v/>
      </c>
      <c r="P103" s="104" t="str">
        <f t="shared" si="25"/>
        <v/>
      </c>
      <c r="Q103" s="113"/>
      <c r="R103" s="106"/>
      <c r="S103" s="106"/>
      <c r="T103" s="106"/>
      <c r="U103" s="107"/>
      <c r="V103" s="108" t="str">
        <f t="shared" si="32"/>
        <v/>
      </c>
      <c r="W103" s="65"/>
      <c r="X103" s="70"/>
      <c r="Y103" s="109" t="str">
        <f t="shared" si="26"/>
        <v/>
      </c>
      <c r="Z103" s="110" t="str">
        <f t="shared" si="33"/>
        <v/>
      </c>
      <c r="AA103" s="111" t="str">
        <f t="shared" si="27"/>
        <v/>
      </c>
      <c r="AB103" s="69"/>
      <c r="AC103" s="71"/>
      <c r="AD103" s="71"/>
      <c r="AE103" s="72"/>
      <c r="AF103" s="112" t="str">
        <f t="shared" si="34"/>
        <v/>
      </c>
      <c r="AG103" s="69"/>
      <c r="AH103" s="71"/>
      <c r="AI103" s="71"/>
      <c r="AJ103" s="72"/>
      <c r="AK103" s="112" t="str">
        <f t="shared" si="35"/>
        <v/>
      </c>
      <c r="AL103" s="69"/>
      <c r="AM103" s="71"/>
      <c r="AN103" s="71"/>
      <c r="AO103" s="72"/>
      <c r="AP103" s="112" t="str">
        <f t="shared" si="36"/>
        <v/>
      </c>
      <c r="AQ103" s="69"/>
      <c r="AR103" s="71"/>
      <c r="AS103" s="71"/>
      <c r="AT103" s="72"/>
      <c r="AU103" s="187" t="str">
        <f t="shared" si="28"/>
        <v/>
      </c>
      <c r="AV103" s="188">
        <f t="shared" si="37"/>
        <v>0</v>
      </c>
      <c r="AW103" s="189" t="str">
        <f t="shared" si="29"/>
        <v>--</v>
      </c>
    </row>
    <row r="104" spans="1:49" x14ac:dyDescent="0.2">
      <c r="A104" s="147" t="s">
        <v>996</v>
      </c>
      <c r="B104" s="71" t="s">
        <v>36</v>
      </c>
      <c r="C104" s="248" t="s">
        <v>325</v>
      </c>
      <c r="D104" s="270" t="s">
        <v>326</v>
      </c>
      <c r="E104" s="62"/>
      <c r="F104" s="63"/>
      <c r="G104" s="63"/>
      <c r="H104" s="63"/>
      <c r="I104" s="72" t="str">
        <f t="shared" si="30"/>
        <v/>
      </c>
      <c r="J104" s="104" t="str">
        <f t="shared" si="24"/>
        <v/>
      </c>
      <c r="K104" s="116"/>
      <c r="L104" s="71"/>
      <c r="M104" s="71"/>
      <c r="N104" s="71"/>
      <c r="O104" s="72" t="str">
        <f t="shared" si="31"/>
        <v/>
      </c>
      <c r="P104" s="104" t="str">
        <f t="shared" si="25"/>
        <v/>
      </c>
      <c r="Q104" s="113"/>
      <c r="R104" s="106"/>
      <c r="S104" s="106"/>
      <c r="T104" s="106"/>
      <c r="U104" s="107"/>
      <c r="V104" s="108" t="str">
        <f t="shared" si="32"/>
        <v/>
      </c>
      <c r="W104" s="65"/>
      <c r="X104" s="70"/>
      <c r="Y104" s="109" t="str">
        <f t="shared" si="26"/>
        <v/>
      </c>
      <c r="Z104" s="110" t="str">
        <f t="shared" si="33"/>
        <v/>
      </c>
      <c r="AA104" s="111" t="str">
        <f t="shared" si="27"/>
        <v/>
      </c>
      <c r="AB104" s="69"/>
      <c r="AC104" s="71"/>
      <c r="AD104" s="71"/>
      <c r="AE104" s="72"/>
      <c r="AF104" s="112" t="str">
        <f t="shared" si="34"/>
        <v/>
      </c>
      <c r="AG104" s="69"/>
      <c r="AH104" s="71"/>
      <c r="AI104" s="71"/>
      <c r="AJ104" s="72"/>
      <c r="AK104" s="112" t="str">
        <f t="shared" si="35"/>
        <v/>
      </c>
      <c r="AL104" s="69"/>
      <c r="AM104" s="71"/>
      <c r="AN104" s="71"/>
      <c r="AO104" s="72"/>
      <c r="AP104" s="112" t="str">
        <f t="shared" si="36"/>
        <v/>
      </c>
      <c r="AQ104" s="69"/>
      <c r="AR104" s="71"/>
      <c r="AS104" s="71"/>
      <c r="AT104" s="72"/>
      <c r="AU104" s="187" t="str">
        <f t="shared" si="28"/>
        <v/>
      </c>
      <c r="AV104" s="188">
        <f t="shared" si="37"/>
        <v>0</v>
      </c>
      <c r="AW104" s="189" t="str">
        <f t="shared" si="29"/>
        <v>--</v>
      </c>
    </row>
    <row r="105" spans="1:49" x14ac:dyDescent="0.2">
      <c r="A105" s="147" t="s">
        <v>997</v>
      </c>
      <c r="B105" s="71" t="s">
        <v>36</v>
      </c>
      <c r="C105" s="248" t="s">
        <v>327</v>
      </c>
      <c r="D105" s="270" t="s">
        <v>328</v>
      </c>
      <c r="E105" s="62"/>
      <c r="F105" s="63"/>
      <c r="G105" s="63"/>
      <c r="H105" s="63"/>
      <c r="I105" s="72" t="str">
        <f t="shared" si="30"/>
        <v/>
      </c>
      <c r="J105" s="104" t="str">
        <f t="shared" si="24"/>
        <v/>
      </c>
      <c r="K105" s="116"/>
      <c r="L105" s="71"/>
      <c r="M105" s="71"/>
      <c r="N105" s="71"/>
      <c r="O105" s="72" t="str">
        <f t="shared" si="31"/>
        <v/>
      </c>
      <c r="P105" s="104" t="str">
        <f t="shared" si="25"/>
        <v/>
      </c>
      <c r="Q105" s="113"/>
      <c r="R105" s="106"/>
      <c r="S105" s="106"/>
      <c r="T105" s="106"/>
      <c r="U105" s="107"/>
      <c r="V105" s="108" t="str">
        <f t="shared" si="32"/>
        <v/>
      </c>
      <c r="W105" s="65"/>
      <c r="X105" s="70"/>
      <c r="Y105" s="109" t="str">
        <f t="shared" si="26"/>
        <v/>
      </c>
      <c r="Z105" s="110" t="str">
        <f t="shared" si="33"/>
        <v/>
      </c>
      <c r="AA105" s="111" t="str">
        <f t="shared" si="27"/>
        <v/>
      </c>
      <c r="AB105" s="69"/>
      <c r="AC105" s="71"/>
      <c r="AD105" s="71"/>
      <c r="AE105" s="72"/>
      <c r="AF105" s="112" t="str">
        <f t="shared" si="34"/>
        <v/>
      </c>
      <c r="AG105" s="69"/>
      <c r="AH105" s="71"/>
      <c r="AI105" s="71"/>
      <c r="AJ105" s="72"/>
      <c r="AK105" s="112" t="str">
        <f t="shared" si="35"/>
        <v/>
      </c>
      <c r="AL105" s="69"/>
      <c r="AM105" s="71"/>
      <c r="AN105" s="71"/>
      <c r="AO105" s="72"/>
      <c r="AP105" s="112" t="str">
        <f t="shared" si="36"/>
        <v/>
      </c>
      <c r="AQ105" s="69"/>
      <c r="AR105" s="71"/>
      <c r="AS105" s="71"/>
      <c r="AT105" s="72"/>
      <c r="AU105" s="187" t="str">
        <f t="shared" si="28"/>
        <v/>
      </c>
      <c r="AV105" s="188">
        <f t="shared" si="37"/>
        <v>0</v>
      </c>
      <c r="AW105" s="189" t="str">
        <f t="shared" si="29"/>
        <v>--</v>
      </c>
    </row>
    <row r="106" spans="1:49" x14ac:dyDescent="0.2">
      <c r="A106" s="147" t="s">
        <v>998</v>
      </c>
      <c r="B106" s="71" t="s">
        <v>36</v>
      </c>
      <c r="C106" s="248" t="s">
        <v>329</v>
      </c>
      <c r="D106" s="270" t="s">
        <v>330</v>
      </c>
      <c r="E106" s="62"/>
      <c r="F106" s="63"/>
      <c r="G106" s="63"/>
      <c r="H106" s="63"/>
      <c r="I106" s="72" t="str">
        <f t="shared" si="30"/>
        <v/>
      </c>
      <c r="J106" s="104" t="str">
        <f t="shared" si="24"/>
        <v/>
      </c>
      <c r="K106" s="116"/>
      <c r="L106" s="71"/>
      <c r="M106" s="71"/>
      <c r="N106" s="71"/>
      <c r="O106" s="72" t="str">
        <f t="shared" si="31"/>
        <v/>
      </c>
      <c r="P106" s="104" t="str">
        <f t="shared" si="25"/>
        <v/>
      </c>
      <c r="Q106" s="113"/>
      <c r="R106" s="106"/>
      <c r="S106" s="106"/>
      <c r="T106" s="106"/>
      <c r="U106" s="107"/>
      <c r="V106" s="108" t="str">
        <f t="shared" si="32"/>
        <v/>
      </c>
      <c r="W106" s="65"/>
      <c r="X106" s="70"/>
      <c r="Y106" s="109" t="str">
        <f t="shared" si="26"/>
        <v/>
      </c>
      <c r="Z106" s="110" t="str">
        <f t="shared" si="33"/>
        <v/>
      </c>
      <c r="AA106" s="111" t="str">
        <f t="shared" si="27"/>
        <v/>
      </c>
      <c r="AB106" s="69"/>
      <c r="AC106" s="71"/>
      <c r="AD106" s="71"/>
      <c r="AE106" s="72"/>
      <c r="AF106" s="112" t="str">
        <f t="shared" si="34"/>
        <v/>
      </c>
      <c r="AG106" s="69"/>
      <c r="AH106" s="71"/>
      <c r="AI106" s="71"/>
      <c r="AJ106" s="72"/>
      <c r="AK106" s="112" t="str">
        <f t="shared" si="35"/>
        <v/>
      </c>
      <c r="AL106" s="69"/>
      <c r="AM106" s="71"/>
      <c r="AN106" s="71"/>
      <c r="AO106" s="72"/>
      <c r="AP106" s="112" t="str">
        <f t="shared" si="36"/>
        <v/>
      </c>
      <c r="AQ106" s="69"/>
      <c r="AR106" s="71"/>
      <c r="AS106" s="71"/>
      <c r="AT106" s="72"/>
      <c r="AU106" s="187" t="str">
        <f t="shared" si="28"/>
        <v/>
      </c>
      <c r="AV106" s="188">
        <f t="shared" si="37"/>
        <v>0</v>
      </c>
      <c r="AW106" s="189" t="str">
        <f t="shared" si="29"/>
        <v>--</v>
      </c>
    </row>
    <row r="107" spans="1:49" x14ac:dyDescent="0.2">
      <c r="A107" s="147" t="s">
        <v>999</v>
      </c>
      <c r="B107" s="71" t="s">
        <v>36</v>
      </c>
      <c r="C107" s="248" t="s">
        <v>331</v>
      </c>
      <c r="D107" s="270" t="s">
        <v>332</v>
      </c>
      <c r="E107" s="62"/>
      <c r="F107" s="63"/>
      <c r="G107" s="63"/>
      <c r="H107" s="63"/>
      <c r="I107" s="72" t="str">
        <f t="shared" si="30"/>
        <v/>
      </c>
      <c r="J107" s="104" t="str">
        <f t="shared" si="24"/>
        <v/>
      </c>
      <c r="K107" s="116"/>
      <c r="L107" s="71"/>
      <c r="M107" s="71"/>
      <c r="N107" s="71"/>
      <c r="O107" s="72" t="str">
        <f t="shared" si="31"/>
        <v/>
      </c>
      <c r="P107" s="104" t="str">
        <f t="shared" si="25"/>
        <v/>
      </c>
      <c r="Q107" s="113"/>
      <c r="R107" s="106"/>
      <c r="S107" s="106"/>
      <c r="T107" s="106"/>
      <c r="U107" s="107"/>
      <c r="V107" s="108" t="str">
        <f t="shared" si="32"/>
        <v/>
      </c>
      <c r="W107" s="65"/>
      <c r="X107" s="70"/>
      <c r="Y107" s="109" t="str">
        <f t="shared" si="26"/>
        <v/>
      </c>
      <c r="Z107" s="110" t="str">
        <f t="shared" si="33"/>
        <v/>
      </c>
      <c r="AA107" s="111" t="str">
        <f t="shared" si="27"/>
        <v/>
      </c>
      <c r="AB107" s="69"/>
      <c r="AC107" s="71"/>
      <c r="AD107" s="71"/>
      <c r="AE107" s="72"/>
      <c r="AF107" s="112" t="str">
        <f t="shared" si="34"/>
        <v/>
      </c>
      <c r="AG107" s="69"/>
      <c r="AH107" s="71"/>
      <c r="AI107" s="71"/>
      <c r="AJ107" s="72"/>
      <c r="AK107" s="112" t="str">
        <f t="shared" si="35"/>
        <v/>
      </c>
      <c r="AL107" s="69"/>
      <c r="AM107" s="71"/>
      <c r="AN107" s="71"/>
      <c r="AO107" s="72"/>
      <c r="AP107" s="112" t="str">
        <f t="shared" si="36"/>
        <v/>
      </c>
      <c r="AQ107" s="69"/>
      <c r="AR107" s="71"/>
      <c r="AS107" s="71"/>
      <c r="AT107" s="72"/>
      <c r="AU107" s="187" t="str">
        <f t="shared" si="28"/>
        <v/>
      </c>
      <c r="AV107" s="188">
        <f t="shared" si="37"/>
        <v>0</v>
      </c>
      <c r="AW107" s="189" t="str">
        <f t="shared" si="29"/>
        <v>--</v>
      </c>
    </row>
    <row r="108" spans="1:49" x14ac:dyDescent="0.2">
      <c r="A108" s="147" t="s">
        <v>1000</v>
      </c>
      <c r="B108" s="71" t="s">
        <v>36</v>
      </c>
      <c r="C108" s="248" t="s">
        <v>333</v>
      </c>
      <c r="D108" s="270" t="s">
        <v>334</v>
      </c>
      <c r="E108" s="62"/>
      <c r="F108" s="63"/>
      <c r="G108" s="63"/>
      <c r="H108" s="63"/>
      <c r="I108" s="72" t="str">
        <f t="shared" si="30"/>
        <v/>
      </c>
      <c r="J108" s="104" t="str">
        <f t="shared" si="24"/>
        <v/>
      </c>
      <c r="K108" s="116"/>
      <c r="L108" s="71"/>
      <c r="M108" s="71"/>
      <c r="N108" s="71"/>
      <c r="O108" s="72" t="str">
        <f t="shared" si="31"/>
        <v/>
      </c>
      <c r="P108" s="104" t="str">
        <f t="shared" si="25"/>
        <v/>
      </c>
      <c r="Q108" s="113"/>
      <c r="R108" s="106"/>
      <c r="S108" s="106"/>
      <c r="T108" s="106"/>
      <c r="U108" s="107"/>
      <c r="V108" s="108" t="str">
        <f t="shared" si="32"/>
        <v/>
      </c>
      <c r="W108" s="65"/>
      <c r="X108" s="70"/>
      <c r="Y108" s="109" t="str">
        <f t="shared" si="26"/>
        <v/>
      </c>
      <c r="Z108" s="110" t="str">
        <f t="shared" si="33"/>
        <v/>
      </c>
      <c r="AA108" s="111" t="str">
        <f t="shared" si="27"/>
        <v/>
      </c>
      <c r="AB108" s="69"/>
      <c r="AC108" s="71"/>
      <c r="AD108" s="71"/>
      <c r="AE108" s="72"/>
      <c r="AF108" s="112" t="str">
        <f t="shared" si="34"/>
        <v/>
      </c>
      <c r="AG108" s="69"/>
      <c r="AH108" s="71"/>
      <c r="AI108" s="71"/>
      <c r="AJ108" s="72"/>
      <c r="AK108" s="112" t="str">
        <f t="shared" si="35"/>
        <v/>
      </c>
      <c r="AL108" s="69"/>
      <c r="AM108" s="71"/>
      <c r="AN108" s="71"/>
      <c r="AO108" s="72"/>
      <c r="AP108" s="112" t="str">
        <f t="shared" si="36"/>
        <v/>
      </c>
      <c r="AQ108" s="69"/>
      <c r="AR108" s="71"/>
      <c r="AS108" s="71"/>
      <c r="AT108" s="72"/>
      <c r="AU108" s="187" t="str">
        <f t="shared" si="28"/>
        <v/>
      </c>
      <c r="AV108" s="188">
        <f t="shared" si="37"/>
        <v>0</v>
      </c>
      <c r="AW108" s="189" t="str">
        <f t="shared" si="29"/>
        <v>--</v>
      </c>
    </row>
    <row r="109" spans="1:49" x14ac:dyDescent="0.2">
      <c r="A109" s="147" t="s">
        <v>1001</v>
      </c>
      <c r="B109" s="71" t="s">
        <v>36</v>
      </c>
      <c r="C109" s="248" t="s">
        <v>335</v>
      </c>
      <c r="D109" s="270" t="s">
        <v>336</v>
      </c>
      <c r="E109" s="62"/>
      <c r="F109" s="63"/>
      <c r="G109" s="63"/>
      <c r="H109" s="63"/>
      <c r="I109" s="72" t="str">
        <f t="shared" si="30"/>
        <v/>
      </c>
      <c r="J109" s="104" t="str">
        <f t="shared" si="24"/>
        <v/>
      </c>
      <c r="K109" s="116"/>
      <c r="L109" s="71"/>
      <c r="M109" s="71"/>
      <c r="N109" s="71"/>
      <c r="O109" s="72" t="str">
        <f t="shared" si="31"/>
        <v/>
      </c>
      <c r="P109" s="104" t="str">
        <f t="shared" si="25"/>
        <v/>
      </c>
      <c r="Q109" s="113"/>
      <c r="R109" s="106"/>
      <c r="S109" s="106"/>
      <c r="T109" s="106"/>
      <c r="U109" s="107"/>
      <c r="V109" s="108" t="str">
        <f t="shared" si="32"/>
        <v/>
      </c>
      <c r="W109" s="65"/>
      <c r="X109" s="70"/>
      <c r="Y109" s="109" t="str">
        <f t="shared" si="26"/>
        <v/>
      </c>
      <c r="Z109" s="110" t="str">
        <f t="shared" si="33"/>
        <v/>
      </c>
      <c r="AA109" s="111" t="str">
        <f t="shared" si="27"/>
        <v/>
      </c>
      <c r="AB109" s="69"/>
      <c r="AC109" s="71"/>
      <c r="AD109" s="71"/>
      <c r="AE109" s="72"/>
      <c r="AF109" s="112" t="str">
        <f t="shared" si="34"/>
        <v/>
      </c>
      <c r="AG109" s="69"/>
      <c r="AH109" s="71"/>
      <c r="AI109" s="71"/>
      <c r="AJ109" s="72"/>
      <c r="AK109" s="112" t="str">
        <f t="shared" si="35"/>
        <v/>
      </c>
      <c r="AL109" s="69"/>
      <c r="AM109" s="71"/>
      <c r="AN109" s="71"/>
      <c r="AO109" s="72"/>
      <c r="AP109" s="112" t="str">
        <f t="shared" si="36"/>
        <v/>
      </c>
      <c r="AQ109" s="69"/>
      <c r="AR109" s="71"/>
      <c r="AS109" s="71"/>
      <c r="AT109" s="72"/>
      <c r="AU109" s="187" t="str">
        <f t="shared" si="28"/>
        <v/>
      </c>
      <c r="AV109" s="188">
        <f t="shared" si="37"/>
        <v>0</v>
      </c>
      <c r="AW109" s="189" t="str">
        <f t="shared" si="29"/>
        <v>--</v>
      </c>
    </row>
    <row r="110" spans="1:49" x14ac:dyDescent="0.2">
      <c r="A110" s="147" t="s">
        <v>1002</v>
      </c>
      <c r="B110" s="71" t="s">
        <v>36</v>
      </c>
      <c r="C110" s="248" t="s">
        <v>337</v>
      </c>
      <c r="D110" s="270" t="s">
        <v>338</v>
      </c>
      <c r="E110" s="62"/>
      <c r="F110" s="63"/>
      <c r="G110" s="63"/>
      <c r="H110" s="63"/>
      <c r="I110" s="72" t="str">
        <f t="shared" si="30"/>
        <v/>
      </c>
      <c r="J110" s="104" t="str">
        <f t="shared" si="24"/>
        <v/>
      </c>
      <c r="K110" s="116"/>
      <c r="L110" s="71"/>
      <c r="M110" s="71"/>
      <c r="N110" s="71"/>
      <c r="O110" s="72" t="str">
        <f t="shared" si="31"/>
        <v/>
      </c>
      <c r="P110" s="104" t="str">
        <f t="shared" si="25"/>
        <v/>
      </c>
      <c r="Q110" s="113"/>
      <c r="R110" s="106"/>
      <c r="S110" s="106"/>
      <c r="T110" s="106"/>
      <c r="U110" s="107"/>
      <c r="V110" s="108" t="str">
        <f t="shared" si="32"/>
        <v/>
      </c>
      <c r="W110" s="65"/>
      <c r="X110" s="70"/>
      <c r="Y110" s="109" t="str">
        <f t="shared" si="26"/>
        <v/>
      </c>
      <c r="Z110" s="110" t="str">
        <f t="shared" si="33"/>
        <v/>
      </c>
      <c r="AA110" s="111" t="str">
        <f t="shared" si="27"/>
        <v/>
      </c>
      <c r="AB110" s="69"/>
      <c r="AC110" s="71"/>
      <c r="AD110" s="71"/>
      <c r="AE110" s="72"/>
      <c r="AF110" s="112" t="str">
        <f t="shared" si="34"/>
        <v/>
      </c>
      <c r="AG110" s="69"/>
      <c r="AH110" s="71"/>
      <c r="AI110" s="71"/>
      <c r="AJ110" s="72"/>
      <c r="AK110" s="112" t="str">
        <f t="shared" si="35"/>
        <v/>
      </c>
      <c r="AL110" s="69"/>
      <c r="AM110" s="71"/>
      <c r="AN110" s="71"/>
      <c r="AO110" s="72"/>
      <c r="AP110" s="112" t="str">
        <f t="shared" si="36"/>
        <v/>
      </c>
      <c r="AQ110" s="69"/>
      <c r="AR110" s="71"/>
      <c r="AS110" s="71"/>
      <c r="AT110" s="72"/>
      <c r="AU110" s="187" t="str">
        <f t="shared" si="28"/>
        <v/>
      </c>
      <c r="AV110" s="188">
        <f t="shared" si="37"/>
        <v>0</v>
      </c>
      <c r="AW110" s="189" t="str">
        <f t="shared" si="29"/>
        <v>--</v>
      </c>
    </row>
    <row r="111" spans="1:49" x14ac:dyDescent="0.2">
      <c r="A111" s="147" t="s">
        <v>1003</v>
      </c>
      <c r="B111" s="71" t="s">
        <v>36</v>
      </c>
      <c r="C111" s="248" t="s">
        <v>339</v>
      </c>
      <c r="D111" s="270" t="s">
        <v>340</v>
      </c>
      <c r="E111" s="62"/>
      <c r="F111" s="63"/>
      <c r="G111" s="63"/>
      <c r="H111" s="63"/>
      <c r="I111" s="72" t="str">
        <f t="shared" si="30"/>
        <v/>
      </c>
      <c r="J111" s="104" t="str">
        <f t="shared" si="24"/>
        <v/>
      </c>
      <c r="K111" s="116"/>
      <c r="L111" s="71"/>
      <c r="M111" s="71"/>
      <c r="N111" s="71"/>
      <c r="O111" s="72" t="str">
        <f t="shared" si="31"/>
        <v/>
      </c>
      <c r="P111" s="104" t="str">
        <f t="shared" si="25"/>
        <v/>
      </c>
      <c r="Q111" s="113"/>
      <c r="R111" s="106"/>
      <c r="S111" s="106"/>
      <c r="T111" s="106"/>
      <c r="U111" s="107"/>
      <c r="V111" s="108" t="str">
        <f t="shared" si="32"/>
        <v/>
      </c>
      <c r="W111" s="65"/>
      <c r="X111" s="70"/>
      <c r="Y111" s="109" t="str">
        <f t="shared" si="26"/>
        <v/>
      </c>
      <c r="Z111" s="110" t="str">
        <f t="shared" si="33"/>
        <v/>
      </c>
      <c r="AA111" s="111" t="str">
        <f t="shared" si="27"/>
        <v/>
      </c>
      <c r="AB111" s="69"/>
      <c r="AC111" s="71"/>
      <c r="AD111" s="71"/>
      <c r="AE111" s="72"/>
      <c r="AF111" s="112" t="str">
        <f t="shared" si="34"/>
        <v/>
      </c>
      <c r="AG111" s="69"/>
      <c r="AH111" s="71"/>
      <c r="AI111" s="71"/>
      <c r="AJ111" s="72"/>
      <c r="AK111" s="112" t="str">
        <f t="shared" si="35"/>
        <v/>
      </c>
      <c r="AL111" s="69"/>
      <c r="AM111" s="71"/>
      <c r="AN111" s="71"/>
      <c r="AO111" s="72"/>
      <c r="AP111" s="112" t="str">
        <f t="shared" si="36"/>
        <v/>
      </c>
      <c r="AQ111" s="69"/>
      <c r="AR111" s="71"/>
      <c r="AS111" s="71"/>
      <c r="AT111" s="72"/>
      <c r="AU111" s="187" t="str">
        <f t="shared" si="28"/>
        <v/>
      </c>
      <c r="AV111" s="188">
        <f t="shared" si="37"/>
        <v>0</v>
      </c>
      <c r="AW111" s="189" t="str">
        <f t="shared" si="29"/>
        <v>--</v>
      </c>
    </row>
    <row r="112" spans="1:49" x14ac:dyDescent="0.2">
      <c r="A112" s="147" t="s">
        <v>1004</v>
      </c>
      <c r="B112" s="71" t="s">
        <v>36</v>
      </c>
      <c r="C112" s="248" t="s">
        <v>341</v>
      </c>
      <c r="D112" s="270" t="s">
        <v>342</v>
      </c>
      <c r="E112" s="62"/>
      <c r="F112" s="63"/>
      <c r="G112" s="63"/>
      <c r="H112" s="63"/>
      <c r="I112" s="72" t="str">
        <f t="shared" si="30"/>
        <v/>
      </c>
      <c r="J112" s="104" t="str">
        <f t="shared" si="24"/>
        <v/>
      </c>
      <c r="K112" s="116"/>
      <c r="L112" s="71"/>
      <c r="M112" s="71"/>
      <c r="N112" s="71"/>
      <c r="O112" s="72" t="str">
        <f t="shared" si="31"/>
        <v/>
      </c>
      <c r="P112" s="104" t="str">
        <f t="shared" si="25"/>
        <v/>
      </c>
      <c r="Q112" s="113"/>
      <c r="R112" s="106"/>
      <c r="S112" s="106"/>
      <c r="T112" s="106"/>
      <c r="U112" s="107"/>
      <c r="V112" s="108" t="str">
        <f t="shared" si="32"/>
        <v/>
      </c>
      <c r="W112" s="65"/>
      <c r="X112" s="70"/>
      <c r="Y112" s="109" t="str">
        <f t="shared" si="26"/>
        <v/>
      </c>
      <c r="Z112" s="110" t="str">
        <f t="shared" si="33"/>
        <v/>
      </c>
      <c r="AA112" s="111" t="str">
        <f t="shared" si="27"/>
        <v/>
      </c>
      <c r="AB112" s="69"/>
      <c r="AC112" s="71"/>
      <c r="AD112" s="71"/>
      <c r="AE112" s="72"/>
      <c r="AF112" s="112" t="str">
        <f t="shared" si="34"/>
        <v/>
      </c>
      <c r="AG112" s="69"/>
      <c r="AH112" s="71"/>
      <c r="AI112" s="71"/>
      <c r="AJ112" s="72"/>
      <c r="AK112" s="112" t="str">
        <f t="shared" si="35"/>
        <v/>
      </c>
      <c r="AL112" s="69"/>
      <c r="AM112" s="71"/>
      <c r="AN112" s="71"/>
      <c r="AO112" s="72"/>
      <c r="AP112" s="112" t="str">
        <f t="shared" si="36"/>
        <v/>
      </c>
      <c r="AQ112" s="69"/>
      <c r="AR112" s="71"/>
      <c r="AS112" s="71"/>
      <c r="AT112" s="72"/>
      <c r="AU112" s="187" t="str">
        <f t="shared" si="28"/>
        <v/>
      </c>
      <c r="AV112" s="188">
        <f t="shared" si="37"/>
        <v>0</v>
      </c>
      <c r="AW112" s="189" t="str">
        <f t="shared" si="29"/>
        <v>--</v>
      </c>
    </row>
    <row r="113" spans="1:49" x14ac:dyDescent="0.2">
      <c r="A113" s="147" t="s">
        <v>1005</v>
      </c>
      <c r="B113" s="71" t="s">
        <v>36</v>
      </c>
      <c r="C113" s="248" t="s">
        <v>343</v>
      </c>
      <c r="D113" s="270" t="s">
        <v>344</v>
      </c>
      <c r="E113" s="62"/>
      <c r="F113" s="63"/>
      <c r="G113" s="63"/>
      <c r="H113" s="63"/>
      <c r="I113" s="72" t="str">
        <f t="shared" si="30"/>
        <v/>
      </c>
      <c r="J113" s="104" t="str">
        <f t="shared" si="24"/>
        <v/>
      </c>
      <c r="K113" s="116"/>
      <c r="L113" s="71"/>
      <c r="M113" s="71"/>
      <c r="N113" s="71"/>
      <c r="O113" s="72" t="str">
        <f t="shared" si="31"/>
        <v/>
      </c>
      <c r="P113" s="104" t="str">
        <f t="shared" si="25"/>
        <v/>
      </c>
      <c r="Q113" s="113"/>
      <c r="R113" s="106"/>
      <c r="S113" s="106"/>
      <c r="T113" s="106"/>
      <c r="U113" s="107"/>
      <c r="V113" s="108" t="str">
        <f t="shared" si="32"/>
        <v/>
      </c>
      <c r="W113" s="65"/>
      <c r="X113" s="70"/>
      <c r="Y113" s="109" t="str">
        <f t="shared" si="26"/>
        <v/>
      </c>
      <c r="Z113" s="110" t="str">
        <f t="shared" si="33"/>
        <v/>
      </c>
      <c r="AA113" s="111" t="str">
        <f t="shared" si="27"/>
        <v/>
      </c>
      <c r="AB113" s="69"/>
      <c r="AC113" s="71"/>
      <c r="AD113" s="71"/>
      <c r="AE113" s="72"/>
      <c r="AF113" s="112" t="str">
        <f t="shared" si="34"/>
        <v/>
      </c>
      <c r="AG113" s="69"/>
      <c r="AH113" s="71"/>
      <c r="AI113" s="71"/>
      <c r="AJ113" s="72"/>
      <c r="AK113" s="112" t="str">
        <f t="shared" si="35"/>
        <v/>
      </c>
      <c r="AL113" s="69"/>
      <c r="AM113" s="71"/>
      <c r="AN113" s="71"/>
      <c r="AO113" s="72"/>
      <c r="AP113" s="112" t="str">
        <f t="shared" si="36"/>
        <v/>
      </c>
      <c r="AQ113" s="69"/>
      <c r="AR113" s="71"/>
      <c r="AS113" s="71"/>
      <c r="AT113" s="72"/>
      <c r="AU113" s="187" t="str">
        <f t="shared" si="28"/>
        <v/>
      </c>
      <c r="AV113" s="188">
        <f t="shared" si="37"/>
        <v>0</v>
      </c>
      <c r="AW113" s="189" t="str">
        <f t="shared" si="29"/>
        <v>--</v>
      </c>
    </row>
    <row r="114" spans="1:49" x14ac:dyDescent="0.2">
      <c r="A114" s="147" t="s">
        <v>971</v>
      </c>
      <c r="B114" s="71" t="s">
        <v>37</v>
      </c>
      <c r="C114" s="248" t="s">
        <v>345</v>
      </c>
      <c r="D114" s="269" t="s">
        <v>346</v>
      </c>
      <c r="E114" s="62"/>
      <c r="F114" s="63"/>
      <c r="G114" s="63"/>
      <c r="H114" s="63"/>
      <c r="I114" s="72" t="str">
        <f t="shared" si="30"/>
        <v/>
      </c>
      <c r="J114" s="104" t="str">
        <f t="shared" si="24"/>
        <v/>
      </c>
      <c r="K114" s="116"/>
      <c r="L114" s="71"/>
      <c r="M114" s="71"/>
      <c r="N114" s="71"/>
      <c r="O114" s="72" t="str">
        <f t="shared" si="31"/>
        <v/>
      </c>
      <c r="P114" s="104" t="str">
        <f t="shared" si="25"/>
        <v/>
      </c>
      <c r="Q114" s="113"/>
      <c r="R114" s="106"/>
      <c r="S114" s="106"/>
      <c r="T114" s="106"/>
      <c r="U114" s="107"/>
      <c r="V114" s="108" t="str">
        <f t="shared" si="32"/>
        <v/>
      </c>
      <c r="W114" s="65"/>
      <c r="X114" s="70"/>
      <c r="Y114" s="109" t="str">
        <f t="shared" si="26"/>
        <v/>
      </c>
      <c r="Z114" s="110" t="str">
        <f t="shared" si="33"/>
        <v/>
      </c>
      <c r="AA114" s="111" t="str">
        <f t="shared" si="27"/>
        <v/>
      </c>
      <c r="AB114" s="69"/>
      <c r="AC114" s="71"/>
      <c r="AD114" s="71"/>
      <c r="AE114" s="72"/>
      <c r="AF114" s="112" t="str">
        <f t="shared" si="34"/>
        <v/>
      </c>
      <c r="AG114" s="69"/>
      <c r="AH114" s="71"/>
      <c r="AI114" s="71"/>
      <c r="AJ114" s="72"/>
      <c r="AK114" s="112" t="str">
        <f t="shared" si="35"/>
        <v/>
      </c>
      <c r="AL114" s="69"/>
      <c r="AM114" s="71"/>
      <c r="AN114" s="71"/>
      <c r="AO114" s="72"/>
      <c r="AP114" s="112" t="str">
        <f t="shared" si="36"/>
        <v/>
      </c>
      <c r="AQ114" s="69"/>
      <c r="AR114" s="71"/>
      <c r="AS114" s="71"/>
      <c r="AT114" s="72"/>
      <c r="AU114" s="187" t="str">
        <f t="shared" si="28"/>
        <v/>
      </c>
      <c r="AV114" s="188">
        <f t="shared" si="37"/>
        <v>0</v>
      </c>
      <c r="AW114" s="189" t="str">
        <f t="shared" si="29"/>
        <v>--</v>
      </c>
    </row>
    <row r="115" spans="1:49" x14ac:dyDescent="0.2">
      <c r="A115" s="147" t="s">
        <v>972</v>
      </c>
      <c r="B115" s="71" t="s">
        <v>37</v>
      </c>
      <c r="C115" s="248" t="s">
        <v>347</v>
      </c>
      <c r="D115" s="270" t="s">
        <v>348</v>
      </c>
      <c r="E115" s="62"/>
      <c r="F115" s="63"/>
      <c r="G115" s="63"/>
      <c r="H115" s="63"/>
      <c r="I115" s="72" t="str">
        <f t="shared" si="30"/>
        <v/>
      </c>
      <c r="J115" s="104" t="str">
        <f t="shared" si="24"/>
        <v/>
      </c>
      <c r="K115" s="116"/>
      <c r="L115" s="71"/>
      <c r="M115" s="71"/>
      <c r="N115" s="71"/>
      <c r="O115" s="72" t="str">
        <f t="shared" si="31"/>
        <v/>
      </c>
      <c r="P115" s="104" t="str">
        <f t="shared" si="25"/>
        <v/>
      </c>
      <c r="Q115" s="113"/>
      <c r="R115" s="106"/>
      <c r="S115" s="106"/>
      <c r="T115" s="106"/>
      <c r="U115" s="107"/>
      <c r="V115" s="108" t="str">
        <f t="shared" si="32"/>
        <v/>
      </c>
      <c r="W115" s="65"/>
      <c r="X115" s="70"/>
      <c r="Y115" s="109" t="str">
        <f t="shared" si="26"/>
        <v/>
      </c>
      <c r="Z115" s="110" t="str">
        <f t="shared" si="33"/>
        <v/>
      </c>
      <c r="AA115" s="111" t="str">
        <f t="shared" si="27"/>
        <v/>
      </c>
      <c r="AB115" s="69"/>
      <c r="AC115" s="71"/>
      <c r="AD115" s="71"/>
      <c r="AE115" s="72"/>
      <c r="AF115" s="112" t="str">
        <f t="shared" si="34"/>
        <v/>
      </c>
      <c r="AG115" s="69"/>
      <c r="AH115" s="71"/>
      <c r="AI115" s="71"/>
      <c r="AJ115" s="72"/>
      <c r="AK115" s="112" t="str">
        <f t="shared" si="35"/>
        <v/>
      </c>
      <c r="AL115" s="69"/>
      <c r="AM115" s="71"/>
      <c r="AN115" s="71"/>
      <c r="AO115" s="72"/>
      <c r="AP115" s="112" t="str">
        <f t="shared" si="36"/>
        <v/>
      </c>
      <c r="AQ115" s="69"/>
      <c r="AR115" s="71"/>
      <c r="AS115" s="71"/>
      <c r="AT115" s="72"/>
      <c r="AU115" s="187" t="str">
        <f t="shared" si="28"/>
        <v/>
      </c>
      <c r="AV115" s="188">
        <f t="shared" si="37"/>
        <v>0</v>
      </c>
      <c r="AW115" s="189" t="str">
        <f t="shared" si="29"/>
        <v>--</v>
      </c>
    </row>
    <row r="116" spans="1:49" x14ac:dyDescent="0.2">
      <c r="A116" s="147" t="s">
        <v>973</v>
      </c>
      <c r="B116" s="71" t="s">
        <v>37</v>
      </c>
      <c r="C116" s="248" t="s">
        <v>349</v>
      </c>
      <c r="D116" s="270" t="s">
        <v>350</v>
      </c>
      <c r="E116" s="62"/>
      <c r="F116" s="63"/>
      <c r="G116" s="63"/>
      <c r="H116" s="63"/>
      <c r="I116" s="72" t="str">
        <f t="shared" si="30"/>
        <v/>
      </c>
      <c r="J116" s="104" t="str">
        <f t="shared" si="24"/>
        <v/>
      </c>
      <c r="K116" s="116"/>
      <c r="L116" s="71"/>
      <c r="M116" s="71"/>
      <c r="N116" s="71"/>
      <c r="O116" s="72" t="str">
        <f t="shared" si="31"/>
        <v/>
      </c>
      <c r="P116" s="104" t="str">
        <f t="shared" si="25"/>
        <v/>
      </c>
      <c r="Q116" s="113"/>
      <c r="R116" s="106"/>
      <c r="S116" s="106"/>
      <c r="T116" s="106"/>
      <c r="U116" s="107"/>
      <c r="V116" s="108" t="str">
        <f t="shared" si="32"/>
        <v/>
      </c>
      <c r="W116" s="65"/>
      <c r="X116" s="70"/>
      <c r="Y116" s="109" t="str">
        <f t="shared" si="26"/>
        <v/>
      </c>
      <c r="Z116" s="110" t="str">
        <f t="shared" si="33"/>
        <v/>
      </c>
      <c r="AA116" s="111" t="str">
        <f t="shared" si="27"/>
        <v/>
      </c>
      <c r="AB116" s="69"/>
      <c r="AC116" s="71"/>
      <c r="AD116" s="71"/>
      <c r="AE116" s="72"/>
      <c r="AF116" s="112" t="str">
        <f t="shared" si="34"/>
        <v/>
      </c>
      <c r="AG116" s="69"/>
      <c r="AH116" s="71"/>
      <c r="AI116" s="71"/>
      <c r="AJ116" s="72"/>
      <c r="AK116" s="112" t="str">
        <f t="shared" si="35"/>
        <v/>
      </c>
      <c r="AL116" s="69"/>
      <c r="AM116" s="71"/>
      <c r="AN116" s="71"/>
      <c r="AO116" s="72"/>
      <c r="AP116" s="112" t="str">
        <f t="shared" si="36"/>
        <v/>
      </c>
      <c r="AQ116" s="69"/>
      <c r="AR116" s="71"/>
      <c r="AS116" s="71"/>
      <c r="AT116" s="72"/>
      <c r="AU116" s="187" t="str">
        <f t="shared" si="28"/>
        <v/>
      </c>
      <c r="AV116" s="188">
        <f t="shared" si="37"/>
        <v>0</v>
      </c>
      <c r="AW116" s="189" t="str">
        <f t="shared" si="29"/>
        <v>--</v>
      </c>
    </row>
    <row r="117" spans="1:49" x14ac:dyDescent="0.2">
      <c r="A117" s="147" t="s">
        <v>974</v>
      </c>
      <c r="B117" s="71" t="s">
        <v>37</v>
      </c>
      <c r="C117" s="248" t="s">
        <v>351</v>
      </c>
      <c r="D117" s="270" t="s">
        <v>352</v>
      </c>
      <c r="E117" s="62"/>
      <c r="F117" s="63"/>
      <c r="G117" s="63"/>
      <c r="H117" s="63"/>
      <c r="I117" s="72" t="str">
        <f t="shared" si="30"/>
        <v/>
      </c>
      <c r="J117" s="104" t="str">
        <f t="shared" si="24"/>
        <v/>
      </c>
      <c r="K117" s="116"/>
      <c r="L117" s="71"/>
      <c r="M117" s="71"/>
      <c r="N117" s="71"/>
      <c r="O117" s="72" t="str">
        <f t="shared" si="31"/>
        <v/>
      </c>
      <c r="P117" s="104" t="str">
        <f t="shared" si="25"/>
        <v/>
      </c>
      <c r="Q117" s="113"/>
      <c r="R117" s="106"/>
      <c r="S117" s="106"/>
      <c r="T117" s="106"/>
      <c r="U117" s="107"/>
      <c r="V117" s="108" t="str">
        <f t="shared" si="32"/>
        <v/>
      </c>
      <c r="W117" s="65"/>
      <c r="X117" s="70"/>
      <c r="Y117" s="109" t="str">
        <f t="shared" si="26"/>
        <v/>
      </c>
      <c r="Z117" s="110" t="str">
        <f t="shared" si="33"/>
        <v/>
      </c>
      <c r="AA117" s="111" t="str">
        <f t="shared" si="27"/>
        <v/>
      </c>
      <c r="AB117" s="69"/>
      <c r="AC117" s="71"/>
      <c r="AD117" s="71"/>
      <c r="AE117" s="72"/>
      <c r="AF117" s="112" t="str">
        <f t="shared" si="34"/>
        <v/>
      </c>
      <c r="AG117" s="69"/>
      <c r="AH117" s="71"/>
      <c r="AI117" s="71"/>
      <c r="AJ117" s="72"/>
      <c r="AK117" s="112" t="str">
        <f t="shared" si="35"/>
        <v/>
      </c>
      <c r="AL117" s="69"/>
      <c r="AM117" s="71"/>
      <c r="AN117" s="71"/>
      <c r="AO117" s="72"/>
      <c r="AP117" s="112" t="str">
        <f t="shared" si="36"/>
        <v/>
      </c>
      <c r="AQ117" s="69"/>
      <c r="AR117" s="71"/>
      <c r="AS117" s="71"/>
      <c r="AT117" s="72"/>
      <c r="AU117" s="187" t="str">
        <f t="shared" si="28"/>
        <v/>
      </c>
      <c r="AV117" s="188">
        <f t="shared" si="37"/>
        <v>0</v>
      </c>
      <c r="AW117" s="189" t="str">
        <f t="shared" si="29"/>
        <v>--</v>
      </c>
    </row>
    <row r="118" spans="1:49" x14ac:dyDescent="0.2">
      <c r="A118" s="147" t="s">
        <v>975</v>
      </c>
      <c r="B118" s="71" t="s">
        <v>37</v>
      </c>
      <c r="C118" s="248" t="s">
        <v>353</v>
      </c>
      <c r="D118" s="270" t="s">
        <v>354</v>
      </c>
      <c r="E118" s="62"/>
      <c r="F118" s="63"/>
      <c r="G118" s="63"/>
      <c r="H118" s="63"/>
      <c r="I118" s="72" t="str">
        <f t="shared" si="30"/>
        <v/>
      </c>
      <c r="J118" s="104" t="str">
        <f t="shared" si="24"/>
        <v/>
      </c>
      <c r="K118" s="116"/>
      <c r="L118" s="71"/>
      <c r="M118" s="71"/>
      <c r="N118" s="71"/>
      <c r="O118" s="72" t="str">
        <f t="shared" si="31"/>
        <v/>
      </c>
      <c r="P118" s="104" t="str">
        <f t="shared" si="25"/>
        <v/>
      </c>
      <c r="Q118" s="113"/>
      <c r="R118" s="106"/>
      <c r="S118" s="106"/>
      <c r="T118" s="106"/>
      <c r="U118" s="107"/>
      <c r="V118" s="108" t="str">
        <f t="shared" si="32"/>
        <v/>
      </c>
      <c r="W118" s="65"/>
      <c r="X118" s="70"/>
      <c r="Y118" s="109" t="str">
        <f t="shared" si="26"/>
        <v/>
      </c>
      <c r="Z118" s="110" t="str">
        <f t="shared" si="33"/>
        <v/>
      </c>
      <c r="AA118" s="111" t="str">
        <f t="shared" si="27"/>
        <v/>
      </c>
      <c r="AB118" s="69"/>
      <c r="AC118" s="71"/>
      <c r="AD118" s="71"/>
      <c r="AE118" s="72"/>
      <c r="AF118" s="112" t="str">
        <f t="shared" si="34"/>
        <v/>
      </c>
      <c r="AG118" s="69"/>
      <c r="AH118" s="71"/>
      <c r="AI118" s="71"/>
      <c r="AJ118" s="72"/>
      <c r="AK118" s="112" t="str">
        <f t="shared" si="35"/>
        <v/>
      </c>
      <c r="AL118" s="69"/>
      <c r="AM118" s="71"/>
      <c r="AN118" s="71"/>
      <c r="AO118" s="72"/>
      <c r="AP118" s="112" t="str">
        <f t="shared" si="36"/>
        <v/>
      </c>
      <c r="AQ118" s="69"/>
      <c r="AR118" s="71"/>
      <c r="AS118" s="71"/>
      <c r="AT118" s="72"/>
      <c r="AU118" s="187" t="str">
        <f t="shared" si="28"/>
        <v/>
      </c>
      <c r="AV118" s="188">
        <f t="shared" si="37"/>
        <v>0</v>
      </c>
      <c r="AW118" s="189" t="str">
        <f t="shared" si="29"/>
        <v>--</v>
      </c>
    </row>
    <row r="119" spans="1:49" x14ac:dyDescent="0.2">
      <c r="A119" s="147" t="s">
        <v>976</v>
      </c>
      <c r="B119" s="71" t="s">
        <v>37</v>
      </c>
      <c r="C119" s="248" t="s">
        <v>355</v>
      </c>
      <c r="D119" s="270" t="s">
        <v>356</v>
      </c>
      <c r="E119" s="62"/>
      <c r="F119" s="63"/>
      <c r="G119" s="63"/>
      <c r="H119" s="63"/>
      <c r="I119" s="72" t="str">
        <f t="shared" si="30"/>
        <v/>
      </c>
      <c r="J119" s="104" t="str">
        <f t="shared" si="24"/>
        <v/>
      </c>
      <c r="K119" s="116"/>
      <c r="L119" s="71"/>
      <c r="M119" s="71"/>
      <c r="N119" s="71"/>
      <c r="O119" s="72" t="str">
        <f t="shared" si="31"/>
        <v/>
      </c>
      <c r="P119" s="104" t="str">
        <f t="shared" si="25"/>
        <v/>
      </c>
      <c r="Q119" s="113"/>
      <c r="R119" s="106"/>
      <c r="S119" s="106"/>
      <c r="T119" s="106"/>
      <c r="U119" s="107"/>
      <c r="V119" s="108" t="str">
        <f t="shared" si="32"/>
        <v/>
      </c>
      <c r="W119" s="65"/>
      <c r="X119" s="70"/>
      <c r="Y119" s="109" t="str">
        <f t="shared" si="26"/>
        <v/>
      </c>
      <c r="Z119" s="110" t="str">
        <f t="shared" si="33"/>
        <v/>
      </c>
      <c r="AA119" s="111" t="str">
        <f t="shared" si="27"/>
        <v/>
      </c>
      <c r="AB119" s="69"/>
      <c r="AC119" s="71"/>
      <c r="AD119" s="71"/>
      <c r="AE119" s="72"/>
      <c r="AF119" s="112" t="str">
        <f t="shared" si="34"/>
        <v/>
      </c>
      <c r="AG119" s="69"/>
      <c r="AH119" s="71"/>
      <c r="AI119" s="71"/>
      <c r="AJ119" s="72"/>
      <c r="AK119" s="112" t="str">
        <f t="shared" si="35"/>
        <v/>
      </c>
      <c r="AL119" s="69"/>
      <c r="AM119" s="71"/>
      <c r="AN119" s="71"/>
      <c r="AO119" s="72"/>
      <c r="AP119" s="112" t="str">
        <f t="shared" si="36"/>
        <v/>
      </c>
      <c r="AQ119" s="69"/>
      <c r="AR119" s="71"/>
      <c r="AS119" s="71"/>
      <c r="AT119" s="72"/>
      <c r="AU119" s="187" t="str">
        <f t="shared" si="28"/>
        <v/>
      </c>
      <c r="AV119" s="188">
        <f t="shared" si="37"/>
        <v>0</v>
      </c>
      <c r="AW119" s="189" t="str">
        <f t="shared" si="29"/>
        <v>--</v>
      </c>
    </row>
    <row r="120" spans="1:49" x14ac:dyDescent="0.2">
      <c r="A120" s="147" t="s">
        <v>977</v>
      </c>
      <c r="B120" s="71" t="s">
        <v>37</v>
      </c>
      <c r="C120" s="248" t="s">
        <v>357</v>
      </c>
      <c r="D120" s="270" t="s">
        <v>358</v>
      </c>
      <c r="E120" s="62"/>
      <c r="F120" s="63"/>
      <c r="G120" s="63"/>
      <c r="H120" s="63"/>
      <c r="I120" s="72" t="str">
        <f t="shared" si="30"/>
        <v/>
      </c>
      <c r="J120" s="104" t="str">
        <f t="shared" si="24"/>
        <v/>
      </c>
      <c r="K120" s="116"/>
      <c r="L120" s="71"/>
      <c r="M120" s="71"/>
      <c r="N120" s="71"/>
      <c r="O120" s="72" t="str">
        <f t="shared" si="31"/>
        <v/>
      </c>
      <c r="P120" s="104" t="str">
        <f t="shared" si="25"/>
        <v/>
      </c>
      <c r="Q120" s="113"/>
      <c r="R120" s="106"/>
      <c r="S120" s="106"/>
      <c r="T120" s="106"/>
      <c r="U120" s="107"/>
      <c r="V120" s="108" t="str">
        <f t="shared" si="32"/>
        <v/>
      </c>
      <c r="W120" s="65"/>
      <c r="X120" s="70"/>
      <c r="Y120" s="109" t="str">
        <f t="shared" si="26"/>
        <v/>
      </c>
      <c r="Z120" s="110" t="str">
        <f t="shared" si="33"/>
        <v/>
      </c>
      <c r="AA120" s="111" t="str">
        <f t="shared" si="27"/>
        <v/>
      </c>
      <c r="AB120" s="69"/>
      <c r="AC120" s="71"/>
      <c r="AD120" s="71"/>
      <c r="AE120" s="72"/>
      <c r="AF120" s="112" t="str">
        <f t="shared" si="34"/>
        <v/>
      </c>
      <c r="AG120" s="69"/>
      <c r="AH120" s="71"/>
      <c r="AI120" s="71"/>
      <c r="AJ120" s="72"/>
      <c r="AK120" s="112" t="str">
        <f t="shared" si="35"/>
        <v/>
      </c>
      <c r="AL120" s="69"/>
      <c r="AM120" s="71"/>
      <c r="AN120" s="71"/>
      <c r="AO120" s="72"/>
      <c r="AP120" s="112" t="str">
        <f t="shared" si="36"/>
        <v/>
      </c>
      <c r="AQ120" s="69"/>
      <c r="AR120" s="71"/>
      <c r="AS120" s="71"/>
      <c r="AT120" s="72"/>
      <c r="AU120" s="187" t="str">
        <f t="shared" si="28"/>
        <v/>
      </c>
      <c r="AV120" s="188">
        <f t="shared" si="37"/>
        <v>0</v>
      </c>
      <c r="AW120" s="189" t="str">
        <f t="shared" si="29"/>
        <v>--</v>
      </c>
    </row>
    <row r="121" spans="1:49" x14ac:dyDescent="0.2">
      <c r="A121" s="147" t="s">
        <v>978</v>
      </c>
      <c r="B121" s="71" t="s">
        <v>37</v>
      </c>
      <c r="C121" s="248" t="s">
        <v>359</v>
      </c>
      <c r="D121" s="270" t="s">
        <v>360</v>
      </c>
      <c r="E121" s="62"/>
      <c r="F121" s="63"/>
      <c r="G121" s="63"/>
      <c r="H121" s="63"/>
      <c r="I121" s="72" t="str">
        <f t="shared" si="30"/>
        <v/>
      </c>
      <c r="J121" s="104" t="str">
        <f t="shared" si="24"/>
        <v/>
      </c>
      <c r="K121" s="116"/>
      <c r="L121" s="71"/>
      <c r="M121" s="71"/>
      <c r="N121" s="71"/>
      <c r="O121" s="72" t="str">
        <f t="shared" si="31"/>
        <v/>
      </c>
      <c r="P121" s="104" t="str">
        <f t="shared" si="25"/>
        <v/>
      </c>
      <c r="Q121" s="113"/>
      <c r="R121" s="106"/>
      <c r="S121" s="106"/>
      <c r="T121" s="106"/>
      <c r="U121" s="107"/>
      <c r="V121" s="108" t="str">
        <f t="shared" si="32"/>
        <v/>
      </c>
      <c r="W121" s="65"/>
      <c r="X121" s="70"/>
      <c r="Y121" s="109" t="str">
        <f t="shared" si="26"/>
        <v/>
      </c>
      <c r="Z121" s="110" t="str">
        <f t="shared" si="33"/>
        <v/>
      </c>
      <c r="AA121" s="111" t="str">
        <f t="shared" si="27"/>
        <v/>
      </c>
      <c r="AB121" s="69"/>
      <c r="AC121" s="71"/>
      <c r="AD121" s="71"/>
      <c r="AE121" s="72"/>
      <c r="AF121" s="112" t="str">
        <f t="shared" si="34"/>
        <v/>
      </c>
      <c r="AG121" s="69"/>
      <c r="AH121" s="71"/>
      <c r="AI121" s="71"/>
      <c r="AJ121" s="72"/>
      <c r="AK121" s="112" t="str">
        <f t="shared" si="35"/>
        <v/>
      </c>
      <c r="AL121" s="69"/>
      <c r="AM121" s="71"/>
      <c r="AN121" s="71"/>
      <c r="AO121" s="72"/>
      <c r="AP121" s="112" t="str">
        <f t="shared" si="36"/>
        <v/>
      </c>
      <c r="AQ121" s="69"/>
      <c r="AR121" s="71"/>
      <c r="AS121" s="71"/>
      <c r="AT121" s="72"/>
      <c r="AU121" s="187" t="str">
        <f t="shared" si="28"/>
        <v/>
      </c>
      <c r="AV121" s="188">
        <f t="shared" si="37"/>
        <v>0</v>
      </c>
      <c r="AW121" s="189" t="str">
        <f t="shared" si="29"/>
        <v>--</v>
      </c>
    </row>
    <row r="122" spans="1:49" x14ac:dyDescent="0.2">
      <c r="A122" s="147" t="s">
        <v>979</v>
      </c>
      <c r="B122" s="71" t="s">
        <v>37</v>
      </c>
      <c r="C122" s="248" t="s">
        <v>361</v>
      </c>
      <c r="D122" s="270" t="s">
        <v>362</v>
      </c>
      <c r="E122" s="62"/>
      <c r="F122" s="63"/>
      <c r="G122" s="63"/>
      <c r="H122" s="63"/>
      <c r="I122" s="72" t="str">
        <f t="shared" si="30"/>
        <v/>
      </c>
      <c r="J122" s="104" t="str">
        <f t="shared" si="24"/>
        <v/>
      </c>
      <c r="K122" s="116"/>
      <c r="L122" s="71"/>
      <c r="M122" s="71"/>
      <c r="N122" s="71"/>
      <c r="O122" s="72" t="str">
        <f t="shared" si="31"/>
        <v/>
      </c>
      <c r="P122" s="104" t="str">
        <f t="shared" si="25"/>
        <v/>
      </c>
      <c r="Q122" s="113"/>
      <c r="R122" s="106"/>
      <c r="S122" s="106"/>
      <c r="T122" s="106"/>
      <c r="U122" s="107"/>
      <c r="V122" s="108" t="str">
        <f t="shared" si="32"/>
        <v/>
      </c>
      <c r="W122" s="65"/>
      <c r="X122" s="70"/>
      <c r="Y122" s="109" t="str">
        <f t="shared" si="26"/>
        <v/>
      </c>
      <c r="Z122" s="110" t="str">
        <f t="shared" si="33"/>
        <v/>
      </c>
      <c r="AA122" s="111" t="str">
        <f t="shared" si="27"/>
        <v/>
      </c>
      <c r="AB122" s="69"/>
      <c r="AC122" s="71"/>
      <c r="AD122" s="71"/>
      <c r="AE122" s="72"/>
      <c r="AF122" s="112" t="str">
        <f t="shared" si="34"/>
        <v/>
      </c>
      <c r="AG122" s="69"/>
      <c r="AH122" s="71"/>
      <c r="AI122" s="71"/>
      <c r="AJ122" s="72"/>
      <c r="AK122" s="112" t="str">
        <f t="shared" si="35"/>
        <v/>
      </c>
      <c r="AL122" s="69"/>
      <c r="AM122" s="71"/>
      <c r="AN122" s="71"/>
      <c r="AO122" s="72"/>
      <c r="AP122" s="112" t="str">
        <f t="shared" si="36"/>
        <v/>
      </c>
      <c r="AQ122" s="69"/>
      <c r="AR122" s="71"/>
      <c r="AS122" s="71"/>
      <c r="AT122" s="72"/>
      <c r="AU122" s="187" t="str">
        <f t="shared" si="28"/>
        <v/>
      </c>
      <c r="AV122" s="188">
        <f t="shared" si="37"/>
        <v>0</v>
      </c>
      <c r="AW122" s="189" t="str">
        <f t="shared" si="29"/>
        <v>--</v>
      </c>
    </row>
    <row r="123" spans="1:49" x14ac:dyDescent="0.2">
      <c r="A123" s="147" t="s">
        <v>980</v>
      </c>
      <c r="B123" s="71" t="s">
        <v>37</v>
      </c>
      <c r="C123" s="248" t="s">
        <v>363</v>
      </c>
      <c r="D123" s="270" t="s">
        <v>364</v>
      </c>
      <c r="E123" s="62"/>
      <c r="F123" s="63"/>
      <c r="G123" s="63"/>
      <c r="H123" s="63"/>
      <c r="I123" s="72" t="str">
        <f t="shared" si="30"/>
        <v/>
      </c>
      <c r="J123" s="104" t="str">
        <f t="shared" si="24"/>
        <v/>
      </c>
      <c r="K123" s="116"/>
      <c r="L123" s="71"/>
      <c r="M123" s="71"/>
      <c r="N123" s="71"/>
      <c r="O123" s="72" t="str">
        <f t="shared" si="31"/>
        <v/>
      </c>
      <c r="P123" s="104" t="str">
        <f t="shared" si="25"/>
        <v/>
      </c>
      <c r="Q123" s="113"/>
      <c r="R123" s="106"/>
      <c r="S123" s="106"/>
      <c r="T123" s="106"/>
      <c r="U123" s="107"/>
      <c r="V123" s="108" t="str">
        <f t="shared" si="32"/>
        <v/>
      </c>
      <c r="W123" s="65"/>
      <c r="X123" s="70"/>
      <c r="Y123" s="109" t="str">
        <f t="shared" si="26"/>
        <v/>
      </c>
      <c r="Z123" s="110" t="str">
        <f t="shared" si="33"/>
        <v/>
      </c>
      <c r="AA123" s="111" t="str">
        <f t="shared" si="27"/>
        <v/>
      </c>
      <c r="AB123" s="69"/>
      <c r="AC123" s="71"/>
      <c r="AD123" s="71"/>
      <c r="AE123" s="72"/>
      <c r="AF123" s="112" t="str">
        <f t="shared" si="34"/>
        <v/>
      </c>
      <c r="AG123" s="69"/>
      <c r="AH123" s="71"/>
      <c r="AI123" s="71"/>
      <c r="AJ123" s="72"/>
      <c r="AK123" s="112" t="str">
        <f t="shared" si="35"/>
        <v/>
      </c>
      <c r="AL123" s="69"/>
      <c r="AM123" s="71"/>
      <c r="AN123" s="71"/>
      <c r="AO123" s="72"/>
      <c r="AP123" s="112" t="str">
        <f t="shared" si="36"/>
        <v/>
      </c>
      <c r="AQ123" s="69"/>
      <c r="AR123" s="71"/>
      <c r="AS123" s="71"/>
      <c r="AT123" s="72"/>
      <c r="AU123" s="187" t="str">
        <f t="shared" si="28"/>
        <v/>
      </c>
      <c r="AV123" s="188">
        <f t="shared" si="37"/>
        <v>0</v>
      </c>
      <c r="AW123" s="189" t="str">
        <f t="shared" si="29"/>
        <v>--</v>
      </c>
    </row>
    <row r="124" spans="1:49" x14ac:dyDescent="0.2">
      <c r="A124" s="147" t="s">
        <v>981</v>
      </c>
      <c r="B124" s="71" t="s">
        <v>37</v>
      </c>
      <c r="C124" s="248" t="s">
        <v>365</v>
      </c>
      <c r="D124" s="270" t="s">
        <v>366</v>
      </c>
      <c r="E124" s="62"/>
      <c r="F124" s="63"/>
      <c r="G124" s="63"/>
      <c r="H124" s="63"/>
      <c r="I124" s="72" t="str">
        <f t="shared" si="30"/>
        <v/>
      </c>
      <c r="J124" s="104" t="str">
        <f t="shared" si="24"/>
        <v/>
      </c>
      <c r="K124" s="116"/>
      <c r="L124" s="71"/>
      <c r="M124" s="71"/>
      <c r="N124" s="71"/>
      <c r="O124" s="72" t="str">
        <f t="shared" si="31"/>
        <v/>
      </c>
      <c r="P124" s="104" t="str">
        <f t="shared" si="25"/>
        <v/>
      </c>
      <c r="Q124" s="113"/>
      <c r="R124" s="106"/>
      <c r="S124" s="106"/>
      <c r="T124" s="106"/>
      <c r="U124" s="107"/>
      <c r="V124" s="108" t="str">
        <f t="shared" si="32"/>
        <v/>
      </c>
      <c r="W124" s="65"/>
      <c r="X124" s="70"/>
      <c r="Y124" s="109" t="str">
        <f t="shared" si="26"/>
        <v/>
      </c>
      <c r="Z124" s="110" t="str">
        <f t="shared" si="33"/>
        <v/>
      </c>
      <c r="AA124" s="111" t="str">
        <f t="shared" si="27"/>
        <v/>
      </c>
      <c r="AB124" s="69"/>
      <c r="AC124" s="71"/>
      <c r="AD124" s="71"/>
      <c r="AE124" s="72"/>
      <c r="AF124" s="112" t="str">
        <f t="shared" si="34"/>
        <v/>
      </c>
      <c r="AG124" s="69"/>
      <c r="AH124" s="71"/>
      <c r="AI124" s="71"/>
      <c r="AJ124" s="72"/>
      <c r="AK124" s="112" t="str">
        <f t="shared" si="35"/>
        <v/>
      </c>
      <c r="AL124" s="69"/>
      <c r="AM124" s="71"/>
      <c r="AN124" s="71"/>
      <c r="AO124" s="72"/>
      <c r="AP124" s="112" t="str">
        <f t="shared" si="36"/>
        <v/>
      </c>
      <c r="AQ124" s="69"/>
      <c r="AR124" s="71"/>
      <c r="AS124" s="71"/>
      <c r="AT124" s="72"/>
      <c r="AU124" s="187" t="str">
        <f t="shared" si="28"/>
        <v/>
      </c>
      <c r="AV124" s="188">
        <f t="shared" si="37"/>
        <v>0</v>
      </c>
      <c r="AW124" s="189" t="str">
        <f t="shared" si="29"/>
        <v>--</v>
      </c>
    </row>
    <row r="125" spans="1:49" x14ac:dyDescent="0.2">
      <c r="A125" s="147" t="s">
        <v>982</v>
      </c>
      <c r="B125" s="71" t="s">
        <v>37</v>
      </c>
      <c r="C125" s="248" t="s">
        <v>367</v>
      </c>
      <c r="D125" s="272" t="s">
        <v>368</v>
      </c>
      <c r="E125" s="62"/>
      <c r="F125" s="63"/>
      <c r="G125" s="63"/>
      <c r="H125" s="63"/>
      <c r="I125" s="72" t="str">
        <f t="shared" si="30"/>
        <v/>
      </c>
      <c r="J125" s="104" t="str">
        <f t="shared" si="24"/>
        <v/>
      </c>
      <c r="K125" s="116"/>
      <c r="L125" s="71"/>
      <c r="M125" s="71"/>
      <c r="N125" s="71"/>
      <c r="O125" s="72" t="str">
        <f t="shared" si="31"/>
        <v/>
      </c>
      <c r="P125" s="104" t="str">
        <f t="shared" si="25"/>
        <v/>
      </c>
      <c r="Q125" s="113"/>
      <c r="R125" s="106"/>
      <c r="S125" s="106"/>
      <c r="T125" s="106"/>
      <c r="U125" s="107"/>
      <c r="V125" s="108" t="str">
        <f t="shared" si="32"/>
        <v/>
      </c>
      <c r="W125" s="65"/>
      <c r="X125" s="70"/>
      <c r="Y125" s="109" t="str">
        <f t="shared" si="26"/>
        <v/>
      </c>
      <c r="Z125" s="110" t="str">
        <f t="shared" si="33"/>
        <v/>
      </c>
      <c r="AA125" s="111" t="str">
        <f t="shared" si="27"/>
        <v/>
      </c>
      <c r="AB125" s="69"/>
      <c r="AC125" s="71"/>
      <c r="AD125" s="71"/>
      <c r="AE125" s="72"/>
      <c r="AF125" s="112" t="str">
        <f t="shared" si="34"/>
        <v/>
      </c>
      <c r="AG125" s="69"/>
      <c r="AH125" s="71"/>
      <c r="AI125" s="71"/>
      <c r="AJ125" s="72"/>
      <c r="AK125" s="112" t="str">
        <f t="shared" si="35"/>
        <v/>
      </c>
      <c r="AL125" s="69"/>
      <c r="AM125" s="71"/>
      <c r="AN125" s="71"/>
      <c r="AO125" s="72"/>
      <c r="AP125" s="112" t="str">
        <f t="shared" si="36"/>
        <v/>
      </c>
      <c r="AQ125" s="69"/>
      <c r="AR125" s="71"/>
      <c r="AS125" s="71"/>
      <c r="AT125" s="72"/>
      <c r="AU125" s="187" t="str">
        <f t="shared" si="28"/>
        <v/>
      </c>
      <c r="AV125" s="188">
        <f t="shared" si="37"/>
        <v>0</v>
      </c>
      <c r="AW125" s="189" t="str">
        <f t="shared" si="29"/>
        <v>--</v>
      </c>
    </row>
    <row r="126" spans="1:49" x14ac:dyDescent="0.2">
      <c r="A126" s="147" t="s">
        <v>983</v>
      </c>
      <c r="B126" s="71" t="s">
        <v>37</v>
      </c>
      <c r="C126" s="248" t="s">
        <v>369</v>
      </c>
      <c r="D126" s="270" t="s">
        <v>370</v>
      </c>
      <c r="E126" s="62"/>
      <c r="F126" s="63"/>
      <c r="G126" s="63"/>
      <c r="H126" s="63"/>
      <c r="I126" s="72" t="str">
        <f t="shared" si="30"/>
        <v/>
      </c>
      <c r="J126" s="104" t="str">
        <f t="shared" si="24"/>
        <v/>
      </c>
      <c r="K126" s="116"/>
      <c r="L126" s="71"/>
      <c r="M126" s="71"/>
      <c r="N126" s="71"/>
      <c r="O126" s="72" t="str">
        <f t="shared" si="31"/>
        <v/>
      </c>
      <c r="P126" s="104" t="str">
        <f t="shared" si="25"/>
        <v/>
      </c>
      <c r="Q126" s="113"/>
      <c r="R126" s="106"/>
      <c r="S126" s="106"/>
      <c r="T126" s="106"/>
      <c r="U126" s="107"/>
      <c r="V126" s="108" t="str">
        <f t="shared" si="32"/>
        <v/>
      </c>
      <c r="W126" s="65"/>
      <c r="X126" s="70"/>
      <c r="Y126" s="109" t="str">
        <f t="shared" si="26"/>
        <v/>
      </c>
      <c r="Z126" s="110" t="str">
        <f t="shared" si="33"/>
        <v/>
      </c>
      <c r="AA126" s="111" t="str">
        <f t="shared" si="27"/>
        <v/>
      </c>
      <c r="AB126" s="69"/>
      <c r="AC126" s="71"/>
      <c r="AD126" s="71"/>
      <c r="AE126" s="72"/>
      <c r="AF126" s="112" t="str">
        <f t="shared" si="34"/>
        <v/>
      </c>
      <c r="AG126" s="69"/>
      <c r="AH126" s="71"/>
      <c r="AI126" s="71"/>
      <c r="AJ126" s="72"/>
      <c r="AK126" s="112" t="str">
        <f t="shared" si="35"/>
        <v/>
      </c>
      <c r="AL126" s="69"/>
      <c r="AM126" s="71"/>
      <c r="AN126" s="71"/>
      <c r="AO126" s="72"/>
      <c r="AP126" s="112" t="str">
        <f t="shared" si="36"/>
        <v/>
      </c>
      <c r="AQ126" s="69"/>
      <c r="AR126" s="71"/>
      <c r="AS126" s="71"/>
      <c r="AT126" s="72"/>
      <c r="AU126" s="187" t="str">
        <f t="shared" si="28"/>
        <v/>
      </c>
      <c r="AV126" s="188">
        <f t="shared" si="37"/>
        <v>0</v>
      </c>
      <c r="AW126" s="189" t="str">
        <f t="shared" si="29"/>
        <v>--</v>
      </c>
    </row>
    <row r="127" spans="1:49" x14ac:dyDescent="0.2">
      <c r="A127" s="147" t="s">
        <v>984</v>
      </c>
      <c r="B127" s="71" t="s">
        <v>37</v>
      </c>
      <c r="C127" s="248" t="s">
        <v>371</v>
      </c>
      <c r="D127" s="270" t="s">
        <v>372</v>
      </c>
      <c r="E127" s="62"/>
      <c r="F127" s="63"/>
      <c r="G127" s="63"/>
      <c r="H127" s="63"/>
      <c r="I127" s="72" t="str">
        <f t="shared" si="30"/>
        <v/>
      </c>
      <c r="J127" s="104" t="str">
        <f t="shared" si="24"/>
        <v/>
      </c>
      <c r="K127" s="116"/>
      <c r="L127" s="71"/>
      <c r="M127" s="71"/>
      <c r="N127" s="71"/>
      <c r="O127" s="72" t="str">
        <f t="shared" si="31"/>
        <v/>
      </c>
      <c r="P127" s="104" t="str">
        <f t="shared" si="25"/>
        <v/>
      </c>
      <c r="Q127" s="113"/>
      <c r="R127" s="106"/>
      <c r="S127" s="106"/>
      <c r="T127" s="106"/>
      <c r="U127" s="107"/>
      <c r="V127" s="108" t="str">
        <f t="shared" si="32"/>
        <v/>
      </c>
      <c r="W127" s="65"/>
      <c r="X127" s="70"/>
      <c r="Y127" s="109" t="str">
        <f t="shared" si="26"/>
        <v/>
      </c>
      <c r="Z127" s="110" t="str">
        <f t="shared" si="33"/>
        <v/>
      </c>
      <c r="AA127" s="111" t="str">
        <f t="shared" si="27"/>
        <v/>
      </c>
      <c r="AB127" s="69"/>
      <c r="AC127" s="71"/>
      <c r="AD127" s="71"/>
      <c r="AE127" s="72"/>
      <c r="AF127" s="112" t="str">
        <f t="shared" si="34"/>
        <v/>
      </c>
      <c r="AG127" s="69"/>
      <c r="AH127" s="71"/>
      <c r="AI127" s="71"/>
      <c r="AJ127" s="72"/>
      <c r="AK127" s="112" t="str">
        <f t="shared" si="35"/>
        <v/>
      </c>
      <c r="AL127" s="69"/>
      <c r="AM127" s="71"/>
      <c r="AN127" s="71"/>
      <c r="AO127" s="72"/>
      <c r="AP127" s="112" t="str">
        <f t="shared" si="36"/>
        <v/>
      </c>
      <c r="AQ127" s="69"/>
      <c r="AR127" s="71"/>
      <c r="AS127" s="71"/>
      <c r="AT127" s="72"/>
      <c r="AU127" s="187" t="str">
        <f t="shared" si="28"/>
        <v/>
      </c>
      <c r="AV127" s="188">
        <f t="shared" si="37"/>
        <v>0</v>
      </c>
      <c r="AW127" s="189" t="str">
        <f t="shared" si="29"/>
        <v>--</v>
      </c>
    </row>
    <row r="128" spans="1:49" x14ac:dyDescent="0.2">
      <c r="A128" s="147" t="s">
        <v>985</v>
      </c>
      <c r="B128" s="71" t="s">
        <v>37</v>
      </c>
      <c r="C128" s="248" t="s">
        <v>373</v>
      </c>
      <c r="D128" s="270" t="s">
        <v>374</v>
      </c>
      <c r="E128" s="62"/>
      <c r="F128" s="63"/>
      <c r="G128" s="63"/>
      <c r="H128" s="63"/>
      <c r="I128" s="72" t="str">
        <f t="shared" si="30"/>
        <v/>
      </c>
      <c r="J128" s="104" t="str">
        <f t="shared" si="24"/>
        <v/>
      </c>
      <c r="K128" s="116"/>
      <c r="L128" s="71"/>
      <c r="M128" s="71"/>
      <c r="N128" s="71"/>
      <c r="O128" s="72" t="str">
        <f t="shared" si="31"/>
        <v/>
      </c>
      <c r="P128" s="104" t="str">
        <f t="shared" si="25"/>
        <v/>
      </c>
      <c r="Q128" s="113"/>
      <c r="R128" s="106"/>
      <c r="S128" s="106"/>
      <c r="T128" s="106"/>
      <c r="U128" s="107"/>
      <c r="V128" s="108" t="str">
        <f t="shared" si="32"/>
        <v/>
      </c>
      <c r="W128" s="65"/>
      <c r="X128" s="70"/>
      <c r="Y128" s="109" t="str">
        <f t="shared" si="26"/>
        <v/>
      </c>
      <c r="Z128" s="110" t="str">
        <f t="shared" si="33"/>
        <v/>
      </c>
      <c r="AA128" s="111" t="str">
        <f t="shared" si="27"/>
        <v/>
      </c>
      <c r="AB128" s="69"/>
      <c r="AC128" s="71"/>
      <c r="AD128" s="71"/>
      <c r="AE128" s="72"/>
      <c r="AF128" s="112" t="str">
        <f t="shared" si="34"/>
        <v/>
      </c>
      <c r="AG128" s="69"/>
      <c r="AH128" s="71"/>
      <c r="AI128" s="71"/>
      <c r="AJ128" s="72"/>
      <c r="AK128" s="112" t="str">
        <f t="shared" si="35"/>
        <v/>
      </c>
      <c r="AL128" s="69"/>
      <c r="AM128" s="71"/>
      <c r="AN128" s="71"/>
      <c r="AO128" s="72"/>
      <c r="AP128" s="112" t="str">
        <f t="shared" si="36"/>
        <v/>
      </c>
      <c r="AQ128" s="69"/>
      <c r="AR128" s="71"/>
      <c r="AS128" s="71"/>
      <c r="AT128" s="72"/>
      <c r="AU128" s="187" t="str">
        <f t="shared" si="28"/>
        <v/>
      </c>
      <c r="AV128" s="188">
        <f t="shared" si="37"/>
        <v>0</v>
      </c>
      <c r="AW128" s="189" t="str">
        <f t="shared" si="29"/>
        <v>--</v>
      </c>
    </row>
    <row r="129" spans="1:49" x14ac:dyDescent="0.2">
      <c r="A129" s="147" t="s">
        <v>986</v>
      </c>
      <c r="B129" s="71" t="s">
        <v>37</v>
      </c>
      <c r="C129" s="248" t="s">
        <v>375</v>
      </c>
      <c r="D129" s="270" t="s">
        <v>376</v>
      </c>
      <c r="E129" s="62"/>
      <c r="F129" s="63"/>
      <c r="G129" s="63"/>
      <c r="H129" s="63"/>
      <c r="I129" s="72" t="str">
        <f t="shared" si="30"/>
        <v/>
      </c>
      <c r="J129" s="104" t="str">
        <f t="shared" si="24"/>
        <v/>
      </c>
      <c r="K129" s="116"/>
      <c r="L129" s="71"/>
      <c r="M129" s="71"/>
      <c r="N129" s="71"/>
      <c r="O129" s="72" t="str">
        <f t="shared" si="31"/>
        <v/>
      </c>
      <c r="P129" s="104" t="str">
        <f t="shared" si="25"/>
        <v/>
      </c>
      <c r="Q129" s="113"/>
      <c r="R129" s="106"/>
      <c r="S129" s="106"/>
      <c r="T129" s="106"/>
      <c r="U129" s="107"/>
      <c r="V129" s="108" t="str">
        <f t="shared" si="32"/>
        <v/>
      </c>
      <c r="W129" s="65"/>
      <c r="X129" s="70"/>
      <c r="Y129" s="109" t="str">
        <f t="shared" si="26"/>
        <v/>
      </c>
      <c r="Z129" s="110" t="str">
        <f t="shared" si="33"/>
        <v/>
      </c>
      <c r="AA129" s="111" t="str">
        <f t="shared" si="27"/>
        <v/>
      </c>
      <c r="AB129" s="69"/>
      <c r="AC129" s="71"/>
      <c r="AD129" s="71"/>
      <c r="AE129" s="72"/>
      <c r="AF129" s="112" t="str">
        <f t="shared" si="34"/>
        <v/>
      </c>
      <c r="AG129" s="69"/>
      <c r="AH129" s="71"/>
      <c r="AI129" s="71"/>
      <c r="AJ129" s="72"/>
      <c r="AK129" s="112" t="str">
        <f t="shared" si="35"/>
        <v/>
      </c>
      <c r="AL129" s="69"/>
      <c r="AM129" s="71"/>
      <c r="AN129" s="71"/>
      <c r="AO129" s="72"/>
      <c r="AP129" s="112" t="str">
        <f t="shared" si="36"/>
        <v/>
      </c>
      <c r="AQ129" s="69"/>
      <c r="AR129" s="71"/>
      <c r="AS129" s="71"/>
      <c r="AT129" s="72"/>
      <c r="AU129" s="187" t="str">
        <f t="shared" si="28"/>
        <v/>
      </c>
      <c r="AV129" s="188">
        <f t="shared" si="37"/>
        <v>0</v>
      </c>
      <c r="AW129" s="189" t="str">
        <f t="shared" si="29"/>
        <v>--</v>
      </c>
    </row>
    <row r="130" spans="1:49" x14ac:dyDescent="0.2">
      <c r="A130" s="147" t="s">
        <v>987</v>
      </c>
      <c r="B130" s="71" t="s">
        <v>37</v>
      </c>
      <c r="C130" s="248" t="s">
        <v>377</v>
      </c>
      <c r="D130" s="270" t="s">
        <v>378</v>
      </c>
      <c r="E130" s="62"/>
      <c r="F130" s="63"/>
      <c r="G130" s="63"/>
      <c r="H130" s="63"/>
      <c r="I130" s="72" t="str">
        <f t="shared" si="30"/>
        <v/>
      </c>
      <c r="J130" s="104" t="str">
        <f t="shared" si="24"/>
        <v/>
      </c>
      <c r="K130" s="116"/>
      <c r="L130" s="71"/>
      <c r="M130" s="71"/>
      <c r="N130" s="71"/>
      <c r="O130" s="72" t="str">
        <f t="shared" si="31"/>
        <v/>
      </c>
      <c r="P130" s="104" t="str">
        <f t="shared" si="25"/>
        <v/>
      </c>
      <c r="Q130" s="113"/>
      <c r="R130" s="106"/>
      <c r="S130" s="106"/>
      <c r="T130" s="106"/>
      <c r="U130" s="107"/>
      <c r="V130" s="108" t="str">
        <f t="shared" si="32"/>
        <v/>
      </c>
      <c r="W130" s="65"/>
      <c r="X130" s="70"/>
      <c r="Y130" s="109" t="str">
        <f t="shared" si="26"/>
        <v/>
      </c>
      <c r="Z130" s="110" t="str">
        <f t="shared" si="33"/>
        <v/>
      </c>
      <c r="AA130" s="111" t="str">
        <f t="shared" si="27"/>
        <v/>
      </c>
      <c r="AB130" s="69"/>
      <c r="AC130" s="71"/>
      <c r="AD130" s="71"/>
      <c r="AE130" s="72"/>
      <c r="AF130" s="112" t="str">
        <f t="shared" si="34"/>
        <v/>
      </c>
      <c r="AG130" s="69"/>
      <c r="AH130" s="71"/>
      <c r="AI130" s="71"/>
      <c r="AJ130" s="72"/>
      <c r="AK130" s="112" t="str">
        <f t="shared" si="35"/>
        <v/>
      </c>
      <c r="AL130" s="69"/>
      <c r="AM130" s="71"/>
      <c r="AN130" s="71"/>
      <c r="AO130" s="72"/>
      <c r="AP130" s="112" t="str">
        <f t="shared" si="36"/>
        <v/>
      </c>
      <c r="AQ130" s="69"/>
      <c r="AR130" s="71"/>
      <c r="AS130" s="71"/>
      <c r="AT130" s="72"/>
      <c r="AU130" s="187" t="str">
        <f t="shared" si="28"/>
        <v/>
      </c>
      <c r="AV130" s="188">
        <f t="shared" si="37"/>
        <v>0</v>
      </c>
      <c r="AW130" s="189" t="str">
        <f t="shared" si="29"/>
        <v>--</v>
      </c>
    </row>
    <row r="131" spans="1:49" x14ac:dyDescent="0.2">
      <c r="A131" s="147" t="s">
        <v>988</v>
      </c>
      <c r="B131" s="71" t="s">
        <v>37</v>
      </c>
      <c r="C131" s="248" t="s">
        <v>379</v>
      </c>
      <c r="D131" s="270" t="s">
        <v>380</v>
      </c>
      <c r="E131" s="62"/>
      <c r="F131" s="63"/>
      <c r="G131" s="63"/>
      <c r="H131" s="63"/>
      <c r="I131" s="72" t="str">
        <f t="shared" si="30"/>
        <v/>
      </c>
      <c r="J131" s="104" t="str">
        <f t="shared" si="24"/>
        <v/>
      </c>
      <c r="K131" s="116"/>
      <c r="L131" s="71"/>
      <c r="M131" s="71"/>
      <c r="N131" s="71"/>
      <c r="O131" s="72" t="str">
        <f t="shared" si="31"/>
        <v/>
      </c>
      <c r="P131" s="104" t="str">
        <f t="shared" si="25"/>
        <v/>
      </c>
      <c r="Q131" s="113"/>
      <c r="R131" s="106"/>
      <c r="S131" s="106"/>
      <c r="T131" s="106"/>
      <c r="U131" s="107"/>
      <c r="V131" s="108" t="str">
        <f t="shared" si="32"/>
        <v/>
      </c>
      <c r="W131" s="65"/>
      <c r="X131" s="70"/>
      <c r="Y131" s="109" t="str">
        <f t="shared" si="26"/>
        <v/>
      </c>
      <c r="Z131" s="110" t="str">
        <f t="shared" si="33"/>
        <v/>
      </c>
      <c r="AA131" s="111" t="str">
        <f t="shared" si="27"/>
        <v/>
      </c>
      <c r="AB131" s="69"/>
      <c r="AC131" s="71"/>
      <c r="AD131" s="71"/>
      <c r="AE131" s="72"/>
      <c r="AF131" s="112" t="str">
        <f t="shared" si="34"/>
        <v/>
      </c>
      <c r="AG131" s="69"/>
      <c r="AH131" s="71"/>
      <c r="AI131" s="71"/>
      <c r="AJ131" s="72"/>
      <c r="AK131" s="112" t="str">
        <f t="shared" si="35"/>
        <v/>
      </c>
      <c r="AL131" s="69"/>
      <c r="AM131" s="71"/>
      <c r="AN131" s="71"/>
      <c r="AO131" s="72"/>
      <c r="AP131" s="112" t="str">
        <f t="shared" si="36"/>
        <v/>
      </c>
      <c r="AQ131" s="69"/>
      <c r="AR131" s="71"/>
      <c r="AS131" s="71"/>
      <c r="AT131" s="72"/>
      <c r="AU131" s="187" t="str">
        <f t="shared" si="28"/>
        <v/>
      </c>
      <c r="AV131" s="188">
        <f t="shared" si="37"/>
        <v>0</v>
      </c>
      <c r="AW131" s="189" t="str">
        <f t="shared" si="29"/>
        <v>--</v>
      </c>
    </row>
    <row r="132" spans="1:49" x14ac:dyDescent="0.2">
      <c r="A132" s="147" t="s">
        <v>989</v>
      </c>
      <c r="B132" s="71" t="s">
        <v>37</v>
      </c>
      <c r="C132" s="248" t="s">
        <v>381</v>
      </c>
      <c r="D132" s="270" t="s">
        <v>382</v>
      </c>
      <c r="E132" s="62"/>
      <c r="F132" s="63"/>
      <c r="G132" s="63"/>
      <c r="H132" s="63"/>
      <c r="I132" s="72" t="str">
        <f t="shared" si="30"/>
        <v/>
      </c>
      <c r="J132" s="104" t="str">
        <f t="shared" si="24"/>
        <v/>
      </c>
      <c r="K132" s="116"/>
      <c r="L132" s="71"/>
      <c r="M132" s="71"/>
      <c r="N132" s="71"/>
      <c r="O132" s="72" t="str">
        <f t="shared" si="31"/>
        <v/>
      </c>
      <c r="P132" s="104" t="str">
        <f t="shared" si="25"/>
        <v/>
      </c>
      <c r="Q132" s="113"/>
      <c r="R132" s="106"/>
      <c r="S132" s="106"/>
      <c r="T132" s="106"/>
      <c r="U132" s="107"/>
      <c r="V132" s="108" t="str">
        <f t="shared" si="32"/>
        <v/>
      </c>
      <c r="W132" s="65"/>
      <c r="X132" s="70"/>
      <c r="Y132" s="109" t="str">
        <f t="shared" si="26"/>
        <v/>
      </c>
      <c r="Z132" s="110" t="str">
        <f t="shared" si="33"/>
        <v/>
      </c>
      <c r="AA132" s="111" t="str">
        <f t="shared" si="27"/>
        <v/>
      </c>
      <c r="AB132" s="69"/>
      <c r="AC132" s="71"/>
      <c r="AD132" s="71"/>
      <c r="AE132" s="72"/>
      <c r="AF132" s="112" t="str">
        <f t="shared" si="34"/>
        <v/>
      </c>
      <c r="AG132" s="69"/>
      <c r="AH132" s="71"/>
      <c r="AI132" s="71"/>
      <c r="AJ132" s="72"/>
      <c r="AK132" s="112" t="str">
        <f t="shared" si="35"/>
        <v/>
      </c>
      <c r="AL132" s="69"/>
      <c r="AM132" s="71"/>
      <c r="AN132" s="71"/>
      <c r="AO132" s="72"/>
      <c r="AP132" s="112" t="str">
        <f t="shared" si="36"/>
        <v/>
      </c>
      <c r="AQ132" s="69"/>
      <c r="AR132" s="71"/>
      <c r="AS132" s="71"/>
      <c r="AT132" s="72"/>
      <c r="AU132" s="187" t="str">
        <f t="shared" si="28"/>
        <v/>
      </c>
      <c r="AV132" s="188">
        <f t="shared" si="37"/>
        <v>0</v>
      </c>
      <c r="AW132" s="189" t="str">
        <f t="shared" si="29"/>
        <v>--</v>
      </c>
    </row>
    <row r="133" spans="1:49" x14ac:dyDescent="0.2">
      <c r="A133" s="147" t="s">
        <v>990</v>
      </c>
      <c r="B133" s="71" t="s">
        <v>37</v>
      </c>
      <c r="C133" s="248" t="s">
        <v>383</v>
      </c>
      <c r="D133" s="270" t="s">
        <v>384</v>
      </c>
      <c r="E133" s="62"/>
      <c r="F133" s="63"/>
      <c r="G133" s="63"/>
      <c r="H133" s="63"/>
      <c r="I133" s="72" t="str">
        <f t="shared" si="30"/>
        <v/>
      </c>
      <c r="J133" s="104" t="str">
        <f t="shared" si="24"/>
        <v/>
      </c>
      <c r="K133" s="116"/>
      <c r="L133" s="71"/>
      <c r="M133" s="71"/>
      <c r="N133" s="71"/>
      <c r="O133" s="72" t="str">
        <f t="shared" si="31"/>
        <v/>
      </c>
      <c r="P133" s="104" t="str">
        <f t="shared" si="25"/>
        <v/>
      </c>
      <c r="Q133" s="113"/>
      <c r="R133" s="106"/>
      <c r="S133" s="106"/>
      <c r="T133" s="106"/>
      <c r="U133" s="107"/>
      <c r="V133" s="108" t="str">
        <f t="shared" si="32"/>
        <v/>
      </c>
      <c r="W133" s="65"/>
      <c r="X133" s="70"/>
      <c r="Y133" s="109" t="str">
        <f t="shared" si="26"/>
        <v/>
      </c>
      <c r="Z133" s="110" t="str">
        <f t="shared" si="33"/>
        <v/>
      </c>
      <c r="AA133" s="111" t="str">
        <f t="shared" si="27"/>
        <v/>
      </c>
      <c r="AB133" s="69"/>
      <c r="AC133" s="71"/>
      <c r="AD133" s="71"/>
      <c r="AE133" s="72"/>
      <c r="AF133" s="112" t="str">
        <f t="shared" si="34"/>
        <v/>
      </c>
      <c r="AG133" s="69"/>
      <c r="AH133" s="71"/>
      <c r="AI133" s="71"/>
      <c r="AJ133" s="72"/>
      <c r="AK133" s="112" t="str">
        <f t="shared" si="35"/>
        <v/>
      </c>
      <c r="AL133" s="69"/>
      <c r="AM133" s="71"/>
      <c r="AN133" s="71"/>
      <c r="AO133" s="72"/>
      <c r="AP133" s="112" t="str">
        <f t="shared" si="36"/>
        <v/>
      </c>
      <c r="AQ133" s="69"/>
      <c r="AR133" s="71"/>
      <c r="AS133" s="71"/>
      <c r="AT133" s="72"/>
      <c r="AU133" s="187" t="str">
        <f t="shared" si="28"/>
        <v/>
      </c>
      <c r="AV133" s="188">
        <f t="shared" si="37"/>
        <v>0</v>
      </c>
      <c r="AW133" s="189" t="str">
        <f t="shared" si="29"/>
        <v>--</v>
      </c>
    </row>
    <row r="134" spans="1:49" x14ac:dyDescent="0.2">
      <c r="A134" s="147" t="s">
        <v>991</v>
      </c>
      <c r="B134" s="71" t="s">
        <v>37</v>
      </c>
      <c r="C134" s="248" t="s">
        <v>385</v>
      </c>
      <c r="D134" s="270" t="s">
        <v>386</v>
      </c>
      <c r="E134" s="62"/>
      <c r="F134" s="63"/>
      <c r="G134" s="63"/>
      <c r="H134" s="63"/>
      <c r="I134" s="72" t="str">
        <f t="shared" si="30"/>
        <v/>
      </c>
      <c r="J134" s="104" t="str">
        <f t="shared" si="24"/>
        <v/>
      </c>
      <c r="K134" s="116"/>
      <c r="L134" s="71"/>
      <c r="M134" s="71"/>
      <c r="N134" s="71"/>
      <c r="O134" s="72" t="str">
        <f t="shared" si="31"/>
        <v/>
      </c>
      <c r="P134" s="104" t="str">
        <f t="shared" si="25"/>
        <v/>
      </c>
      <c r="Q134" s="113"/>
      <c r="R134" s="106"/>
      <c r="S134" s="106"/>
      <c r="T134" s="106"/>
      <c r="U134" s="107"/>
      <c r="V134" s="108" t="str">
        <f t="shared" si="32"/>
        <v/>
      </c>
      <c r="W134" s="65"/>
      <c r="X134" s="70"/>
      <c r="Y134" s="109" t="str">
        <f t="shared" si="26"/>
        <v/>
      </c>
      <c r="Z134" s="110" t="str">
        <f t="shared" si="33"/>
        <v/>
      </c>
      <c r="AA134" s="111" t="str">
        <f t="shared" si="27"/>
        <v/>
      </c>
      <c r="AB134" s="69"/>
      <c r="AC134" s="71"/>
      <c r="AD134" s="71"/>
      <c r="AE134" s="72"/>
      <c r="AF134" s="112" t="str">
        <f t="shared" si="34"/>
        <v/>
      </c>
      <c r="AG134" s="69"/>
      <c r="AH134" s="71"/>
      <c r="AI134" s="71"/>
      <c r="AJ134" s="72"/>
      <c r="AK134" s="112" t="str">
        <f t="shared" si="35"/>
        <v/>
      </c>
      <c r="AL134" s="69"/>
      <c r="AM134" s="71"/>
      <c r="AN134" s="71"/>
      <c r="AO134" s="72"/>
      <c r="AP134" s="112" t="str">
        <f t="shared" si="36"/>
        <v/>
      </c>
      <c r="AQ134" s="69"/>
      <c r="AR134" s="71"/>
      <c r="AS134" s="71"/>
      <c r="AT134" s="72"/>
      <c r="AU134" s="187" t="str">
        <f t="shared" si="28"/>
        <v/>
      </c>
      <c r="AV134" s="188">
        <f t="shared" si="37"/>
        <v>0</v>
      </c>
      <c r="AW134" s="189" t="str">
        <f t="shared" si="29"/>
        <v>--</v>
      </c>
    </row>
    <row r="135" spans="1:49" x14ac:dyDescent="0.2">
      <c r="A135" s="147" t="s">
        <v>992</v>
      </c>
      <c r="B135" s="71" t="s">
        <v>37</v>
      </c>
      <c r="C135" s="248" t="s">
        <v>387</v>
      </c>
      <c r="D135" s="270" t="s">
        <v>388</v>
      </c>
      <c r="E135" s="62"/>
      <c r="F135" s="63"/>
      <c r="G135" s="63"/>
      <c r="H135" s="63"/>
      <c r="I135" s="72" t="str">
        <f t="shared" si="30"/>
        <v/>
      </c>
      <c r="J135" s="104" t="str">
        <f t="shared" ref="J135:J198" si="38">IFERROR(VLOOKUP(I135,$BE$1:$BF$4,2),"")</f>
        <v/>
      </c>
      <c r="K135" s="116"/>
      <c r="L135" s="71"/>
      <c r="M135" s="71"/>
      <c r="N135" s="71"/>
      <c r="O135" s="72" t="str">
        <f t="shared" si="31"/>
        <v/>
      </c>
      <c r="P135" s="104" t="str">
        <f t="shared" ref="P135:P198" si="39">IFERROR(VLOOKUP(O135,$BE$1:$BF$4,2),"")</f>
        <v/>
      </c>
      <c r="Q135" s="113"/>
      <c r="R135" s="106"/>
      <c r="S135" s="106"/>
      <c r="T135" s="106"/>
      <c r="U135" s="107"/>
      <c r="V135" s="108" t="str">
        <f t="shared" si="32"/>
        <v/>
      </c>
      <c r="W135" s="65"/>
      <c r="X135" s="70"/>
      <c r="Y135" s="109" t="str">
        <f t="shared" ref="Y135:Y198" si="40">IFERROR((V135*$V$4+(AVERAGE(W135:X135)*$W$4))/100,"")</f>
        <v/>
      </c>
      <c r="Z135" s="110" t="str">
        <f t="shared" si="33"/>
        <v/>
      </c>
      <c r="AA135" s="111" t="str">
        <f t="shared" ref="AA135:AA198" si="41">IFERROR(VLOOKUP(Z135,$BA$2:$BB$8,2),"")</f>
        <v/>
      </c>
      <c r="AB135" s="69"/>
      <c r="AC135" s="71"/>
      <c r="AD135" s="71"/>
      <c r="AE135" s="72"/>
      <c r="AF135" s="112" t="str">
        <f t="shared" si="34"/>
        <v/>
      </c>
      <c r="AG135" s="69"/>
      <c r="AH135" s="71"/>
      <c r="AI135" s="71"/>
      <c r="AJ135" s="72"/>
      <c r="AK135" s="112" t="str">
        <f t="shared" si="35"/>
        <v/>
      </c>
      <c r="AL135" s="69"/>
      <c r="AM135" s="71"/>
      <c r="AN135" s="71"/>
      <c r="AO135" s="72"/>
      <c r="AP135" s="112" t="str">
        <f t="shared" si="36"/>
        <v/>
      </c>
      <c r="AQ135" s="69"/>
      <c r="AR135" s="71"/>
      <c r="AS135" s="71"/>
      <c r="AT135" s="72"/>
      <c r="AU135" s="187" t="str">
        <f t="shared" ref="AU135:AU198" si="42">IFERROR(AVERAGE(AQ135:AT135),"")</f>
        <v/>
      </c>
      <c r="AV135" s="188">
        <f t="shared" si="37"/>
        <v>0</v>
      </c>
      <c r="AW135" s="189" t="str">
        <f t="shared" ref="AW135:AW198" si="43">IFERROR(VLOOKUP(AV135,$BA$2:$BB$8,2),"")</f>
        <v>--</v>
      </c>
    </row>
    <row r="136" spans="1:49" x14ac:dyDescent="0.2">
      <c r="A136" s="147" t="s">
        <v>993</v>
      </c>
      <c r="B136" s="71" t="s">
        <v>37</v>
      </c>
      <c r="C136" s="248" t="s">
        <v>389</v>
      </c>
      <c r="D136" s="270" t="s">
        <v>390</v>
      </c>
      <c r="E136" s="62"/>
      <c r="F136" s="63"/>
      <c r="G136" s="63"/>
      <c r="H136" s="63"/>
      <c r="I136" s="72" t="str">
        <f t="shared" si="30"/>
        <v/>
      </c>
      <c r="J136" s="104" t="str">
        <f t="shared" si="38"/>
        <v/>
      </c>
      <c r="K136" s="116"/>
      <c r="L136" s="71"/>
      <c r="M136" s="71"/>
      <c r="N136" s="71"/>
      <c r="O136" s="72" t="str">
        <f t="shared" si="31"/>
        <v/>
      </c>
      <c r="P136" s="104" t="str">
        <f t="shared" si="39"/>
        <v/>
      </c>
      <c r="Q136" s="113"/>
      <c r="R136" s="106"/>
      <c r="S136" s="106"/>
      <c r="T136" s="106"/>
      <c r="U136" s="107"/>
      <c r="V136" s="108" t="str">
        <f t="shared" si="32"/>
        <v/>
      </c>
      <c r="W136" s="65"/>
      <c r="X136" s="70"/>
      <c r="Y136" s="109" t="str">
        <f t="shared" si="40"/>
        <v/>
      </c>
      <c r="Z136" s="110" t="str">
        <f t="shared" si="33"/>
        <v/>
      </c>
      <c r="AA136" s="111" t="str">
        <f t="shared" si="41"/>
        <v/>
      </c>
      <c r="AB136" s="69"/>
      <c r="AC136" s="71"/>
      <c r="AD136" s="71"/>
      <c r="AE136" s="72"/>
      <c r="AF136" s="112" t="str">
        <f t="shared" si="34"/>
        <v/>
      </c>
      <c r="AG136" s="69"/>
      <c r="AH136" s="71"/>
      <c r="AI136" s="71"/>
      <c r="AJ136" s="72"/>
      <c r="AK136" s="112" t="str">
        <f t="shared" si="35"/>
        <v/>
      </c>
      <c r="AL136" s="69"/>
      <c r="AM136" s="71"/>
      <c r="AN136" s="71"/>
      <c r="AO136" s="72"/>
      <c r="AP136" s="112" t="str">
        <f t="shared" si="36"/>
        <v/>
      </c>
      <c r="AQ136" s="69"/>
      <c r="AR136" s="71"/>
      <c r="AS136" s="71"/>
      <c r="AT136" s="72"/>
      <c r="AU136" s="187" t="str">
        <f t="shared" si="42"/>
        <v/>
      </c>
      <c r="AV136" s="188">
        <f t="shared" si="37"/>
        <v>0</v>
      </c>
      <c r="AW136" s="189" t="str">
        <f t="shared" si="43"/>
        <v>--</v>
      </c>
    </row>
    <row r="137" spans="1:49" x14ac:dyDescent="0.2">
      <c r="A137" s="147" t="s">
        <v>994</v>
      </c>
      <c r="B137" s="71" t="s">
        <v>37</v>
      </c>
      <c r="C137" s="248" t="s">
        <v>391</v>
      </c>
      <c r="D137" s="270" t="s">
        <v>392</v>
      </c>
      <c r="E137" s="62"/>
      <c r="F137" s="63"/>
      <c r="G137" s="63"/>
      <c r="H137" s="63"/>
      <c r="I137" s="72" t="str">
        <f t="shared" si="30"/>
        <v/>
      </c>
      <c r="J137" s="104" t="str">
        <f t="shared" si="38"/>
        <v/>
      </c>
      <c r="K137" s="116"/>
      <c r="L137" s="71"/>
      <c r="M137" s="71"/>
      <c r="N137" s="71"/>
      <c r="O137" s="72" t="str">
        <f t="shared" si="31"/>
        <v/>
      </c>
      <c r="P137" s="104" t="str">
        <f t="shared" si="39"/>
        <v/>
      </c>
      <c r="Q137" s="113"/>
      <c r="R137" s="106"/>
      <c r="S137" s="106"/>
      <c r="T137" s="106"/>
      <c r="U137" s="107"/>
      <c r="V137" s="108" t="str">
        <f t="shared" si="32"/>
        <v/>
      </c>
      <c r="W137" s="65"/>
      <c r="X137" s="70"/>
      <c r="Y137" s="109" t="str">
        <f t="shared" si="40"/>
        <v/>
      </c>
      <c r="Z137" s="110" t="str">
        <f t="shared" si="33"/>
        <v/>
      </c>
      <c r="AA137" s="111" t="str">
        <f t="shared" si="41"/>
        <v/>
      </c>
      <c r="AB137" s="69"/>
      <c r="AC137" s="71"/>
      <c r="AD137" s="71"/>
      <c r="AE137" s="72"/>
      <c r="AF137" s="112" t="str">
        <f t="shared" si="34"/>
        <v/>
      </c>
      <c r="AG137" s="69"/>
      <c r="AH137" s="71"/>
      <c r="AI137" s="71"/>
      <c r="AJ137" s="72"/>
      <c r="AK137" s="112" t="str">
        <f t="shared" si="35"/>
        <v/>
      </c>
      <c r="AL137" s="69"/>
      <c r="AM137" s="71"/>
      <c r="AN137" s="71"/>
      <c r="AO137" s="72"/>
      <c r="AP137" s="112" t="str">
        <f t="shared" si="36"/>
        <v/>
      </c>
      <c r="AQ137" s="69"/>
      <c r="AR137" s="71"/>
      <c r="AS137" s="71"/>
      <c r="AT137" s="72"/>
      <c r="AU137" s="187" t="str">
        <f t="shared" si="42"/>
        <v/>
      </c>
      <c r="AV137" s="188">
        <f t="shared" si="37"/>
        <v>0</v>
      </c>
      <c r="AW137" s="189" t="str">
        <f t="shared" si="43"/>
        <v>--</v>
      </c>
    </row>
    <row r="138" spans="1:49" x14ac:dyDescent="0.2">
      <c r="A138" s="147" t="s">
        <v>995</v>
      </c>
      <c r="B138" s="71" t="s">
        <v>37</v>
      </c>
      <c r="C138" s="248" t="s">
        <v>393</v>
      </c>
      <c r="D138" s="272" t="s">
        <v>394</v>
      </c>
      <c r="E138" s="62"/>
      <c r="F138" s="63"/>
      <c r="G138" s="63"/>
      <c r="H138" s="63"/>
      <c r="I138" s="72" t="str">
        <f t="shared" si="30"/>
        <v/>
      </c>
      <c r="J138" s="104" t="str">
        <f t="shared" si="38"/>
        <v/>
      </c>
      <c r="K138" s="116"/>
      <c r="L138" s="71"/>
      <c r="M138" s="71"/>
      <c r="N138" s="71"/>
      <c r="O138" s="72" t="str">
        <f t="shared" si="31"/>
        <v/>
      </c>
      <c r="P138" s="104" t="str">
        <f t="shared" si="39"/>
        <v/>
      </c>
      <c r="Q138" s="113"/>
      <c r="R138" s="106"/>
      <c r="S138" s="106"/>
      <c r="T138" s="106"/>
      <c r="U138" s="107"/>
      <c r="V138" s="108" t="str">
        <f t="shared" si="32"/>
        <v/>
      </c>
      <c r="W138" s="65"/>
      <c r="X138" s="70"/>
      <c r="Y138" s="109" t="str">
        <f t="shared" si="40"/>
        <v/>
      </c>
      <c r="Z138" s="110" t="str">
        <f t="shared" si="33"/>
        <v/>
      </c>
      <c r="AA138" s="111" t="str">
        <f t="shared" si="41"/>
        <v/>
      </c>
      <c r="AB138" s="69"/>
      <c r="AC138" s="71"/>
      <c r="AD138" s="71"/>
      <c r="AE138" s="72"/>
      <c r="AF138" s="112" t="str">
        <f t="shared" si="34"/>
        <v/>
      </c>
      <c r="AG138" s="69"/>
      <c r="AH138" s="71"/>
      <c r="AI138" s="71"/>
      <c r="AJ138" s="72"/>
      <c r="AK138" s="112" t="str">
        <f t="shared" si="35"/>
        <v/>
      </c>
      <c r="AL138" s="69"/>
      <c r="AM138" s="71"/>
      <c r="AN138" s="71"/>
      <c r="AO138" s="72"/>
      <c r="AP138" s="112" t="str">
        <f t="shared" si="36"/>
        <v/>
      </c>
      <c r="AQ138" s="69"/>
      <c r="AR138" s="71"/>
      <c r="AS138" s="71"/>
      <c r="AT138" s="72"/>
      <c r="AU138" s="187" t="str">
        <f t="shared" si="42"/>
        <v/>
      </c>
      <c r="AV138" s="188">
        <f t="shared" si="37"/>
        <v>0</v>
      </c>
      <c r="AW138" s="189" t="str">
        <f t="shared" si="43"/>
        <v>--</v>
      </c>
    </row>
    <row r="139" spans="1:49" x14ac:dyDescent="0.2">
      <c r="A139" s="147" t="s">
        <v>996</v>
      </c>
      <c r="B139" s="71" t="s">
        <v>37</v>
      </c>
      <c r="C139" s="248" t="s">
        <v>395</v>
      </c>
      <c r="D139" s="270" t="s">
        <v>396</v>
      </c>
      <c r="E139" s="62"/>
      <c r="F139" s="63"/>
      <c r="G139" s="63"/>
      <c r="H139" s="63"/>
      <c r="I139" s="72" t="str">
        <f t="shared" si="30"/>
        <v/>
      </c>
      <c r="J139" s="104" t="str">
        <f t="shared" si="38"/>
        <v/>
      </c>
      <c r="K139" s="116"/>
      <c r="L139" s="71"/>
      <c r="M139" s="71"/>
      <c r="N139" s="71"/>
      <c r="O139" s="72" t="str">
        <f t="shared" si="31"/>
        <v/>
      </c>
      <c r="P139" s="104" t="str">
        <f t="shared" si="39"/>
        <v/>
      </c>
      <c r="Q139" s="113"/>
      <c r="R139" s="106"/>
      <c r="S139" s="106"/>
      <c r="T139" s="106"/>
      <c r="U139" s="107"/>
      <c r="V139" s="108" t="str">
        <f t="shared" si="32"/>
        <v/>
      </c>
      <c r="W139" s="65"/>
      <c r="X139" s="70"/>
      <c r="Y139" s="109" t="str">
        <f t="shared" si="40"/>
        <v/>
      </c>
      <c r="Z139" s="110" t="str">
        <f t="shared" si="33"/>
        <v/>
      </c>
      <c r="AA139" s="111" t="str">
        <f t="shared" si="41"/>
        <v/>
      </c>
      <c r="AB139" s="69"/>
      <c r="AC139" s="71"/>
      <c r="AD139" s="71"/>
      <c r="AE139" s="72"/>
      <c r="AF139" s="112" t="str">
        <f t="shared" si="34"/>
        <v/>
      </c>
      <c r="AG139" s="69"/>
      <c r="AH139" s="71"/>
      <c r="AI139" s="71"/>
      <c r="AJ139" s="72"/>
      <c r="AK139" s="112" t="str">
        <f t="shared" si="35"/>
        <v/>
      </c>
      <c r="AL139" s="69"/>
      <c r="AM139" s="71"/>
      <c r="AN139" s="71"/>
      <c r="AO139" s="72"/>
      <c r="AP139" s="112" t="str">
        <f t="shared" si="36"/>
        <v/>
      </c>
      <c r="AQ139" s="69"/>
      <c r="AR139" s="71"/>
      <c r="AS139" s="71"/>
      <c r="AT139" s="72"/>
      <c r="AU139" s="187" t="str">
        <f t="shared" si="42"/>
        <v/>
      </c>
      <c r="AV139" s="188">
        <f t="shared" si="37"/>
        <v>0</v>
      </c>
      <c r="AW139" s="189" t="str">
        <f t="shared" si="43"/>
        <v>--</v>
      </c>
    </row>
    <row r="140" spans="1:49" x14ac:dyDescent="0.2">
      <c r="A140" s="147" t="s">
        <v>997</v>
      </c>
      <c r="B140" s="71" t="s">
        <v>37</v>
      </c>
      <c r="C140" s="248" t="s">
        <v>397</v>
      </c>
      <c r="D140" s="270" t="s">
        <v>398</v>
      </c>
      <c r="E140" s="62"/>
      <c r="F140" s="63"/>
      <c r="G140" s="63"/>
      <c r="H140" s="63"/>
      <c r="I140" s="72" t="str">
        <f t="shared" si="30"/>
        <v/>
      </c>
      <c r="J140" s="104" t="str">
        <f t="shared" si="38"/>
        <v/>
      </c>
      <c r="K140" s="116"/>
      <c r="L140" s="71"/>
      <c r="M140" s="71"/>
      <c r="N140" s="71"/>
      <c r="O140" s="72" t="str">
        <f t="shared" si="31"/>
        <v/>
      </c>
      <c r="P140" s="104" t="str">
        <f t="shared" si="39"/>
        <v/>
      </c>
      <c r="Q140" s="113"/>
      <c r="R140" s="106"/>
      <c r="S140" s="106"/>
      <c r="T140" s="106"/>
      <c r="U140" s="107"/>
      <c r="V140" s="108" t="str">
        <f t="shared" si="32"/>
        <v/>
      </c>
      <c r="W140" s="65"/>
      <c r="X140" s="70"/>
      <c r="Y140" s="109" t="str">
        <f t="shared" si="40"/>
        <v/>
      </c>
      <c r="Z140" s="110" t="str">
        <f t="shared" si="33"/>
        <v/>
      </c>
      <c r="AA140" s="111" t="str">
        <f t="shared" si="41"/>
        <v/>
      </c>
      <c r="AB140" s="69"/>
      <c r="AC140" s="71"/>
      <c r="AD140" s="71"/>
      <c r="AE140" s="72"/>
      <c r="AF140" s="112" t="str">
        <f t="shared" si="34"/>
        <v/>
      </c>
      <c r="AG140" s="69"/>
      <c r="AH140" s="71"/>
      <c r="AI140" s="71"/>
      <c r="AJ140" s="72"/>
      <c r="AK140" s="112" t="str">
        <f t="shared" si="35"/>
        <v/>
      </c>
      <c r="AL140" s="69"/>
      <c r="AM140" s="71"/>
      <c r="AN140" s="71"/>
      <c r="AO140" s="72"/>
      <c r="AP140" s="112" t="str">
        <f t="shared" si="36"/>
        <v/>
      </c>
      <c r="AQ140" s="69"/>
      <c r="AR140" s="71"/>
      <c r="AS140" s="71"/>
      <c r="AT140" s="72"/>
      <c r="AU140" s="187" t="str">
        <f t="shared" si="42"/>
        <v/>
      </c>
      <c r="AV140" s="188">
        <f t="shared" si="37"/>
        <v>0</v>
      </c>
      <c r="AW140" s="189" t="str">
        <f t="shared" si="43"/>
        <v>--</v>
      </c>
    </row>
    <row r="141" spans="1:49" x14ac:dyDescent="0.2">
      <c r="A141" s="147" t="s">
        <v>998</v>
      </c>
      <c r="B141" s="71" t="s">
        <v>37</v>
      </c>
      <c r="C141" s="248" t="s">
        <v>399</v>
      </c>
      <c r="D141" s="270" t="s">
        <v>400</v>
      </c>
      <c r="E141" s="62"/>
      <c r="F141" s="63"/>
      <c r="G141" s="63"/>
      <c r="H141" s="63"/>
      <c r="I141" s="72" t="str">
        <f t="shared" si="30"/>
        <v/>
      </c>
      <c r="J141" s="104" t="str">
        <f t="shared" si="38"/>
        <v/>
      </c>
      <c r="K141" s="116"/>
      <c r="L141" s="71"/>
      <c r="M141" s="71"/>
      <c r="N141" s="71"/>
      <c r="O141" s="72" t="str">
        <f t="shared" si="31"/>
        <v/>
      </c>
      <c r="P141" s="104" t="str">
        <f t="shared" si="39"/>
        <v/>
      </c>
      <c r="Q141" s="113"/>
      <c r="R141" s="106"/>
      <c r="S141" s="106"/>
      <c r="T141" s="106"/>
      <c r="U141" s="107"/>
      <c r="V141" s="108" t="str">
        <f t="shared" si="32"/>
        <v/>
      </c>
      <c r="W141" s="65"/>
      <c r="X141" s="70"/>
      <c r="Y141" s="109" t="str">
        <f t="shared" si="40"/>
        <v/>
      </c>
      <c r="Z141" s="110" t="str">
        <f t="shared" si="33"/>
        <v/>
      </c>
      <c r="AA141" s="111" t="str">
        <f t="shared" si="41"/>
        <v/>
      </c>
      <c r="AB141" s="69"/>
      <c r="AC141" s="71"/>
      <c r="AD141" s="71"/>
      <c r="AE141" s="72"/>
      <c r="AF141" s="112" t="str">
        <f t="shared" si="34"/>
        <v/>
      </c>
      <c r="AG141" s="69"/>
      <c r="AH141" s="71"/>
      <c r="AI141" s="71"/>
      <c r="AJ141" s="72"/>
      <c r="AK141" s="112" t="str">
        <f t="shared" si="35"/>
        <v/>
      </c>
      <c r="AL141" s="69"/>
      <c r="AM141" s="71"/>
      <c r="AN141" s="71"/>
      <c r="AO141" s="72"/>
      <c r="AP141" s="112" t="str">
        <f t="shared" si="36"/>
        <v/>
      </c>
      <c r="AQ141" s="69"/>
      <c r="AR141" s="71"/>
      <c r="AS141" s="71"/>
      <c r="AT141" s="72"/>
      <c r="AU141" s="187" t="str">
        <f t="shared" si="42"/>
        <v/>
      </c>
      <c r="AV141" s="188">
        <f t="shared" si="37"/>
        <v>0</v>
      </c>
      <c r="AW141" s="189" t="str">
        <f t="shared" si="43"/>
        <v>--</v>
      </c>
    </row>
    <row r="142" spans="1:49" x14ac:dyDescent="0.2">
      <c r="A142" s="147" t="s">
        <v>999</v>
      </c>
      <c r="B142" s="71" t="s">
        <v>37</v>
      </c>
      <c r="C142" s="248" t="s">
        <v>401</v>
      </c>
      <c r="D142" s="270" t="s">
        <v>402</v>
      </c>
      <c r="E142" s="62"/>
      <c r="F142" s="63"/>
      <c r="G142" s="63"/>
      <c r="H142" s="63"/>
      <c r="I142" s="72" t="str">
        <f t="shared" si="30"/>
        <v/>
      </c>
      <c r="J142" s="104" t="str">
        <f t="shared" si="38"/>
        <v/>
      </c>
      <c r="K142" s="116"/>
      <c r="L142" s="71"/>
      <c r="M142" s="71"/>
      <c r="N142" s="71"/>
      <c r="O142" s="72" t="str">
        <f t="shared" si="31"/>
        <v/>
      </c>
      <c r="P142" s="104" t="str">
        <f t="shared" si="39"/>
        <v/>
      </c>
      <c r="Q142" s="113"/>
      <c r="R142" s="106"/>
      <c r="S142" s="106"/>
      <c r="T142" s="106"/>
      <c r="U142" s="107"/>
      <c r="V142" s="108" t="str">
        <f t="shared" si="32"/>
        <v/>
      </c>
      <c r="W142" s="65"/>
      <c r="X142" s="70"/>
      <c r="Y142" s="109" t="str">
        <f t="shared" si="40"/>
        <v/>
      </c>
      <c r="Z142" s="110" t="str">
        <f t="shared" si="33"/>
        <v/>
      </c>
      <c r="AA142" s="111" t="str">
        <f t="shared" si="41"/>
        <v/>
      </c>
      <c r="AB142" s="69"/>
      <c r="AC142" s="71"/>
      <c r="AD142" s="71"/>
      <c r="AE142" s="72"/>
      <c r="AF142" s="112" t="str">
        <f t="shared" si="34"/>
        <v/>
      </c>
      <c r="AG142" s="69"/>
      <c r="AH142" s="71"/>
      <c r="AI142" s="71"/>
      <c r="AJ142" s="72"/>
      <c r="AK142" s="112" t="str">
        <f t="shared" si="35"/>
        <v/>
      </c>
      <c r="AL142" s="69"/>
      <c r="AM142" s="71"/>
      <c r="AN142" s="71"/>
      <c r="AO142" s="72"/>
      <c r="AP142" s="112" t="str">
        <f t="shared" si="36"/>
        <v/>
      </c>
      <c r="AQ142" s="69"/>
      <c r="AR142" s="71"/>
      <c r="AS142" s="71"/>
      <c r="AT142" s="72"/>
      <c r="AU142" s="187" t="str">
        <f t="shared" si="42"/>
        <v/>
      </c>
      <c r="AV142" s="188">
        <f t="shared" si="37"/>
        <v>0</v>
      </c>
      <c r="AW142" s="189" t="str">
        <f t="shared" si="43"/>
        <v>--</v>
      </c>
    </row>
    <row r="143" spans="1:49" x14ac:dyDescent="0.2">
      <c r="A143" s="147" t="s">
        <v>1000</v>
      </c>
      <c r="B143" s="71" t="s">
        <v>37</v>
      </c>
      <c r="C143" s="248" t="s">
        <v>403</v>
      </c>
      <c r="D143" s="272" t="s">
        <v>404</v>
      </c>
      <c r="E143" s="62"/>
      <c r="F143" s="63"/>
      <c r="G143" s="63"/>
      <c r="H143" s="63"/>
      <c r="I143" s="72" t="str">
        <f t="shared" si="30"/>
        <v/>
      </c>
      <c r="J143" s="104" t="str">
        <f t="shared" si="38"/>
        <v/>
      </c>
      <c r="K143" s="116"/>
      <c r="L143" s="71"/>
      <c r="M143" s="71"/>
      <c r="N143" s="71"/>
      <c r="O143" s="72" t="str">
        <f t="shared" si="31"/>
        <v/>
      </c>
      <c r="P143" s="104" t="str">
        <f t="shared" si="39"/>
        <v/>
      </c>
      <c r="Q143" s="113"/>
      <c r="R143" s="106"/>
      <c r="S143" s="106"/>
      <c r="T143" s="106"/>
      <c r="U143" s="107"/>
      <c r="V143" s="108" t="str">
        <f t="shared" si="32"/>
        <v/>
      </c>
      <c r="W143" s="65"/>
      <c r="X143" s="70"/>
      <c r="Y143" s="109" t="str">
        <f t="shared" si="40"/>
        <v/>
      </c>
      <c r="Z143" s="110" t="str">
        <f t="shared" si="33"/>
        <v/>
      </c>
      <c r="AA143" s="111" t="str">
        <f t="shared" si="41"/>
        <v/>
      </c>
      <c r="AB143" s="69"/>
      <c r="AC143" s="71"/>
      <c r="AD143" s="71"/>
      <c r="AE143" s="72"/>
      <c r="AF143" s="112" t="str">
        <f t="shared" si="34"/>
        <v/>
      </c>
      <c r="AG143" s="69"/>
      <c r="AH143" s="71"/>
      <c r="AI143" s="71"/>
      <c r="AJ143" s="72"/>
      <c r="AK143" s="112" t="str">
        <f t="shared" si="35"/>
        <v/>
      </c>
      <c r="AL143" s="69"/>
      <c r="AM143" s="71"/>
      <c r="AN143" s="71"/>
      <c r="AO143" s="72"/>
      <c r="AP143" s="112" t="str">
        <f t="shared" si="36"/>
        <v/>
      </c>
      <c r="AQ143" s="69"/>
      <c r="AR143" s="71"/>
      <c r="AS143" s="71"/>
      <c r="AT143" s="72"/>
      <c r="AU143" s="187" t="str">
        <f t="shared" si="42"/>
        <v/>
      </c>
      <c r="AV143" s="188">
        <f t="shared" si="37"/>
        <v>0</v>
      </c>
      <c r="AW143" s="189" t="str">
        <f t="shared" si="43"/>
        <v>--</v>
      </c>
    </row>
    <row r="144" spans="1:49" x14ac:dyDescent="0.2">
      <c r="A144" s="147" t="s">
        <v>1001</v>
      </c>
      <c r="B144" s="71" t="s">
        <v>37</v>
      </c>
      <c r="C144" s="248" t="s">
        <v>405</v>
      </c>
      <c r="D144" s="270" t="s">
        <v>406</v>
      </c>
      <c r="E144" s="62"/>
      <c r="F144" s="63"/>
      <c r="G144" s="63"/>
      <c r="H144" s="63"/>
      <c r="I144" s="72" t="str">
        <f t="shared" si="30"/>
        <v/>
      </c>
      <c r="J144" s="104" t="str">
        <f t="shared" si="38"/>
        <v/>
      </c>
      <c r="K144" s="116"/>
      <c r="L144" s="71"/>
      <c r="M144" s="71"/>
      <c r="N144" s="71"/>
      <c r="O144" s="72" t="str">
        <f t="shared" si="31"/>
        <v/>
      </c>
      <c r="P144" s="104" t="str">
        <f t="shared" si="39"/>
        <v/>
      </c>
      <c r="Q144" s="113"/>
      <c r="R144" s="106"/>
      <c r="S144" s="106"/>
      <c r="T144" s="106"/>
      <c r="U144" s="107"/>
      <c r="V144" s="108" t="str">
        <f t="shared" si="32"/>
        <v/>
      </c>
      <c r="W144" s="65"/>
      <c r="X144" s="70"/>
      <c r="Y144" s="109" t="str">
        <f t="shared" si="40"/>
        <v/>
      </c>
      <c r="Z144" s="110" t="str">
        <f t="shared" si="33"/>
        <v/>
      </c>
      <c r="AA144" s="111" t="str">
        <f t="shared" si="41"/>
        <v/>
      </c>
      <c r="AB144" s="69"/>
      <c r="AC144" s="71"/>
      <c r="AD144" s="71"/>
      <c r="AE144" s="72"/>
      <c r="AF144" s="112" t="str">
        <f t="shared" si="34"/>
        <v/>
      </c>
      <c r="AG144" s="69"/>
      <c r="AH144" s="71"/>
      <c r="AI144" s="71"/>
      <c r="AJ144" s="72"/>
      <c r="AK144" s="112" t="str">
        <f t="shared" si="35"/>
        <v/>
      </c>
      <c r="AL144" s="69"/>
      <c r="AM144" s="71"/>
      <c r="AN144" s="71"/>
      <c r="AO144" s="72"/>
      <c r="AP144" s="112" t="str">
        <f t="shared" si="36"/>
        <v/>
      </c>
      <c r="AQ144" s="69"/>
      <c r="AR144" s="71"/>
      <c r="AS144" s="71"/>
      <c r="AT144" s="72"/>
      <c r="AU144" s="187" t="str">
        <f t="shared" si="42"/>
        <v/>
      </c>
      <c r="AV144" s="188">
        <f t="shared" si="37"/>
        <v>0</v>
      </c>
      <c r="AW144" s="189" t="str">
        <f t="shared" si="43"/>
        <v>--</v>
      </c>
    </row>
    <row r="145" spans="1:49" x14ac:dyDescent="0.2">
      <c r="A145" s="147" t="s">
        <v>1002</v>
      </c>
      <c r="B145" s="71" t="s">
        <v>37</v>
      </c>
      <c r="C145" s="248" t="s">
        <v>407</v>
      </c>
      <c r="D145" s="270" t="s">
        <v>408</v>
      </c>
      <c r="E145" s="62"/>
      <c r="F145" s="63"/>
      <c r="G145" s="63"/>
      <c r="H145" s="63"/>
      <c r="I145" s="72" t="str">
        <f t="shared" si="30"/>
        <v/>
      </c>
      <c r="J145" s="104" t="str">
        <f t="shared" si="38"/>
        <v/>
      </c>
      <c r="K145" s="116"/>
      <c r="L145" s="71"/>
      <c r="M145" s="71"/>
      <c r="N145" s="71"/>
      <c r="O145" s="72" t="str">
        <f t="shared" si="31"/>
        <v/>
      </c>
      <c r="P145" s="104" t="str">
        <f t="shared" si="39"/>
        <v/>
      </c>
      <c r="Q145" s="113"/>
      <c r="R145" s="106"/>
      <c r="S145" s="106"/>
      <c r="T145" s="106"/>
      <c r="U145" s="107"/>
      <c r="V145" s="108" t="str">
        <f t="shared" si="32"/>
        <v/>
      </c>
      <c r="W145" s="65"/>
      <c r="X145" s="70"/>
      <c r="Y145" s="109" t="str">
        <f t="shared" si="40"/>
        <v/>
      </c>
      <c r="Z145" s="110" t="str">
        <f t="shared" si="33"/>
        <v/>
      </c>
      <c r="AA145" s="111" t="str">
        <f t="shared" si="41"/>
        <v/>
      </c>
      <c r="AB145" s="69"/>
      <c r="AC145" s="71"/>
      <c r="AD145" s="71"/>
      <c r="AE145" s="72"/>
      <c r="AF145" s="112" t="str">
        <f t="shared" si="34"/>
        <v/>
      </c>
      <c r="AG145" s="69"/>
      <c r="AH145" s="71"/>
      <c r="AI145" s="71"/>
      <c r="AJ145" s="72"/>
      <c r="AK145" s="112" t="str">
        <f t="shared" si="35"/>
        <v/>
      </c>
      <c r="AL145" s="69"/>
      <c r="AM145" s="71"/>
      <c r="AN145" s="71"/>
      <c r="AO145" s="72"/>
      <c r="AP145" s="112" t="str">
        <f t="shared" si="36"/>
        <v/>
      </c>
      <c r="AQ145" s="69"/>
      <c r="AR145" s="71"/>
      <c r="AS145" s="71"/>
      <c r="AT145" s="72"/>
      <c r="AU145" s="187" t="str">
        <f t="shared" si="42"/>
        <v/>
      </c>
      <c r="AV145" s="188">
        <f t="shared" si="37"/>
        <v>0</v>
      </c>
      <c r="AW145" s="189" t="str">
        <f t="shared" si="43"/>
        <v>--</v>
      </c>
    </row>
    <row r="146" spans="1:49" x14ac:dyDescent="0.2">
      <c r="A146" s="147" t="s">
        <v>1003</v>
      </c>
      <c r="B146" s="71" t="s">
        <v>37</v>
      </c>
      <c r="C146" s="248" t="s">
        <v>409</v>
      </c>
      <c r="D146" s="270" t="s">
        <v>410</v>
      </c>
      <c r="E146" s="62"/>
      <c r="F146" s="63"/>
      <c r="G146" s="63"/>
      <c r="H146" s="63"/>
      <c r="I146" s="72" t="str">
        <f t="shared" si="30"/>
        <v/>
      </c>
      <c r="J146" s="104" t="str">
        <f t="shared" si="38"/>
        <v/>
      </c>
      <c r="K146" s="116"/>
      <c r="L146" s="71"/>
      <c r="M146" s="71"/>
      <c r="N146" s="71"/>
      <c r="O146" s="72" t="str">
        <f t="shared" si="31"/>
        <v/>
      </c>
      <c r="P146" s="104" t="str">
        <f t="shared" si="39"/>
        <v/>
      </c>
      <c r="Q146" s="113"/>
      <c r="R146" s="106"/>
      <c r="S146" s="106"/>
      <c r="T146" s="106"/>
      <c r="U146" s="107"/>
      <c r="V146" s="108" t="str">
        <f t="shared" si="32"/>
        <v/>
      </c>
      <c r="W146" s="65"/>
      <c r="X146" s="70"/>
      <c r="Y146" s="109" t="str">
        <f t="shared" si="40"/>
        <v/>
      </c>
      <c r="Z146" s="110" t="str">
        <f t="shared" si="33"/>
        <v/>
      </c>
      <c r="AA146" s="111" t="str">
        <f t="shared" si="41"/>
        <v/>
      </c>
      <c r="AB146" s="69"/>
      <c r="AC146" s="71"/>
      <c r="AD146" s="71"/>
      <c r="AE146" s="72"/>
      <c r="AF146" s="112" t="str">
        <f t="shared" si="34"/>
        <v/>
      </c>
      <c r="AG146" s="69"/>
      <c r="AH146" s="71"/>
      <c r="AI146" s="71"/>
      <c r="AJ146" s="72"/>
      <c r="AK146" s="112" t="str">
        <f t="shared" si="35"/>
        <v/>
      </c>
      <c r="AL146" s="69"/>
      <c r="AM146" s="71"/>
      <c r="AN146" s="71"/>
      <c r="AO146" s="72"/>
      <c r="AP146" s="112" t="str">
        <f t="shared" si="36"/>
        <v/>
      </c>
      <c r="AQ146" s="69"/>
      <c r="AR146" s="71"/>
      <c r="AS146" s="71"/>
      <c r="AT146" s="72"/>
      <c r="AU146" s="187" t="str">
        <f t="shared" si="42"/>
        <v/>
      </c>
      <c r="AV146" s="188">
        <f t="shared" si="37"/>
        <v>0</v>
      </c>
      <c r="AW146" s="189" t="str">
        <f t="shared" si="43"/>
        <v>--</v>
      </c>
    </row>
    <row r="147" spans="1:49" x14ac:dyDescent="0.2">
      <c r="A147" s="147" t="s">
        <v>1004</v>
      </c>
      <c r="B147" s="71" t="s">
        <v>37</v>
      </c>
      <c r="C147" s="248" t="s">
        <v>411</v>
      </c>
      <c r="D147" s="270" t="s">
        <v>412</v>
      </c>
      <c r="E147" s="62"/>
      <c r="F147" s="63"/>
      <c r="G147" s="63"/>
      <c r="H147" s="63"/>
      <c r="I147" s="72" t="str">
        <f t="shared" si="30"/>
        <v/>
      </c>
      <c r="J147" s="104" t="str">
        <f t="shared" si="38"/>
        <v/>
      </c>
      <c r="K147" s="116"/>
      <c r="L147" s="71"/>
      <c r="M147" s="71"/>
      <c r="N147" s="71"/>
      <c r="O147" s="72" t="str">
        <f t="shared" si="31"/>
        <v/>
      </c>
      <c r="P147" s="104" t="str">
        <f t="shared" si="39"/>
        <v/>
      </c>
      <c r="Q147" s="113"/>
      <c r="R147" s="106"/>
      <c r="S147" s="106"/>
      <c r="T147" s="106"/>
      <c r="U147" s="107"/>
      <c r="V147" s="108" t="str">
        <f t="shared" si="32"/>
        <v/>
      </c>
      <c r="W147" s="65"/>
      <c r="X147" s="70"/>
      <c r="Y147" s="109" t="str">
        <f t="shared" si="40"/>
        <v/>
      </c>
      <c r="Z147" s="110" t="str">
        <f t="shared" si="33"/>
        <v/>
      </c>
      <c r="AA147" s="111" t="str">
        <f t="shared" si="41"/>
        <v/>
      </c>
      <c r="AB147" s="69"/>
      <c r="AC147" s="71"/>
      <c r="AD147" s="71"/>
      <c r="AE147" s="72"/>
      <c r="AF147" s="112" t="str">
        <f t="shared" si="34"/>
        <v/>
      </c>
      <c r="AG147" s="69"/>
      <c r="AH147" s="71"/>
      <c r="AI147" s="71"/>
      <c r="AJ147" s="72"/>
      <c r="AK147" s="112" t="str">
        <f t="shared" si="35"/>
        <v/>
      </c>
      <c r="AL147" s="69"/>
      <c r="AM147" s="71"/>
      <c r="AN147" s="71"/>
      <c r="AO147" s="72"/>
      <c r="AP147" s="112" t="str">
        <f t="shared" si="36"/>
        <v/>
      </c>
      <c r="AQ147" s="69"/>
      <c r="AR147" s="71"/>
      <c r="AS147" s="71"/>
      <c r="AT147" s="72"/>
      <c r="AU147" s="187" t="str">
        <f t="shared" si="42"/>
        <v/>
      </c>
      <c r="AV147" s="188">
        <f t="shared" si="37"/>
        <v>0</v>
      </c>
      <c r="AW147" s="189" t="str">
        <f t="shared" si="43"/>
        <v>--</v>
      </c>
    </row>
    <row r="148" spans="1:49" x14ac:dyDescent="0.2">
      <c r="A148" s="147" t="s">
        <v>1005</v>
      </c>
      <c r="B148" s="71" t="s">
        <v>37</v>
      </c>
      <c r="C148" s="248" t="s">
        <v>413</v>
      </c>
      <c r="D148" s="270" t="s">
        <v>414</v>
      </c>
      <c r="E148" s="62"/>
      <c r="F148" s="63"/>
      <c r="G148" s="63"/>
      <c r="H148" s="63"/>
      <c r="I148" s="72" t="str">
        <f t="shared" si="30"/>
        <v/>
      </c>
      <c r="J148" s="104" t="str">
        <f t="shared" si="38"/>
        <v/>
      </c>
      <c r="K148" s="116"/>
      <c r="L148" s="71"/>
      <c r="M148" s="71"/>
      <c r="N148" s="71"/>
      <c r="O148" s="72" t="str">
        <f t="shared" si="31"/>
        <v/>
      </c>
      <c r="P148" s="104" t="str">
        <f t="shared" si="39"/>
        <v/>
      </c>
      <c r="Q148" s="113"/>
      <c r="R148" s="106"/>
      <c r="S148" s="106"/>
      <c r="T148" s="106"/>
      <c r="U148" s="107"/>
      <c r="V148" s="108" t="str">
        <f t="shared" si="32"/>
        <v/>
      </c>
      <c r="W148" s="65"/>
      <c r="X148" s="70"/>
      <c r="Y148" s="109" t="str">
        <f t="shared" si="40"/>
        <v/>
      </c>
      <c r="Z148" s="110" t="str">
        <f t="shared" si="33"/>
        <v/>
      </c>
      <c r="AA148" s="111" t="str">
        <f t="shared" si="41"/>
        <v/>
      </c>
      <c r="AB148" s="69"/>
      <c r="AC148" s="71"/>
      <c r="AD148" s="71"/>
      <c r="AE148" s="72"/>
      <c r="AF148" s="112" t="str">
        <f t="shared" si="34"/>
        <v/>
      </c>
      <c r="AG148" s="69"/>
      <c r="AH148" s="71"/>
      <c r="AI148" s="71"/>
      <c r="AJ148" s="72"/>
      <c r="AK148" s="112" t="str">
        <f t="shared" si="35"/>
        <v/>
      </c>
      <c r="AL148" s="69"/>
      <c r="AM148" s="71"/>
      <c r="AN148" s="71"/>
      <c r="AO148" s="72"/>
      <c r="AP148" s="112" t="str">
        <f t="shared" si="36"/>
        <v/>
      </c>
      <c r="AQ148" s="69"/>
      <c r="AR148" s="71"/>
      <c r="AS148" s="71"/>
      <c r="AT148" s="72"/>
      <c r="AU148" s="187" t="str">
        <f t="shared" si="42"/>
        <v/>
      </c>
      <c r="AV148" s="188">
        <f t="shared" si="37"/>
        <v>0</v>
      </c>
      <c r="AW148" s="189" t="str">
        <f t="shared" si="43"/>
        <v>--</v>
      </c>
    </row>
    <row r="149" spans="1:49" x14ac:dyDescent="0.2">
      <c r="A149" s="147" t="s">
        <v>1006</v>
      </c>
      <c r="B149" s="71" t="s">
        <v>37</v>
      </c>
      <c r="C149" s="248" t="s">
        <v>415</v>
      </c>
      <c r="D149" s="270" t="s">
        <v>416</v>
      </c>
      <c r="E149" s="62"/>
      <c r="F149" s="63"/>
      <c r="G149" s="63"/>
      <c r="H149" s="63"/>
      <c r="I149" s="72" t="str">
        <f t="shared" si="30"/>
        <v/>
      </c>
      <c r="J149" s="104" t="str">
        <f t="shared" si="38"/>
        <v/>
      </c>
      <c r="K149" s="116"/>
      <c r="L149" s="71"/>
      <c r="M149" s="71"/>
      <c r="N149" s="71"/>
      <c r="O149" s="72" t="str">
        <f t="shared" si="31"/>
        <v/>
      </c>
      <c r="P149" s="104" t="str">
        <f t="shared" si="39"/>
        <v/>
      </c>
      <c r="Q149" s="113"/>
      <c r="R149" s="106"/>
      <c r="S149" s="106"/>
      <c r="T149" s="106"/>
      <c r="U149" s="107"/>
      <c r="V149" s="108" t="str">
        <f t="shared" si="32"/>
        <v/>
      </c>
      <c r="W149" s="65"/>
      <c r="X149" s="70"/>
      <c r="Y149" s="109" t="str">
        <f t="shared" si="40"/>
        <v/>
      </c>
      <c r="Z149" s="110" t="str">
        <f t="shared" si="33"/>
        <v/>
      </c>
      <c r="AA149" s="111" t="str">
        <f t="shared" si="41"/>
        <v/>
      </c>
      <c r="AB149" s="69"/>
      <c r="AC149" s="71"/>
      <c r="AD149" s="71"/>
      <c r="AE149" s="72"/>
      <c r="AF149" s="112" t="str">
        <f t="shared" si="34"/>
        <v/>
      </c>
      <c r="AG149" s="69"/>
      <c r="AH149" s="71"/>
      <c r="AI149" s="71"/>
      <c r="AJ149" s="72"/>
      <c r="AK149" s="112" t="str">
        <f t="shared" si="35"/>
        <v/>
      </c>
      <c r="AL149" s="69"/>
      <c r="AM149" s="71"/>
      <c r="AN149" s="71"/>
      <c r="AO149" s="72"/>
      <c r="AP149" s="112" t="str">
        <f t="shared" si="36"/>
        <v/>
      </c>
      <c r="AQ149" s="69"/>
      <c r="AR149" s="71"/>
      <c r="AS149" s="71"/>
      <c r="AT149" s="72"/>
      <c r="AU149" s="187" t="str">
        <f t="shared" si="42"/>
        <v/>
      </c>
      <c r="AV149" s="188">
        <f t="shared" si="37"/>
        <v>0</v>
      </c>
      <c r="AW149" s="189" t="str">
        <f t="shared" si="43"/>
        <v>--</v>
      </c>
    </row>
    <row r="150" spans="1:49" x14ac:dyDescent="0.2">
      <c r="A150" s="147" t="s">
        <v>971</v>
      </c>
      <c r="B150" s="71" t="s">
        <v>38</v>
      </c>
      <c r="C150" s="248" t="s">
        <v>417</v>
      </c>
      <c r="D150" s="269" t="s">
        <v>418</v>
      </c>
      <c r="E150" s="62"/>
      <c r="F150" s="63"/>
      <c r="G150" s="63"/>
      <c r="H150" s="63"/>
      <c r="I150" s="72" t="str">
        <f t="shared" si="30"/>
        <v/>
      </c>
      <c r="J150" s="104" t="str">
        <f t="shared" si="38"/>
        <v/>
      </c>
      <c r="K150" s="116"/>
      <c r="L150" s="71"/>
      <c r="M150" s="71"/>
      <c r="N150" s="71"/>
      <c r="O150" s="72" t="str">
        <f t="shared" si="31"/>
        <v/>
      </c>
      <c r="P150" s="104" t="str">
        <f t="shared" si="39"/>
        <v/>
      </c>
      <c r="Q150" s="113"/>
      <c r="R150" s="106"/>
      <c r="S150" s="106"/>
      <c r="T150" s="106"/>
      <c r="U150" s="107"/>
      <c r="V150" s="108" t="str">
        <f t="shared" si="32"/>
        <v/>
      </c>
      <c r="W150" s="65"/>
      <c r="X150" s="70"/>
      <c r="Y150" s="109" t="str">
        <f t="shared" si="40"/>
        <v/>
      </c>
      <c r="Z150" s="110" t="str">
        <f t="shared" si="33"/>
        <v/>
      </c>
      <c r="AA150" s="111" t="str">
        <f t="shared" si="41"/>
        <v/>
      </c>
      <c r="AB150" s="69"/>
      <c r="AC150" s="71"/>
      <c r="AD150" s="71"/>
      <c r="AE150" s="72"/>
      <c r="AF150" s="112" t="str">
        <f t="shared" si="34"/>
        <v/>
      </c>
      <c r="AG150" s="69"/>
      <c r="AH150" s="71"/>
      <c r="AI150" s="71"/>
      <c r="AJ150" s="72"/>
      <c r="AK150" s="112" t="str">
        <f t="shared" si="35"/>
        <v/>
      </c>
      <c r="AL150" s="69"/>
      <c r="AM150" s="71"/>
      <c r="AN150" s="71"/>
      <c r="AO150" s="72"/>
      <c r="AP150" s="112" t="str">
        <f t="shared" si="36"/>
        <v/>
      </c>
      <c r="AQ150" s="69"/>
      <c r="AR150" s="71"/>
      <c r="AS150" s="71"/>
      <c r="AT150" s="72"/>
      <c r="AU150" s="187" t="str">
        <f t="shared" si="42"/>
        <v/>
      </c>
      <c r="AV150" s="188">
        <f t="shared" si="37"/>
        <v>0</v>
      </c>
      <c r="AW150" s="189" t="str">
        <f t="shared" si="43"/>
        <v>--</v>
      </c>
    </row>
    <row r="151" spans="1:49" x14ac:dyDescent="0.2">
      <c r="A151" s="147" t="s">
        <v>972</v>
      </c>
      <c r="B151" s="71" t="s">
        <v>37</v>
      </c>
      <c r="C151" s="248" t="s">
        <v>419</v>
      </c>
      <c r="D151" s="272" t="s">
        <v>420</v>
      </c>
      <c r="E151" s="62"/>
      <c r="F151" s="63"/>
      <c r="G151" s="63"/>
      <c r="H151" s="63"/>
      <c r="I151" s="72" t="str">
        <f t="shared" si="30"/>
        <v/>
      </c>
      <c r="J151" s="104" t="str">
        <f t="shared" si="38"/>
        <v/>
      </c>
      <c r="K151" s="116"/>
      <c r="L151" s="71"/>
      <c r="M151" s="71"/>
      <c r="N151" s="71"/>
      <c r="O151" s="72" t="str">
        <f t="shared" si="31"/>
        <v/>
      </c>
      <c r="P151" s="104" t="str">
        <f t="shared" si="39"/>
        <v/>
      </c>
      <c r="Q151" s="113"/>
      <c r="R151" s="106"/>
      <c r="S151" s="106"/>
      <c r="T151" s="106"/>
      <c r="U151" s="107"/>
      <c r="V151" s="108" t="str">
        <f t="shared" si="32"/>
        <v/>
      </c>
      <c r="W151" s="65"/>
      <c r="X151" s="70"/>
      <c r="Y151" s="109" t="str">
        <f t="shared" si="40"/>
        <v/>
      </c>
      <c r="Z151" s="110" t="str">
        <f t="shared" si="33"/>
        <v/>
      </c>
      <c r="AA151" s="111" t="str">
        <f t="shared" si="41"/>
        <v/>
      </c>
      <c r="AB151" s="69"/>
      <c r="AC151" s="71"/>
      <c r="AD151" s="71"/>
      <c r="AE151" s="72"/>
      <c r="AF151" s="112" t="str">
        <f t="shared" si="34"/>
        <v/>
      </c>
      <c r="AG151" s="69"/>
      <c r="AH151" s="71"/>
      <c r="AI151" s="71"/>
      <c r="AJ151" s="72"/>
      <c r="AK151" s="112" t="str">
        <f t="shared" si="35"/>
        <v/>
      </c>
      <c r="AL151" s="69"/>
      <c r="AM151" s="71"/>
      <c r="AN151" s="71"/>
      <c r="AO151" s="72"/>
      <c r="AP151" s="112" t="str">
        <f t="shared" si="36"/>
        <v/>
      </c>
      <c r="AQ151" s="69"/>
      <c r="AR151" s="71"/>
      <c r="AS151" s="71"/>
      <c r="AT151" s="72"/>
      <c r="AU151" s="187" t="str">
        <f t="shared" si="42"/>
        <v/>
      </c>
      <c r="AV151" s="188">
        <f t="shared" si="37"/>
        <v>0</v>
      </c>
      <c r="AW151" s="189" t="str">
        <f t="shared" si="43"/>
        <v>--</v>
      </c>
    </row>
    <row r="152" spans="1:49" x14ac:dyDescent="0.2">
      <c r="A152" s="147" t="s">
        <v>973</v>
      </c>
      <c r="B152" s="71" t="s">
        <v>37</v>
      </c>
      <c r="C152" s="248" t="s">
        <v>421</v>
      </c>
      <c r="D152" s="270" t="s">
        <v>422</v>
      </c>
      <c r="E152" s="62"/>
      <c r="F152" s="63"/>
      <c r="G152" s="63"/>
      <c r="H152" s="63"/>
      <c r="I152" s="72" t="str">
        <f t="shared" si="30"/>
        <v/>
      </c>
      <c r="J152" s="104" t="str">
        <f t="shared" si="38"/>
        <v/>
      </c>
      <c r="K152" s="116"/>
      <c r="L152" s="71"/>
      <c r="M152" s="71"/>
      <c r="N152" s="71"/>
      <c r="O152" s="72" t="str">
        <f t="shared" si="31"/>
        <v/>
      </c>
      <c r="P152" s="104" t="str">
        <f t="shared" si="39"/>
        <v/>
      </c>
      <c r="Q152" s="113"/>
      <c r="R152" s="106"/>
      <c r="S152" s="106"/>
      <c r="T152" s="106"/>
      <c r="U152" s="107"/>
      <c r="V152" s="108" t="str">
        <f t="shared" si="32"/>
        <v/>
      </c>
      <c r="W152" s="65"/>
      <c r="X152" s="70"/>
      <c r="Y152" s="109" t="str">
        <f t="shared" si="40"/>
        <v/>
      </c>
      <c r="Z152" s="110" t="str">
        <f t="shared" si="33"/>
        <v/>
      </c>
      <c r="AA152" s="111" t="str">
        <f t="shared" si="41"/>
        <v/>
      </c>
      <c r="AB152" s="69"/>
      <c r="AC152" s="71"/>
      <c r="AD152" s="71"/>
      <c r="AE152" s="72"/>
      <c r="AF152" s="112" t="str">
        <f t="shared" si="34"/>
        <v/>
      </c>
      <c r="AG152" s="69"/>
      <c r="AH152" s="71"/>
      <c r="AI152" s="71"/>
      <c r="AJ152" s="72"/>
      <c r="AK152" s="112" t="str">
        <f t="shared" si="35"/>
        <v/>
      </c>
      <c r="AL152" s="69"/>
      <c r="AM152" s="71"/>
      <c r="AN152" s="71"/>
      <c r="AO152" s="72"/>
      <c r="AP152" s="112" t="str">
        <f t="shared" si="36"/>
        <v/>
      </c>
      <c r="AQ152" s="69"/>
      <c r="AR152" s="71"/>
      <c r="AS152" s="71"/>
      <c r="AT152" s="72"/>
      <c r="AU152" s="187" t="str">
        <f t="shared" si="42"/>
        <v/>
      </c>
      <c r="AV152" s="188">
        <f t="shared" si="37"/>
        <v>0</v>
      </c>
      <c r="AW152" s="189" t="str">
        <f t="shared" si="43"/>
        <v>--</v>
      </c>
    </row>
    <row r="153" spans="1:49" x14ac:dyDescent="0.2">
      <c r="A153" s="147" t="s">
        <v>974</v>
      </c>
      <c r="B153" s="71" t="s">
        <v>37</v>
      </c>
      <c r="C153" s="248" t="s">
        <v>423</v>
      </c>
      <c r="D153" s="270" t="s">
        <v>1097</v>
      </c>
      <c r="E153" s="62"/>
      <c r="F153" s="63"/>
      <c r="G153" s="63"/>
      <c r="H153" s="63"/>
      <c r="I153" s="72" t="str">
        <f t="shared" si="30"/>
        <v/>
      </c>
      <c r="J153" s="104" t="str">
        <f t="shared" si="38"/>
        <v/>
      </c>
      <c r="K153" s="116"/>
      <c r="L153" s="71"/>
      <c r="M153" s="71"/>
      <c r="N153" s="71"/>
      <c r="O153" s="72" t="str">
        <f t="shared" si="31"/>
        <v/>
      </c>
      <c r="P153" s="104" t="str">
        <f t="shared" si="39"/>
        <v/>
      </c>
      <c r="Q153" s="113"/>
      <c r="R153" s="106"/>
      <c r="S153" s="106"/>
      <c r="T153" s="106"/>
      <c r="U153" s="107"/>
      <c r="V153" s="108" t="str">
        <f t="shared" si="32"/>
        <v/>
      </c>
      <c r="W153" s="65"/>
      <c r="X153" s="70"/>
      <c r="Y153" s="109" t="str">
        <f t="shared" si="40"/>
        <v/>
      </c>
      <c r="Z153" s="110" t="str">
        <f t="shared" si="33"/>
        <v/>
      </c>
      <c r="AA153" s="111" t="str">
        <f t="shared" si="41"/>
        <v/>
      </c>
      <c r="AB153" s="69"/>
      <c r="AC153" s="71"/>
      <c r="AD153" s="71"/>
      <c r="AE153" s="72"/>
      <c r="AF153" s="112" t="str">
        <f t="shared" si="34"/>
        <v/>
      </c>
      <c r="AG153" s="69"/>
      <c r="AH153" s="71"/>
      <c r="AI153" s="71"/>
      <c r="AJ153" s="72"/>
      <c r="AK153" s="112" t="str">
        <f t="shared" si="35"/>
        <v/>
      </c>
      <c r="AL153" s="69"/>
      <c r="AM153" s="71"/>
      <c r="AN153" s="71"/>
      <c r="AO153" s="72"/>
      <c r="AP153" s="112" t="str">
        <f t="shared" si="36"/>
        <v/>
      </c>
      <c r="AQ153" s="69"/>
      <c r="AR153" s="71"/>
      <c r="AS153" s="71"/>
      <c r="AT153" s="72"/>
      <c r="AU153" s="187" t="str">
        <f t="shared" si="42"/>
        <v/>
      </c>
      <c r="AV153" s="188">
        <f t="shared" si="37"/>
        <v>0</v>
      </c>
      <c r="AW153" s="189" t="str">
        <f t="shared" si="43"/>
        <v>--</v>
      </c>
    </row>
    <row r="154" spans="1:49" x14ac:dyDescent="0.2">
      <c r="A154" s="147" t="s">
        <v>975</v>
      </c>
      <c r="B154" s="71" t="s">
        <v>37</v>
      </c>
      <c r="C154" s="248" t="s">
        <v>424</v>
      </c>
      <c r="D154" s="270" t="s">
        <v>425</v>
      </c>
      <c r="E154" s="62"/>
      <c r="F154" s="63"/>
      <c r="G154" s="63"/>
      <c r="H154" s="63"/>
      <c r="I154" s="72" t="str">
        <f t="shared" si="30"/>
        <v/>
      </c>
      <c r="J154" s="104" t="str">
        <f t="shared" si="38"/>
        <v/>
      </c>
      <c r="K154" s="116"/>
      <c r="L154" s="71"/>
      <c r="M154" s="71"/>
      <c r="N154" s="71"/>
      <c r="O154" s="72" t="str">
        <f t="shared" si="31"/>
        <v/>
      </c>
      <c r="P154" s="104" t="str">
        <f t="shared" si="39"/>
        <v/>
      </c>
      <c r="Q154" s="113"/>
      <c r="R154" s="106"/>
      <c r="S154" s="106"/>
      <c r="T154" s="106"/>
      <c r="U154" s="107"/>
      <c r="V154" s="108" t="str">
        <f t="shared" si="32"/>
        <v/>
      </c>
      <c r="W154" s="65"/>
      <c r="X154" s="70"/>
      <c r="Y154" s="109" t="str">
        <f t="shared" si="40"/>
        <v/>
      </c>
      <c r="Z154" s="110" t="str">
        <f t="shared" si="33"/>
        <v/>
      </c>
      <c r="AA154" s="111" t="str">
        <f t="shared" si="41"/>
        <v/>
      </c>
      <c r="AB154" s="69"/>
      <c r="AC154" s="71"/>
      <c r="AD154" s="71"/>
      <c r="AE154" s="72"/>
      <c r="AF154" s="112" t="str">
        <f t="shared" si="34"/>
        <v/>
      </c>
      <c r="AG154" s="69"/>
      <c r="AH154" s="71"/>
      <c r="AI154" s="71"/>
      <c r="AJ154" s="72"/>
      <c r="AK154" s="112" t="str">
        <f t="shared" si="35"/>
        <v/>
      </c>
      <c r="AL154" s="69"/>
      <c r="AM154" s="71"/>
      <c r="AN154" s="71"/>
      <c r="AO154" s="72"/>
      <c r="AP154" s="112" t="str">
        <f t="shared" si="36"/>
        <v/>
      </c>
      <c r="AQ154" s="69"/>
      <c r="AR154" s="71"/>
      <c r="AS154" s="71"/>
      <c r="AT154" s="72"/>
      <c r="AU154" s="187" t="str">
        <f t="shared" si="42"/>
        <v/>
      </c>
      <c r="AV154" s="188">
        <f t="shared" si="37"/>
        <v>0</v>
      </c>
      <c r="AW154" s="189" t="str">
        <f t="shared" si="43"/>
        <v>--</v>
      </c>
    </row>
    <row r="155" spans="1:49" x14ac:dyDescent="0.2">
      <c r="A155" s="147" t="s">
        <v>976</v>
      </c>
      <c r="B155" s="71" t="s">
        <v>37</v>
      </c>
      <c r="C155" s="248" t="s">
        <v>426</v>
      </c>
      <c r="D155" s="270" t="s">
        <v>427</v>
      </c>
      <c r="E155" s="62"/>
      <c r="F155" s="63"/>
      <c r="G155" s="63"/>
      <c r="H155" s="63"/>
      <c r="I155" s="72" t="str">
        <f t="shared" si="30"/>
        <v/>
      </c>
      <c r="J155" s="104" t="str">
        <f t="shared" si="38"/>
        <v/>
      </c>
      <c r="K155" s="116"/>
      <c r="L155" s="71"/>
      <c r="M155" s="71"/>
      <c r="N155" s="71"/>
      <c r="O155" s="72" t="str">
        <f t="shared" si="31"/>
        <v/>
      </c>
      <c r="P155" s="104" t="str">
        <f t="shared" si="39"/>
        <v/>
      </c>
      <c r="Q155" s="113"/>
      <c r="R155" s="106"/>
      <c r="S155" s="106"/>
      <c r="T155" s="106"/>
      <c r="U155" s="107"/>
      <c r="V155" s="108" t="str">
        <f t="shared" si="32"/>
        <v/>
      </c>
      <c r="W155" s="65"/>
      <c r="X155" s="70"/>
      <c r="Y155" s="109" t="str">
        <f t="shared" si="40"/>
        <v/>
      </c>
      <c r="Z155" s="110" t="str">
        <f t="shared" si="33"/>
        <v/>
      </c>
      <c r="AA155" s="111" t="str">
        <f t="shared" si="41"/>
        <v/>
      </c>
      <c r="AB155" s="69"/>
      <c r="AC155" s="71"/>
      <c r="AD155" s="71"/>
      <c r="AE155" s="72"/>
      <c r="AF155" s="112" t="str">
        <f t="shared" si="34"/>
        <v/>
      </c>
      <c r="AG155" s="69"/>
      <c r="AH155" s="71"/>
      <c r="AI155" s="71"/>
      <c r="AJ155" s="72"/>
      <c r="AK155" s="112" t="str">
        <f t="shared" si="35"/>
        <v/>
      </c>
      <c r="AL155" s="69"/>
      <c r="AM155" s="71"/>
      <c r="AN155" s="71"/>
      <c r="AO155" s="72"/>
      <c r="AP155" s="112" t="str">
        <f t="shared" si="36"/>
        <v/>
      </c>
      <c r="AQ155" s="69"/>
      <c r="AR155" s="71"/>
      <c r="AS155" s="71"/>
      <c r="AT155" s="72"/>
      <c r="AU155" s="187" t="str">
        <f t="shared" si="42"/>
        <v/>
      </c>
      <c r="AV155" s="188">
        <f t="shared" si="37"/>
        <v>0</v>
      </c>
      <c r="AW155" s="189" t="str">
        <f t="shared" si="43"/>
        <v>--</v>
      </c>
    </row>
    <row r="156" spans="1:49" x14ac:dyDescent="0.2">
      <c r="A156" s="147" t="s">
        <v>977</v>
      </c>
      <c r="B156" s="71" t="s">
        <v>37</v>
      </c>
      <c r="C156" s="248" t="s">
        <v>428</v>
      </c>
      <c r="D156" s="270" t="s">
        <v>429</v>
      </c>
      <c r="E156" s="62"/>
      <c r="F156" s="63"/>
      <c r="G156" s="63"/>
      <c r="H156" s="63"/>
      <c r="I156" s="72" t="str">
        <f t="shared" ref="I156:I209" si="44">IFERROR(AVERAGE(E156:H156),"")</f>
        <v/>
      </c>
      <c r="J156" s="104" t="str">
        <f t="shared" si="38"/>
        <v/>
      </c>
      <c r="K156" s="116"/>
      <c r="L156" s="71"/>
      <c r="M156" s="71"/>
      <c r="N156" s="71"/>
      <c r="O156" s="72" t="str">
        <f t="shared" ref="O156:O209" si="45">IFERROR(AVERAGE(K156:N156),"")</f>
        <v/>
      </c>
      <c r="P156" s="104" t="str">
        <f t="shared" si="39"/>
        <v/>
      </c>
      <c r="Q156" s="113"/>
      <c r="R156" s="106"/>
      <c r="S156" s="106"/>
      <c r="T156" s="106"/>
      <c r="U156" s="107"/>
      <c r="V156" s="108" t="str">
        <f t="shared" ref="V156:V209" si="46">IFERROR(SUM(Q156:U156)/COUNT(Q156:U156),"")</f>
        <v/>
      </c>
      <c r="W156" s="65"/>
      <c r="X156" s="70"/>
      <c r="Y156" s="109" t="str">
        <f t="shared" si="40"/>
        <v/>
      </c>
      <c r="Z156" s="110" t="str">
        <f t="shared" ref="Z156:Z209" si="47">IFERROR(ROUND(Y156,0),"")</f>
        <v/>
      </c>
      <c r="AA156" s="111" t="str">
        <f t="shared" si="41"/>
        <v/>
      </c>
      <c r="AB156" s="69"/>
      <c r="AC156" s="71"/>
      <c r="AD156" s="71"/>
      <c r="AE156" s="72"/>
      <c r="AF156" s="112" t="str">
        <f t="shared" ref="AF156:AF209" si="48">IFERROR(AVERAGE(AB156:AE156),"")</f>
        <v/>
      </c>
      <c r="AG156" s="69"/>
      <c r="AH156" s="71"/>
      <c r="AI156" s="71"/>
      <c r="AJ156" s="72"/>
      <c r="AK156" s="112" t="str">
        <f t="shared" ref="AK156:AK209" si="49">IFERROR(AVERAGE(AG156:AJ156),"")</f>
        <v/>
      </c>
      <c r="AL156" s="69"/>
      <c r="AM156" s="71"/>
      <c r="AN156" s="71"/>
      <c r="AO156" s="72"/>
      <c r="AP156" s="112" t="str">
        <f t="shared" ref="AP156:AP209" si="50">IFERROR(AVERAGE(AL156:AO156),"")</f>
        <v/>
      </c>
      <c r="AQ156" s="69"/>
      <c r="AR156" s="71"/>
      <c r="AS156" s="71"/>
      <c r="AT156" s="72"/>
      <c r="AU156" s="187" t="str">
        <f t="shared" si="42"/>
        <v/>
      </c>
      <c r="AV156" s="188">
        <f t="shared" ref="AV156:AV209" si="51">IFERROR(MAX(AF156,AK156,AP156,AU156),"")</f>
        <v>0</v>
      </c>
      <c r="AW156" s="189" t="str">
        <f t="shared" si="43"/>
        <v>--</v>
      </c>
    </row>
    <row r="157" spans="1:49" x14ac:dyDescent="0.2">
      <c r="A157" s="147" t="s">
        <v>978</v>
      </c>
      <c r="B157" s="71" t="s">
        <v>37</v>
      </c>
      <c r="C157" s="248" t="s">
        <v>430</v>
      </c>
      <c r="D157" s="275" t="s">
        <v>431</v>
      </c>
      <c r="E157" s="62"/>
      <c r="F157" s="63"/>
      <c r="G157" s="63"/>
      <c r="H157" s="63"/>
      <c r="I157" s="72" t="str">
        <f t="shared" si="44"/>
        <v/>
      </c>
      <c r="J157" s="104" t="str">
        <f t="shared" si="38"/>
        <v/>
      </c>
      <c r="K157" s="116"/>
      <c r="L157" s="71"/>
      <c r="M157" s="71"/>
      <c r="N157" s="71"/>
      <c r="O157" s="72" t="str">
        <f t="shared" si="45"/>
        <v/>
      </c>
      <c r="P157" s="104" t="str">
        <f t="shared" si="39"/>
        <v/>
      </c>
      <c r="Q157" s="113"/>
      <c r="R157" s="106"/>
      <c r="S157" s="106"/>
      <c r="T157" s="106"/>
      <c r="U157" s="107"/>
      <c r="V157" s="108" t="str">
        <f t="shared" si="46"/>
        <v/>
      </c>
      <c r="W157" s="65"/>
      <c r="X157" s="70"/>
      <c r="Y157" s="109" t="str">
        <f t="shared" si="40"/>
        <v/>
      </c>
      <c r="Z157" s="110" t="str">
        <f t="shared" si="47"/>
        <v/>
      </c>
      <c r="AA157" s="111" t="str">
        <f t="shared" si="41"/>
        <v/>
      </c>
      <c r="AB157" s="69"/>
      <c r="AC157" s="71"/>
      <c r="AD157" s="71"/>
      <c r="AE157" s="72"/>
      <c r="AF157" s="112" t="str">
        <f t="shared" si="48"/>
        <v/>
      </c>
      <c r="AG157" s="69"/>
      <c r="AH157" s="71"/>
      <c r="AI157" s="71"/>
      <c r="AJ157" s="72"/>
      <c r="AK157" s="112" t="str">
        <f t="shared" si="49"/>
        <v/>
      </c>
      <c r="AL157" s="69"/>
      <c r="AM157" s="71"/>
      <c r="AN157" s="71"/>
      <c r="AO157" s="72"/>
      <c r="AP157" s="112" t="str">
        <f t="shared" si="50"/>
        <v/>
      </c>
      <c r="AQ157" s="69"/>
      <c r="AR157" s="71"/>
      <c r="AS157" s="71"/>
      <c r="AT157" s="72"/>
      <c r="AU157" s="187" t="str">
        <f t="shared" si="42"/>
        <v/>
      </c>
      <c r="AV157" s="188">
        <f t="shared" si="51"/>
        <v>0</v>
      </c>
      <c r="AW157" s="189" t="str">
        <f t="shared" si="43"/>
        <v>--</v>
      </c>
    </row>
    <row r="158" spans="1:49" x14ac:dyDescent="0.2">
      <c r="A158" s="147" t="s">
        <v>979</v>
      </c>
      <c r="B158" s="71" t="s">
        <v>37</v>
      </c>
      <c r="C158" s="248" t="s">
        <v>432</v>
      </c>
      <c r="D158" s="270" t="s">
        <v>433</v>
      </c>
      <c r="E158" s="62"/>
      <c r="F158" s="63"/>
      <c r="G158" s="63"/>
      <c r="H158" s="63"/>
      <c r="I158" s="72" t="str">
        <f t="shared" si="44"/>
        <v/>
      </c>
      <c r="J158" s="104" t="str">
        <f t="shared" si="38"/>
        <v/>
      </c>
      <c r="K158" s="116"/>
      <c r="L158" s="71"/>
      <c r="M158" s="71"/>
      <c r="N158" s="71"/>
      <c r="O158" s="72" t="str">
        <f t="shared" si="45"/>
        <v/>
      </c>
      <c r="P158" s="104" t="str">
        <f t="shared" si="39"/>
        <v/>
      </c>
      <c r="Q158" s="113"/>
      <c r="R158" s="106"/>
      <c r="S158" s="106"/>
      <c r="T158" s="106"/>
      <c r="U158" s="107"/>
      <c r="V158" s="108" t="str">
        <f t="shared" si="46"/>
        <v/>
      </c>
      <c r="W158" s="65"/>
      <c r="X158" s="70"/>
      <c r="Y158" s="109" t="str">
        <f t="shared" si="40"/>
        <v/>
      </c>
      <c r="Z158" s="110" t="str">
        <f t="shared" si="47"/>
        <v/>
      </c>
      <c r="AA158" s="111" t="str">
        <f t="shared" si="41"/>
        <v/>
      </c>
      <c r="AB158" s="69"/>
      <c r="AC158" s="71"/>
      <c r="AD158" s="71"/>
      <c r="AE158" s="72"/>
      <c r="AF158" s="112" t="str">
        <f t="shared" si="48"/>
        <v/>
      </c>
      <c r="AG158" s="69"/>
      <c r="AH158" s="71"/>
      <c r="AI158" s="71"/>
      <c r="AJ158" s="72"/>
      <c r="AK158" s="112" t="str">
        <f t="shared" si="49"/>
        <v/>
      </c>
      <c r="AL158" s="69"/>
      <c r="AM158" s="71"/>
      <c r="AN158" s="71"/>
      <c r="AO158" s="72"/>
      <c r="AP158" s="112" t="str">
        <f t="shared" si="50"/>
        <v/>
      </c>
      <c r="AQ158" s="69"/>
      <c r="AR158" s="71"/>
      <c r="AS158" s="71"/>
      <c r="AT158" s="72"/>
      <c r="AU158" s="187" t="str">
        <f t="shared" si="42"/>
        <v/>
      </c>
      <c r="AV158" s="188">
        <f t="shared" si="51"/>
        <v>0</v>
      </c>
      <c r="AW158" s="189" t="str">
        <f t="shared" si="43"/>
        <v>--</v>
      </c>
    </row>
    <row r="159" spans="1:49" x14ac:dyDescent="0.2">
      <c r="A159" s="147" t="s">
        <v>980</v>
      </c>
      <c r="B159" s="71" t="s">
        <v>37</v>
      </c>
      <c r="C159" s="248" t="s">
        <v>434</v>
      </c>
      <c r="D159" s="270" t="s">
        <v>435</v>
      </c>
      <c r="E159" s="62"/>
      <c r="F159" s="63"/>
      <c r="G159" s="63"/>
      <c r="H159" s="63"/>
      <c r="I159" s="72" t="str">
        <f t="shared" si="44"/>
        <v/>
      </c>
      <c r="J159" s="104" t="str">
        <f t="shared" si="38"/>
        <v/>
      </c>
      <c r="K159" s="116"/>
      <c r="L159" s="71"/>
      <c r="M159" s="71"/>
      <c r="N159" s="71"/>
      <c r="O159" s="72" t="str">
        <f t="shared" si="45"/>
        <v/>
      </c>
      <c r="P159" s="104" t="str">
        <f t="shared" si="39"/>
        <v/>
      </c>
      <c r="Q159" s="113"/>
      <c r="R159" s="106"/>
      <c r="S159" s="106"/>
      <c r="T159" s="106"/>
      <c r="U159" s="107"/>
      <c r="V159" s="108" t="str">
        <f t="shared" si="46"/>
        <v/>
      </c>
      <c r="W159" s="65"/>
      <c r="X159" s="70"/>
      <c r="Y159" s="109" t="str">
        <f t="shared" si="40"/>
        <v/>
      </c>
      <c r="Z159" s="110" t="str">
        <f t="shared" si="47"/>
        <v/>
      </c>
      <c r="AA159" s="111" t="str">
        <f t="shared" si="41"/>
        <v/>
      </c>
      <c r="AB159" s="69"/>
      <c r="AC159" s="71"/>
      <c r="AD159" s="71"/>
      <c r="AE159" s="72"/>
      <c r="AF159" s="112" t="str">
        <f t="shared" si="48"/>
        <v/>
      </c>
      <c r="AG159" s="69"/>
      <c r="AH159" s="71"/>
      <c r="AI159" s="71"/>
      <c r="AJ159" s="72"/>
      <c r="AK159" s="112" t="str">
        <f t="shared" si="49"/>
        <v/>
      </c>
      <c r="AL159" s="69"/>
      <c r="AM159" s="71"/>
      <c r="AN159" s="71"/>
      <c r="AO159" s="72"/>
      <c r="AP159" s="112" t="str">
        <f t="shared" si="50"/>
        <v/>
      </c>
      <c r="AQ159" s="69"/>
      <c r="AR159" s="71"/>
      <c r="AS159" s="71"/>
      <c r="AT159" s="72"/>
      <c r="AU159" s="187" t="str">
        <f t="shared" si="42"/>
        <v/>
      </c>
      <c r="AV159" s="188">
        <f t="shared" si="51"/>
        <v>0</v>
      </c>
      <c r="AW159" s="189" t="str">
        <f t="shared" si="43"/>
        <v>--</v>
      </c>
    </row>
    <row r="160" spans="1:49" x14ac:dyDescent="0.2">
      <c r="A160" s="147" t="s">
        <v>981</v>
      </c>
      <c r="B160" s="71" t="s">
        <v>37</v>
      </c>
      <c r="C160" s="248" t="s">
        <v>436</v>
      </c>
      <c r="D160" s="270" t="s">
        <v>437</v>
      </c>
      <c r="E160" s="62"/>
      <c r="F160" s="63"/>
      <c r="G160" s="63"/>
      <c r="H160" s="63"/>
      <c r="I160" s="72" t="str">
        <f t="shared" si="44"/>
        <v/>
      </c>
      <c r="J160" s="104" t="str">
        <f t="shared" si="38"/>
        <v/>
      </c>
      <c r="K160" s="116"/>
      <c r="L160" s="71"/>
      <c r="M160" s="71"/>
      <c r="N160" s="71"/>
      <c r="O160" s="72" t="str">
        <f t="shared" si="45"/>
        <v/>
      </c>
      <c r="P160" s="104" t="str">
        <f t="shared" si="39"/>
        <v/>
      </c>
      <c r="Q160" s="113"/>
      <c r="R160" s="106"/>
      <c r="S160" s="106"/>
      <c r="T160" s="106"/>
      <c r="U160" s="107"/>
      <c r="V160" s="108" t="str">
        <f t="shared" si="46"/>
        <v/>
      </c>
      <c r="W160" s="65"/>
      <c r="X160" s="70"/>
      <c r="Y160" s="109" t="str">
        <f t="shared" si="40"/>
        <v/>
      </c>
      <c r="Z160" s="110" t="str">
        <f t="shared" si="47"/>
        <v/>
      </c>
      <c r="AA160" s="111" t="str">
        <f t="shared" si="41"/>
        <v/>
      </c>
      <c r="AB160" s="69"/>
      <c r="AC160" s="71"/>
      <c r="AD160" s="71"/>
      <c r="AE160" s="72"/>
      <c r="AF160" s="112" t="str">
        <f t="shared" si="48"/>
        <v/>
      </c>
      <c r="AG160" s="69"/>
      <c r="AH160" s="71"/>
      <c r="AI160" s="71"/>
      <c r="AJ160" s="72"/>
      <c r="AK160" s="112" t="str">
        <f t="shared" si="49"/>
        <v/>
      </c>
      <c r="AL160" s="69"/>
      <c r="AM160" s="71"/>
      <c r="AN160" s="71"/>
      <c r="AO160" s="72"/>
      <c r="AP160" s="112" t="str">
        <f t="shared" si="50"/>
        <v/>
      </c>
      <c r="AQ160" s="69"/>
      <c r="AR160" s="71"/>
      <c r="AS160" s="71"/>
      <c r="AT160" s="72"/>
      <c r="AU160" s="187" t="str">
        <f t="shared" si="42"/>
        <v/>
      </c>
      <c r="AV160" s="188">
        <f t="shared" si="51"/>
        <v>0</v>
      </c>
      <c r="AW160" s="189" t="str">
        <f t="shared" si="43"/>
        <v>--</v>
      </c>
    </row>
    <row r="161" spans="1:49" x14ac:dyDescent="0.2">
      <c r="A161" s="147" t="s">
        <v>982</v>
      </c>
      <c r="B161" s="71" t="s">
        <v>37</v>
      </c>
      <c r="C161" s="248" t="s">
        <v>438</v>
      </c>
      <c r="D161" s="270" t="s">
        <v>439</v>
      </c>
      <c r="E161" s="62"/>
      <c r="F161" s="63"/>
      <c r="G161" s="63"/>
      <c r="H161" s="63"/>
      <c r="I161" s="72" t="str">
        <f t="shared" si="44"/>
        <v/>
      </c>
      <c r="J161" s="104" t="str">
        <f t="shared" si="38"/>
        <v/>
      </c>
      <c r="K161" s="116"/>
      <c r="L161" s="71"/>
      <c r="M161" s="71"/>
      <c r="N161" s="71"/>
      <c r="O161" s="72" t="str">
        <f t="shared" si="45"/>
        <v/>
      </c>
      <c r="P161" s="104" t="str">
        <f t="shared" si="39"/>
        <v/>
      </c>
      <c r="Q161" s="113"/>
      <c r="R161" s="106"/>
      <c r="S161" s="106"/>
      <c r="T161" s="106"/>
      <c r="U161" s="107"/>
      <c r="V161" s="108" t="str">
        <f t="shared" si="46"/>
        <v/>
      </c>
      <c r="W161" s="65"/>
      <c r="X161" s="70"/>
      <c r="Y161" s="109" t="str">
        <f t="shared" si="40"/>
        <v/>
      </c>
      <c r="Z161" s="110" t="str">
        <f t="shared" si="47"/>
        <v/>
      </c>
      <c r="AA161" s="111" t="str">
        <f t="shared" si="41"/>
        <v/>
      </c>
      <c r="AB161" s="69"/>
      <c r="AC161" s="71"/>
      <c r="AD161" s="71"/>
      <c r="AE161" s="72"/>
      <c r="AF161" s="112" t="str">
        <f t="shared" si="48"/>
        <v/>
      </c>
      <c r="AG161" s="69"/>
      <c r="AH161" s="71"/>
      <c r="AI161" s="71"/>
      <c r="AJ161" s="72"/>
      <c r="AK161" s="112" t="str">
        <f t="shared" si="49"/>
        <v/>
      </c>
      <c r="AL161" s="69"/>
      <c r="AM161" s="71"/>
      <c r="AN161" s="71"/>
      <c r="AO161" s="72"/>
      <c r="AP161" s="112" t="str">
        <f t="shared" si="50"/>
        <v/>
      </c>
      <c r="AQ161" s="69"/>
      <c r="AR161" s="71"/>
      <c r="AS161" s="71"/>
      <c r="AT161" s="72"/>
      <c r="AU161" s="187" t="str">
        <f t="shared" si="42"/>
        <v/>
      </c>
      <c r="AV161" s="188">
        <f t="shared" si="51"/>
        <v>0</v>
      </c>
      <c r="AW161" s="189" t="str">
        <f t="shared" si="43"/>
        <v>--</v>
      </c>
    </row>
    <row r="162" spans="1:49" x14ac:dyDescent="0.2">
      <c r="A162" s="147" t="s">
        <v>983</v>
      </c>
      <c r="B162" s="71" t="s">
        <v>37</v>
      </c>
      <c r="C162" s="248" t="s">
        <v>440</v>
      </c>
      <c r="D162" s="270" t="s">
        <v>441</v>
      </c>
      <c r="E162" s="62"/>
      <c r="F162" s="63"/>
      <c r="G162" s="63"/>
      <c r="H162" s="63"/>
      <c r="I162" s="72" t="str">
        <f t="shared" si="44"/>
        <v/>
      </c>
      <c r="J162" s="104" t="str">
        <f t="shared" si="38"/>
        <v/>
      </c>
      <c r="K162" s="116"/>
      <c r="L162" s="71"/>
      <c r="M162" s="71"/>
      <c r="N162" s="71"/>
      <c r="O162" s="72" t="str">
        <f t="shared" si="45"/>
        <v/>
      </c>
      <c r="P162" s="104" t="str">
        <f t="shared" si="39"/>
        <v/>
      </c>
      <c r="Q162" s="113"/>
      <c r="R162" s="106"/>
      <c r="S162" s="106"/>
      <c r="T162" s="106"/>
      <c r="U162" s="107"/>
      <c r="V162" s="108" t="str">
        <f t="shared" si="46"/>
        <v/>
      </c>
      <c r="W162" s="65"/>
      <c r="X162" s="70"/>
      <c r="Y162" s="109" t="str">
        <f t="shared" si="40"/>
        <v/>
      </c>
      <c r="Z162" s="110" t="str">
        <f t="shared" si="47"/>
        <v/>
      </c>
      <c r="AA162" s="111" t="str">
        <f t="shared" si="41"/>
        <v/>
      </c>
      <c r="AB162" s="69"/>
      <c r="AC162" s="71"/>
      <c r="AD162" s="71"/>
      <c r="AE162" s="72"/>
      <c r="AF162" s="112" t="str">
        <f t="shared" si="48"/>
        <v/>
      </c>
      <c r="AG162" s="69"/>
      <c r="AH162" s="71"/>
      <c r="AI162" s="71"/>
      <c r="AJ162" s="72"/>
      <c r="AK162" s="112" t="str">
        <f t="shared" si="49"/>
        <v/>
      </c>
      <c r="AL162" s="69"/>
      <c r="AM162" s="71"/>
      <c r="AN162" s="71"/>
      <c r="AO162" s="72"/>
      <c r="AP162" s="112" t="str">
        <f t="shared" si="50"/>
        <v/>
      </c>
      <c r="AQ162" s="69"/>
      <c r="AR162" s="71"/>
      <c r="AS162" s="71"/>
      <c r="AT162" s="72"/>
      <c r="AU162" s="187" t="str">
        <f t="shared" si="42"/>
        <v/>
      </c>
      <c r="AV162" s="188">
        <f t="shared" si="51"/>
        <v>0</v>
      </c>
      <c r="AW162" s="189" t="str">
        <f t="shared" si="43"/>
        <v>--</v>
      </c>
    </row>
    <row r="163" spans="1:49" x14ac:dyDescent="0.2">
      <c r="A163" s="147" t="s">
        <v>984</v>
      </c>
      <c r="B163" s="71" t="s">
        <v>37</v>
      </c>
      <c r="C163" s="248" t="s">
        <v>442</v>
      </c>
      <c r="D163" s="270" t="s">
        <v>443</v>
      </c>
      <c r="E163" s="62"/>
      <c r="F163" s="63"/>
      <c r="G163" s="63"/>
      <c r="H163" s="63"/>
      <c r="I163" s="72" t="str">
        <f t="shared" si="44"/>
        <v/>
      </c>
      <c r="J163" s="104" t="str">
        <f t="shared" si="38"/>
        <v/>
      </c>
      <c r="K163" s="116"/>
      <c r="L163" s="71"/>
      <c r="M163" s="71"/>
      <c r="N163" s="71"/>
      <c r="O163" s="72" t="str">
        <f t="shared" si="45"/>
        <v/>
      </c>
      <c r="P163" s="104" t="str">
        <f t="shared" si="39"/>
        <v/>
      </c>
      <c r="Q163" s="113"/>
      <c r="R163" s="106"/>
      <c r="S163" s="106"/>
      <c r="T163" s="106"/>
      <c r="U163" s="107"/>
      <c r="V163" s="108" t="str">
        <f t="shared" si="46"/>
        <v/>
      </c>
      <c r="W163" s="65"/>
      <c r="X163" s="70"/>
      <c r="Y163" s="109" t="str">
        <f t="shared" si="40"/>
        <v/>
      </c>
      <c r="Z163" s="110" t="str">
        <f t="shared" si="47"/>
        <v/>
      </c>
      <c r="AA163" s="111" t="str">
        <f t="shared" si="41"/>
        <v/>
      </c>
      <c r="AB163" s="69"/>
      <c r="AC163" s="71"/>
      <c r="AD163" s="71"/>
      <c r="AE163" s="72"/>
      <c r="AF163" s="112" t="str">
        <f t="shared" si="48"/>
        <v/>
      </c>
      <c r="AG163" s="69"/>
      <c r="AH163" s="71"/>
      <c r="AI163" s="71"/>
      <c r="AJ163" s="72"/>
      <c r="AK163" s="112" t="str">
        <f t="shared" si="49"/>
        <v/>
      </c>
      <c r="AL163" s="69"/>
      <c r="AM163" s="71"/>
      <c r="AN163" s="71"/>
      <c r="AO163" s="72"/>
      <c r="AP163" s="112" t="str">
        <f t="shared" si="50"/>
        <v/>
      </c>
      <c r="AQ163" s="69"/>
      <c r="AR163" s="71"/>
      <c r="AS163" s="71"/>
      <c r="AT163" s="72"/>
      <c r="AU163" s="187" t="str">
        <f t="shared" si="42"/>
        <v/>
      </c>
      <c r="AV163" s="188">
        <f t="shared" si="51"/>
        <v>0</v>
      </c>
      <c r="AW163" s="189" t="str">
        <f t="shared" si="43"/>
        <v>--</v>
      </c>
    </row>
    <row r="164" spans="1:49" x14ac:dyDescent="0.2">
      <c r="A164" s="147" t="s">
        <v>985</v>
      </c>
      <c r="B164" s="71" t="s">
        <v>37</v>
      </c>
      <c r="C164" s="248" t="s">
        <v>444</v>
      </c>
      <c r="D164" s="271" t="s">
        <v>445</v>
      </c>
      <c r="E164" s="62"/>
      <c r="F164" s="63"/>
      <c r="G164" s="63"/>
      <c r="H164" s="63"/>
      <c r="I164" s="72" t="str">
        <f t="shared" si="44"/>
        <v/>
      </c>
      <c r="J164" s="104" t="str">
        <f t="shared" si="38"/>
        <v/>
      </c>
      <c r="K164" s="116"/>
      <c r="L164" s="71"/>
      <c r="M164" s="71"/>
      <c r="N164" s="71"/>
      <c r="O164" s="72" t="str">
        <f t="shared" si="45"/>
        <v/>
      </c>
      <c r="P164" s="104" t="str">
        <f t="shared" si="39"/>
        <v/>
      </c>
      <c r="Q164" s="113"/>
      <c r="R164" s="106"/>
      <c r="S164" s="106"/>
      <c r="T164" s="106"/>
      <c r="U164" s="107"/>
      <c r="V164" s="108" t="str">
        <f t="shared" si="46"/>
        <v/>
      </c>
      <c r="W164" s="65"/>
      <c r="X164" s="70"/>
      <c r="Y164" s="109" t="str">
        <f t="shared" si="40"/>
        <v/>
      </c>
      <c r="Z164" s="110" t="str">
        <f t="shared" si="47"/>
        <v/>
      </c>
      <c r="AA164" s="111" t="str">
        <f t="shared" si="41"/>
        <v/>
      </c>
      <c r="AB164" s="69"/>
      <c r="AC164" s="71"/>
      <c r="AD164" s="71"/>
      <c r="AE164" s="72"/>
      <c r="AF164" s="112" t="str">
        <f t="shared" si="48"/>
        <v/>
      </c>
      <c r="AG164" s="69"/>
      <c r="AH164" s="71"/>
      <c r="AI164" s="71"/>
      <c r="AJ164" s="72"/>
      <c r="AK164" s="112" t="str">
        <f t="shared" si="49"/>
        <v/>
      </c>
      <c r="AL164" s="69"/>
      <c r="AM164" s="71"/>
      <c r="AN164" s="71"/>
      <c r="AO164" s="72"/>
      <c r="AP164" s="112" t="str">
        <f t="shared" si="50"/>
        <v/>
      </c>
      <c r="AQ164" s="69"/>
      <c r="AR164" s="71"/>
      <c r="AS164" s="71"/>
      <c r="AT164" s="72"/>
      <c r="AU164" s="187" t="str">
        <f t="shared" si="42"/>
        <v/>
      </c>
      <c r="AV164" s="188">
        <f t="shared" si="51"/>
        <v>0</v>
      </c>
      <c r="AW164" s="189" t="str">
        <f t="shared" si="43"/>
        <v>--</v>
      </c>
    </row>
    <row r="165" spans="1:49" x14ac:dyDescent="0.2">
      <c r="A165" s="147" t="s">
        <v>986</v>
      </c>
      <c r="B165" s="71" t="s">
        <v>37</v>
      </c>
      <c r="C165" s="248" t="s">
        <v>446</v>
      </c>
      <c r="D165" s="271" t="s">
        <v>447</v>
      </c>
      <c r="E165" s="62"/>
      <c r="F165" s="63"/>
      <c r="G165" s="63"/>
      <c r="H165" s="63"/>
      <c r="I165" s="72" t="str">
        <f t="shared" si="44"/>
        <v/>
      </c>
      <c r="J165" s="104" t="str">
        <f t="shared" si="38"/>
        <v/>
      </c>
      <c r="K165" s="116"/>
      <c r="L165" s="71"/>
      <c r="M165" s="71"/>
      <c r="N165" s="71"/>
      <c r="O165" s="72" t="str">
        <f t="shared" si="45"/>
        <v/>
      </c>
      <c r="P165" s="104" t="str">
        <f t="shared" si="39"/>
        <v/>
      </c>
      <c r="Q165" s="113"/>
      <c r="R165" s="106"/>
      <c r="S165" s="106"/>
      <c r="T165" s="106"/>
      <c r="U165" s="107"/>
      <c r="V165" s="108" t="str">
        <f t="shared" si="46"/>
        <v/>
      </c>
      <c r="W165" s="65"/>
      <c r="X165" s="70"/>
      <c r="Y165" s="109" t="str">
        <f t="shared" si="40"/>
        <v/>
      </c>
      <c r="Z165" s="110" t="str">
        <f t="shared" si="47"/>
        <v/>
      </c>
      <c r="AA165" s="111" t="str">
        <f t="shared" si="41"/>
        <v/>
      </c>
      <c r="AB165" s="69"/>
      <c r="AC165" s="71"/>
      <c r="AD165" s="71"/>
      <c r="AE165" s="72"/>
      <c r="AF165" s="112" t="str">
        <f t="shared" si="48"/>
        <v/>
      </c>
      <c r="AG165" s="69"/>
      <c r="AH165" s="71"/>
      <c r="AI165" s="71"/>
      <c r="AJ165" s="72"/>
      <c r="AK165" s="112" t="str">
        <f t="shared" si="49"/>
        <v/>
      </c>
      <c r="AL165" s="69"/>
      <c r="AM165" s="71"/>
      <c r="AN165" s="71"/>
      <c r="AO165" s="72"/>
      <c r="AP165" s="112" t="str">
        <f t="shared" si="50"/>
        <v/>
      </c>
      <c r="AQ165" s="69"/>
      <c r="AR165" s="71"/>
      <c r="AS165" s="71"/>
      <c r="AT165" s="72"/>
      <c r="AU165" s="187" t="str">
        <f t="shared" si="42"/>
        <v/>
      </c>
      <c r="AV165" s="188">
        <f t="shared" si="51"/>
        <v>0</v>
      </c>
      <c r="AW165" s="189" t="str">
        <f t="shared" si="43"/>
        <v>--</v>
      </c>
    </row>
    <row r="166" spans="1:49" x14ac:dyDescent="0.2">
      <c r="A166" s="147" t="s">
        <v>987</v>
      </c>
      <c r="B166" s="71" t="s">
        <v>37</v>
      </c>
      <c r="C166" s="248" t="s">
        <v>1091</v>
      </c>
      <c r="D166" s="270" t="s">
        <v>1098</v>
      </c>
      <c r="E166" s="62"/>
      <c r="F166" s="63"/>
      <c r="G166" s="63"/>
      <c r="H166" s="63"/>
      <c r="I166" s="72" t="str">
        <f t="shared" si="44"/>
        <v/>
      </c>
      <c r="J166" s="104" t="str">
        <f t="shared" si="38"/>
        <v/>
      </c>
      <c r="K166" s="116"/>
      <c r="L166" s="71"/>
      <c r="M166" s="71"/>
      <c r="N166" s="71"/>
      <c r="O166" s="72" t="str">
        <f t="shared" si="45"/>
        <v/>
      </c>
      <c r="P166" s="104" t="str">
        <f t="shared" si="39"/>
        <v/>
      </c>
      <c r="Q166" s="113"/>
      <c r="R166" s="106"/>
      <c r="S166" s="106"/>
      <c r="T166" s="106"/>
      <c r="U166" s="107"/>
      <c r="V166" s="108" t="str">
        <f t="shared" si="46"/>
        <v/>
      </c>
      <c r="W166" s="65"/>
      <c r="X166" s="70"/>
      <c r="Y166" s="109" t="str">
        <f t="shared" si="40"/>
        <v/>
      </c>
      <c r="Z166" s="110" t="str">
        <f t="shared" si="47"/>
        <v/>
      </c>
      <c r="AA166" s="111" t="str">
        <f t="shared" si="41"/>
        <v/>
      </c>
      <c r="AB166" s="69"/>
      <c r="AC166" s="71"/>
      <c r="AD166" s="71"/>
      <c r="AE166" s="72"/>
      <c r="AF166" s="112" t="str">
        <f t="shared" si="48"/>
        <v/>
      </c>
      <c r="AG166" s="69"/>
      <c r="AH166" s="71"/>
      <c r="AI166" s="71"/>
      <c r="AJ166" s="72"/>
      <c r="AK166" s="112" t="str">
        <f t="shared" si="49"/>
        <v/>
      </c>
      <c r="AL166" s="69"/>
      <c r="AM166" s="71"/>
      <c r="AN166" s="71"/>
      <c r="AO166" s="72"/>
      <c r="AP166" s="112" t="str">
        <f t="shared" si="50"/>
        <v/>
      </c>
      <c r="AQ166" s="69"/>
      <c r="AR166" s="71"/>
      <c r="AS166" s="71"/>
      <c r="AT166" s="72"/>
      <c r="AU166" s="187" t="str">
        <f t="shared" si="42"/>
        <v/>
      </c>
      <c r="AV166" s="188">
        <f t="shared" si="51"/>
        <v>0</v>
      </c>
      <c r="AW166" s="189" t="str">
        <f t="shared" si="43"/>
        <v>--</v>
      </c>
    </row>
    <row r="167" spans="1:49" x14ac:dyDescent="0.2">
      <c r="A167" s="147" t="s">
        <v>988</v>
      </c>
      <c r="B167" s="71" t="s">
        <v>37</v>
      </c>
      <c r="C167" s="248" t="s">
        <v>448</v>
      </c>
      <c r="D167" s="270" t="s">
        <v>449</v>
      </c>
      <c r="E167" s="62"/>
      <c r="F167" s="63"/>
      <c r="G167" s="63"/>
      <c r="H167" s="63"/>
      <c r="I167" s="72" t="str">
        <f t="shared" si="44"/>
        <v/>
      </c>
      <c r="J167" s="104" t="str">
        <f t="shared" si="38"/>
        <v/>
      </c>
      <c r="K167" s="116"/>
      <c r="L167" s="71"/>
      <c r="M167" s="71"/>
      <c r="N167" s="71"/>
      <c r="O167" s="72" t="str">
        <f t="shared" si="45"/>
        <v/>
      </c>
      <c r="P167" s="104" t="str">
        <f t="shared" si="39"/>
        <v/>
      </c>
      <c r="Q167" s="113"/>
      <c r="R167" s="106"/>
      <c r="S167" s="106"/>
      <c r="T167" s="106"/>
      <c r="U167" s="107"/>
      <c r="V167" s="108" t="str">
        <f t="shared" si="46"/>
        <v/>
      </c>
      <c r="W167" s="65"/>
      <c r="X167" s="70"/>
      <c r="Y167" s="109" t="str">
        <f t="shared" si="40"/>
        <v/>
      </c>
      <c r="Z167" s="110" t="str">
        <f t="shared" si="47"/>
        <v/>
      </c>
      <c r="AA167" s="111" t="str">
        <f t="shared" si="41"/>
        <v/>
      </c>
      <c r="AB167" s="69"/>
      <c r="AC167" s="71"/>
      <c r="AD167" s="71"/>
      <c r="AE167" s="72"/>
      <c r="AF167" s="112" t="str">
        <f t="shared" si="48"/>
        <v/>
      </c>
      <c r="AG167" s="69"/>
      <c r="AH167" s="71"/>
      <c r="AI167" s="71"/>
      <c r="AJ167" s="72"/>
      <c r="AK167" s="112" t="str">
        <f t="shared" si="49"/>
        <v/>
      </c>
      <c r="AL167" s="69"/>
      <c r="AM167" s="71"/>
      <c r="AN167" s="71"/>
      <c r="AO167" s="72"/>
      <c r="AP167" s="112" t="str">
        <f t="shared" si="50"/>
        <v/>
      </c>
      <c r="AQ167" s="69"/>
      <c r="AR167" s="71"/>
      <c r="AS167" s="71"/>
      <c r="AT167" s="72"/>
      <c r="AU167" s="187" t="str">
        <f t="shared" si="42"/>
        <v/>
      </c>
      <c r="AV167" s="188">
        <f t="shared" si="51"/>
        <v>0</v>
      </c>
      <c r="AW167" s="189" t="str">
        <f t="shared" si="43"/>
        <v>--</v>
      </c>
    </row>
    <row r="168" spans="1:49" x14ac:dyDescent="0.2">
      <c r="A168" s="147" t="s">
        <v>989</v>
      </c>
      <c r="B168" s="71" t="s">
        <v>37</v>
      </c>
      <c r="C168" s="248" t="s">
        <v>450</v>
      </c>
      <c r="D168" s="270" t="s">
        <v>451</v>
      </c>
      <c r="E168" s="62"/>
      <c r="F168" s="63"/>
      <c r="G168" s="63"/>
      <c r="H168" s="63"/>
      <c r="I168" s="72" t="str">
        <f t="shared" si="44"/>
        <v/>
      </c>
      <c r="J168" s="104" t="str">
        <f t="shared" si="38"/>
        <v/>
      </c>
      <c r="K168" s="116"/>
      <c r="L168" s="71"/>
      <c r="M168" s="71"/>
      <c r="N168" s="71"/>
      <c r="O168" s="72" t="str">
        <f t="shared" si="45"/>
        <v/>
      </c>
      <c r="P168" s="104" t="str">
        <f t="shared" si="39"/>
        <v/>
      </c>
      <c r="Q168" s="113"/>
      <c r="R168" s="106"/>
      <c r="S168" s="106"/>
      <c r="T168" s="106"/>
      <c r="U168" s="107"/>
      <c r="V168" s="108" t="str">
        <f t="shared" si="46"/>
        <v/>
      </c>
      <c r="W168" s="65"/>
      <c r="X168" s="70"/>
      <c r="Y168" s="109" t="str">
        <f t="shared" si="40"/>
        <v/>
      </c>
      <c r="Z168" s="110" t="str">
        <f t="shared" si="47"/>
        <v/>
      </c>
      <c r="AA168" s="111" t="str">
        <f t="shared" si="41"/>
        <v/>
      </c>
      <c r="AB168" s="69"/>
      <c r="AC168" s="71"/>
      <c r="AD168" s="71"/>
      <c r="AE168" s="72"/>
      <c r="AF168" s="112" t="str">
        <f t="shared" si="48"/>
        <v/>
      </c>
      <c r="AG168" s="69"/>
      <c r="AH168" s="71"/>
      <c r="AI168" s="71"/>
      <c r="AJ168" s="72"/>
      <c r="AK168" s="112" t="str">
        <f t="shared" si="49"/>
        <v/>
      </c>
      <c r="AL168" s="69"/>
      <c r="AM168" s="71"/>
      <c r="AN168" s="71"/>
      <c r="AO168" s="72"/>
      <c r="AP168" s="112" t="str">
        <f t="shared" si="50"/>
        <v/>
      </c>
      <c r="AQ168" s="69"/>
      <c r="AR168" s="71"/>
      <c r="AS168" s="71"/>
      <c r="AT168" s="72"/>
      <c r="AU168" s="187" t="str">
        <f t="shared" si="42"/>
        <v/>
      </c>
      <c r="AV168" s="188">
        <f t="shared" si="51"/>
        <v>0</v>
      </c>
      <c r="AW168" s="189" t="str">
        <f t="shared" si="43"/>
        <v>--</v>
      </c>
    </row>
    <row r="169" spans="1:49" x14ac:dyDescent="0.2">
      <c r="A169" s="147" t="s">
        <v>990</v>
      </c>
      <c r="B169" s="71" t="s">
        <v>37</v>
      </c>
      <c r="C169" s="248" t="s">
        <v>452</v>
      </c>
      <c r="D169" s="270" t="s">
        <v>453</v>
      </c>
      <c r="E169" s="62"/>
      <c r="F169" s="63"/>
      <c r="G169" s="63"/>
      <c r="H169" s="63"/>
      <c r="I169" s="72" t="str">
        <f t="shared" si="44"/>
        <v/>
      </c>
      <c r="J169" s="104" t="str">
        <f t="shared" si="38"/>
        <v/>
      </c>
      <c r="K169" s="116"/>
      <c r="L169" s="71"/>
      <c r="M169" s="71"/>
      <c r="N169" s="71"/>
      <c r="O169" s="72" t="str">
        <f t="shared" si="45"/>
        <v/>
      </c>
      <c r="P169" s="104" t="str">
        <f t="shared" si="39"/>
        <v/>
      </c>
      <c r="Q169" s="113"/>
      <c r="R169" s="106"/>
      <c r="S169" s="106"/>
      <c r="T169" s="106"/>
      <c r="U169" s="107"/>
      <c r="V169" s="108" t="str">
        <f t="shared" si="46"/>
        <v/>
      </c>
      <c r="W169" s="65"/>
      <c r="X169" s="70"/>
      <c r="Y169" s="109" t="str">
        <f t="shared" si="40"/>
        <v/>
      </c>
      <c r="Z169" s="110" t="str">
        <f t="shared" si="47"/>
        <v/>
      </c>
      <c r="AA169" s="111" t="str">
        <f t="shared" si="41"/>
        <v/>
      </c>
      <c r="AB169" s="69"/>
      <c r="AC169" s="71"/>
      <c r="AD169" s="71"/>
      <c r="AE169" s="72"/>
      <c r="AF169" s="112" t="str">
        <f t="shared" si="48"/>
        <v/>
      </c>
      <c r="AG169" s="69"/>
      <c r="AH169" s="71"/>
      <c r="AI169" s="71"/>
      <c r="AJ169" s="72"/>
      <c r="AK169" s="112" t="str">
        <f t="shared" si="49"/>
        <v/>
      </c>
      <c r="AL169" s="69"/>
      <c r="AM169" s="71"/>
      <c r="AN169" s="71"/>
      <c r="AO169" s="72"/>
      <c r="AP169" s="112" t="str">
        <f t="shared" si="50"/>
        <v/>
      </c>
      <c r="AQ169" s="69"/>
      <c r="AR169" s="71"/>
      <c r="AS169" s="71"/>
      <c r="AT169" s="72"/>
      <c r="AU169" s="187" t="str">
        <f t="shared" si="42"/>
        <v/>
      </c>
      <c r="AV169" s="188">
        <f t="shared" si="51"/>
        <v>0</v>
      </c>
      <c r="AW169" s="189" t="str">
        <f t="shared" si="43"/>
        <v>--</v>
      </c>
    </row>
    <row r="170" spans="1:49" x14ac:dyDescent="0.2">
      <c r="A170" s="147" t="s">
        <v>991</v>
      </c>
      <c r="B170" s="71" t="s">
        <v>37</v>
      </c>
      <c r="C170" s="248" t="s">
        <v>454</v>
      </c>
      <c r="D170" s="270" t="s">
        <v>455</v>
      </c>
      <c r="E170" s="62"/>
      <c r="F170" s="63"/>
      <c r="G170" s="63"/>
      <c r="H170" s="63"/>
      <c r="I170" s="72" t="str">
        <f t="shared" si="44"/>
        <v/>
      </c>
      <c r="J170" s="104" t="str">
        <f t="shared" si="38"/>
        <v/>
      </c>
      <c r="K170" s="116"/>
      <c r="L170" s="71"/>
      <c r="M170" s="71"/>
      <c r="N170" s="71"/>
      <c r="O170" s="72" t="str">
        <f t="shared" si="45"/>
        <v/>
      </c>
      <c r="P170" s="104" t="str">
        <f t="shared" si="39"/>
        <v/>
      </c>
      <c r="Q170" s="113"/>
      <c r="R170" s="106"/>
      <c r="S170" s="106"/>
      <c r="T170" s="106"/>
      <c r="U170" s="107"/>
      <c r="V170" s="108" t="str">
        <f t="shared" si="46"/>
        <v/>
      </c>
      <c r="W170" s="65"/>
      <c r="X170" s="70"/>
      <c r="Y170" s="109" t="str">
        <f t="shared" si="40"/>
        <v/>
      </c>
      <c r="Z170" s="110" t="str">
        <f t="shared" si="47"/>
        <v/>
      </c>
      <c r="AA170" s="111" t="str">
        <f t="shared" si="41"/>
        <v/>
      </c>
      <c r="AB170" s="69"/>
      <c r="AC170" s="71"/>
      <c r="AD170" s="71"/>
      <c r="AE170" s="72"/>
      <c r="AF170" s="112" t="str">
        <f t="shared" si="48"/>
        <v/>
      </c>
      <c r="AG170" s="69"/>
      <c r="AH170" s="71"/>
      <c r="AI170" s="71"/>
      <c r="AJ170" s="72"/>
      <c r="AK170" s="112" t="str">
        <f t="shared" si="49"/>
        <v/>
      </c>
      <c r="AL170" s="69"/>
      <c r="AM170" s="71"/>
      <c r="AN170" s="71"/>
      <c r="AO170" s="72"/>
      <c r="AP170" s="112" t="str">
        <f t="shared" si="50"/>
        <v/>
      </c>
      <c r="AQ170" s="69"/>
      <c r="AR170" s="71"/>
      <c r="AS170" s="71"/>
      <c r="AT170" s="72"/>
      <c r="AU170" s="187" t="str">
        <f t="shared" si="42"/>
        <v/>
      </c>
      <c r="AV170" s="188">
        <f t="shared" si="51"/>
        <v>0</v>
      </c>
      <c r="AW170" s="189" t="str">
        <f t="shared" si="43"/>
        <v>--</v>
      </c>
    </row>
    <row r="171" spans="1:49" x14ac:dyDescent="0.2">
      <c r="A171" s="147" t="s">
        <v>992</v>
      </c>
      <c r="B171" s="71" t="s">
        <v>37</v>
      </c>
      <c r="C171" s="248" t="s">
        <v>456</v>
      </c>
      <c r="D171" s="270" t="s">
        <v>457</v>
      </c>
      <c r="E171" s="62"/>
      <c r="F171" s="63"/>
      <c r="G171" s="63"/>
      <c r="H171" s="63"/>
      <c r="I171" s="72" t="str">
        <f t="shared" si="44"/>
        <v/>
      </c>
      <c r="J171" s="104" t="str">
        <f t="shared" si="38"/>
        <v/>
      </c>
      <c r="K171" s="116"/>
      <c r="L171" s="71"/>
      <c r="M171" s="71"/>
      <c r="N171" s="71"/>
      <c r="O171" s="72" t="str">
        <f t="shared" si="45"/>
        <v/>
      </c>
      <c r="P171" s="104" t="str">
        <f t="shared" si="39"/>
        <v/>
      </c>
      <c r="Q171" s="113"/>
      <c r="R171" s="106"/>
      <c r="S171" s="106"/>
      <c r="T171" s="106"/>
      <c r="U171" s="107"/>
      <c r="V171" s="108" t="str">
        <f t="shared" si="46"/>
        <v/>
      </c>
      <c r="W171" s="65"/>
      <c r="X171" s="70"/>
      <c r="Y171" s="109" t="str">
        <f t="shared" si="40"/>
        <v/>
      </c>
      <c r="Z171" s="110" t="str">
        <f t="shared" si="47"/>
        <v/>
      </c>
      <c r="AA171" s="111" t="str">
        <f t="shared" si="41"/>
        <v/>
      </c>
      <c r="AB171" s="69"/>
      <c r="AC171" s="71"/>
      <c r="AD171" s="71"/>
      <c r="AE171" s="72"/>
      <c r="AF171" s="112" t="str">
        <f t="shared" si="48"/>
        <v/>
      </c>
      <c r="AG171" s="69"/>
      <c r="AH171" s="71"/>
      <c r="AI171" s="71"/>
      <c r="AJ171" s="72"/>
      <c r="AK171" s="112" t="str">
        <f t="shared" si="49"/>
        <v/>
      </c>
      <c r="AL171" s="69"/>
      <c r="AM171" s="71"/>
      <c r="AN171" s="71"/>
      <c r="AO171" s="72"/>
      <c r="AP171" s="112" t="str">
        <f t="shared" si="50"/>
        <v/>
      </c>
      <c r="AQ171" s="69"/>
      <c r="AR171" s="71"/>
      <c r="AS171" s="71"/>
      <c r="AT171" s="72"/>
      <c r="AU171" s="187" t="str">
        <f t="shared" si="42"/>
        <v/>
      </c>
      <c r="AV171" s="188">
        <f t="shared" si="51"/>
        <v>0</v>
      </c>
      <c r="AW171" s="189" t="str">
        <f t="shared" si="43"/>
        <v>--</v>
      </c>
    </row>
    <row r="172" spans="1:49" x14ac:dyDescent="0.2">
      <c r="A172" s="147" t="s">
        <v>993</v>
      </c>
      <c r="B172" s="71" t="s">
        <v>37</v>
      </c>
      <c r="C172" s="248" t="s">
        <v>458</v>
      </c>
      <c r="D172" s="270" t="s">
        <v>459</v>
      </c>
      <c r="E172" s="62"/>
      <c r="F172" s="63"/>
      <c r="G172" s="63"/>
      <c r="H172" s="63"/>
      <c r="I172" s="72" t="str">
        <f t="shared" si="44"/>
        <v/>
      </c>
      <c r="J172" s="104" t="str">
        <f t="shared" si="38"/>
        <v/>
      </c>
      <c r="K172" s="116"/>
      <c r="L172" s="71"/>
      <c r="M172" s="71"/>
      <c r="N172" s="71"/>
      <c r="O172" s="72" t="str">
        <f t="shared" si="45"/>
        <v/>
      </c>
      <c r="P172" s="104" t="str">
        <f t="shared" si="39"/>
        <v/>
      </c>
      <c r="Q172" s="113"/>
      <c r="R172" s="106"/>
      <c r="S172" s="106"/>
      <c r="T172" s="106"/>
      <c r="U172" s="107"/>
      <c r="V172" s="108" t="str">
        <f t="shared" si="46"/>
        <v/>
      </c>
      <c r="W172" s="65"/>
      <c r="X172" s="70"/>
      <c r="Y172" s="109" t="str">
        <f t="shared" si="40"/>
        <v/>
      </c>
      <c r="Z172" s="110" t="str">
        <f t="shared" si="47"/>
        <v/>
      </c>
      <c r="AA172" s="111" t="str">
        <f t="shared" si="41"/>
        <v/>
      </c>
      <c r="AB172" s="69"/>
      <c r="AC172" s="71"/>
      <c r="AD172" s="71"/>
      <c r="AE172" s="72"/>
      <c r="AF172" s="112" t="str">
        <f t="shared" si="48"/>
        <v/>
      </c>
      <c r="AG172" s="69"/>
      <c r="AH172" s="71"/>
      <c r="AI172" s="71"/>
      <c r="AJ172" s="72"/>
      <c r="AK172" s="112" t="str">
        <f t="shared" si="49"/>
        <v/>
      </c>
      <c r="AL172" s="69"/>
      <c r="AM172" s="71"/>
      <c r="AN172" s="71"/>
      <c r="AO172" s="72"/>
      <c r="AP172" s="112" t="str">
        <f t="shared" si="50"/>
        <v/>
      </c>
      <c r="AQ172" s="69"/>
      <c r="AR172" s="71"/>
      <c r="AS172" s="71"/>
      <c r="AT172" s="72"/>
      <c r="AU172" s="187" t="str">
        <f t="shared" si="42"/>
        <v/>
      </c>
      <c r="AV172" s="188">
        <f t="shared" si="51"/>
        <v>0</v>
      </c>
      <c r="AW172" s="189" t="str">
        <f t="shared" si="43"/>
        <v>--</v>
      </c>
    </row>
    <row r="173" spans="1:49" x14ac:dyDescent="0.2">
      <c r="A173" s="147" t="s">
        <v>994</v>
      </c>
      <c r="B173" s="71" t="s">
        <v>37</v>
      </c>
      <c r="C173" s="248" t="s">
        <v>460</v>
      </c>
      <c r="D173" s="270" t="s">
        <v>461</v>
      </c>
      <c r="E173" s="62"/>
      <c r="F173" s="63"/>
      <c r="G173" s="63"/>
      <c r="H173" s="63"/>
      <c r="I173" s="72" t="str">
        <f t="shared" si="44"/>
        <v/>
      </c>
      <c r="J173" s="104" t="str">
        <f t="shared" si="38"/>
        <v/>
      </c>
      <c r="K173" s="116"/>
      <c r="L173" s="71"/>
      <c r="M173" s="71"/>
      <c r="N173" s="71"/>
      <c r="O173" s="72" t="str">
        <f t="shared" si="45"/>
        <v/>
      </c>
      <c r="P173" s="104" t="str">
        <f t="shared" si="39"/>
        <v/>
      </c>
      <c r="Q173" s="113"/>
      <c r="R173" s="106"/>
      <c r="S173" s="106"/>
      <c r="T173" s="106"/>
      <c r="U173" s="107"/>
      <c r="V173" s="108" t="str">
        <f t="shared" si="46"/>
        <v/>
      </c>
      <c r="W173" s="65"/>
      <c r="X173" s="70"/>
      <c r="Y173" s="109" t="str">
        <f t="shared" si="40"/>
        <v/>
      </c>
      <c r="Z173" s="110" t="str">
        <f t="shared" si="47"/>
        <v/>
      </c>
      <c r="AA173" s="111" t="str">
        <f t="shared" si="41"/>
        <v/>
      </c>
      <c r="AB173" s="69"/>
      <c r="AC173" s="71"/>
      <c r="AD173" s="71"/>
      <c r="AE173" s="72"/>
      <c r="AF173" s="112" t="str">
        <f t="shared" si="48"/>
        <v/>
      </c>
      <c r="AG173" s="69"/>
      <c r="AH173" s="71"/>
      <c r="AI173" s="71"/>
      <c r="AJ173" s="72"/>
      <c r="AK173" s="112" t="str">
        <f t="shared" si="49"/>
        <v/>
      </c>
      <c r="AL173" s="69"/>
      <c r="AM173" s="71"/>
      <c r="AN173" s="71"/>
      <c r="AO173" s="72"/>
      <c r="AP173" s="112" t="str">
        <f t="shared" si="50"/>
        <v/>
      </c>
      <c r="AQ173" s="69"/>
      <c r="AR173" s="71"/>
      <c r="AS173" s="71"/>
      <c r="AT173" s="72"/>
      <c r="AU173" s="187" t="str">
        <f t="shared" si="42"/>
        <v/>
      </c>
      <c r="AV173" s="188">
        <f t="shared" si="51"/>
        <v>0</v>
      </c>
      <c r="AW173" s="189" t="str">
        <f t="shared" si="43"/>
        <v>--</v>
      </c>
    </row>
    <row r="174" spans="1:49" x14ac:dyDescent="0.2">
      <c r="A174" s="147" t="s">
        <v>995</v>
      </c>
      <c r="B174" s="71" t="s">
        <v>38</v>
      </c>
      <c r="C174" s="248" t="s">
        <v>462</v>
      </c>
      <c r="D174" s="273" t="s">
        <v>463</v>
      </c>
      <c r="E174" s="62"/>
      <c r="F174" s="63"/>
      <c r="G174" s="63"/>
      <c r="H174" s="63"/>
      <c r="I174" s="72" t="str">
        <f t="shared" si="44"/>
        <v/>
      </c>
      <c r="J174" s="104" t="str">
        <f t="shared" si="38"/>
        <v/>
      </c>
      <c r="K174" s="116"/>
      <c r="L174" s="71"/>
      <c r="M174" s="71"/>
      <c r="N174" s="71"/>
      <c r="O174" s="72" t="str">
        <f t="shared" si="45"/>
        <v/>
      </c>
      <c r="P174" s="104" t="str">
        <f t="shared" si="39"/>
        <v/>
      </c>
      <c r="Q174" s="113"/>
      <c r="R174" s="106"/>
      <c r="S174" s="106"/>
      <c r="T174" s="106"/>
      <c r="U174" s="107"/>
      <c r="V174" s="108" t="str">
        <f t="shared" si="46"/>
        <v/>
      </c>
      <c r="W174" s="65"/>
      <c r="X174" s="70"/>
      <c r="Y174" s="109" t="str">
        <f t="shared" si="40"/>
        <v/>
      </c>
      <c r="Z174" s="110" t="str">
        <f t="shared" si="47"/>
        <v/>
      </c>
      <c r="AA174" s="111" t="str">
        <f t="shared" si="41"/>
        <v/>
      </c>
      <c r="AB174" s="69"/>
      <c r="AC174" s="71"/>
      <c r="AD174" s="71"/>
      <c r="AE174" s="72"/>
      <c r="AF174" s="112" t="str">
        <f t="shared" si="48"/>
        <v/>
      </c>
      <c r="AG174" s="69"/>
      <c r="AH174" s="71"/>
      <c r="AI174" s="71"/>
      <c r="AJ174" s="72"/>
      <c r="AK174" s="112" t="str">
        <f t="shared" si="49"/>
        <v/>
      </c>
      <c r="AL174" s="69"/>
      <c r="AM174" s="71"/>
      <c r="AN174" s="71"/>
      <c r="AO174" s="72"/>
      <c r="AP174" s="112" t="str">
        <f t="shared" si="50"/>
        <v/>
      </c>
      <c r="AQ174" s="69"/>
      <c r="AR174" s="71"/>
      <c r="AS174" s="71"/>
      <c r="AT174" s="72"/>
      <c r="AU174" s="187" t="str">
        <f t="shared" si="42"/>
        <v/>
      </c>
      <c r="AV174" s="188">
        <f t="shared" si="51"/>
        <v>0</v>
      </c>
      <c r="AW174" s="189" t="str">
        <f t="shared" si="43"/>
        <v>--</v>
      </c>
    </row>
    <row r="175" spans="1:49" x14ac:dyDescent="0.2">
      <c r="A175" s="147" t="s">
        <v>996</v>
      </c>
      <c r="B175" s="71" t="s">
        <v>38</v>
      </c>
      <c r="C175" s="248" t="s">
        <v>464</v>
      </c>
      <c r="D175" s="270" t="s">
        <v>465</v>
      </c>
      <c r="E175" s="62"/>
      <c r="F175" s="63"/>
      <c r="G175" s="63"/>
      <c r="H175" s="63"/>
      <c r="I175" s="72" t="str">
        <f t="shared" si="44"/>
        <v/>
      </c>
      <c r="J175" s="104" t="str">
        <f t="shared" si="38"/>
        <v/>
      </c>
      <c r="K175" s="116"/>
      <c r="L175" s="71"/>
      <c r="M175" s="71"/>
      <c r="N175" s="71"/>
      <c r="O175" s="72" t="str">
        <f t="shared" si="45"/>
        <v/>
      </c>
      <c r="P175" s="104" t="str">
        <f t="shared" si="39"/>
        <v/>
      </c>
      <c r="Q175" s="113"/>
      <c r="R175" s="106"/>
      <c r="S175" s="106"/>
      <c r="T175" s="106"/>
      <c r="U175" s="107"/>
      <c r="V175" s="108" t="str">
        <f t="shared" si="46"/>
        <v/>
      </c>
      <c r="W175" s="65"/>
      <c r="X175" s="70"/>
      <c r="Y175" s="109" t="str">
        <f t="shared" si="40"/>
        <v/>
      </c>
      <c r="Z175" s="110" t="str">
        <f t="shared" si="47"/>
        <v/>
      </c>
      <c r="AA175" s="111" t="str">
        <f t="shared" si="41"/>
        <v/>
      </c>
      <c r="AB175" s="69"/>
      <c r="AC175" s="71"/>
      <c r="AD175" s="71"/>
      <c r="AE175" s="72"/>
      <c r="AF175" s="112" t="str">
        <f t="shared" si="48"/>
        <v/>
      </c>
      <c r="AG175" s="69"/>
      <c r="AH175" s="71"/>
      <c r="AI175" s="71"/>
      <c r="AJ175" s="72"/>
      <c r="AK175" s="112" t="str">
        <f t="shared" si="49"/>
        <v/>
      </c>
      <c r="AL175" s="69"/>
      <c r="AM175" s="71"/>
      <c r="AN175" s="71"/>
      <c r="AO175" s="72"/>
      <c r="AP175" s="112" t="str">
        <f t="shared" si="50"/>
        <v/>
      </c>
      <c r="AQ175" s="69"/>
      <c r="AR175" s="71"/>
      <c r="AS175" s="71"/>
      <c r="AT175" s="72"/>
      <c r="AU175" s="187" t="str">
        <f t="shared" si="42"/>
        <v/>
      </c>
      <c r="AV175" s="188">
        <f t="shared" si="51"/>
        <v>0</v>
      </c>
      <c r="AW175" s="189" t="str">
        <f t="shared" si="43"/>
        <v>--</v>
      </c>
    </row>
    <row r="176" spans="1:49" x14ac:dyDescent="0.2">
      <c r="A176" s="147" t="s">
        <v>997</v>
      </c>
      <c r="B176" s="71" t="s">
        <v>38</v>
      </c>
      <c r="C176" s="248" t="s">
        <v>466</v>
      </c>
      <c r="D176" s="270" t="s">
        <v>467</v>
      </c>
      <c r="E176" s="62"/>
      <c r="F176" s="63"/>
      <c r="G176" s="63"/>
      <c r="H176" s="63"/>
      <c r="I176" s="72" t="str">
        <f t="shared" si="44"/>
        <v/>
      </c>
      <c r="J176" s="104" t="str">
        <f t="shared" si="38"/>
        <v/>
      </c>
      <c r="K176" s="116"/>
      <c r="L176" s="71"/>
      <c r="M176" s="71"/>
      <c r="N176" s="71"/>
      <c r="O176" s="72" t="str">
        <f t="shared" si="45"/>
        <v/>
      </c>
      <c r="P176" s="104" t="str">
        <f t="shared" si="39"/>
        <v/>
      </c>
      <c r="Q176" s="113"/>
      <c r="R176" s="106"/>
      <c r="S176" s="106"/>
      <c r="T176" s="106"/>
      <c r="U176" s="107"/>
      <c r="V176" s="108" t="str">
        <f t="shared" si="46"/>
        <v/>
      </c>
      <c r="W176" s="65"/>
      <c r="X176" s="70"/>
      <c r="Y176" s="109" t="str">
        <f t="shared" si="40"/>
        <v/>
      </c>
      <c r="Z176" s="110" t="str">
        <f t="shared" si="47"/>
        <v/>
      </c>
      <c r="AA176" s="111" t="str">
        <f t="shared" si="41"/>
        <v/>
      </c>
      <c r="AB176" s="69"/>
      <c r="AC176" s="71"/>
      <c r="AD176" s="71"/>
      <c r="AE176" s="72"/>
      <c r="AF176" s="112" t="str">
        <f t="shared" si="48"/>
        <v/>
      </c>
      <c r="AG176" s="69"/>
      <c r="AH176" s="71"/>
      <c r="AI176" s="71"/>
      <c r="AJ176" s="72"/>
      <c r="AK176" s="112" t="str">
        <f t="shared" si="49"/>
        <v/>
      </c>
      <c r="AL176" s="69"/>
      <c r="AM176" s="71"/>
      <c r="AN176" s="71"/>
      <c r="AO176" s="72"/>
      <c r="AP176" s="112" t="str">
        <f t="shared" si="50"/>
        <v/>
      </c>
      <c r="AQ176" s="69"/>
      <c r="AR176" s="71"/>
      <c r="AS176" s="71"/>
      <c r="AT176" s="72"/>
      <c r="AU176" s="187" t="str">
        <f t="shared" si="42"/>
        <v/>
      </c>
      <c r="AV176" s="188">
        <f t="shared" si="51"/>
        <v>0</v>
      </c>
      <c r="AW176" s="189" t="str">
        <f t="shared" si="43"/>
        <v>--</v>
      </c>
    </row>
    <row r="177" spans="1:49" x14ac:dyDescent="0.2">
      <c r="A177" s="147" t="s">
        <v>998</v>
      </c>
      <c r="B177" s="71" t="s">
        <v>38</v>
      </c>
      <c r="C177" s="248" t="s">
        <v>468</v>
      </c>
      <c r="D177" s="270" t="s">
        <v>469</v>
      </c>
      <c r="E177" s="62"/>
      <c r="F177" s="63"/>
      <c r="G177" s="63"/>
      <c r="H177" s="63"/>
      <c r="I177" s="72" t="str">
        <f t="shared" si="44"/>
        <v/>
      </c>
      <c r="J177" s="104" t="str">
        <f t="shared" si="38"/>
        <v/>
      </c>
      <c r="K177" s="116"/>
      <c r="L177" s="71"/>
      <c r="M177" s="71"/>
      <c r="N177" s="71"/>
      <c r="O177" s="72" t="str">
        <f t="shared" si="45"/>
        <v/>
      </c>
      <c r="P177" s="104" t="str">
        <f t="shared" si="39"/>
        <v/>
      </c>
      <c r="Q177" s="113"/>
      <c r="R177" s="106"/>
      <c r="S177" s="106"/>
      <c r="T177" s="106"/>
      <c r="U177" s="107"/>
      <c r="V177" s="108" t="str">
        <f t="shared" si="46"/>
        <v/>
      </c>
      <c r="W177" s="65"/>
      <c r="X177" s="70"/>
      <c r="Y177" s="109" t="str">
        <f t="shared" si="40"/>
        <v/>
      </c>
      <c r="Z177" s="110" t="str">
        <f t="shared" si="47"/>
        <v/>
      </c>
      <c r="AA177" s="111" t="str">
        <f t="shared" si="41"/>
        <v/>
      </c>
      <c r="AB177" s="69"/>
      <c r="AC177" s="71"/>
      <c r="AD177" s="71"/>
      <c r="AE177" s="72"/>
      <c r="AF177" s="112" t="str">
        <f t="shared" si="48"/>
        <v/>
      </c>
      <c r="AG177" s="69"/>
      <c r="AH177" s="71"/>
      <c r="AI177" s="71"/>
      <c r="AJ177" s="72"/>
      <c r="AK177" s="112" t="str">
        <f t="shared" si="49"/>
        <v/>
      </c>
      <c r="AL177" s="69"/>
      <c r="AM177" s="71"/>
      <c r="AN177" s="71"/>
      <c r="AO177" s="72"/>
      <c r="AP177" s="112" t="str">
        <f t="shared" si="50"/>
        <v/>
      </c>
      <c r="AQ177" s="69"/>
      <c r="AR177" s="71"/>
      <c r="AS177" s="71"/>
      <c r="AT177" s="72"/>
      <c r="AU177" s="187" t="str">
        <f t="shared" si="42"/>
        <v/>
      </c>
      <c r="AV177" s="188">
        <f t="shared" si="51"/>
        <v>0</v>
      </c>
      <c r="AW177" s="189" t="str">
        <f t="shared" si="43"/>
        <v>--</v>
      </c>
    </row>
    <row r="178" spans="1:49" x14ac:dyDescent="0.2">
      <c r="A178" s="147" t="s">
        <v>999</v>
      </c>
      <c r="B178" s="71" t="s">
        <v>38</v>
      </c>
      <c r="C178" s="248" t="s">
        <v>470</v>
      </c>
      <c r="D178" s="270" t="s">
        <v>471</v>
      </c>
      <c r="E178" s="62"/>
      <c r="F178" s="63"/>
      <c r="G178" s="63"/>
      <c r="H178" s="63"/>
      <c r="I178" s="72" t="str">
        <f t="shared" si="44"/>
        <v/>
      </c>
      <c r="J178" s="104" t="str">
        <f t="shared" si="38"/>
        <v/>
      </c>
      <c r="K178" s="116"/>
      <c r="L178" s="71"/>
      <c r="M178" s="71"/>
      <c r="N178" s="71"/>
      <c r="O178" s="72" t="str">
        <f t="shared" si="45"/>
        <v/>
      </c>
      <c r="P178" s="104" t="str">
        <f t="shared" si="39"/>
        <v/>
      </c>
      <c r="Q178" s="113"/>
      <c r="R178" s="106"/>
      <c r="S178" s="106"/>
      <c r="T178" s="106"/>
      <c r="U178" s="107"/>
      <c r="V178" s="108" t="str">
        <f t="shared" si="46"/>
        <v/>
      </c>
      <c r="W178" s="65"/>
      <c r="X178" s="70"/>
      <c r="Y178" s="109" t="str">
        <f t="shared" si="40"/>
        <v/>
      </c>
      <c r="Z178" s="110" t="str">
        <f t="shared" si="47"/>
        <v/>
      </c>
      <c r="AA178" s="111" t="str">
        <f t="shared" si="41"/>
        <v/>
      </c>
      <c r="AB178" s="69"/>
      <c r="AC178" s="71"/>
      <c r="AD178" s="71"/>
      <c r="AE178" s="72"/>
      <c r="AF178" s="112" t="str">
        <f t="shared" si="48"/>
        <v/>
      </c>
      <c r="AG178" s="69"/>
      <c r="AH178" s="71"/>
      <c r="AI178" s="71"/>
      <c r="AJ178" s="72"/>
      <c r="AK178" s="112" t="str">
        <f t="shared" si="49"/>
        <v/>
      </c>
      <c r="AL178" s="69"/>
      <c r="AM178" s="71"/>
      <c r="AN178" s="71"/>
      <c r="AO178" s="72"/>
      <c r="AP178" s="112" t="str">
        <f t="shared" si="50"/>
        <v/>
      </c>
      <c r="AQ178" s="69"/>
      <c r="AR178" s="71"/>
      <c r="AS178" s="71"/>
      <c r="AT178" s="72"/>
      <c r="AU178" s="187" t="str">
        <f t="shared" si="42"/>
        <v/>
      </c>
      <c r="AV178" s="188">
        <f t="shared" si="51"/>
        <v>0</v>
      </c>
      <c r="AW178" s="189" t="str">
        <f t="shared" si="43"/>
        <v>--</v>
      </c>
    </row>
    <row r="179" spans="1:49" x14ac:dyDescent="0.2">
      <c r="A179" s="147" t="s">
        <v>1000</v>
      </c>
      <c r="B179" s="71" t="s">
        <v>38</v>
      </c>
      <c r="C179" s="248" t="s">
        <v>472</v>
      </c>
      <c r="D179" s="270" t="s">
        <v>473</v>
      </c>
      <c r="E179" s="62"/>
      <c r="F179" s="63"/>
      <c r="G179" s="63"/>
      <c r="H179" s="63"/>
      <c r="I179" s="72" t="str">
        <f t="shared" si="44"/>
        <v/>
      </c>
      <c r="J179" s="104" t="str">
        <f t="shared" si="38"/>
        <v/>
      </c>
      <c r="K179" s="116"/>
      <c r="L179" s="71"/>
      <c r="M179" s="71"/>
      <c r="N179" s="71"/>
      <c r="O179" s="72" t="str">
        <f t="shared" si="45"/>
        <v/>
      </c>
      <c r="P179" s="104" t="str">
        <f t="shared" si="39"/>
        <v/>
      </c>
      <c r="Q179" s="113"/>
      <c r="R179" s="106"/>
      <c r="S179" s="106"/>
      <c r="T179" s="106"/>
      <c r="U179" s="107"/>
      <c r="V179" s="108" t="str">
        <f t="shared" si="46"/>
        <v/>
      </c>
      <c r="W179" s="65"/>
      <c r="X179" s="70"/>
      <c r="Y179" s="109" t="str">
        <f t="shared" si="40"/>
        <v/>
      </c>
      <c r="Z179" s="110" t="str">
        <f t="shared" si="47"/>
        <v/>
      </c>
      <c r="AA179" s="111" t="str">
        <f t="shared" si="41"/>
        <v/>
      </c>
      <c r="AB179" s="69"/>
      <c r="AC179" s="71"/>
      <c r="AD179" s="71"/>
      <c r="AE179" s="72"/>
      <c r="AF179" s="112" t="str">
        <f t="shared" si="48"/>
        <v/>
      </c>
      <c r="AG179" s="69"/>
      <c r="AH179" s="71"/>
      <c r="AI179" s="71"/>
      <c r="AJ179" s="72"/>
      <c r="AK179" s="112" t="str">
        <f t="shared" si="49"/>
        <v/>
      </c>
      <c r="AL179" s="69"/>
      <c r="AM179" s="71"/>
      <c r="AN179" s="71"/>
      <c r="AO179" s="72"/>
      <c r="AP179" s="112" t="str">
        <f t="shared" si="50"/>
        <v/>
      </c>
      <c r="AQ179" s="69"/>
      <c r="AR179" s="71"/>
      <c r="AS179" s="71"/>
      <c r="AT179" s="72"/>
      <c r="AU179" s="187" t="str">
        <f t="shared" si="42"/>
        <v/>
      </c>
      <c r="AV179" s="188">
        <f t="shared" si="51"/>
        <v>0</v>
      </c>
      <c r="AW179" s="189" t="str">
        <f t="shared" si="43"/>
        <v>--</v>
      </c>
    </row>
    <row r="180" spans="1:49" x14ac:dyDescent="0.2">
      <c r="A180" s="147" t="s">
        <v>1001</v>
      </c>
      <c r="B180" s="71" t="s">
        <v>38</v>
      </c>
      <c r="C180" s="248" t="s">
        <v>474</v>
      </c>
      <c r="D180" s="270" t="s">
        <v>475</v>
      </c>
      <c r="E180" s="62"/>
      <c r="F180" s="63"/>
      <c r="G180" s="63"/>
      <c r="H180" s="63"/>
      <c r="I180" s="72" t="str">
        <f t="shared" si="44"/>
        <v/>
      </c>
      <c r="J180" s="104" t="str">
        <f t="shared" si="38"/>
        <v/>
      </c>
      <c r="K180" s="116"/>
      <c r="L180" s="71"/>
      <c r="M180" s="71"/>
      <c r="N180" s="71"/>
      <c r="O180" s="72" t="str">
        <f t="shared" si="45"/>
        <v/>
      </c>
      <c r="P180" s="104" t="str">
        <f t="shared" si="39"/>
        <v/>
      </c>
      <c r="Q180" s="113"/>
      <c r="R180" s="106"/>
      <c r="S180" s="106"/>
      <c r="T180" s="106"/>
      <c r="U180" s="107"/>
      <c r="V180" s="108" t="str">
        <f t="shared" si="46"/>
        <v/>
      </c>
      <c r="W180" s="65"/>
      <c r="X180" s="70"/>
      <c r="Y180" s="109" t="str">
        <f t="shared" si="40"/>
        <v/>
      </c>
      <c r="Z180" s="110" t="str">
        <f t="shared" si="47"/>
        <v/>
      </c>
      <c r="AA180" s="111" t="str">
        <f t="shared" si="41"/>
        <v/>
      </c>
      <c r="AB180" s="69"/>
      <c r="AC180" s="71"/>
      <c r="AD180" s="71"/>
      <c r="AE180" s="72"/>
      <c r="AF180" s="112" t="str">
        <f t="shared" si="48"/>
        <v/>
      </c>
      <c r="AG180" s="69"/>
      <c r="AH180" s="71"/>
      <c r="AI180" s="71"/>
      <c r="AJ180" s="72"/>
      <c r="AK180" s="112" t="str">
        <f t="shared" si="49"/>
        <v/>
      </c>
      <c r="AL180" s="69"/>
      <c r="AM180" s="71"/>
      <c r="AN180" s="71"/>
      <c r="AO180" s="72"/>
      <c r="AP180" s="112" t="str">
        <f t="shared" si="50"/>
        <v/>
      </c>
      <c r="AQ180" s="69"/>
      <c r="AR180" s="71"/>
      <c r="AS180" s="71"/>
      <c r="AT180" s="72"/>
      <c r="AU180" s="187" t="str">
        <f t="shared" si="42"/>
        <v/>
      </c>
      <c r="AV180" s="188">
        <f t="shared" si="51"/>
        <v>0</v>
      </c>
      <c r="AW180" s="189" t="str">
        <f t="shared" si="43"/>
        <v>--</v>
      </c>
    </row>
    <row r="181" spans="1:49" x14ac:dyDescent="0.2">
      <c r="A181" s="147" t="s">
        <v>1002</v>
      </c>
      <c r="B181" s="71" t="s">
        <v>38</v>
      </c>
      <c r="C181" s="248" t="s">
        <v>476</v>
      </c>
      <c r="D181" s="270" t="s">
        <v>477</v>
      </c>
      <c r="E181" s="62"/>
      <c r="F181" s="63"/>
      <c r="G181" s="63"/>
      <c r="H181" s="63"/>
      <c r="I181" s="72" t="str">
        <f t="shared" si="44"/>
        <v/>
      </c>
      <c r="J181" s="104" t="str">
        <f t="shared" si="38"/>
        <v/>
      </c>
      <c r="K181" s="116"/>
      <c r="L181" s="71"/>
      <c r="M181" s="71"/>
      <c r="N181" s="71"/>
      <c r="O181" s="72" t="str">
        <f t="shared" si="45"/>
        <v/>
      </c>
      <c r="P181" s="104" t="str">
        <f t="shared" si="39"/>
        <v/>
      </c>
      <c r="Q181" s="113"/>
      <c r="R181" s="106"/>
      <c r="S181" s="106"/>
      <c r="T181" s="106"/>
      <c r="U181" s="107"/>
      <c r="V181" s="108" t="str">
        <f t="shared" si="46"/>
        <v/>
      </c>
      <c r="W181" s="65"/>
      <c r="X181" s="70"/>
      <c r="Y181" s="109" t="str">
        <f t="shared" si="40"/>
        <v/>
      </c>
      <c r="Z181" s="110" t="str">
        <f t="shared" si="47"/>
        <v/>
      </c>
      <c r="AA181" s="111" t="str">
        <f t="shared" si="41"/>
        <v/>
      </c>
      <c r="AB181" s="69"/>
      <c r="AC181" s="71"/>
      <c r="AD181" s="71"/>
      <c r="AE181" s="72"/>
      <c r="AF181" s="112" t="str">
        <f t="shared" si="48"/>
        <v/>
      </c>
      <c r="AG181" s="69"/>
      <c r="AH181" s="71"/>
      <c r="AI181" s="71"/>
      <c r="AJ181" s="72"/>
      <c r="AK181" s="112" t="str">
        <f t="shared" si="49"/>
        <v/>
      </c>
      <c r="AL181" s="69"/>
      <c r="AM181" s="71"/>
      <c r="AN181" s="71"/>
      <c r="AO181" s="72"/>
      <c r="AP181" s="112" t="str">
        <f t="shared" si="50"/>
        <v/>
      </c>
      <c r="AQ181" s="69"/>
      <c r="AR181" s="71"/>
      <c r="AS181" s="71"/>
      <c r="AT181" s="72"/>
      <c r="AU181" s="187" t="str">
        <f t="shared" si="42"/>
        <v/>
      </c>
      <c r="AV181" s="188">
        <f t="shared" si="51"/>
        <v>0</v>
      </c>
      <c r="AW181" s="189" t="str">
        <f t="shared" si="43"/>
        <v>--</v>
      </c>
    </row>
    <row r="182" spans="1:49" x14ac:dyDescent="0.2">
      <c r="A182" s="147" t="s">
        <v>1003</v>
      </c>
      <c r="B182" s="71" t="s">
        <v>38</v>
      </c>
      <c r="C182" s="248" t="s">
        <v>478</v>
      </c>
      <c r="D182" s="270" t="s">
        <v>1099</v>
      </c>
      <c r="E182" s="62"/>
      <c r="F182" s="63"/>
      <c r="G182" s="63"/>
      <c r="H182" s="63"/>
      <c r="I182" s="72" t="str">
        <f t="shared" si="44"/>
        <v/>
      </c>
      <c r="J182" s="104" t="str">
        <f t="shared" si="38"/>
        <v/>
      </c>
      <c r="K182" s="116"/>
      <c r="L182" s="71"/>
      <c r="M182" s="71"/>
      <c r="N182" s="71"/>
      <c r="O182" s="72" t="str">
        <f t="shared" si="45"/>
        <v/>
      </c>
      <c r="P182" s="104" t="str">
        <f t="shared" si="39"/>
        <v/>
      </c>
      <c r="Q182" s="113"/>
      <c r="R182" s="106"/>
      <c r="S182" s="106"/>
      <c r="T182" s="106"/>
      <c r="U182" s="107"/>
      <c r="V182" s="108" t="str">
        <f t="shared" si="46"/>
        <v/>
      </c>
      <c r="W182" s="65"/>
      <c r="X182" s="70"/>
      <c r="Y182" s="109" t="str">
        <f t="shared" si="40"/>
        <v/>
      </c>
      <c r="Z182" s="110" t="str">
        <f t="shared" si="47"/>
        <v/>
      </c>
      <c r="AA182" s="111" t="str">
        <f t="shared" si="41"/>
        <v/>
      </c>
      <c r="AB182" s="69"/>
      <c r="AC182" s="71"/>
      <c r="AD182" s="71"/>
      <c r="AE182" s="72"/>
      <c r="AF182" s="112" t="str">
        <f t="shared" si="48"/>
        <v/>
      </c>
      <c r="AG182" s="69"/>
      <c r="AH182" s="71"/>
      <c r="AI182" s="71"/>
      <c r="AJ182" s="72"/>
      <c r="AK182" s="112" t="str">
        <f t="shared" si="49"/>
        <v/>
      </c>
      <c r="AL182" s="69"/>
      <c r="AM182" s="71"/>
      <c r="AN182" s="71"/>
      <c r="AO182" s="72"/>
      <c r="AP182" s="112" t="str">
        <f t="shared" si="50"/>
        <v/>
      </c>
      <c r="AQ182" s="69"/>
      <c r="AR182" s="71"/>
      <c r="AS182" s="71"/>
      <c r="AT182" s="72"/>
      <c r="AU182" s="187" t="str">
        <f t="shared" si="42"/>
        <v/>
      </c>
      <c r="AV182" s="188">
        <f t="shared" si="51"/>
        <v>0</v>
      </c>
      <c r="AW182" s="189" t="str">
        <f t="shared" si="43"/>
        <v>--</v>
      </c>
    </row>
    <row r="183" spans="1:49" x14ac:dyDescent="0.2">
      <c r="A183" s="147" t="s">
        <v>1004</v>
      </c>
      <c r="B183" s="71" t="s">
        <v>38</v>
      </c>
      <c r="C183" s="248" t="s">
        <v>479</v>
      </c>
      <c r="D183" s="271" t="s">
        <v>480</v>
      </c>
      <c r="E183" s="62"/>
      <c r="F183" s="63"/>
      <c r="G183" s="63"/>
      <c r="H183" s="63"/>
      <c r="I183" s="72" t="str">
        <f t="shared" si="44"/>
        <v/>
      </c>
      <c r="J183" s="104" t="str">
        <f t="shared" si="38"/>
        <v/>
      </c>
      <c r="K183" s="116"/>
      <c r="L183" s="71"/>
      <c r="M183" s="71"/>
      <c r="N183" s="71"/>
      <c r="O183" s="72" t="str">
        <f t="shared" si="45"/>
        <v/>
      </c>
      <c r="P183" s="104" t="str">
        <f t="shared" si="39"/>
        <v/>
      </c>
      <c r="Q183" s="113"/>
      <c r="R183" s="106"/>
      <c r="S183" s="106"/>
      <c r="T183" s="106"/>
      <c r="U183" s="107"/>
      <c r="V183" s="108" t="str">
        <f t="shared" si="46"/>
        <v/>
      </c>
      <c r="W183" s="65"/>
      <c r="X183" s="70"/>
      <c r="Y183" s="109" t="str">
        <f t="shared" si="40"/>
        <v/>
      </c>
      <c r="Z183" s="110" t="str">
        <f t="shared" si="47"/>
        <v/>
      </c>
      <c r="AA183" s="111" t="str">
        <f t="shared" si="41"/>
        <v/>
      </c>
      <c r="AB183" s="69"/>
      <c r="AC183" s="71"/>
      <c r="AD183" s="71"/>
      <c r="AE183" s="72"/>
      <c r="AF183" s="112" t="str">
        <f t="shared" si="48"/>
        <v/>
      </c>
      <c r="AG183" s="69"/>
      <c r="AH183" s="71"/>
      <c r="AI183" s="71"/>
      <c r="AJ183" s="72"/>
      <c r="AK183" s="112" t="str">
        <f t="shared" si="49"/>
        <v/>
      </c>
      <c r="AL183" s="69"/>
      <c r="AM183" s="71"/>
      <c r="AN183" s="71"/>
      <c r="AO183" s="72"/>
      <c r="AP183" s="112" t="str">
        <f t="shared" si="50"/>
        <v/>
      </c>
      <c r="AQ183" s="69"/>
      <c r="AR183" s="71"/>
      <c r="AS183" s="71"/>
      <c r="AT183" s="72"/>
      <c r="AU183" s="187" t="str">
        <f t="shared" si="42"/>
        <v/>
      </c>
      <c r="AV183" s="188">
        <f t="shared" si="51"/>
        <v>0</v>
      </c>
      <c r="AW183" s="189" t="str">
        <f t="shared" si="43"/>
        <v>--</v>
      </c>
    </row>
    <row r="184" spans="1:49" x14ac:dyDescent="0.2">
      <c r="A184" s="147" t="s">
        <v>1005</v>
      </c>
      <c r="B184" s="71" t="s">
        <v>38</v>
      </c>
      <c r="C184" s="248" t="s">
        <v>481</v>
      </c>
      <c r="D184" s="270" t="s">
        <v>482</v>
      </c>
      <c r="E184" s="62"/>
      <c r="F184" s="63"/>
      <c r="G184" s="63"/>
      <c r="H184" s="63"/>
      <c r="I184" s="72" t="str">
        <f t="shared" si="44"/>
        <v/>
      </c>
      <c r="J184" s="104" t="str">
        <f t="shared" si="38"/>
        <v/>
      </c>
      <c r="K184" s="116"/>
      <c r="L184" s="71"/>
      <c r="M184" s="71"/>
      <c r="N184" s="71"/>
      <c r="O184" s="72" t="str">
        <f t="shared" si="45"/>
        <v/>
      </c>
      <c r="P184" s="104" t="str">
        <f t="shared" si="39"/>
        <v/>
      </c>
      <c r="Q184" s="113"/>
      <c r="R184" s="106"/>
      <c r="S184" s="106"/>
      <c r="T184" s="106"/>
      <c r="U184" s="107"/>
      <c r="V184" s="108" t="str">
        <f t="shared" si="46"/>
        <v/>
      </c>
      <c r="W184" s="65"/>
      <c r="X184" s="70"/>
      <c r="Y184" s="109" t="str">
        <f t="shared" si="40"/>
        <v/>
      </c>
      <c r="Z184" s="110" t="str">
        <f t="shared" si="47"/>
        <v/>
      </c>
      <c r="AA184" s="111" t="str">
        <f t="shared" si="41"/>
        <v/>
      </c>
      <c r="AB184" s="69"/>
      <c r="AC184" s="71"/>
      <c r="AD184" s="71"/>
      <c r="AE184" s="72"/>
      <c r="AF184" s="112" t="str">
        <f t="shared" si="48"/>
        <v/>
      </c>
      <c r="AG184" s="69"/>
      <c r="AH184" s="71"/>
      <c r="AI184" s="71"/>
      <c r="AJ184" s="72"/>
      <c r="AK184" s="112" t="str">
        <f t="shared" si="49"/>
        <v/>
      </c>
      <c r="AL184" s="69"/>
      <c r="AM184" s="71"/>
      <c r="AN184" s="71"/>
      <c r="AO184" s="72"/>
      <c r="AP184" s="112" t="str">
        <f t="shared" si="50"/>
        <v/>
      </c>
      <c r="AQ184" s="69"/>
      <c r="AR184" s="71"/>
      <c r="AS184" s="71"/>
      <c r="AT184" s="72"/>
      <c r="AU184" s="187" t="str">
        <f t="shared" si="42"/>
        <v/>
      </c>
      <c r="AV184" s="188">
        <f t="shared" si="51"/>
        <v>0</v>
      </c>
      <c r="AW184" s="189" t="str">
        <f t="shared" si="43"/>
        <v>--</v>
      </c>
    </row>
    <row r="185" spans="1:49" x14ac:dyDescent="0.2">
      <c r="A185" s="147">
        <v>1</v>
      </c>
      <c r="B185" s="71" t="s">
        <v>483</v>
      </c>
      <c r="C185" s="248" t="s">
        <v>484</v>
      </c>
      <c r="D185" s="276" t="s">
        <v>485</v>
      </c>
      <c r="E185" s="62"/>
      <c r="F185" s="63"/>
      <c r="G185" s="63"/>
      <c r="H185" s="63"/>
      <c r="I185" s="72" t="str">
        <f t="shared" si="44"/>
        <v/>
      </c>
      <c r="J185" s="104" t="str">
        <f t="shared" si="38"/>
        <v/>
      </c>
      <c r="K185" s="116"/>
      <c r="L185" s="71"/>
      <c r="M185" s="71"/>
      <c r="N185" s="71"/>
      <c r="O185" s="72" t="str">
        <f t="shared" si="45"/>
        <v/>
      </c>
      <c r="P185" s="104" t="str">
        <f t="shared" si="39"/>
        <v/>
      </c>
      <c r="Q185" s="113"/>
      <c r="R185" s="106"/>
      <c r="S185" s="106"/>
      <c r="T185" s="106"/>
      <c r="U185" s="107"/>
      <c r="V185" s="108" t="str">
        <f t="shared" si="46"/>
        <v/>
      </c>
      <c r="W185" s="65"/>
      <c r="X185" s="70"/>
      <c r="Y185" s="109" t="str">
        <f t="shared" si="40"/>
        <v/>
      </c>
      <c r="Z185" s="110" t="str">
        <f t="shared" si="47"/>
        <v/>
      </c>
      <c r="AA185" s="111" t="str">
        <f t="shared" si="41"/>
        <v/>
      </c>
      <c r="AB185" s="69"/>
      <c r="AC185" s="71"/>
      <c r="AD185" s="71"/>
      <c r="AE185" s="72"/>
      <c r="AF185" s="112" t="str">
        <f t="shared" si="48"/>
        <v/>
      </c>
      <c r="AG185" s="69"/>
      <c r="AH185" s="71"/>
      <c r="AI185" s="71"/>
      <c r="AJ185" s="72"/>
      <c r="AK185" s="112" t="str">
        <f t="shared" si="49"/>
        <v/>
      </c>
      <c r="AL185" s="69"/>
      <c r="AM185" s="71"/>
      <c r="AN185" s="71"/>
      <c r="AO185" s="72"/>
      <c r="AP185" s="112" t="str">
        <f t="shared" si="50"/>
        <v/>
      </c>
      <c r="AQ185" s="69"/>
      <c r="AR185" s="71"/>
      <c r="AS185" s="71"/>
      <c r="AT185" s="72"/>
      <c r="AU185" s="187" t="str">
        <f t="shared" si="42"/>
        <v/>
      </c>
      <c r="AV185" s="188">
        <f t="shared" si="51"/>
        <v>0</v>
      </c>
      <c r="AW185" s="189" t="str">
        <f t="shared" si="43"/>
        <v>--</v>
      </c>
    </row>
    <row r="186" spans="1:49" x14ac:dyDescent="0.2">
      <c r="A186" s="147">
        <v>2</v>
      </c>
      <c r="B186" s="71" t="s">
        <v>483</v>
      </c>
      <c r="C186" s="248" t="s">
        <v>486</v>
      </c>
      <c r="D186" s="271" t="s">
        <v>487</v>
      </c>
      <c r="E186" s="62"/>
      <c r="F186" s="63"/>
      <c r="G186" s="63"/>
      <c r="H186" s="63"/>
      <c r="I186" s="72" t="str">
        <f t="shared" si="44"/>
        <v/>
      </c>
      <c r="J186" s="104" t="str">
        <f t="shared" si="38"/>
        <v/>
      </c>
      <c r="K186" s="116"/>
      <c r="L186" s="71"/>
      <c r="M186" s="71"/>
      <c r="N186" s="71"/>
      <c r="O186" s="72" t="str">
        <f t="shared" si="45"/>
        <v/>
      </c>
      <c r="P186" s="104" t="str">
        <f t="shared" si="39"/>
        <v/>
      </c>
      <c r="Q186" s="113"/>
      <c r="R186" s="106"/>
      <c r="S186" s="106"/>
      <c r="T186" s="106"/>
      <c r="U186" s="107"/>
      <c r="V186" s="108" t="str">
        <f t="shared" si="46"/>
        <v/>
      </c>
      <c r="W186" s="65"/>
      <c r="X186" s="70"/>
      <c r="Y186" s="109" t="str">
        <f t="shared" si="40"/>
        <v/>
      </c>
      <c r="Z186" s="110" t="str">
        <f t="shared" si="47"/>
        <v/>
      </c>
      <c r="AA186" s="111" t="str">
        <f t="shared" si="41"/>
        <v/>
      </c>
      <c r="AB186" s="69"/>
      <c r="AC186" s="71"/>
      <c r="AD186" s="71"/>
      <c r="AE186" s="72"/>
      <c r="AF186" s="112" t="str">
        <f t="shared" si="48"/>
        <v/>
      </c>
      <c r="AG186" s="69"/>
      <c r="AH186" s="71"/>
      <c r="AI186" s="71"/>
      <c r="AJ186" s="72"/>
      <c r="AK186" s="112" t="str">
        <f t="shared" si="49"/>
        <v/>
      </c>
      <c r="AL186" s="69"/>
      <c r="AM186" s="71"/>
      <c r="AN186" s="71"/>
      <c r="AO186" s="72"/>
      <c r="AP186" s="112" t="str">
        <f t="shared" si="50"/>
        <v/>
      </c>
      <c r="AQ186" s="69"/>
      <c r="AR186" s="71"/>
      <c r="AS186" s="71"/>
      <c r="AT186" s="72"/>
      <c r="AU186" s="187" t="str">
        <f t="shared" si="42"/>
        <v/>
      </c>
      <c r="AV186" s="188">
        <f t="shared" si="51"/>
        <v>0</v>
      </c>
      <c r="AW186" s="189" t="str">
        <f t="shared" si="43"/>
        <v>--</v>
      </c>
    </row>
    <row r="187" spans="1:49" x14ac:dyDescent="0.2">
      <c r="A187" s="147">
        <v>3</v>
      </c>
      <c r="B187" s="71" t="s">
        <v>483</v>
      </c>
      <c r="C187" s="248" t="s">
        <v>488</v>
      </c>
      <c r="D187" s="271" t="s">
        <v>489</v>
      </c>
      <c r="E187" s="62"/>
      <c r="F187" s="63"/>
      <c r="G187" s="63"/>
      <c r="H187" s="63"/>
      <c r="I187" s="72" t="str">
        <f t="shared" si="44"/>
        <v/>
      </c>
      <c r="J187" s="104" t="str">
        <f t="shared" si="38"/>
        <v/>
      </c>
      <c r="K187" s="116"/>
      <c r="L187" s="71"/>
      <c r="M187" s="71"/>
      <c r="N187" s="71"/>
      <c r="O187" s="72" t="str">
        <f t="shared" si="45"/>
        <v/>
      </c>
      <c r="P187" s="104" t="str">
        <f t="shared" si="39"/>
        <v/>
      </c>
      <c r="Q187" s="113"/>
      <c r="R187" s="106"/>
      <c r="S187" s="106"/>
      <c r="T187" s="106"/>
      <c r="U187" s="107"/>
      <c r="V187" s="108" t="str">
        <f t="shared" si="46"/>
        <v/>
      </c>
      <c r="W187" s="65"/>
      <c r="X187" s="70"/>
      <c r="Y187" s="109" t="str">
        <f t="shared" si="40"/>
        <v/>
      </c>
      <c r="Z187" s="110" t="str">
        <f t="shared" si="47"/>
        <v/>
      </c>
      <c r="AA187" s="111" t="str">
        <f t="shared" si="41"/>
        <v/>
      </c>
      <c r="AB187" s="69"/>
      <c r="AC187" s="71"/>
      <c r="AD187" s="71"/>
      <c r="AE187" s="72"/>
      <c r="AF187" s="112" t="str">
        <f t="shared" si="48"/>
        <v/>
      </c>
      <c r="AG187" s="69"/>
      <c r="AH187" s="71"/>
      <c r="AI187" s="71"/>
      <c r="AJ187" s="72"/>
      <c r="AK187" s="112" t="str">
        <f t="shared" si="49"/>
        <v/>
      </c>
      <c r="AL187" s="69"/>
      <c r="AM187" s="71"/>
      <c r="AN187" s="71"/>
      <c r="AO187" s="72"/>
      <c r="AP187" s="112" t="str">
        <f t="shared" si="50"/>
        <v/>
      </c>
      <c r="AQ187" s="69"/>
      <c r="AR187" s="71"/>
      <c r="AS187" s="71"/>
      <c r="AT187" s="72"/>
      <c r="AU187" s="187" t="str">
        <f t="shared" si="42"/>
        <v/>
      </c>
      <c r="AV187" s="188">
        <f t="shared" si="51"/>
        <v>0</v>
      </c>
      <c r="AW187" s="189" t="str">
        <f t="shared" si="43"/>
        <v>--</v>
      </c>
    </row>
    <row r="188" spans="1:49" x14ac:dyDescent="0.2">
      <c r="A188" s="147">
        <v>4</v>
      </c>
      <c r="B188" s="71" t="s">
        <v>483</v>
      </c>
      <c r="C188" s="248" t="s">
        <v>490</v>
      </c>
      <c r="D188" s="277" t="s">
        <v>491</v>
      </c>
      <c r="E188" s="62"/>
      <c r="F188" s="63"/>
      <c r="G188" s="63"/>
      <c r="H188" s="63"/>
      <c r="I188" s="72" t="str">
        <f t="shared" si="44"/>
        <v/>
      </c>
      <c r="J188" s="104" t="str">
        <f t="shared" si="38"/>
        <v/>
      </c>
      <c r="K188" s="116"/>
      <c r="L188" s="71"/>
      <c r="M188" s="71"/>
      <c r="N188" s="71"/>
      <c r="O188" s="72" t="str">
        <f t="shared" si="45"/>
        <v/>
      </c>
      <c r="P188" s="104" t="str">
        <f t="shared" si="39"/>
        <v/>
      </c>
      <c r="Q188" s="113"/>
      <c r="R188" s="106"/>
      <c r="S188" s="106"/>
      <c r="T188" s="106"/>
      <c r="U188" s="107"/>
      <c r="V188" s="108" t="str">
        <f t="shared" si="46"/>
        <v/>
      </c>
      <c r="W188" s="65"/>
      <c r="X188" s="70"/>
      <c r="Y188" s="109" t="str">
        <f t="shared" si="40"/>
        <v/>
      </c>
      <c r="Z188" s="110" t="str">
        <f t="shared" si="47"/>
        <v/>
      </c>
      <c r="AA188" s="111" t="str">
        <f t="shared" si="41"/>
        <v/>
      </c>
      <c r="AB188" s="69"/>
      <c r="AC188" s="71"/>
      <c r="AD188" s="71"/>
      <c r="AE188" s="72"/>
      <c r="AF188" s="112" t="str">
        <f t="shared" si="48"/>
        <v/>
      </c>
      <c r="AG188" s="69"/>
      <c r="AH188" s="71"/>
      <c r="AI188" s="71"/>
      <c r="AJ188" s="72"/>
      <c r="AK188" s="112" t="str">
        <f t="shared" si="49"/>
        <v/>
      </c>
      <c r="AL188" s="69"/>
      <c r="AM188" s="71"/>
      <c r="AN188" s="71"/>
      <c r="AO188" s="72"/>
      <c r="AP188" s="112" t="str">
        <f t="shared" si="50"/>
        <v/>
      </c>
      <c r="AQ188" s="69"/>
      <c r="AR188" s="71"/>
      <c r="AS188" s="71"/>
      <c r="AT188" s="72"/>
      <c r="AU188" s="187" t="str">
        <f t="shared" si="42"/>
        <v/>
      </c>
      <c r="AV188" s="188">
        <f t="shared" si="51"/>
        <v>0</v>
      </c>
      <c r="AW188" s="189" t="str">
        <f t="shared" si="43"/>
        <v>--</v>
      </c>
    </row>
    <row r="189" spans="1:49" x14ac:dyDescent="0.2">
      <c r="A189" s="147">
        <v>5</v>
      </c>
      <c r="B189" s="71" t="s">
        <v>483</v>
      </c>
      <c r="C189" s="248" t="s">
        <v>492</v>
      </c>
      <c r="D189" s="278" t="s">
        <v>493</v>
      </c>
      <c r="E189" s="62"/>
      <c r="F189" s="63"/>
      <c r="G189" s="63"/>
      <c r="H189" s="63"/>
      <c r="I189" s="72" t="str">
        <f t="shared" si="44"/>
        <v/>
      </c>
      <c r="J189" s="104" t="str">
        <f t="shared" si="38"/>
        <v/>
      </c>
      <c r="K189" s="116"/>
      <c r="L189" s="71"/>
      <c r="M189" s="71"/>
      <c r="N189" s="71"/>
      <c r="O189" s="72" t="str">
        <f t="shared" si="45"/>
        <v/>
      </c>
      <c r="P189" s="104" t="str">
        <f t="shared" si="39"/>
        <v/>
      </c>
      <c r="Q189" s="113"/>
      <c r="R189" s="106"/>
      <c r="S189" s="106"/>
      <c r="T189" s="106"/>
      <c r="U189" s="107"/>
      <c r="V189" s="108" t="str">
        <f t="shared" si="46"/>
        <v/>
      </c>
      <c r="W189" s="65"/>
      <c r="X189" s="70"/>
      <c r="Y189" s="109" t="str">
        <f t="shared" si="40"/>
        <v/>
      </c>
      <c r="Z189" s="110" t="str">
        <f t="shared" si="47"/>
        <v/>
      </c>
      <c r="AA189" s="111" t="str">
        <f t="shared" si="41"/>
        <v/>
      </c>
      <c r="AB189" s="69"/>
      <c r="AC189" s="71"/>
      <c r="AD189" s="71"/>
      <c r="AE189" s="72"/>
      <c r="AF189" s="112" t="str">
        <f t="shared" si="48"/>
        <v/>
      </c>
      <c r="AG189" s="69"/>
      <c r="AH189" s="71"/>
      <c r="AI189" s="71"/>
      <c r="AJ189" s="72"/>
      <c r="AK189" s="112" t="str">
        <f t="shared" si="49"/>
        <v/>
      </c>
      <c r="AL189" s="69"/>
      <c r="AM189" s="71"/>
      <c r="AN189" s="71"/>
      <c r="AO189" s="72"/>
      <c r="AP189" s="112" t="str">
        <f t="shared" si="50"/>
        <v/>
      </c>
      <c r="AQ189" s="69"/>
      <c r="AR189" s="71"/>
      <c r="AS189" s="71"/>
      <c r="AT189" s="72"/>
      <c r="AU189" s="187" t="str">
        <f t="shared" si="42"/>
        <v/>
      </c>
      <c r="AV189" s="188">
        <f t="shared" si="51"/>
        <v>0</v>
      </c>
      <c r="AW189" s="189" t="str">
        <f t="shared" si="43"/>
        <v>--</v>
      </c>
    </row>
    <row r="190" spans="1:49" x14ac:dyDescent="0.2">
      <c r="A190" s="147">
        <v>6</v>
      </c>
      <c r="B190" s="71" t="s">
        <v>483</v>
      </c>
      <c r="C190" s="248" t="s">
        <v>494</v>
      </c>
      <c r="D190" s="271" t="s">
        <v>495</v>
      </c>
      <c r="E190" s="62"/>
      <c r="F190" s="63"/>
      <c r="G190" s="63"/>
      <c r="H190" s="63"/>
      <c r="I190" s="72" t="str">
        <f t="shared" si="44"/>
        <v/>
      </c>
      <c r="J190" s="104" t="str">
        <f t="shared" si="38"/>
        <v/>
      </c>
      <c r="K190" s="116"/>
      <c r="L190" s="71"/>
      <c r="M190" s="71"/>
      <c r="N190" s="71"/>
      <c r="O190" s="72" t="str">
        <f t="shared" si="45"/>
        <v/>
      </c>
      <c r="P190" s="104" t="str">
        <f t="shared" si="39"/>
        <v/>
      </c>
      <c r="Q190" s="113"/>
      <c r="R190" s="106"/>
      <c r="S190" s="106"/>
      <c r="T190" s="106"/>
      <c r="U190" s="107"/>
      <c r="V190" s="108" t="str">
        <f t="shared" si="46"/>
        <v/>
      </c>
      <c r="W190" s="65"/>
      <c r="X190" s="70"/>
      <c r="Y190" s="109" t="str">
        <f t="shared" si="40"/>
        <v/>
      </c>
      <c r="Z190" s="110" t="str">
        <f t="shared" si="47"/>
        <v/>
      </c>
      <c r="AA190" s="111" t="str">
        <f t="shared" si="41"/>
        <v/>
      </c>
      <c r="AB190" s="69"/>
      <c r="AC190" s="71"/>
      <c r="AD190" s="71"/>
      <c r="AE190" s="72"/>
      <c r="AF190" s="112" t="str">
        <f t="shared" si="48"/>
        <v/>
      </c>
      <c r="AG190" s="69"/>
      <c r="AH190" s="71"/>
      <c r="AI190" s="71"/>
      <c r="AJ190" s="72"/>
      <c r="AK190" s="112" t="str">
        <f t="shared" si="49"/>
        <v/>
      </c>
      <c r="AL190" s="69"/>
      <c r="AM190" s="71"/>
      <c r="AN190" s="71"/>
      <c r="AO190" s="72"/>
      <c r="AP190" s="112" t="str">
        <f t="shared" si="50"/>
        <v/>
      </c>
      <c r="AQ190" s="69"/>
      <c r="AR190" s="71"/>
      <c r="AS190" s="71"/>
      <c r="AT190" s="72"/>
      <c r="AU190" s="187" t="str">
        <f t="shared" si="42"/>
        <v/>
      </c>
      <c r="AV190" s="188">
        <f t="shared" si="51"/>
        <v>0</v>
      </c>
      <c r="AW190" s="189" t="str">
        <f t="shared" si="43"/>
        <v>--</v>
      </c>
    </row>
    <row r="191" spans="1:49" x14ac:dyDescent="0.2">
      <c r="A191" s="147">
        <v>7</v>
      </c>
      <c r="B191" s="71" t="s">
        <v>483</v>
      </c>
      <c r="C191" s="248" t="s">
        <v>496</v>
      </c>
      <c r="D191" s="271" t="s">
        <v>497</v>
      </c>
      <c r="E191" s="62"/>
      <c r="F191" s="63"/>
      <c r="G191" s="63"/>
      <c r="H191" s="63"/>
      <c r="I191" s="72" t="str">
        <f t="shared" si="44"/>
        <v/>
      </c>
      <c r="J191" s="104" t="str">
        <f t="shared" si="38"/>
        <v/>
      </c>
      <c r="K191" s="116"/>
      <c r="L191" s="71"/>
      <c r="M191" s="71"/>
      <c r="N191" s="71"/>
      <c r="O191" s="72" t="str">
        <f t="shared" si="45"/>
        <v/>
      </c>
      <c r="P191" s="104" t="str">
        <f t="shared" si="39"/>
        <v/>
      </c>
      <c r="Q191" s="113"/>
      <c r="R191" s="106"/>
      <c r="S191" s="106"/>
      <c r="T191" s="106"/>
      <c r="U191" s="107"/>
      <c r="V191" s="108" t="str">
        <f t="shared" si="46"/>
        <v/>
      </c>
      <c r="W191" s="65"/>
      <c r="X191" s="70"/>
      <c r="Y191" s="109" t="str">
        <f t="shared" si="40"/>
        <v/>
      </c>
      <c r="Z191" s="110" t="str">
        <f t="shared" si="47"/>
        <v/>
      </c>
      <c r="AA191" s="111" t="str">
        <f t="shared" si="41"/>
        <v/>
      </c>
      <c r="AB191" s="69"/>
      <c r="AC191" s="71"/>
      <c r="AD191" s="71"/>
      <c r="AE191" s="72"/>
      <c r="AF191" s="112" t="str">
        <f t="shared" si="48"/>
        <v/>
      </c>
      <c r="AG191" s="69"/>
      <c r="AH191" s="71"/>
      <c r="AI191" s="71"/>
      <c r="AJ191" s="72"/>
      <c r="AK191" s="112" t="str">
        <f t="shared" si="49"/>
        <v/>
      </c>
      <c r="AL191" s="69"/>
      <c r="AM191" s="71"/>
      <c r="AN191" s="71"/>
      <c r="AO191" s="72"/>
      <c r="AP191" s="112" t="str">
        <f t="shared" si="50"/>
        <v/>
      </c>
      <c r="AQ191" s="69"/>
      <c r="AR191" s="71"/>
      <c r="AS191" s="71"/>
      <c r="AT191" s="72"/>
      <c r="AU191" s="187" t="str">
        <f t="shared" si="42"/>
        <v/>
      </c>
      <c r="AV191" s="188">
        <f t="shared" si="51"/>
        <v>0</v>
      </c>
      <c r="AW191" s="189" t="str">
        <f t="shared" si="43"/>
        <v>--</v>
      </c>
    </row>
    <row r="192" spans="1:49" x14ac:dyDescent="0.2">
      <c r="A192" s="147">
        <v>8</v>
      </c>
      <c r="B192" s="71" t="s">
        <v>483</v>
      </c>
      <c r="C192" s="248" t="s">
        <v>498</v>
      </c>
      <c r="D192" s="279" t="s">
        <v>499</v>
      </c>
      <c r="E192" s="62"/>
      <c r="F192" s="63"/>
      <c r="G192" s="63"/>
      <c r="H192" s="63"/>
      <c r="I192" s="72" t="str">
        <f t="shared" si="44"/>
        <v/>
      </c>
      <c r="J192" s="104" t="str">
        <f t="shared" si="38"/>
        <v/>
      </c>
      <c r="K192" s="116"/>
      <c r="L192" s="71"/>
      <c r="M192" s="71"/>
      <c r="N192" s="71"/>
      <c r="O192" s="72" t="str">
        <f t="shared" si="45"/>
        <v/>
      </c>
      <c r="P192" s="104" t="str">
        <f t="shared" si="39"/>
        <v/>
      </c>
      <c r="Q192" s="113"/>
      <c r="R192" s="106"/>
      <c r="S192" s="106"/>
      <c r="T192" s="106"/>
      <c r="U192" s="107"/>
      <c r="V192" s="108" t="str">
        <f t="shared" si="46"/>
        <v/>
      </c>
      <c r="W192" s="65"/>
      <c r="X192" s="70"/>
      <c r="Y192" s="109" t="str">
        <f t="shared" si="40"/>
        <v/>
      </c>
      <c r="Z192" s="110" t="str">
        <f t="shared" si="47"/>
        <v/>
      </c>
      <c r="AA192" s="111" t="str">
        <f t="shared" si="41"/>
        <v/>
      </c>
      <c r="AB192" s="69"/>
      <c r="AC192" s="71"/>
      <c r="AD192" s="71"/>
      <c r="AE192" s="72"/>
      <c r="AF192" s="112" t="str">
        <f t="shared" si="48"/>
        <v/>
      </c>
      <c r="AG192" s="69"/>
      <c r="AH192" s="71"/>
      <c r="AI192" s="71"/>
      <c r="AJ192" s="72"/>
      <c r="AK192" s="112" t="str">
        <f t="shared" si="49"/>
        <v/>
      </c>
      <c r="AL192" s="69"/>
      <c r="AM192" s="71"/>
      <c r="AN192" s="71"/>
      <c r="AO192" s="72"/>
      <c r="AP192" s="112" t="str">
        <f t="shared" si="50"/>
        <v/>
      </c>
      <c r="AQ192" s="69"/>
      <c r="AR192" s="71"/>
      <c r="AS192" s="71"/>
      <c r="AT192" s="72"/>
      <c r="AU192" s="187" t="str">
        <f t="shared" si="42"/>
        <v/>
      </c>
      <c r="AV192" s="188">
        <f t="shared" si="51"/>
        <v>0</v>
      </c>
      <c r="AW192" s="189" t="str">
        <f t="shared" si="43"/>
        <v>--</v>
      </c>
    </row>
    <row r="193" spans="1:49" x14ac:dyDescent="0.2">
      <c r="A193" s="147">
        <v>9</v>
      </c>
      <c r="B193" s="71" t="s">
        <v>483</v>
      </c>
      <c r="C193" s="248" t="s">
        <v>500</v>
      </c>
      <c r="D193" s="271" t="s">
        <v>501</v>
      </c>
      <c r="E193" s="62"/>
      <c r="F193" s="63"/>
      <c r="G193" s="63"/>
      <c r="H193" s="63"/>
      <c r="I193" s="72" t="str">
        <f t="shared" si="44"/>
        <v/>
      </c>
      <c r="J193" s="104" t="str">
        <f t="shared" si="38"/>
        <v/>
      </c>
      <c r="K193" s="116"/>
      <c r="L193" s="71"/>
      <c r="M193" s="71"/>
      <c r="N193" s="71"/>
      <c r="O193" s="72" t="str">
        <f t="shared" si="45"/>
        <v/>
      </c>
      <c r="P193" s="104" t="str">
        <f t="shared" si="39"/>
        <v/>
      </c>
      <c r="Q193" s="113"/>
      <c r="R193" s="106"/>
      <c r="S193" s="106"/>
      <c r="T193" s="106"/>
      <c r="U193" s="107"/>
      <c r="V193" s="108" t="str">
        <f t="shared" si="46"/>
        <v/>
      </c>
      <c r="W193" s="65"/>
      <c r="X193" s="70"/>
      <c r="Y193" s="109" t="str">
        <f t="shared" si="40"/>
        <v/>
      </c>
      <c r="Z193" s="110" t="str">
        <f t="shared" si="47"/>
        <v/>
      </c>
      <c r="AA193" s="111" t="str">
        <f t="shared" si="41"/>
        <v/>
      </c>
      <c r="AB193" s="69"/>
      <c r="AC193" s="71"/>
      <c r="AD193" s="71"/>
      <c r="AE193" s="72"/>
      <c r="AF193" s="112" t="str">
        <f t="shared" si="48"/>
        <v/>
      </c>
      <c r="AG193" s="69"/>
      <c r="AH193" s="71"/>
      <c r="AI193" s="71"/>
      <c r="AJ193" s="72"/>
      <c r="AK193" s="112" t="str">
        <f t="shared" si="49"/>
        <v/>
      </c>
      <c r="AL193" s="69"/>
      <c r="AM193" s="71"/>
      <c r="AN193" s="71"/>
      <c r="AO193" s="72"/>
      <c r="AP193" s="112" t="str">
        <f t="shared" si="50"/>
        <v/>
      </c>
      <c r="AQ193" s="69"/>
      <c r="AR193" s="71"/>
      <c r="AS193" s="71"/>
      <c r="AT193" s="72"/>
      <c r="AU193" s="187" t="str">
        <f t="shared" si="42"/>
        <v/>
      </c>
      <c r="AV193" s="188">
        <f t="shared" si="51"/>
        <v>0</v>
      </c>
      <c r="AW193" s="189" t="str">
        <f t="shared" si="43"/>
        <v>--</v>
      </c>
    </row>
    <row r="194" spans="1:49" x14ac:dyDescent="0.2">
      <c r="A194" s="147">
        <v>10</v>
      </c>
      <c r="B194" s="71" t="s">
        <v>483</v>
      </c>
      <c r="C194" s="248" t="s">
        <v>502</v>
      </c>
      <c r="D194" s="271" t="s">
        <v>503</v>
      </c>
      <c r="E194" s="62"/>
      <c r="F194" s="63"/>
      <c r="G194" s="63"/>
      <c r="H194" s="63"/>
      <c r="I194" s="72" t="str">
        <f t="shared" si="44"/>
        <v/>
      </c>
      <c r="J194" s="104" t="str">
        <f t="shared" si="38"/>
        <v/>
      </c>
      <c r="K194" s="116"/>
      <c r="L194" s="71"/>
      <c r="M194" s="71"/>
      <c r="N194" s="71"/>
      <c r="O194" s="72" t="str">
        <f t="shared" si="45"/>
        <v/>
      </c>
      <c r="P194" s="104" t="str">
        <f t="shared" si="39"/>
        <v/>
      </c>
      <c r="Q194" s="113"/>
      <c r="R194" s="106"/>
      <c r="S194" s="106"/>
      <c r="T194" s="106"/>
      <c r="U194" s="107"/>
      <c r="V194" s="108" t="str">
        <f t="shared" si="46"/>
        <v/>
      </c>
      <c r="W194" s="65"/>
      <c r="X194" s="70"/>
      <c r="Y194" s="109" t="str">
        <f t="shared" si="40"/>
        <v/>
      </c>
      <c r="Z194" s="110" t="str">
        <f t="shared" si="47"/>
        <v/>
      </c>
      <c r="AA194" s="111" t="str">
        <f t="shared" si="41"/>
        <v/>
      </c>
      <c r="AB194" s="69"/>
      <c r="AC194" s="71"/>
      <c r="AD194" s="71"/>
      <c r="AE194" s="72"/>
      <c r="AF194" s="112" t="str">
        <f t="shared" si="48"/>
        <v/>
      </c>
      <c r="AG194" s="69"/>
      <c r="AH194" s="71"/>
      <c r="AI194" s="71"/>
      <c r="AJ194" s="72"/>
      <c r="AK194" s="112" t="str">
        <f t="shared" si="49"/>
        <v/>
      </c>
      <c r="AL194" s="69"/>
      <c r="AM194" s="71"/>
      <c r="AN194" s="71"/>
      <c r="AO194" s="72"/>
      <c r="AP194" s="112" t="str">
        <f t="shared" si="50"/>
        <v/>
      </c>
      <c r="AQ194" s="69"/>
      <c r="AR194" s="71"/>
      <c r="AS194" s="71"/>
      <c r="AT194" s="72"/>
      <c r="AU194" s="187" t="str">
        <f t="shared" si="42"/>
        <v/>
      </c>
      <c r="AV194" s="188">
        <f t="shared" si="51"/>
        <v>0</v>
      </c>
      <c r="AW194" s="189" t="str">
        <f t="shared" si="43"/>
        <v>--</v>
      </c>
    </row>
    <row r="195" spans="1:49" x14ac:dyDescent="0.2">
      <c r="A195" s="147">
        <v>11</v>
      </c>
      <c r="B195" s="71" t="s">
        <v>483</v>
      </c>
      <c r="C195" s="248" t="s">
        <v>504</v>
      </c>
      <c r="D195" s="271" t="s">
        <v>505</v>
      </c>
      <c r="E195" s="62"/>
      <c r="F195" s="63"/>
      <c r="G195" s="63"/>
      <c r="H195" s="63"/>
      <c r="I195" s="72" t="str">
        <f t="shared" si="44"/>
        <v/>
      </c>
      <c r="J195" s="104" t="str">
        <f t="shared" si="38"/>
        <v/>
      </c>
      <c r="K195" s="116"/>
      <c r="L195" s="71"/>
      <c r="M195" s="71"/>
      <c r="N195" s="71"/>
      <c r="O195" s="72" t="str">
        <f t="shared" si="45"/>
        <v/>
      </c>
      <c r="P195" s="104" t="str">
        <f t="shared" si="39"/>
        <v/>
      </c>
      <c r="Q195" s="113"/>
      <c r="R195" s="106"/>
      <c r="S195" s="106"/>
      <c r="T195" s="106"/>
      <c r="U195" s="107"/>
      <c r="V195" s="108" t="str">
        <f t="shared" si="46"/>
        <v/>
      </c>
      <c r="W195" s="65"/>
      <c r="X195" s="70"/>
      <c r="Y195" s="109" t="str">
        <f t="shared" si="40"/>
        <v/>
      </c>
      <c r="Z195" s="110" t="str">
        <f t="shared" si="47"/>
        <v/>
      </c>
      <c r="AA195" s="111" t="str">
        <f t="shared" si="41"/>
        <v/>
      </c>
      <c r="AB195" s="69"/>
      <c r="AC195" s="71"/>
      <c r="AD195" s="71"/>
      <c r="AE195" s="72"/>
      <c r="AF195" s="112" t="str">
        <f t="shared" si="48"/>
        <v/>
      </c>
      <c r="AG195" s="69"/>
      <c r="AH195" s="71"/>
      <c r="AI195" s="71"/>
      <c r="AJ195" s="72"/>
      <c r="AK195" s="112" t="str">
        <f t="shared" si="49"/>
        <v/>
      </c>
      <c r="AL195" s="69"/>
      <c r="AM195" s="71"/>
      <c r="AN195" s="71"/>
      <c r="AO195" s="72"/>
      <c r="AP195" s="112" t="str">
        <f t="shared" si="50"/>
        <v/>
      </c>
      <c r="AQ195" s="69"/>
      <c r="AR195" s="71"/>
      <c r="AS195" s="71"/>
      <c r="AT195" s="72"/>
      <c r="AU195" s="187" t="str">
        <f t="shared" si="42"/>
        <v/>
      </c>
      <c r="AV195" s="188">
        <f t="shared" si="51"/>
        <v>0</v>
      </c>
      <c r="AW195" s="189" t="str">
        <f t="shared" si="43"/>
        <v>--</v>
      </c>
    </row>
    <row r="196" spans="1:49" x14ac:dyDescent="0.2">
      <c r="A196" s="147">
        <v>12</v>
      </c>
      <c r="B196" s="71" t="s">
        <v>483</v>
      </c>
      <c r="C196" s="248" t="s">
        <v>506</v>
      </c>
      <c r="D196" s="279" t="s">
        <v>507</v>
      </c>
      <c r="E196" s="62"/>
      <c r="F196" s="63"/>
      <c r="G196" s="63"/>
      <c r="H196" s="63"/>
      <c r="I196" s="72" t="str">
        <f t="shared" si="44"/>
        <v/>
      </c>
      <c r="J196" s="104" t="str">
        <f t="shared" si="38"/>
        <v/>
      </c>
      <c r="K196" s="116"/>
      <c r="L196" s="71"/>
      <c r="M196" s="71"/>
      <c r="N196" s="71"/>
      <c r="O196" s="72" t="str">
        <f t="shared" si="45"/>
        <v/>
      </c>
      <c r="P196" s="104" t="str">
        <f t="shared" si="39"/>
        <v/>
      </c>
      <c r="Q196" s="113"/>
      <c r="R196" s="106"/>
      <c r="S196" s="106"/>
      <c r="T196" s="106"/>
      <c r="U196" s="107"/>
      <c r="V196" s="108" t="str">
        <f t="shared" si="46"/>
        <v/>
      </c>
      <c r="W196" s="65"/>
      <c r="X196" s="70"/>
      <c r="Y196" s="109" t="str">
        <f t="shared" si="40"/>
        <v/>
      </c>
      <c r="Z196" s="110" t="str">
        <f t="shared" si="47"/>
        <v/>
      </c>
      <c r="AA196" s="111" t="str">
        <f t="shared" si="41"/>
        <v/>
      </c>
      <c r="AB196" s="69"/>
      <c r="AC196" s="71"/>
      <c r="AD196" s="71"/>
      <c r="AE196" s="72"/>
      <c r="AF196" s="112" t="str">
        <f t="shared" si="48"/>
        <v/>
      </c>
      <c r="AG196" s="69"/>
      <c r="AH196" s="71"/>
      <c r="AI196" s="71"/>
      <c r="AJ196" s="72"/>
      <c r="AK196" s="112" t="str">
        <f t="shared" si="49"/>
        <v/>
      </c>
      <c r="AL196" s="69"/>
      <c r="AM196" s="71"/>
      <c r="AN196" s="71"/>
      <c r="AO196" s="72"/>
      <c r="AP196" s="112" t="str">
        <f t="shared" si="50"/>
        <v/>
      </c>
      <c r="AQ196" s="69"/>
      <c r="AR196" s="71"/>
      <c r="AS196" s="71"/>
      <c r="AT196" s="72"/>
      <c r="AU196" s="187" t="str">
        <f t="shared" si="42"/>
        <v/>
      </c>
      <c r="AV196" s="188">
        <f t="shared" si="51"/>
        <v>0</v>
      </c>
      <c r="AW196" s="189" t="str">
        <f t="shared" si="43"/>
        <v>--</v>
      </c>
    </row>
    <row r="197" spans="1:49" x14ac:dyDescent="0.2">
      <c r="A197" s="147">
        <v>13</v>
      </c>
      <c r="B197" s="71" t="s">
        <v>483</v>
      </c>
      <c r="C197" s="248" t="s">
        <v>508</v>
      </c>
      <c r="D197" s="271" t="s">
        <v>509</v>
      </c>
      <c r="E197" s="62"/>
      <c r="F197" s="63"/>
      <c r="G197" s="63"/>
      <c r="H197" s="63"/>
      <c r="I197" s="72" t="str">
        <f t="shared" si="44"/>
        <v/>
      </c>
      <c r="J197" s="104" t="str">
        <f t="shared" si="38"/>
        <v/>
      </c>
      <c r="K197" s="116"/>
      <c r="L197" s="71"/>
      <c r="M197" s="71"/>
      <c r="N197" s="71"/>
      <c r="O197" s="72" t="str">
        <f t="shared" si="45"/>
        <v/>
      </c>
      <c r="P197" s="104" t="str">
        <f t="shared" si="39"/>
        <v/>
      </c>
      <c r="Q197" s="113"/>
      <c r="R197" s="106"/>
      <c r="S197" s="106"/>
      <c r="T197" s="106"/>
      <c r="U197" s="107"/>
      <c r="V197" s="108" t="str">
        <f t="shared" si="46"/>
        <v/>
      </c>
      <c r="W197" s="65"/>
      <c r="X197" s="70"/>
      <c r="Y197" s="109" t="str">
        <f t="shared" si="40"/>
        <v/>
      </c>
      <c r="Z197" s="110" t="str">
        <f t="shared" si="47"/>
        <v/>
      </c>
      <c r="AA197" s="111" t="str">
        <f t="shared" si="41"/>
        <v/>
      </c>
      <c r="AB197" s="69"/>
      <c r="AC197" s="71"/>
      <c r="AD197" s="71"/>
      <c r="AE197" s="72"/>
      <c r="AF197" s="112" t="str">
        <f t="shared" si="48"/>
        <v/>
      </c>
      <c r="AG197" s="69"/>
      <c r="AH197" s="71"/>
      <c r="AI197" s="71"/>
      <c r="AJ197" s="72"/>
      <c r="AK197" s="112" t="str">
        <f t="shared" si="49"/>
        <v/>
      </c>
      <c r="AL197" s="69"/>
      <c r="AM197" s="71"/>
      <c r="AN197" s="71"/>
      <c r="AO197" s="72"/>
      <c r="AP197" s="112" t="str">
        <f t="shared" si="50"/>
        <v/>
      </c>
      <c r="AQ197" s="69"/>
      <c r="AR197" s="71"/>
      <c r="AS197" s="71"/>
      <c r="AT197" s="72"/>
      <c r="AU197" s="187" t="str">
        <f t="shared" si="42"/>
        <v/>
      </c>
      <c r="AV197" s="188">
        <f t="shared" si="51"/>
        <v>0</v>
      </c>
      <c r="AW197" s="189" t="str">
        <f t="shared" si="43"/>
        <v>--</v>
      </c>
    </row>
    <row r="198" spans="1:49" x14ac:dyDescent="0.2">
      <c r="A198" s="147">
        <v>14</v>
      </c>
      <c r="B198" s="71" t="s">
        <v>483</v>
      </c>
      <c r="C198" s="248" t="s">
        <v>510</v>
      </c>
      <c r="D198" s="271" t="s">
        <v>511</v>
      </c>
      <c r="E198" s="62"/>
      <c r="F198" s="63"/>
      <c r="G198" s="63"/>
      <c r="H198" s="63"/>
      <c r="I198" s="72" t="str">
        <f t="shared" si="44"/>
        <v/>
      </c>
      <c r="J198" s="104" t="str">
        <f t="shared" si="38"/>
        <v/>
      </c>
      <c r="K198" s="116"/>
      <c r="L198" s="71"/>
      <c r="M198" s="71"/>
      <c r="N198" s="71"/>
      <c r="O198" s="72" t="str">
        <f t="shared" si="45"/>
        <v/>
      </c>
      <c r="P198" s="104" t="str">
        <f t="shared" si="39"/>
        <v/>
      </c>
      <c r="Q198" s="113"/>
      <c r="R198" s="106"/>
      <c r="S198" s="106"/>
      <c r="T198" s="106"/>
      <c r="U198" s="107"/>
      <c r="V198" s="108" t="str">
        <f t="shared" si="46"/>
        <v/>
      </c>
      <c r="W198" s="65"/>
      <c r="X198" s="70"/>
      <c r="Y198" s="109" t="str">
        <f t="shared" si="40"/>
        <v/>
      </c>
      <c r="Z198" s="110" t="str">
        <f t="shared" si="47"/>
        <v/>
      </c>
      <c r="AA198" s="111" t="str">
        <f t="shared" si="41"/>
        <v/>
      </c>
      <c r="AB198" s="69"/>
      <c r="AC198" s="71"/>
      <c r="AD198" s="71"/>
      <c r="AE198" s="72"/>
      <c r="AF198" s="112" t="str">
        <f t="shared" si="48"/>
        <v/>
      </c>
      <c r="AG198" s="69"/>
      <c r="AH198" s="71"/>
      <c r="AI198" s="71"/>
      <c r="AJ198" s="72"/>
      <c r="AK198" s="112" t="str">
        <f t="shared" si="49"/>
        <v/>
      </c>
      <c r="AL198" s="69"/>
      <c r="AM198" s="71"/>
      <c r="AN198" s="71"/>
      <c r="AO198" s="72"/>
      <c r="AP198" s="112" t="str">
        <f t="shared" si="50"/>
        <v/>
      </c>
      <c r="AQ198" s="69"/>
      <c r="AR198" s="71"/>
      <c r="AS198" s="71"/>
      <c r="AT198" s="72"/>
      <c r="AU198" s="187" t="str">
        <f t="shared" si="42"/>
        <v/>
      </c>
      <c r="AV198" s="188">
        <f t="shared" si="51"/>
        <v>0</v>
      </c>
      <c r="AW198" s="189" t="str">
        <f t="shared" si="43"/>
        <v>--</v>
      </c>
    </row>
    <row r="199" spans="1:49" x14ac:dyDescent="0.2">
      <c r="A199" s="147">
        <v>15</v>
      </c>
      <c r="B199" s="71" t="s">
        <v>483</v>
      </c>
      <c r="C199" s="248" t="s">
        <v>512</v>
      </c>
      <c r="D199" s="271" t="s">
        <v>513</v>
      </c>
      <c r="E199" s="62"/>
      <c r="F199" s="63"/>
      <c r="G199" s="63"/>
      <c r="H199" s="63"/>
      <c r="I199" s="72" t="str">
        <f t="shared" si="44"/>
        <v/>
      </c>
      <c r="J199" s="104" t="str">
        <f t="shared" ref="J199:J262" si="52">IFERROR(VLOOKUP(I199,$BE$1:$BF$4,2),"")</f>
        <v/>
      </c>
      <c r="K199" s="116"/>
      <c r="L199" s="71"/>
      <c r="M199" s="71"/>
      <c r="N199" s="71"/>
      <c r="O199" s="72" t="str">
        <f t="shared" si="45"/>
        <v/>
      </c>
      <c r="P199" s="104" t="str">
        <f t="shared" ref="P199:P262" si="53">IFERROR(VLOOKUP(O199,$BE$1:$BF$4,2),"")</f>
        <v/>
      </c>
      <c r="Q199" s="113"/>
      <c r="R199" s="106"/>
      <c r="S199" s="106"/>
      <c r="T199" s="106"/>
      <c r="U199" s="107"/>
      <c r="V199" s="108" t="str">
        <f t="shared" si="46"/>
        <v/>
      </c>
      <c r="W199" s="65"/>
      <c r="X199" s="70"/>
      <c r="Y199" s="109" t="str">
        <f t="shared" ref="Y199:Y209" si="54">IFERROR((V199*$V$4+(AVERAGE(W199:X199)*$W$4))/100,"")</f>
        <v/>
      </c>
      <c r="Z199" s="110" t="str">
        <f t="shared" si="47"/>
        <v/>
      </c>
      <c r="AA199" s="111" t="str">
        <f t="shared" ref="AA199:AA262" si="55">IFERROR(VLOOKUP(Z199,$BA$2:$BB$8,2),"")</f>
        <v/>
      </c>
      <c r="AB199" s="69"/>
      <c r="AC199" s="71"/>
      <c r="AD199" s="71"/>
      <c r="AE199" s="72"/>
      <c r="AF199" s="112" t="str">
        <f t="shared" si="48"/>
        <v/>
      </c>
      <c r="AG199" s="69"/>
      <c r="AH199" s="71"/>
      <c r="AI199" s="71"/>
      <c r="AJ199" s="72"/>
      <c r="AK199" s="112" t="str">
        <f t="shared" si="49"/>
        <v/>
      </c>
      <c r="AL199" s="69"/>
      <c r="AM199" s="71"/>
      <c r="AN199" s="71"/>
      <c r="AO199" s="72"/>
      <c r="AP199" s="112" t="str">
        <f t="shared" si="50"/>
        <v/>
      </c>
      <c r="AQ199" s="69"/>
      <c r="AR199" s="71"/>
      <c r="AS199" s="71"/>
      <c r="AT199" s="72"/>
      <c r="AU199" s="187" t="str">
        <f t="shared" ref="AU199:AU262" si="56">IFERROR(AVERAGE(AQ199:AT199),"")</f>
        <v/>
      </c>
      <c r="AV199" s="188">
        <f t="shared" si="51"/>
        <v>0</v>
      </c>
      <c r="AW199" s="189" t="str">
        <f t="shared" ref="AW199:AW262" si="57">IFERROR(VLOOKUP(AV199,$BA$2:$BB$8,2),"")</f>
        <v>--</v>
      </c>
    </row>
    <row r="200" spans="1:49" x14ac:dyDescent="0.2">
      <c r="A200" s="147">
        <v>16</v>
      </c>
      <c r="B200" s="71" t="s">
        <v>483</v>
      </c>
      <c r="C200" s="248" t="s">
        <v>514</v>
      </c>
      <c r="D200" s="271" t="s">
        <v>515</v>
      </c>
      <c r="E200" s="62"/>
      <c r="F200" s="63"/>
      <c r="G200" s="63"/>
      <c r="H200" s="63"/>
      <c r="I200" s="72" t="str">
        <f t="shared" si="44"/>
        <v/>
      </c>
      <c r="J200" s="104" t="str">
        <f t="shared" si="52"/>
        <v/>
      </c>
      <c r="K200" s="116"/>
      <c r="L200" s="71"/>
      <c r="M200" s="71"/>
      <c r="N200" s="71"/>
      <c r="O200" s="72" t="str">
        <f t="shared" si="45"/>
        <v/>
      </c>
      <c r="P200" s="104" t="str">
        <f t="shared" si="53"/>
        <v/>
      </c>
      <c r="Q200" s="113"/>
      <c r="R200" s="106"/>
      <c r="S200" s="106"/>
      <c r="T200" s="106"/>
      <c r="U200" s="107"/>
      <c r="V200" s="108" t="str">
        <f t="shared" si="46"/>
        <v/>
      </c>
      <c r="W200" s="65"/>
      <c r="X200" s="70"/>
      <c r="Y200" s="109" t="str">
        <f t="shared" si="54"/>
        <v/>
      </c>
      <c r="Z200" s="110" t="str">
        <f t="shared" si="47"/>
        <v/>
      </c>
      <c r="AA200" s="111" t="str">
        <f t="shared" si="55"/>
        <v/>
      </c>
      <c r="AB200" s="69"/>
      <c r="AC200" s="71"/>
      <c r="AD200" s="71"/>
      <c r="AE200" s="72"/>
      <c r="AF200" s="112" t="str">
        <f t="shared" si="48"/>
        <v/>
      </c>
      <c r="AG200" s="69"/>
      <c r="AH200" s="71"/>
      <c r="AI200" s="71"/>
      <c r="AJ200" s="72"/>
      <c r="AK200" s="112" t="str">
        <f t="shared" si="49"/>
        <v/>
      </c>
      <c r="AL200" s="69"/>
      <c r="AM200" s="71"/>
      <c r="AN200" s="71"/>
      <c r="AO200" s="72"/>
      <c r="AP200" s="112" t="str">
        <f t="shared" si="50"/>
        <v/>
      </c>
      <c r="AQ200" s="69"/>
      <c r="AR200" s="71"/>
      <c r="AS200" s="71"/>
      <c r="AT200" s="72"/>
      <c r="AU200" s="187" t="str">
        <f t="shared" si="56"/>
        <v/>
      </c>
      <c r="AV200" s="188">
        <f t="shared" si="51"/>
        <v>0</v>
      </c>
      <c r="AW200" s="189" t="str">
        <f t="shared" si="57"/>
        <v>--</v>
      </c>
    </row>
    <row r="201" spans="1:49" x14ac:dyDescent="0.2">
      <c r="A201" s="147">
        <v>17</v>
      </c>
      <c r="B201" s="71" t="s">
        <v>483</v>
      </c>
      <c r="C201" s="248" t="s">
        <v>516</v>
      </c>
      <c r="D201" s="279" t="s">
        <v>517</v>
      </c>
      <c r="E201" s="62"/>
      <c r="F201" s="63"/>
      <c r="G201" s="63"/>
      <c r="H201" s="63"/>
      <c r="I201" s="72" t="str">
        <f t="shared" si="44"/>
        <v/>
      </c>
      <c r="J201" s="104" t="str">
        <f t="shared" si="52"/>
        <v/>
      </c>
      <c r="K201" s="116"/>
      <c r="L201" s="71"/>
      <c r="M201" s="71"/>
      <c r="N201" s="71"/>
      <c r="O201" s="72" t="str">
        <f t="shared" si="45"/>
        <v/>
      </c>
      <c r="P201" s="104" t="str">
        <f t="shared" si="53"/>
        <v/>
      </c>
      <c r="Q201" s="113"/>
      <c r="R201" s="106"/>
      <c r="S201" s="106"/>
      <c r="T201" s="106"/>
      <c r="U201" s="107"/>
      <c r="V201" s="108" t="str">
        <f t="shared" si="46"/>
        <v/>
      </c>
      <c r="W201" s="65"/>
      <c r="X201" s="70"/>
      <c r="Y201" s="109" t="str">
        <f t="shared" si="54"/>
        <v/>
      </c>
      <c r="Z201" s="110" t="str">
        <f t="shared" si="47"/>
        <v/>
      </c>
      <c r="AA201" s="111" t="str">
        <f t="shared" si="55"/>
        <v/>
      </c>
      <c r="AB201" s="69"/>
      <c r="AC201" s="71"/>
      <c r="AD201" s="71"/>
      <c r="AE201" s="72"/>
      <c r="AF201" s="112" t="str">
        <f t="shared" si="48"/>
        <v/>
      </c>
      <c r="AG201" s="69"/>
      <c r="AH201" s="71"/>
      <c r="AI201" s="71"/>
      <c r="AJ201" s="72"/>
      <c r="AK201" s="112" t="str">
        <f t="shared" si="49"/>
        <v/>
      </c>
      <c r="AL201" s="69"/>
      <c r="AM201" s="71"/>
      <c r="AN201" s="71"/>
      <c r="AO201" s="72"/>
      <c r="AP201" s="112" t="str">
        <f t="shared" si="50"/>
        <v/>
      </c>
      <c r="AQ201" s="69"/>
      <c r="AR201" s="71"/>
      <c r="AS201" s="71"/>
      <c r="AT201" s="72"/>
      <c r="AU201" s="187" t="str">
        <f t="shared" si="56"/>
        <v/>
      </c>
      <c r="AV201" s="188">
        <f t="shared" si="51"/>
        <v>0</v>
      </c>
      <c r="AW201" s="189" t="str">
        <f t="shared" si="57"/>
        <v>--</v>
      </c>
    </row>
    <row r="202" spans="1:49" x14ac:dyDescent="0.2">
      <c r="A202" s="147">
        <v>18</v>
      </c>
      <c r="B202" s="71" t="s">
        <v>483</v>
      </c>
      <c r="C202" s="248" t="s">
        <v>518</v>
      </c>
      <c r="D202" s="271" t="s">
        <v>519</v>
      </c>
      <c r="E202" s="62"/>
      <c r="F202" s="63"/>
      <c r="G202" s="63"/>
      <c r="H202" s="63"/>
      <c r="I202" s="72" t="str">
        <f t="shared" si="44"/>
        <v/>
      </c>
      <c r="J202" s="104" t="str">
        <f t="shared" si="52"/>
        <v/>
      </c>
      <c r="K202" s="116"/>
      <c r="L202" s="71"/>
      <c r="M202" s="71"/>
      <c r="N202" s="71"/>
      <c r="O202" s="72" t="str">
        <f t="shared" si="45"/>
        <v/>
      </c>
      <c r="P202" s="104" t="str">
        <f t="shared" si="53"/>
        <v/>
      </c>
      <c r="Q202" s="113"/>
      <c r="R202" s="106"/>
      <c r="S202" s="106"/>
      <c r="T202" s="106"/>
      <c r="U202" s="107"/>
      <c r="V202" s="108" t="str">
        <f t="shared" si="46"/>
        <v/>
      </c>
      <c r="W202" s="65"/>
      <c r="X202" s="70"/>
      <c r="Y202" s="109" t="str">
        <f t="shared" si="54"/>
        <v/>
      </c>
      <c r="Z202" s="110" t="str">
        <f t="shared" si="47"/>
        <v/>
      </c>
      <c r="AA202" s="111" t="str">
        <f t="shared" si="55"/>
        <v/>
      </c>
      <c r="AB202" s="69"/>
      <c r="AC202" s="71"/>
      <c r="AD202" s="71"/>
      <c r="AE202" s="72"/>
      <c r="AF202" s="112" t="str">
        <f t="shared" si="48"/>
        <v/>
      </c>
      <c r="AG202" s="69"/>
      <c r="AH202" s="71"/>
      <c r="AI202" s="71"/>
      <c r="AJ202" s="72"/>
      <c r="AK202" s="112" t="str">
        <f t="shared" si="49"/>
        <v/>
      </c>
      <c r="AL202" s="69"/>
      <c r="AM202" s="71"/>
      <c r="AN202" s="71"/>
      <c r="AO202" s="72"/>
      <c r="AP202" s="112" t="str">
        <f t="shared" si="50"/>
        <v/>
      </c>
      <c r="AQ202" s="69"/>
      <c r="AR202" s="71"/>
      <c r="AS202" s="71"/>
      <c r="AT202" s="72"/>
      <c r="AU202" s="187" t="str">
        <f t="shared" si="56"/>
        <v/>
      </c>
      <c r="AV202" s="188">
        <f t="shared" si="51"/>
        <v>0</v>
      </c>
      <c r="AW202" s="189" t="str">
        <f t="shared" si="57"/>
        <v>--</v>
      </c>
    </row>
    <row r="203" spans="1:49" x14ac:dyDescent="0.2">
      <c r="A203" s="147">
        <v>19</v>
      </c>
      <c r="B203" s="71" t="s">
        <v>483</v>
      </c>
      <c r="C203" s="248" t="s">
        <v>520</v>
      </c>
      <c r="D203" s="271" t="s">
        <v>521</v>
      </c>
      <c r="E203" s="62"/>
      <c r="F203" s="63"/>
      <c r="G203" s="63"/>
      <c r="H203" s="63"/>
      <c r="I203" s="72" t="str">
        <f t="shared" si="44"/>
        <v/>
      </c>
      <c r="J203" s="104" t="str">
        <f t="shared" si="52"/>
        <v/>
      </c>
      <c r="K203" s="116"/>
      <c r="L203" s="71"/>
      <c r="M203" s="71"/>
      <c r="N203" s="71"/>
      <c r="O203" s="72" t="str">
        <f t="shared" si="45"/>
        <v/>
      </c>
      <c r="P203" s="104" t="str">
        <f t="shared" si="53"/>
        <v/>
      </c>
      <c r="Q203" s="113"/>
      <c r="R203" s="106"/>
      <c r="S203" s="106"/>
      <c r="T203" s="106"/>
      <c r="U203" s="107"/>
      <c r="V203" s="108" t="str">
        <f t="shared" si="46"/>
        <v/>
      </c>
      <c r="W203" s="65"/>
      <c r="X203" s="70"/>
      <c r="Y203" s="109" t="str">
        <f t="shared" si="54"/>
        <v/>
      </c>
      <c r="Z203" s="110" t="str">
        <f t="shared" si="47"/>
        <v/>
      </c>
      <c r="AA203" s="111" t="str">
        <f t="shared" si="55"/>
        <v/>
      </c>
      <c r="AB203" s="69"/>
      <c r="AC203" s="71"/>
      <c r="AD203" s="71"/>
      <c r="AE203" s="72"/>
      <c r="AF203" s="112" t="str">
        <f t="shared" si="48"/>
        <v/>
      </c>
      <c r="AG203" s="69"/>
      <c r="AH203" s="71"/>
      <c r="AI203" s="71"/>
      <c r="AJ203" s="72"/>
      <c r="AK203" s="112" t="str">
        <f t="shared" si="49"/>
        <v/>
      </c>
      <c r="AL203" s="69"/>
      <c r="AM203" s="71"/>
      <c r="AN203" s="71"/>
      <c r="AO203" s="72"/>
      <c r="AP203" s="112" t="str">
        <f t="shared" si="50"/>
        <v/>
      </c>
      <c r="AQ203" s="69"/>
      <c r="AR203" s="71"/>
      <c r="AS203" s="71"/>
      <c r="AT203" s="72"/>
      <c r="AU203" s="187" t="str">
        <f t="shared" si="56"/>
        <v/>
      </c>
      <c r="AV203" s="188">
        <f t="shared" si="51"/>
        <v>0</v>
      </c>
      <c r="AW203" s="189" t="str">
        <f t="shared" si="57"/>
        <v>--</v>
      </c>
    </row>
    <row r="204" spans="1:49" x14ac:dyDescent="0.2">
      <c r="A204" s="147">
        <v>20</v>
      </c>
      <c r="B204" s="71" t="s">
        <v>483</v>
      </c>
      <c r="C204" s="248" t="s">
        <v>522</v>
      </c>
      <c r="D204" s="271" t="s">
        <v>523</v>
      </c>
      <c r="E204" s="62"/>
      <c r="F204" s="63"/>
      <c r="G204" s="63"/>
      <c r="H204" s="63"/>
      <c r="I204" s="72" t="str">
        <f t="shared" si="44"/>
        <v/>
      </c>
      <c r="J204" s="104" t="str">
        <f t="shared" si="52"/>
        <v/>
      </c>
      <c r="K204" s="116"/>
      <c r="L204" s="71"/>
      <c r="M204" s="71"/>
      <c r="N204" s="71"/>
      <c r="O204" s="72" t="str">
        <f t="shared" si="45"/>
        <v/>
      </c>
      <c r="P204" s="104" t="str">
        <f t="shared" si="53"/>
        <v/>
      </c>
      <c r="Q204" s="113"/>
      <c r="R204" s="106"/>
      <c r="S204" s="106"/>
      <c r="T204" s="106"/>
      <c r="U204" s="107"/>
      <c r="V204" s="108" t="str">
        <f t="shared" si="46"/>
        <v/>
      </c>
      <c r="W204" s="65"/>
      <c r="X204" s="70"/>
      <c r="Y204" s="109" t="str">
        <f t="shared" si="54"/>
        <v/>
      </c>
      <c r="Z204" s="110" t="str">
        <f t="shared" si="47"/>
        <v/>
      </c>
      <c r="AA204" s="111" t="str">
        <f t="shared" si="55"/>
        <v/>
      </c>
      <c r="AB204" s="69"/>
      <c r="AC204" s="71"/>
      <c r="AD204" s="71"/>
      <c r="AE204" s="72"/>
      <c r="AF204" s="112" t="str">
        <f t="shared" si="48"/>
        <v/>
      </c>
      <c r="AG204" s="69"/>
      <c r="AH204" s="71"/>
      <c r="AI204" s="71"/>
      <c r="AJ204" s="72"/>
      <c r="AK204" s="112" t="str">
        <f t="shared" si="49"/>
        <v/>
      </c>
      <c r="AL204" s="69"/>
      <c r="AM204" s="71"/>
      <c r="AN204" s="71"/>
      <c r="AO204" s="72"/>
      <c r="AP204" s="112" t="str">
        <f t="shared" si="50"/>
        <v/>
      </c>
      <c r="AQ204" s="69"/>
      <c r="AR204" s="71"/>
      <c r="AS204" s="71"/>
      <c r="AT204" s="72"/>
      <c r="AU204" s="187" t="str">
        <f t="shared" si="56"/>
        <v/>
      </c>
      <c r="AV204" s="188">
        <f t="shared" si="51"/>
        <v>0</v>
      </c>
      <c r="AW204" s="189" t="str">
        <f t="shared" si="57"/>
        <v>--</v>
      </c>
    </row>
    <row r="205" spans="1:49" x14ac:dyDescent="0.2">
      <c r="A205" s="147">
        <v>21</v>
      </c>
      <c r="B205" s="71" t="s">
        <v>483</v>
      </c>
      <c r="C205" s="248" t="s">
        <v>524</v>
      </c>
      <c r="D205" s="271" t="s">
        <v>525</v>
      </c>
      <c r="E205" s="62"/>
      <c r="F205" s="63"/>
      <c r="G205" s="63"/>
      <c r="H205" s="63"/>
      <c r="I205" s="72" t="str">
        <f t="shared" si="44"/>
        <v/>
      </c>
      <c r="J205" s="104" t="str">
        <f t="shared" si="52"/>
        <v/>
      </c>
      <c r="K205" s="116"/>
      <c r="L205" s="71"/>
      <c r="M205" s="71"/>
      <c r="N205" s="71"/>
      <c r="O205" s="72" t="str">
        <f t="shared" si="45"/>
        <v/>
      </c>
      <c r="P205" s="104" t="str">
        <f t="shared" si="53"/>
        <v/>
      </c>
      <c r="Q205" s="113"/>
      <c r="R205" s="106"/>
      <c r="S205" s="106"/>
      <c r="T205" s="106"/>
      <c r="U205" s="107"/>
      <c r="V205" s="108" t="str">
        <f t="shared" si="46"/>
        <v/>
      </c>
      <c r="W205" s="65"/>
      <c r="X205" s="70"/>
      <c r="Y205" s="109" t="str">
        <f t="shared" si="54"/>
        <v/>
      </c>
      <c r="Z205" s="110" t="str">
        <f t="shared" si="47"/>
        <v/>
      </c>
      <c r="AA205" s="111" t="str">
        <f t="shared" si="55"/>
        <v/>
      </c>
      <c r="AB205" s="69"/>
      <c r="AC205" s="71"/>
      <c r="AD205" s="71"/>
      <c r="AE205" s="72"/>
      <c r="AF205" s="112" t="str">
        <f t="shared" si="48"/>
        <v/>
      </c>
      <c r="AG205" s="69"/>
      <c r="AH205" s="71"/>
      <c r="AI205" s="71"/>
      <c r="AJ205" s="72"/>
      <c r="AK205" s="112" t="str">
        <f t="shared" si="49"/>
        <v/>
      </c>
      <c r="AL205" s="69"/>
      <c r="AM205" s="71"/>
      <c r="AN205" s="71"/>
      <c r="AO205" s="72"/>
      <c r="AP205" s="112" t="str">
        <f t="shared" si="50"/>
        <v/>
      </c>
      <c r="AQ205" s="69"/>
      <c r="AR205" s="71"/>
      <c r="AS205" s="71"/>
      <c r="AT205" s="72"/>
      <c r="AU205" s="187" t="str">
        <f t="shared" si="56"/>
        <v/>
      </c>
      <c r="AV205" s="188">
        <f t="shared" si="51"/>
        <v>0</v>
      </c>
      <c r="AW205" s="189" t="str">
        <f t="shared" si="57"/>
        <v>--</v>
      </c>
    </row>
    <row r="206" spans="1:49" x14ac:dyDescent="0.2">
      <c r="A206" s="147">
        <v>22</v>
      </c>
      <c r="B206" s="71" t="s">
        <v>483</v>
      </c>
      <c r="C206" s="248" t="s">
        <v>526</v>
      </c>
      <c r="D206" s="271" t="s">
        <v>527</v>
      </c>
      <c r="E206" s="62"/>
      <c r="F206" s="63"/>
      <c r="G206" s="63"/>
      <c r="H206" s="63"/>
      <c r="I206" s="72" t="str">
        <f t="shared" si="44"/>
        <v/>
      </c>
      <c r="J206" s="104" t="str">
        <f t="shared" si="52"/>
        <v/>
      </c>
      <c r="K206" s="116"/>
      <c r="L206" s="71"/>
      <c r="M206" s="71"/>
      <c r="N206" s="71"/>
      <c r="O206" s="72" t="str">
        <f t="shared" si="45"/>
        <v/>
      </c>
      <c r="P206" s="104" t="str">
        <f t="shared" si="53"/>
        <v/>
      </c>
      <c r="Q206" s="113"/>
      <c r="R206" s="106"/>
      <c r="S206" s="106"/>
      <c r="T206" s="106"/>
      <c r="U206" s="107"/>
      <c r="V206" s="108" t="str">
        <f t="shared" si="46"/>
        <v/>
      </c>
      <c r="W206" s="65"/>
      <c r="X206" s="70"/>
      <c r="Y206" s="109" t="str">
        <f t="shared" si="54"/>
        <v/>
      </c>
      <c r="Z206" s="110" t="str">
        <f t="shared" si="47"/>
        <v/>
      </c>
      <c r="AA206" s="111" t="str">
        <f t="shared" si="55"/>
        <v/>
      </c>
      <c r="AB206" s="69"/>
      <c r="AC206" s="71"/>
      <c r="AD206" s="71"/>
      <c r="AE206" s="72"/>
      <c r="AF206" s="112" t="str">
        <f t="shared" si="48"/>
        <v/>
      </c>
      <c r="AG206" s="69"/>
      <c r="AH206" s="71"/>
      <c r="AI206" s="71"/>
      <c r="AJ206" s="72"/>
      <c r="AK206" s="112" t="str">
        <f t="shared" si="49"/>
        <v/>
      </c>
      <c r="AL206" s="69"/>
      <c r="AM206" s="71"/>
      <c r="AN206" s="71"/>
      <c r="AO206" s="72"/>
      <c r="AP206" s="112" t="str">
        <f t="shared" si="50"/>
        <v/>
      </c>
      <c r="AQ206" s="69"/>
      <c r="AR206" s="71"/>
      <c r="AS206" s="71"/>
      <c r="AT206" s="72"/>
      <c r="AU206" s="187" t="str">
        <f t="shared" si="56"/>
        <v/>
      </c>
      <c r="AV206" s="188">
        <f t="shared" si="51"/>
        <v>0</v>
      </c>
      <c r="AW206" s="189" t="str">
        <f t="shared" si="57"/>
        <v>--</v>
      </c>
    </row>
    <row r="207" spans="1:49" x14ac:dyDescent="0.2">
      <c r="A207" s="147">
        <v>23</v>
      </c>
      <c r="B207" s="71" t="s">
        <v>483</v>
      </c>
      <c r="C207" s="248" t="s">
        <v>528</v>
      </c>
      <c r="D207" s="271" t="s">
        <v>529</v>
      </c>
      <c r="E207" s="62"/>
      <c r="F207" s="63"/>
      <c r="G207" s="63"/>
      <c r="H207" s="63"/>
      <c r="I207" s="72" t="str">
        <f t="shared" si="44"/>
        <v/>
      </c>
      <c r="J207" s="104" t="str">
        <f t="shared" si="52"/>
        <v/>
      </c>
      <c r="K207" s="116"/>
      <c r="L207" s="71"/>
      <c r="M207" s="71"/>
      <c r="N207" s="71"/>
      <c r="O207" s="72" t="str">
        <f t="shared" si="45"/>
        <v/>
      </c>
      <c r="P207" s="104" t="str">
        <f t="shared" si="53"/>
        <v/>
      </c>
      <c r="Q207" s="113"/>
      <c r="R207" s="106"/>
      <c r="S207" s="106"/>
      <c r="T207" s="106"/>
      <c r="U207" s="107"/>
      <c r="V207" s="108" t="str">
        <f t="shared" si="46"/>
        <v/>
      </c>
      <c r="W207" s="65"/>
      <c r="X207" s="70"/>
      <c r="Y207" s="109" t="str">
        <f t="shared" si="54"/>
        <v/>
      </c>
      <c r="Z207" s="110" t="str">
        <f t="shared" si="47"/>
        <v/>
      </c>
      <c r="AA207" s="111" t="str">
        <f t="shared" si="55"/>
        <v/>
      </c>
      <c r="AB207" s="69"/>
      <c r="AC207" s="71"/>
      <c r="AD207" s="71"/>
      <c r="AE207" s="72"/>
      <c r="AF207" s="112" t="str">
        <f t="shared" si="48"/>
        <v/>
      </c>
      <c r="AG207" s="69"/>
      <c r="AH207" s="71"/>
      <c r="AI207" s="71"/>
      <c r="AJ207" s="72"/>
      <c r="AK207" s="112" t="str">
        <f t="shared" si="49"/>
        <v/>
      </c>
      <c r="AL207" s="69"/>
      <c r="AM207" s="71"/>
      <c r="AN207" s="71"/>
      <c r="AO207" s="72"/>
      <c r="AP207" s="112" t="str">
        <f t="shared" si="50"/>
        <v/>
      </c>
      <c r="AQ207" s="69"/>
      <c r="AR207" s="71"/>
      <c r="AS207" s="71"/>
      <c r="AT207" s="72"/>
      <c r="AU207" s="187" t="str">
        <f t="shared" si="56"/>
        <v/>
      </c>
      <c r="AV207" s="188">
        <f t="shared" si="51"/>
        <v>0</v>
      </c>
      <c r="AW207" s="189" t="str">
        <f t="shared" si="57"/>
        <v>--</v>
      </c>
    </row>
    <row r="208" spans="1:49" x14ac:dyDescent="0.2">
      <c r="A208" s="147">
        <v>24</v>
      </c>
      <c r="B208" s="71" t="s">
        <v>483</v>
      </c>
      <c r="C208" s="248" t="s">
        <v>530</v>
      </c>
      <c r="D208" s="270" t="s">
        <v>531</v>
      </c>
      <c r="E208" s="62"/>
      <c r="F208" s="63"/>
      <c r="G208" s="63"/>
      <c r="H208" s="63"/>
      <c r="I208" s="72" t="str">
        <f t="shared" si="44"/>
        <v/>
      </c>
      <c r="J208" s="104" t="str">
        <f t="shared" si="52"/>
        <v/>
      </c>
      <c r="K208" s="116"/>
      <c r="L208" s="71"/>
      <c r="M208" s="71"/>
      <c r="N208" s="71"/>
      <c r="O208" s="72" t="str">
        <f t="shared" si="45"/>
        <v/>
      </c>
      <c r="P208" s="104" t="str">
        <f t="shared" si="53"/>
        <v/>
      </c>
      <c r="Q208" s="113"/>
      <c r="R208" s="106"/>
      <c r="S208" s="106"/>
      <c r="T208" s="106"/>
      <c r="U208" s="107"/>
      <c r="V208" s="108" t="str">
        <f t="shared" si="46"/>
        <v/>
      </c>
      <c r="W208" s="65"/>
      <c r="X208" s="70"/>
      <c r="Y208" s="109" t="str">
        <f t="shared" si="54"/>
        <v/>
      </c>
      <c r="Z208" s="110" t="str">
        <f t="shared" si="47"/>
        <v/>
      </c>
      <c r="AA208" s="111" t="str">
        <f t="shared" si="55"/>
        <v/>
      </c>
      <c r="AB208" s="69"/>
      <c r="AC208" s="71"/>
      <c r="AD208" s="71"/>
      <c r="AE208" s="72"/>
      <c r="AF208" s="112" t="str">
        <f t="shared" si="48"/>
        <v/>
      </c>
      <c r="AG208" s="69"/>
      <c r="AH208" s="71"/>
      <c r="AI208" s="71"/>
      <c r="AJ208" s="72"/>
      <c r="AK208" s="112" t="str">
        <f t="shared" si="49"/>
        <v/>
      </c>
      <c r="AL208" s="69"/>
      <c r="AM208" s="71"/>
      <c r="AN208" s="71"/>
      <c r="AO208" s="72"/>
      <c r="AP208" s="112" t="str">
        <f t="shared" si="50"/>
        <v/>
      </c>
      <c r="AQ208" s="69"/>
      <c r="AR208" s="71"/>
      <c r="AS208" s="71"/>
      <c r="AT208" s="72"/>
      <c r="AU208" s="187" t="str">
        <f t="shared" si="56"/>
        <v/>
      </c>
      <c r="AV208" s="188">
        <f t="shared" si="51"/>
        <v>0</v>
      </c>
      <c r="AW208" s="189" t="str">
        <f t="shared" si="57"/>
        <v>--</v>
      </c>
    </row>
    <row r="209" spans="1:49" x14ac:dyDescent="0.2">
      <c r="A209" s="147">
        <v>25</v>
      </c>
      <c r="B209" s="71" t="s">
        <v>483</v>
      </c>
      <c r="C209" s="248" t="s">
        <v>532</v>
      </c>
      <c r="D209" s="271" t="s">
        <v>533</v>
      </c>
      <c r="E209" s="117"/>
      <c r="F209" s="118"/>
      <c r="G209" s="118"/>
      <c r="H209" s="118"/>
      <c r="I209" s="119" t="str">
        <f t="shared" si="44"/>
        <v/>
      </c>
      <c r="J209" s="104" t="str">
        <f t="shared" si="52"/>
        <v/>
      </c>
      <c r="K209" s="120"/>
      <c r="L209" s="121"/>
      <c r="M209" s="121"/>
      <c r="N209" s="121"/>
      <c r="O209" s="119" t="str">
        <f t="shared" si="45"/>
        <v/>
      </c>
      <c r="P209" s="104" t="str">
        <f t="shared" si="53"/>
        <v/>
      </c>
      <c r="Q209" s="122"/>
      <c r="R209" s="123"/>
      <c r="S209" s="123"/>
      <c r="T209" s="123"/>
      <c r="U209" s="124"/>
      <c r="V209" s="125" t="str">
        <f t="shared" si="46"/>
        <v/>
      </c>
      <c r="W209" s="126"/>
      <c r="X209" s="127"/>
      <c r="Y209" s="128" t="str">
        <f t="shared" si="54"/>
        <v/>
      </c>
      <c r="Z209" s="129" t="str">
        <f t="shared" si="47"/>
        <v/>
      </c>
      <c r="AA209" s="111" t="str">
        <f t="shared" si="55"/>
        <v/>
      </c>
      <c r="AB209" s="130"/>
      <c r="AC209" s="121"/>
      <c r="AD209" s="121"/>
      <c r="AE209" s="119"/>
      <c r="AF209" s="131" t="str">
        <f t="shared" si="48"/>
        <v/>
      </c>
      <c r="AG209" s="130"/>
      <c r="AH209" s="121"/>
      <c r="AI209" s="121"/>
      <c r="AJ209" s="119"/>
      <c r="AK209" s="131" t="str">
        <f t="shared" si="49"/>
        <v/>
      </c>
      <c r="AL209" s="130"/>
      <c r="AM209" s="121"/>
      <c r="AN209" s="121"/>
      <c r="AO209" s="119"/>
      <c r="AP209" s="131" t="str">
        <f t="shared" si="50"/>
        <v/>
      </c>
      <c r="AQ209" s="130"/>
      <c r="AR209" s="121"/>
      <c r="AS209" s="121"/>
      <c r="AT209" s="119"/>
      <c r="AU209" s="190" t="str">
        <f t="shared" si="56"/>
        <v/>
      </c>
      <c r="AV209" s="191">
        <f t="shared" si="51"/>
        <v>0</v>
      </c>
      <c r="AW209" s="192" t="str">
        <f t="shared" si="57"/>
        <v>--</v>
      </c>
    </row>
    <row r="210" spans="1:49" x14ac:dyDescent="0.2">
      <c r="A210" s="147">
        <v>26</v>
      </c>
      <c r="B210" s="71" t="s">
        <v>483</v>
      </c>
      <c r="C210" s="248" t="s">
        <v>534</v>
      </c>
      <c r="D210" s="271" t="s">
        <v>535</v>
      </c>
      <c r="E210" s="62"/>
      <c r="F210" s="63"/>
      <c r="G210" s="63"/>
      <c r="H210" s="63"/>
      <c r="I210" s="72" t="str">
        <f t="shared" ref="I210:I220" si="58">IFERROR(AVERAGE(E210:H210),"")</f>
        <v/>
      </c>
      <c r="J210" s="104" t="str">
        <f t="shared" si="52"/>
        <v/>
      </c>
      <c r="K210" s="116"/>
      <c r="L210" s="71"/>
      <c r="M210" s="71"/>
      <c r="N210" s="71"/>
      <c r="O210" s="72" t="str">
        <f t="shared" ref="O210:O220" si="59">IFERROR(AVERAGE(K210:N210),"")</f>
        <v/>
      </c>
      <c r="P210" s="104" t="str">
        <f t="shared" si="53"/>
        <v/>
      </c>
      <c r="Q210" s="113"/>
      <c r="R210" s="106"/>
      <c r="S210" s="106"/>
      <c r="T210" s="106"/>
      <c r="U210" s="107"/>
      <c r="V210" s="108" t="str">
        <f t="shared" ref="V210:V220" si="60">IFERROR(SUM(Q210:U210)/COUNT(Q210:U210),"")</f>
        <v/>
      </c>
      <c r="W210" s="65"/>
      <c r="X210" s="70"/>
      <c r="Y210" s="109" t="str">
        <f t="shared" ref="Y210:Y220" si="61">IFERROR((V210*$V$4+(AVERAGE(W210:X210)*$W$4))/100,"")</f>
        <v/>
      </c>
      <c r="Z210" s="110" t="str">
        <f t="shared" ref="Z210:Z220" si="62">IFERROR(ROUND(Y210,0),"")</f>
        <v/>
      </c>
      <c r="AA210" s="111" t="str">
        <f t="shared" si="55"/>
        <v/>
      </c>
      <c r="AB210" s="69"/>
      <c r="AC210" s="71"/>
      <c r="AD210" s="71"/>
      <c r="AE210" s="72"/>
      <c r="AF210" s="112" t="str">
        <f t="shared" ref="AF210:AF220" si="63">IFERROR(AVERAGE(AB210:AE210),"")</f>
        <v/>
      </c>
      <c r="AG210" s="69"/>
      <c r="AH210" s="71"/>
      <c r="AI210" s="71"/>
      <c r="AJ210" s="72"/>
      <c r="AK210" s="112" t="str">
        <f t="shared" ref="AK210:AK220" si="64">IFERROR(AVERAGE(AG210:AJ210),"")</f>
        <v/>
      </c>
      <c r="AL210" s="69"/>
      <c r="AM210" s="71"/>
      <c r="AN210" s="71"/>
      <c r="AO210" s="72"/>
      <c r="AP210" s="112" t="str">
        <f t="shared" ref="AP210:AP220" si="65">IFERROR(AVERAGE(AL210:AO210),"")</f>
        <v/>
      </c>
      <c r="AQ210" s="69"/>
      <c r="AR210" s="71"/>
      <c r="AS210" s="71"/>
      <c r="AT210" s="72"/>
      <c r="AU210" s="187" t="str">
        <f t="shared" si="56"/>
        <v/>
      </c>
      <c r="AV210" s="188">
        <f t="shared" ref="AV210:AV220" si="66">IFERROR(MAX(AF210,AK210,AP210,AU210),"")</f>
        <v>0</v>
      </c>
      <c r="AW210" s="189" t="str">
        <f t="shared" si="57"/>
        <v>--</v>
      </c>
    </row>
    <row r="211" spans="1:49" x14ac:dyDescent="0.2">
      <c r="A211" s="147">
        <v>27</v>
      </c>
      <c r="B211" s="71" t="s">
        <v>483</v>
      </c>
      <c r="C211" s="248" t="s">
        <v>536</v>
      </c>
      <c r="D211" s="277" t="s">
        <v>537</v>
      </c>
      <c r="E211" s="62"/>
      <c r="F211" s="63"/>
      <c r="G211" s="63"/>
      <c r="H211" s="63"/>
      <c r="I211" s="72" t="str">
        <f t="shared" si="58"/>
        <v/>
      </c>
      <c r="J211" s="104" t="str">
        <f t="shared" si="52"/>
        <v/>
      </c>
      <c r="K211" s="116"/>
      <c r="L211" s="71"/>
      <c r="M211" s="71"/>
      <c r="N211" s="71"/>
      <c r="O211" s="72" t="str">
        <f t="shared" si="59"/>
        <v/>
      </c>
      <c r="P211" s="104" t="str">
        <f t="shared" si="53"/>
        <v/>
      </c>
      <c r="Q211" s="113"/>
      <c r="R211" s="106"/>
      <c r="S211" s="106"/>
      <c r="T211" s="106"/>
      <c r="U211" s="107"/>
      <c r="V211" s="108" t="str">
        <f t="shared" si="60"/>
        <v/>
      </c>
      <c r="W211" s="65"/>
      <c r="X211" s="70"/>
      <c r="Y211" s="109" t="str">
        <f t="shared" si="61"/>
        <v/>
      </c>
      <c r="Z211" s="110" t="str">
        <f t="shared" si="62"/>
        <v/>
      </c>
      <c r="AA211" s="111" t="str">
        <f t="shared" si="55"/>
        <v/>
      </c>
      <c r="AB211" s="69"/>
      <c r="AC211" s="71"/>
      <c r="AD211" s="71"/>
      <c r="AE211" s="72"/>
      <c r="AF211" s="112" t="str">
        <f t="shared" si="63"/>
        <v/>
      </c>
      <c r="AG211" s="69"/>
      <c r="AH211" s="71"/>
      <c r="AI211" s="71"/>
      <c r="AJ211" s="72"/>
      <c r="AK211" s="112" t="str">
        <f t="shared" si="64"/>
        <v/>
      </c>
      <c r="AL211" s="69"/>
      <c r="AM211" s="71"/>
      <c r="AN211" s="71"/>
      <c r="AO211" s="72"/>
      <c r="AP211" s="112" t="str">
        <f t="shared" si="65"/>
        <v/>
      </c>
      <c r="AQ211" s="69"/>
      <c r="AR211" s="71"/>
      <c r="AS211" s="71"/>
      <c r="AT211" s="72"/>
      <c r="AU211" s="187" t="str">
        <f t="shared" si="56"/>
        <v/>
      </c>
      <c r="AV211" s="188">
        <f t="shared" si="66"/>
        <v>0</v>
      </c>
      <c r="AW211" s="189" t="str">
        <f t="shared" si="57"/>
        <v>--</v>
      </c>
    </row>
    <row r="212" spans="1:49" x14ac:dyDescent="0.2">
      <c r="A212" s="147">
        <v>28</v>
      </c>
      <c r="B212" s="71" t="s">
        <v>483</v>
      </c>
      <c r="C212" s="248" t="s">
        <v>538</v>
      </c>
      <c r="D212" s="271" t="s">
        <v>539</v>
      </c>
      <c r="E212" s="62"/>
      <c r="F212" s="63"/>
      <c r="G212" s="63"/>
      <c r="H212" s="63"/>
      <c r="I212" s="72" t="str">
        <f t="shared" si="58"/>
        <v/>
      </c>
      <c r="J212" s="104" t="str">
        <f t="shared" si="52"/>
        <v/>
      </c>
      <c r="K212" s="116"/>
      <c r="L212" s="71"/>
      <c r="M212" s="71"/>
      <c r="N212" s="71"/>
      <c r="O212" s="72" t="str">
        <f t="shared" si="59"/>
        <v/>
      </c>
      <c r="P212" s="104" t="str">
        <f t="shared" si="53"/>
        <v/>
      </c>
      <c r="Q212" s="113"/>
      <c r="R212" s="106"/>
      <c r="S212" s="106"/>
      <c r="T212" s="106"/>
      <c r="U212" s="107"/>
      <c r="V212" s="108" t="str">
        <f t="shared" si="60"/>
        <v/>
      </c>
      <c r="W212" s="65"/>
      <c r="X212" s="70"/>
      <c r="Y212" s="109" t="str">
        <f t="shared" si="61"/>
        <v/>
      </c>
      <c r="Z212" s="110" t="str">
        <f t="shared" si="62"/>
        <v/>
      </c>
      <c r="AA212" s="111" t="str">
        <f t="shared" si="55"/>
        <v/>
      </c>
      <c r="AB212" s="69"/>
      <c r="AC212" s="71"/>
      <c r="AD212" s="71"/>
      <c r="AE212" s="72"/>
      <c r="AF212" s="112" t="str">
        <f t="shared" si="63"/>
        <v/>
      </c>
      <c r="AG212" s="69"/>
      <c r="AH212" s="71"/>
      <c r="AI212" s="71"/>
      <c r="AJ212" s="72"/>
      <c r="AK212" s="112" t="str">
        <f t="shared" si="64"/>
        <v/>
      </c>
      <c r="AL212" s="69"/>
      <c r="AM212" s="71"/>
      <c r="AN212" s="71"/>
      <c r="AO212" s="72"/>
      <c r="AP212" s="112" t="str">
        <f t="shared" si="65"/>
        <v/>
      </c>
      <c r="AQ212" s="69"/>
      <c r="AR212" s="71"/>
      <c r="AS212" s="71"/>
      <c r="AT212" s="72"/>
      <c r="AU212" s="187" t="str">
        <f t="shared" si="56"/>
        <v/>
      </c>
      <c r="AV212" s="188">
        <f t="shared" si="66"/>
        <v>0</v>
      </c>
      <c r="AW212" s="189" t="str">
        <f t="shared" si="57"/>
        <v>--</v>
      </c>
    </row>
    <row r="213" spans="1:49" x14ac:dyDescent="0.2">
      <c r="A213" s="147">
        <v>29</v>
      </c>
      <c r="B213" s="71" t="s">
        <v>483</v>
      </c>
      <c r="C213" s="248" t="s">
        <v>540</v>
      </c>
      <c r="D213" s="271" t="s">
        <v>541</v>
      </c>
      <c r="E213" s="62"/>
      <c r="F213" s="63"/>
      <c r="G213" s="63"/>
      <c r="H213" s="63"/>
      <c r="I213" s="72" t="str">
        <f t="shared" si="58"/>
        <v/>
      </c>
      <c r="J213" s="104" t="str">
        <f t="shared" si="52"/>
        <v/>
      </c>
      <c r="K213" s="116"/>
      <c r="L213" s="71"/>
      <c r="M213" s="71"/>
      <c r="N213" s="71"/>
      <c r="O213" s="72" t="str">
        <f t="shared" si="59"/>
        <v/>
      </c>
      <c r="P213" s="104" t="str">
        <f t="shared" si="53"/>
        <v/>
      </c>
      <c r="Q213" s="113"/>
      <c r="R213" s="106"/>
      <c r="S213" s="106"/>
      <c r="T213" s="106"/>
      <c r="U213" s="107"/>
      <c r="V213" s="108" t="str">
        <f t="shared" si="60"/>
        <v/>
      </c>
      <c r="W213" s="65"/>
      <c r="X213" s="70"/>
      <c r="Y213" s="109" t="str">
        <f t="shared" si="61"/>
        <v/>
      </c>
      <c r="Z213" s="110" t="str">
        <f t="shared" si="62"/>
        <v/>
      </c>
      <c r="AA213" s="111" t="str">
        <f t="shared" si="55"/>
        <v/>
      </c>
      <c r="AB213" s="69"/>
      <c r="AC213" s="71"/>
      <c r="AD213" s="71"/>
      <c r="AE213" s="72"/>
      <c r="AF213" s="112" t="str">
        <f t="shared" si="63"/>
        <v/>
      </c>
      <c r="AG213" s="69"/>
      <c r="AH213" s="71"/>
      <c r="AI213" s="71"/>
      <c r="AJ213" s="72"/>
      <c r="AK213" s="112" t="str">
        <f t="shared" si="64"/>
        <v/>
      </c>
      <c r="AL213" s="69"/>
      <c r="AM213" s="71"/>
      <c r="AN213" s="71"/>
      <c r="AO213" s="72"/>
      <c r="AP213" s="112" t="str">
        <f t="shared" si="65"/>
        <v/>
      </c>
      <c r="AQ213" s="69"/>
      <c r="AR213" s="71"/>
      <c r="AS213" s="71"/>
      <c r="AT213" s="72"/>
      <c r="AU213" s="187" t="str">
        <f t="shared" si="56"/>
        <v/>
      </c>
      <c r="AV213" s="188">
        <f t="shared" si="66"/>
        <v>0</v>
      </c>
      <c r="AW213" s="189" t="str">
        <f t="shared" si="57"/>
        <v>--</v>
      </c>
    </row>
    <row r="214" spans="1:49" x14ac:dyDescent="0.2">
      <c r="A214" s="147">
        <v>30</v>
      </c>
      <c r="B214" s="71" t="s">
        <v>483</v>
      </c>
      <c r="C214" s="248" t="s">
        <v>542</v>
      </c>
      <c r="D214" s="272" t="s">
        <v>543</v>
      </c>
      <c r="E214" s="62"/>
      <c r="F214" s="63"/>
      <c r="G214" s="63"/>
      <c r="H214" s="63"/>
      <c r="I214" s="72" t="str">
        <f t="shared" si="58"/>
        <v/>
      </c>
      <c r="J214" s="104" t="str">
        <f t="shared" si="52"/>
        <v/>
      </c>
      <c r="K214" s="116"/>
      <c r="L214" s="71"/>
      <c r="M214" s="71"/>
      <c r="N214" s="71"/>
      <c r="O214" s="72" t="str">
        <f t="shared" si="59"/>
        <v/>
      </c>
      <c r="P214" s="104" t="str">
        <f t="shared" si="53"/>
        <v/>
      </c>
      <c r="Q214" s="113"/>
      <c r="R214" s="106"/>
      <c r="S214" s="106"/>
      <c r="T214" s="106"/>
      <c r="U214" s="107"/>
      <c r="V214" s="108" t="str">
        <f t="shared" si="60"/>
        <v/>
      </c>
      <c r="W214" s="65"/>
      <c r="X214" s="70"/>
      <c r="Y214" s="109" t="str">
        <f t="shared" si="61"/>
        <v/>
      </c>
      <c r="Z214" s="110" t="str">
        <f t="shared" si="62"/>
        <v/>
      </c>
      <c r="AA214" s="111" t="str">
        <f t="shared" si="55"/>
        <v/>
      </c>
      <c r="AB214" s="69"/>
      <c r="AC214" s="71"/>
      <c r="AD214" s="71"/>
      <c r="AE214" s="72"/>
      <c r="AF214" s="112" t="str">
        <f t="shared" si="63"/>
        <v/>
      </c>
      <c r="AG214" s="69"/>
      <c r="AH214" s="71"/>
      <c r="AI214" s="71"/>
      <c r="AJ214" s="72"/>
      <c r="AK214" s="112" t="str">
        <f t="shared" si="64"/>
        <v/>
      </c>
      <c r="AL214" s="69"/>
      <c r="AM214" s="71"/>
      <c r="AN214" s="71"/>
      <c r="AO214" s="72"/>
      <c r="AP214" s="112" t="str">
        <f t="shared" si="65"/>
        <v/>
      </c>
      <c r="AQ214" s="69"/>
      <c r="AR214" s="71"/>
      <c r="AS214" s="71"/>
      <c r="AT214" s="72"/>
      <c r="AU214" s="187" t="str">
        <f t="shared" si="56"/>
        <v/>
      </c>
      <c r="AV214" s="188">
        <f t="shared" si="66"/>
        <v>0</v>
      </c>
      <c r="AW214" s="189" t="str">
        <f t="shared" si="57"/>
        <v>--</v>
      </c>
    </row>
    <row r="215" spans="1:49" x14ac:dyDescent="0.2">
      <c r="A215" s="147">
        <v>31</v>
      </c>
      <c r="B215" s="71" t="s">
        <v>483</v>
      </c>
      <c r="C215" s="248" t="s">
        <v>544</v>
      </c>
      <c r="D215" s="270" t="s">
        <v>545</v>
      </c>
      <c r="E215" s="62"/>
      <c r="F215" s="63"/>
      <c r="G215" s="63"/>
      <c r="H215" s="63"/>
      <c r="I215" s="72" t="str">
        <f t="shared" si="58"/>
        <v/>
      </c>
      <c r="J215" s="104" t="str">
        <f t="shared" si="52"/>
        <v/>
      </c>
      <c r="K215" s="116"/>
      <c r="L215" s="71"/>
      <c r="M215" s="71"/>
      <c r="N215" s="71"/>
      <c r="O215" s="72" t="str">
        <f t="shared" si="59"/>
        <v/>
      </c>
      <c r="P215" s="104" t="str">
        <f t="shared" si="53"/>
        <v/>
      </c>
      <c r="Q215" s="113"/>
      <c r="R215" s="106"/>
      <c r="S215" s="106"/>
      <c r="T215" s="106"/>
      <c r="U215" s="107"/>
      <c r="V215" s="108" t="str">
        <f t="shared" si="60"/>
        <v/>
      </c>
      <c r="W215" s="65"/>
      <c r="X215" s="70"/>
      <c r="Y215" s="109" t="str">
        <f t="shared" si="61"/>
        <v/>
      </c>
      <c r="Z215" s="110" t="str">
        <f t="shared" si="62"/>
        <v/>
      </c>
      <c r="AA215" s="111" t="str">
        <f t="shared" si="55"/>
        <v/>
      </c>
      <c r="AB215" s="69"/>
      <c r="AC215" s="71"/>
      <c r="AD215" s="71"/>
      <c r="AE215" s="72"/>
      <c r="AF215" s="112" t="str">
        <f t="shared" si="63"/>
        <v/>
      </c>
      <c r="AG215" s="69"/>
      <c r="AH215" s="71"/>
      <c r="AI215" s="71"/>
      <c r="AJ215" s="72"/>
      <c r="AK215" s="112" t="str">
        <f t="shared" si="64"/>
        <v/>
      </c>
      <c r="AL215" s="69"/>
      <c r="AM215" s="71"/>
      <c r="AN215" s="71"/>
      <c r="AO215" s="72"/>
      <c r="AP215" s="112" t="str">
        <f t="shared" si="65"/>
        <v/>
      </c>
      <c r="AQ215" s="69"/>
      <c r="AR215" s="71"/>
      <c r="AS215" s="71"/>
      <c r="AT215" s="72"/>
      <c r="AU215" s="187" t="str">
        <f t="shared" si="56"/>
        <v/>
      </c>
      <c r="AV215" s="188">
        <f t="shared" si="66"/>
        <v>0</v>
      </c>
      <c r="AW215" s="189" t="str">
        <f t="shared" si="57"/>
        <v>--</v>
      </c>
    </row>
    <row r="216" spans="1:49" x14ac:dyDescent="0.2">
      <c r="A216" s="147">
        <v>32</v>
      </c>
      <c r="B216" s="71" t="s">
        <v>483</v>
      </c>
      <c r="C216" s="248" t="s">
        <v>1092</v>
      </c>
      <c r="D216" s="270" t="s">
        <v>1100</v>
      </c>
      <c r="E216" s="62"/>
      <c r="F216" s="63"/>
      <c r="G216" s="63"/>
      <c r="H216" s="63"/>
      <c r="I216" s="72" t="str">
        <f t="shared" si="58"/>
        <v/>
      </c>
      <c r="J216" s="104" t="str">
        <f t="shared" si="52"/>
        <v/>
      </c>
      <c r="K216" s="116"/>
      <c r="L216" s="71"/>
      <c r="M216" s="71"/>
      <c r="N216" s="71"/>
      <c r="O216" s="72" t="str">
        <f t="shared" si="59"/>
        <v/>
      </c>
      <c r="P216" s="104" t="str">
        <f t="shared" si="53"/>
        <v/>
      </c>
      <c r="Q216" s="113"/>
      <c r="R216" s="106"/>
      <c r="S216" s="106"/>
      <c r="T216" s="106"/>
      <c r="U216" s="107"/>
      <c r="V216" s="108" t="str">
        <f t="shared" si="60"/>
        <v/>
      </c>
      <c r="W216" s="65"/>
      <c r="X216" s="70"/>
      <c r="Y216" s="109" t="str">
        <f t="shared" si="61"/>
        <v/>
      </c>
      <c r="Z216" s="110" t="str">
        <f t="shared" si="62"/>
        <v/>
      </c>
      <c r="AA216" s="111" t="str">
        <f t="shared" si="55"/>
        <v/>
      </c>
      <c r="AB216" s="69"/>
      <c r="AC216" s="71"/>
      <c r="AD216" s="71"/>
      <c r="AE216" s="72"/>
      <c r="AF216" s="112" t="str">
        <f t="shared" si="63"/>
        <v/>
      </c>
      <c r="AG216" s="69"/>
      <c r="AH216" s="71"/>
      <c r="AI216" s="71"/>
      <c r="AJ216" s="72"/>
      <c r="AK216" s="112" t="str">
        <f t="shared" si="64"/>
        <v/>
      </c>
      <c r="AL216" s="69"/>
      <c r="AM216" s="71"/>
      <c r="AN216" s="71"/>
      <c r="AO216" s="72"/>
      <c r="AP216" s="112" t="str">
        <f t="shared" si="65"/>
        <v/>
      </c>
      <c r="AQ216" s="69"/>
      <c r="AR216" s="71"/>
      <c r="AS216" s="71"/>
      <c r="AT216" s="72"/>
      <c r="AU216" s="187" t="str">
        <f t="shared" si="56"/>
        <v/>
      </c>
      <c r="AV216" s="188">
        <f t="shared" si="66"/>
        <v>0</v>
      </c>
      <c r="AW216" s="189" t="str">
        <f t="shared" si="57"/>
        <v>--</v>
      </c>
    </row>
    <row r="217" spans="1:49" x14ac:dyDescent="0.2">
      <c r="A217" s="147">
        <v>33</v>
      </c>
      <c r="B217" s="71" t="s">
        <v>483</v>
      </c>
      <c r="C217" s="248" t="s">
        <v>546</v>
      </c>
      <c r="D217" s="279" t="s">
        <v>547</v>
      </c>
      <c r="E217" s="62"/>
      <c r="F217" s="63"/>
      <c r="G217" s="63"/>
      <c r="H217" s="63"/>
      <c r="I217" s="72" t="str">
        <f t="shared" si="58"/>
        <v/>
      </c>
      <c r="J217" s="104" t="str">
        <f t="shared" si="52"/>
        <v/>
      </c>
      <c r="K217" s="116"/>
      <c r="L217" s="71"/>
      <c r="M217" s="71"/>
      <c r="N217" s="71"/>
      <c r="O217" s="72" t="str">
        <f t="shared" si="59"/>
        <v/>
      </c>
      <c r="P217" s="104" t="str">
        <f t="shared" si="53"/>
        <v/>
      </c>
      <c r="Q217" s="113"/>
      <c r="R217" s="106"/>
      <c r="S217" s="106"/>
      <c r="T217" s="106"/>
      <c r="U217" s="107"/>
      <c r="V217" s="108" t="str">
        <f t="shared" si="60"/>
        <v/>
      </c>
      <c r="W217" s="65"/>
      <c r="X217" s="70"/>
      <c r="Y217" s="109" t="str">
        <f t="shared" si="61"/>
        <v/>
      </c>
      <c r="Z217" s="110" t="str">
        <f t="shared" si="62"/>
        <v/>
      </c>
      <c r="AA217" s="111" t="str">
        <f t="shared" si="55"/>
        <v/>
      </c>
      <c r="AB217" s="69"/>
      <c r="AC217" s="71"/>
      <c r="AD217" s="71"/>
      <c r="AE217" s="72"/>
      <c r="AF217" s="112" t="str">
        <f t="shared" si="63"/>
        <v/>
      </c>
      <c r="AG217" s="69"/>
      <c r="AH217" s="71"/>
      <c r="AI217" s="71"/>
      <c r="AJ217" s="72"/>
      <c r="AK217" s="112" t="str">
        <f t="shared" si="64"/>
        <v/>
      </c>
      <c r="AL217" s="69"/>
      <c r="AM217" s="71"/>
      <c r="AN217" s="71"/>
      <c r="AO217" s="72"/>
      <c r="AP217" s="112" t="str">
        <f t="shared" si="65"/>
        <v/>
      </c>
      <c r="AQ217" s="69"/>
      <c r="AR217" s="71"/>
      <c r="AS217" s="71"/>
      <c r="AT217" s="72"/>
      <c r="AU217" s="187" t="str">
        <f t="shared" si="56"/>
        <v/>
      </c>
      <c r="AV217" s="188">
        <f t="shared" si="66"/>
        <v>0</v>
      </c>
      <c r="AW217" s="189" t="str">
        <f t="shared" si="57"/>
        <v>--</v>
      </c>
    </row>
    <row r="218" spans="1:49" x14ac:dyDescent="0.2">
      <c r="A218" s="147">
        <v>34</v>
      </c>
      <c r="B218" s="71" t="s">
        <v>483</v>
      </c>
      <c r="C218" s="248" t="s">
        <v>548</v>
      </c>
      <c r="D218" s="271" t="s">
        <v>549</v>
      </c>
      <c r="E218" s="62"/>
      <c r="F218" s="63"/>
      <c r="G218" s="63"/>
      <c r="H218" s="63"/>
      <c r="I218" s="72" t="str">
        <f t="shared" si="58"/>
        <v/>
      </c>
      <c r="J218" s="104" t="str">
        <f t="shared" si="52"/>
        <v/>
      </c>
      <c r="K218" s="116"/>
      <c r="L218" s="71"/>
      <c r="M218" s="71"/>
      <c r="N218" s="71"/>
      <c r="O218" s="72" t="str">
        <f t="shared" si="59"/>
        <v/>
      </c>
      <c r="P218" s="104" t="str">
        <f t="shared" si="53"/>
        <v/>
      </c>
      <c r="Q218" s="113"/>
      <c r="R218" s="106"/>
      <c r="S218" s="106"/>
      <c r="T218" s="106"/>
      <c r="U218" s="107"/>
      <c r="V218" s="108" t="str">
        <f t="shared" si="60"/>
        <v/>
      </c>
      <c r="W218" s="65"/>
      <c r="X218" s="70"/>
      <c r="Y218" s="109" t="str">
        <f t="shared" si="61"/>
        <v/>
      </c>
      <c r="Z218" s="110" t="str">
        <f t="shared" si="62"/>
        <v/>
      </c>
      <c r="AA218" s="111" t="str">
        <f t="shared" si="55"/>
        <v/>
      </c>
      <c r="AB218" s="69"/>
      <c r="AC218" s="71"/>
      <c r="AD218" s="71"/>
      <c r="AE218" s="72"/>
      <c r="AF218" s="112" t="str">
        <f t="shared" si="63"/>
        <v/>
      </c>
      <c r="AG218" s="69"/>
      <c r="AH218" s="71"/>
      <c r="AI218" s="71"/>
      <c r="AJ218" s="72"/>
      <c r="AK218" s="112" t="str">
        <f t="shared" si="64"/>
        <v/>
      </c>
      <c r="AL218" s="69"/>
      <c r="AM218" s="71"/>
      <c r="AN218" s="71"/>
      <c r="AO218" s="72"/>
      <c r="AP218" s="112" t="str">
        <f t="shared" si="65"/>
        <v/>
      </c>
      <c r="AQ218" s="69"/>
      <c r="AR218" s="71"/>
      <c r="AS218" s="71"/>
      <c r="AT218" s="72"/>
      <c r="AU218" s="187" t="str">
        <f t="shared" si="56"/>
        <v/>
      </c>
      <c r="AV218" s="188">
        <f t="shared" si="66"/>
        <v>0</v>
      </c>
      <c r="AW218" s="189" t="str">
        <f t="shared" si="57"/>
        <v>--</v>
      </c>
    </row>
    <row r="219" spans="1:49" x14ac:dyDescent="0.2">
      <c r="A219" s="147">
        <v>35</v>
      </c>
      <c r="B219" s="71" t="s">
        <v>483</v>
      </c>
      <c r="C219" s="248" t="s">
        <v>550</v>
      </c>
      <c r="D219" s="270" t="s">
        <v>551</v>
      </c>
      <c r="E219" s="62"/>
      <c r="F219" s="63"/>
      <c r="G219" s="63"/>
      <c r="H219" s="63"/>
      <c r="I219" s="72" t="str">
        <f t="shared" si="58"/>
        <v/>
      </c>
      <c r="J219" s="104" t="str">
        <f t="shared" si="52"/>
        <v/>
      </c>
      <c r="K219" s="116"/>
      <c r="L219" s="71"/>
      <c r="M219" s="71"/>
      <c r="N219" s="71"/>
      <c r="O219" s="72" t="str">
        <f t="shared" si="59"/>
        <v/>
      </c>
      <c r="P219" s="104" t="str">
        <f t="shared" si="53"/>
        <v/>
      </c>
      <c r="Q219" s="113"/>
      <c r="R219" s="106"/>
      <c r="S219" s="106"/>
      <c r="T219" s="106"/>
      <c r="U219" s="107"/>
      <c r="V219" s="108" t="str">
        <f t="shared" si="60"/>
        <v/>
      </c>
      <c r="W219" s="65"/>
      <c r="X219" s="70"/>
      <c r="Y219" s="109" t="str">
        <f t="shared" si="61"/>
        <v/>
      </c>
      <c r="Z219" s="110" t="str">
        <f t="shared" si="62"/>
        <v/>
      </c>
      <c r="AA219" s="111" t="str">
        <f t="shared" si="55"/>
        <v/>
      </c>
      <c r="AB219" s="69"/>
      <c r="AC219" s="71"/>
      <c r="AD219" s="71"/>
      <c r="AE219" s="72"/>
      <c r="AF219" s="112" t="str">
        <f t="shared" si="63"/>
        <v/>
      </c>
      <c r="AG219" s="69"/>
      <c r="AH219" s="71"/>
      <c r="AI219" s="71"/>
      <c r="AJ219" s="72"/>
      <c r="AK219" s="112" t="str">
        <f t="shared" si="64"/>
        <v/>
      </c>
      <c r="AL219" s="69"/>
      <c r="AM219" s="71"/>
      <c r="AN219" s="71"/>
      <c r="AO219" s="72"/>
      <c r="AP219" s="112" t="str">
        <f t="shared" si="65"/>
        <v/>
      </c>
      <c r="AQ219" s="69"/>
      <c r="AR219" s="71"/>
      <c r="AS219" s="71"/>
      <c r="AT219" s="72"/>
      <c r="AU219" s="187" t="str">
        <f t="shared" si="56"/>
        <v/>
      </c>
      <c r="AV219" s="188">
        <f t="shared" si="66"/>
        <v>0</v>
      </c>
      <c r="AW219" s="189" t="str">
        <f t="shared" si="57"/>
        <v>--</v>
      </c>
    </row>
    <row r="220" spans="1:49" x14ac:dyDescent="0.2">
      <c r="A220" s="147">
        <v>36</v>
      </c>
      <c r="B220" s="71" t="s">
        <v>483</v>
      </c>
      <c r="C220" s="248" t="s">
        <v>552</v>
      </c>
      <c r="D220" s="271" t="s">
        <v>553</v>
      </c>
      <c r="E220" s="62"/>
      <c r="F220" s="63"/>
      <c r="G220" s="63"/>
      <c r="H220" s="63"/>
      <c r="I220" s="72" t="str">
        <f t="shared" si="58"/>
        <v/>
      </c>
      <c r="J220" s="104" t="str">
        <f t="shared" si="52"/>
        <v/>
      </c>
      <c r="K220" s="116"/>
      <c r="L220" s="71"/>
      <c r="M220" s="71"/>
      <c r="N220" s="71"/>
      <c r="O220" s="72" t="str">
        <f t="shared" si="59"/>
        <v/>
      </c>
      <c r="P220" s="104" t="str">
        <f t="shared" si="53"/>
        <v/>
      </c>
      <c r="Q220" s="113"/>
      <c r="R220" s="106"/>
      <c r="S220" s="106"/>
      <c r="T220" s="106"/>
      <c r="U220" s="107"/>
      <c r="V220" s="108" t="str">
        <f t="shared" si="60"/>
        <v/>
      </c>
      <c r="W220" s="65"/>
      <c r="X220" s="70"/>
      <c r="Y220" s="109" t="str">
        <f t="shared" si="61"/>
        <v/>
      </c>
      <c r="Z220" s="110" t="str">
        <f t="shared" si="62"/>
        <v/>
      </c>
      <c r="AA220" s="111" t="str">
        <f t="shared" si="55"/>
        <v/>
      </c>
      <c r="AB220" s="69"/>
      <c r="AC220" s="71"/>
      <c r="AD220" s="71"/>
      <c r="AE220" s="72"/>
      <c r="AF220" s="112" t="str">
        <f t="shared" si="63"/>
        <v/>
      </c>
      <c r="AG220" s="69"/>
      <c r="AH220" s="71"/>
      <c r="AI220" s="71"/>
      <c r="AJ220" s="72"/>
      <c r="AK220" s="112" t="str">
        <f t="shared" si="64"/>
        <v/>
      </c>
      <c r="AL220" s="69"/>
      <c r="AM220" s="71"/>
      <c r="AN220" s="71"/>
      <c r="AO220" s="72"/>
      <c r="AP220" s="112" t="str">
        <f t="shared" si="65"/>
        <v/>
      </c>
      <c r="AQ220" s="69"/>
      <c r="AR220" s="71"/>
      <c r="AS220" s="71"/>
      <c r="AT220" s="72"/>
      <c r="AU220" s="187" t="str">
        <f t="shared" si="56"/>
        <v/>
      </c>
      <c r="AV220" s="188">
        <f t="shared" si="66"/>
        <v>0</v>
      </c>
      <c r="AW220" s="189" t="str">
        <f t="shared" si="57"/>
        <v>--</v>
      </c>
    </row>
    <row r="221" spans="1:49" x14ac:dyDescent="0.2">
      <c r="A221" s="149" t="s">
        <v>971</v>
      </c>
      <c r="B221" s="121" t="s">
        <v>71</v>
      </c>
      <c r="C221" s="248" t="s">
        <v>554</v>
      </c>
      <c r="D221" s="269" t="s">
        <v>555</v>
      </c>
      <c r="E221" s="62"/>
      <c r="F221" s="63"/>
      <c r="G221" s="63"/>
      <c r="H221" s="63"/>
      <c r="I221" s="72" t="str">
        <f t="shared" ref="I221:I230" si="67">IFERROR(AVERAGE(E221:H221),"")</f>
        <v/>
      </c>
      <c r="J221" s="104" t="str">
        <f t="shared" si="52"/>
        <v/>
      </c>
      <c r="K221" s="116"/>
      <c r="L221" s="71"/>
      <c r="M221" s="71"/>
      <c r="N221" s="71"/>
      <c r="O221" s="72" t="str">
        <f t="shared" ref="O221:O230" si="68">IFERROR(AVERAGE(K221:N221),"")</f>
        <v/>
      </c>
      <c r="P221" s="104" t="str">
        <f t="shared" si="53"/>
        <v/>
      </c>
      <c r="Q221" s="113"/>
      <c r="R221" s="106"/>
      <c r="S221" s="106"/>
      <c r="T221" s="106"/>
      <c r="U221" s="107"/>
      <c r="V221" s="108" t="str">
        <f t="shared" ref="V221:V230" si="69">IFERROR(SUM(Q221:U221)/COUNT(Q221:U221),"")</f>
        <v/>
      </c>
      <c r="W221" s="65"/>
      <c r="X221" s="70"/>
      <c r="Y221" s="109" t="str">
        <f t="shared" ref="Y221:Y230" si="70">IFERROR((V221*$V$4+(AVERAGE(W221:X221)*$W$4))/100,"")</f>
        <v/>
      </c>
      <c r="Z221" s="110" t="str">
        <f t="shared" ref="Z221:Z230" si="71">IFERROR(ROUND(Y221,0),"")</f>
        <v/>
      </c>
      <c r="AA221" s="111" t="str">
        <f t="shared" si="55"/>
        <v/>
      </c>
      <c r="AB221" s="69"/>
      <c r="AC221" s="71"/>
      <c r="AD221" s="71"/>
      <c r="AE221" s="72"/>
      <c r="AF221" s="112" t="str">
        <f t="shared" ref="AF221:AF230" si="72">IFERROR(AVERAGE(AB221:AE221),"")</f>
        <v/>
      </c>
      <c r="AG221" s="69"/>
      <c r="AH221" s="71"/>
      <c r="AI221" s="71"/>
      <c r="AJ221" s="72"/>
      <c r="AK221" s="112" t="str">
        <f t="shared" ref="AK221:AK230" si="73">IFERROR(AVERAGE(AG221:AJ221),"")</f>
        <v/>
      </c>
      <c r="AL221" s="69"/>
      <c r="AM221" s="71"/>
      <c r="AN221" s="71"/>
      <c r="AO221" s="72"/>
      <c r="AP221" s="112" t="str">
        <f t="shared" ref="AP221:AP230" si="74">IFERROR(AVERAGE(AL221:AO221),"")</f>
        <v/>
      </c>
      <c r="AQ221" s="69"/>
      <c r="AR221" s="71"/>
      <c r="AS221" s="71"/>
      <c r="AT221" s="72"/>
      <c r="AU221" s="187" t="str">
        <f t="shared" si="56"/>
        <v/>
      </c>
      <c r="AV221" s="188">
        <f t="shared" ref="AV221:AV230" si="75">IFERROR(MAX(AF221,AK221,AP221,AU221),"")</f>
        <v>0</v>
      </c>
      <c r="AW221" s="189" t="str">
        <f t="shared" si="57"/>
        <v>--</v>
      </c>
    </row>
    <row r="222" spans="1:49" x14ac:dyDescent="0.2">
      <c r="A222" s="149" t="s">
        <v>972</v>
      </c>
      <c r="B222" s="121" t="s">
        <v>71</v>
      </c>
      <c r="C222" s="248" t="s">
        <v>556</v>
      </c>
      <c r="D222" s="270" t="s">
        <v>557</v>
      </c>
      <c r="E222" s="62"/>
      <c r="F222" s="63"/>
      <c r="G222" s="63"/>
      <c r="H222" s="63"/>
      <c r="I222" s="72" t="str">
        <f t="shared" si="67"/>
        <v/>
      </c>
      <c r="J222" s="104" t="str">
        <f t="shared" si="52"/>
        <v/>
      </c>
      <c r="K222" s="116"/>
      <c r="L222" s="71"/>
      <c r="M222" s="71"/>
      <c r="N222" s="71"/>
      <c r="O222" s="72" t="str">
        <f t="shared" si="68"/>
        <v/>
      </c>
      <c r="P222" s="104" t="str">
        <f t="shared" si="53"/>
        <v/>
      </c>
      <c r="Q222" s="113"/>
      <c r="R222" s="106"/>
      <c r="S222" s="106"/>
      <c r="T222" s="106"/>
      <c r="U222" s="107"/>
      <c r="V222" s="108" t="str">
        <f t="shared" si="69"/>
        <v/>
      </c>
      <c r="W222" s="65"/>
      <c r="X222" s="70"/>
      <c r="Y222" s="109" t="str">
        <f t="shared" si="70"/>
        <v/>
      </c>
      <c r="Z222" s="110" t="str">
        <f t="shared" si="71"/>
        <v/>
      </c>
      <c r="AA222" s="111" t="str">
        <f t="shared" si="55"/>
        <v/>
      </c>
      <c r="AB222" s="69"/>
      <c r="AC222" s="71"/>
      <c r="AD222" s="71"/>
      <c r="AE222" s="72"/>
      <c r="AF222" s="112" t="str">
        <f t="shared" si="72"/>
        <v/>
      </c>
      <c r="AG222" s="69"/>
      <c r="AH222" s="71"/>
      <c r="AI222" s="71"/>
      <c r="AJ222" s="72"/>
      <c r="AK222" s="112" t="str">
        <f t="shared" si="73"/>
        <v/>
      </c>
      <c r="AL222" s="69"/>
      <c r="AM222" s="71"/>
      <c r="AN222" s="71"/>
      <c r="AO222" s="72"/>
      <c r="AP222" s="112" t="str">
        <f t="shared" si="74"/>
        <v/>
      </c>
      <c r="AQ222" s="69"/>
      <c r="AR222" s="71"/>
      <c r="AS222" s="71"/>
      <c r="AT222" s="72"/>
      <c r="AU222" s="187" t="str">
        <f t="shared" si="56"/>
        <v/>
      </c>
      <c r="AV222" s="188">
        <f t="shared" si="75"/>
        <v>0</v>
      </c>
      <c r="AW222" s="189" t="str">
        <f t="shared" si="57"/>
        <v>--</v>
      </c>
    </row>
    <row r="223" spans="1:49" x14ac:dyDescent="0.2">
      <c r="A223" s="149" t="s">
        <v>973</v>
      </c>
      <c r="B223" s="121" t="s">
        <v>71</v>
      </c>
      <c r="C223" s="248" t="s">
        <v>558</v>
      </c>
      <c r="D223" s="270" t="s">
        <v>559</v>
      </c>
      <c r="E223" s="62"/>
      <c r="F223" s="63"/>
      <c r="G223" s="63"/>
      <c r="H223" s="63"/>
      <c r="I223" s="72" t="str">
        <f t="shared" si="67"/>
        <v/>
      </c>
      <c r="J223" s="104" t="str">
        <f t="shared" si="52"/>
        <v/>
      </c>
      <c r="K223" s="116"/>
      <c r="L223" s="71"/>
      <c r="M223" s="71"/>
      <c r="N223" s="71"/>
      <c r="O223" s="72" t="str">
        <f t="shared" si="68"/>
        <v/>
      </c>
      <c r="P223" s="104" t="str">
        <f t="shared" si="53"/>
        <v/>
      </c>
      <c r="Q223" s="113"/>
      <c r="R223" s="106"/>
      <c r="S223" s="106"/>
      <c r="T223" s="106"/>
      <c r="U223" s="107"/>
      <c r="V223" s="108" t="str">
        <f t="shared" si="69"/>
        <v/>
      </c>
      <c r="W223" s="65"/>
      <c r="X223" s="70"/>
      <c r="Y223" s="109" t="str">
        <f t="shared" si="70"/>
        <v/>
      </c>
      <c r="Z223" s="110" t="str">
        <f t="shared" si="71"/>
        <v/>
      </c>
      <c r="AA223" s="111" t="str">
        <f t="shared" si="55"/>
        <v/>
      </c>
      <c r="AB223" s="69"/>
      <c r="AC223" s="71"/>
      <c r="AD223" s="71"/>
      <c r="AE223" s="72"/>
      <c r="AF223" s="112" t="str">
        <f t="shared" si="72"/>
        <v/>
      </c>
      <c r="AG223" s="69"/>
      <c r="AH223" s="71"/>
      <c r="AI223" s="71"/>
      <c r="AJ223" s="72"/>
      <c r="AK223" s="112" t="str">
        <f t="shared" si="73"/>
        <v/>
      </c>
      <c r="AL223" s="69"/>
      <c r="AM223" s="71"/>
      <c r="AN223" s="71"/>
      <c r="AO223" s="72"/>
      <c r="AP223" s="112" t="str">
        <f t="shared" si="74"/>
        <v/>
      </c>
      <c r="AQ223" s="69"/>
      <c r="AR223" s="71"/>
      <c r="AS223" s="71"/>
      <c r="AT223" s="72"/>
      <c r="AU223" s="187" t="str">
        <f t="shared" si="56"/>
        <v/>
      </c>
      <c r="AV223" s="188">
        <f t="shared" si="75"/>
        <v>0</v>
      </c>
      <c r="AW223" s="189" t="str">
        <f t="shared" si="57"/>
        <v>--</v>
      </c>
    </row>
    <row r="224" spans="1:49" x14ac:dyDescent="0.2">
      <c r="A224" s="149" t="s">
        <v>974</v>
      </c>
      <c r="B224" s="121" t="s">
        <v>71</v>
      </c>
      <c r="C224" s="248" t="s">
        <v>560</v>
      </c>
      <c r="D224" s="270" t="s">
        <v>561</v>
      </c>
      <c r="E224" s="62"/>
      <c r="F224" s="63"/>
      <c r="G224" s="63"/>
      <c r="H224" s="63"/>
      <c r="I224" s="72" t="str">
        <f t="shared" si="67"/>
        <v/>
      </c>
      <c r="J224" s="104" t="str">
        <f t="shared" si="52"/>
        <v/>
      </c>
      <c r="K224" s="116"/>
      <c r="L224" s="71"/>
      <c r="M224" s="71"/>
      <c r="N224" s="71"/>
      <c r="O224" s="72" t="str">
        <f t="shared" si="68"/>
        <v/>
      </c>
      <c r="P224" s="104" t="str">
        <f t="shared" si="53"/>
        <v/>
      </c>
      <c r="Q224" s="113"/>
      <c r="R224" s="106"/>
      <c r="S224" s="106"/>
      <c r="T224" s="106"/>
      <c r="U224" s="107"/>
      <c r="V224" s="108" t="str">
        <f t="shared" si="69"/>
        <v/>
      </c>
      <c r="W224" s="65"/>
      <c r="X224" s="70"/>
      <c r="Y224" s="109" t="str">
        <f t="shared" si="70"/>
        <v/>
      </c>
      <c r="Z224" s="110" t="str">
        <f t="shared" si="71"/>
        <v/>
      </c>
      <c r="AA224" s="111" t="str">
        <f t="shared" si="55"/>
        <v/>
      </c>
      <c r="AB224" s="69"/>
      <c r="AC224" s="71"/>
      <c r="AD224" s="71"/>
      <c r="AE224" s="72"/>
      <c r="AF224" s="112" t="str">
        <f t="shared" si="72"/>
        <v/>
      </c>
      <c r="AG224" s="69"/>
      <c r="AH224" s="71"/>
      <c r="AI224" s="71"/>
      <c r="AJ224" s="72"/>
      <c r="AK224" s="112" t="str">
        <f t="shared" si="73"/>
        <v/>
      </c>
      <c r="AL224" s="69"/>
      <c r="AM224" s="71"/>
      <c r="AN224" s="71"/>
      <c r="AO224" s="72"/>
      <c r="AP224" s="112" t="str">
        <f t="shared" si="74"/>
        <v/>
      </c>
      <c r="AQ224" s="69"/>
      <c r="AR224" s="71"/>
      <c r="AS224" s="71"/>
      <c r="AT224" s="72"/>
      <c r="AU224" s="187" t="str">
        <f t="shared" si="56"/>
        <v/>
      </c>
      <c r="AV224" s="188">
        <f t="shared" si="75"/>
        <v>0</v>
      </c>
      <c r="AW224" s="189" t="str">
        <f t="shared" si="57"/>
        <v>--</v>
      </c>
    </row>
    <row r="225" spans="1:49" x14ac:dyDescent="0.2">
      <c r="A225" s="149" t="s">
        <v>975</v>
      </c>
      <c r="B225" s="121" t="s">
        <v>71</v>
      </c>
      <c r="C225" s="248" t="s">
        <v>562</v>
      </c>
      <c r="D225" s="270" t="s">
        <v>563</v>
      </c>
      <c r="E225" s="62"/>
      <c r="F225" s="63"/>
      <c r="G225" s="63"/>
      <c r="H225" s="63"/>
      <c r="I225" s="72" t="str">
        <f t="shared" si="67"/>
        <v/>
      </c>
      <c r="J225" s="104" t="str">
        <f t="shared" si="52"/>
        <v/>
      </c>
      <c r="K225" s="116"/>
      <c r="L225" s="71"/>
      <c r="M225" s="71"/>
      <c r="N225" s="71"/>
      <c r="O225" s="72" t="str">
        <f t="shared" si="68"/>
        <v/>
      </c>
      <c r="P225" s="104" t="str">
        <f t="shared" si="53"/>
        <v/>
      </c>
      <c r="Q225" s="113"/>
      <c r="R225" s="106"/>
      <c r="S225" s="106"/>
      <c r="T225" s="106"/>
      <c r="U225" s="107"/>
      <c r="V225" s="108" t="str">
        <f t="shared" si="69"/>
        <v/>
      </c>
      <c r="W225" s="65"/>
      <c r="X225" s="70"/>
      <c r="Y225" s="109" t="str">
        <f t="shared" si="70"/>
        <v/>
      </c>
      <c r="Z225" s="110" t="str">
        <f t="shared" si="71"/>
        <v/>
      </c>
      <c r="AA225" s="111" t="str">
        <f t="shared" si="55"/>
        <v/>
      </c>
      <c r="AB225" s="69"/>
      <c r="AC225" s="71"/>
      <c r="AD225" s="71"/>
      <c r="AE225" s="72"/>
      <c r="AF225" s="112" t="str">
        <f t="shared" si="72"/>
        <v/>
      </c>
      <c r="AG225" s="69"/>
      <c r="AH225" s="71"/>
      <c r="AI225" s="71"/>
      <c r="AJ225" s="72"/>
      <c r="AK225" s="112" t="str">
        <f t="shared" si="73"/>
        <v/>
      </c>
      <c r="AL225" s="69"/>
      <c r="AM225" s="71"/>
      <c r="AN225" s="71"/>
      <c r="AO225" s="72"/>
      <c r="AP225" s="112" t="str">
        <f t="shared" si="74"/>
        <v/>
      </c>
      <c r="AQ225" s="69"/>
      <c r="AR225" s="71"/>
      <c r="AS225" s="71"/>
      <c r="AT225" s="72"/>
      <c r="AU225" s="187" t="str">
        <f t="shared" si="56"/>
        <v/>
      </c>
      <c r="AV225" s="188">
        <f t="shared" si="75"/>
        <v>0</v>
      </c>
      <c r="AW225" s="189" t="str">
        <f t="shared" si="57"/>
        <v>--</v>
      </c>
    </row>
    <row r="226" spans="1:49" x14ac:dyDescent="0.2">
      <c r="A226" s="149" t="s">
        <v>976</v>
      </c>
      <c r="B226" s="121" t="s">
        <v>71</v>
      </c>
      <c r="C226" s="248" t="s">
        <v>564</v>
      </c>
      <c r="D226" s="271" t="s">
        <v>565</v>
      </c>
      <c r="E226" s="62"/>
      <c r="F226" s="63"/>
      <c r="G226" s="63"/>
      <c r="H226" s="63"/>
      <c r="I226" s="72" t="str">
        <f t="shared" si="67"/>
        <v/>
      </c>
      <c r="J226" s="104" t="str">
        <f t="shared" si="52"/>
        <v/>
      </c>
      <c r="K226" s="116"/>
      <c r="L226" s="71"/>
      <c r="M226" s="71"/>
      <c r="N226" s="71"/>
      <c r="O226" s="72" t="str">
        <f t="shared" si="68"/>
        <v/>
      </c>
      <c r="P226" s="104" t="str">
        <f t="shared" si="53"/>
        <v/>
      </c>
      <c r="Q226" s="113"/>
      <c r="R226" s="106"/>
      <c r="S226" s="106"/>
      <c r="T226" s="106"/>
      <c r="U226" s="107"/>
      <c r="V226" s="108" t="str">
        <f t="shared" si="69"/>
        <v/>
      </c>
      <c r="W226" s="65"/>
      <c r="X226" s="70"/>
      <c r="Y226" s="109" t="str">
        <f t="shared" si="70"/>
        <v/>
      </c>
      <c r="Z226" s="110" t="str">
        <f t="shared" si="71"/>
        <v/>
      </c>
      <c r="AA226" s="111" t="str">
        <f t="shared" si="55"/>
        <v/>
      </c>
      <c r="AB226" s="69"/>
      <c r="AC226" s="71"/>
      <c r="AD226" s="71"/>
      <c r="AE226" s="72"/>
      <c r="AF226" s="112" t="str">
        <f t="shared" si="72"/>
        <v/>
      </c>
      <c r="AG226" s="69"/>
      <c r="AH226" s="71"/>
      <c r="AI226" s="71"/>
      <c r="AJ226" s="72"/>
      <c r="AK226" s="112" t="str">
        <f t="shared" si="73"/>
        <v/>
      </c>
      <c r="AL226" s="69"/>
      <c r="AM226" s="71"/>
      <c r="AN226" s="71"/>
      <c r="AO226" s="72"/>
      <c r="AP226" s="112" t="str">
        <f t="shared" si="74"/>
        <v/>
      </c>
      <c r="AQ226" s="69"/>
      <c r="AR226" s="71"/>
      <c r="AS226" s="71"/>
      <c r="AT226" s="72"/>
      <c r="AU226" s="187" t="str">
        <f t="shared" si="56"/>
        <v/>
      </c>
      <c r="AV226" s="188">
        <f t="shared" si="75"/>
        <v>0</v>
      </c>
      <c r="AW226" s="189" t="str">
        <f t="shared" si="57"/>
        <v>--</v>
      </c>
    </row>
    <row r="227" spans="1:49" x14ac:dyDescent="0.2">
      <c r="A227" s="149" t="s">
        <v>977</v>
      </c>
      <c r="B227" s="121" t="s">
        <v>71</v>
      </c>
      <c r="C227" s="248" t="s">
        <v>566</v>
      </c>
      <c r="D227" s="270" t="s">
        <v>567</v>
      </c>
      <c r="E227" s="62"/>
      <c r="F227" s="63"/>
      <c r="G227" s="63"/>
      <c r="H227" s="63"/>
      <c r="I227" s="72" t="str">
        <f t="shared" si="67"/>
        <v/>
      </c>
      <c r="J227" s="104" t="str">
        <f t="shared" si="52"/>
        <v/>
      </c>
      <c r="K227" s="116"/>
      <c r="L227" s="71"/>
      <c r="M227" s="71"/>
      <c r="N227" s="71"/>
      <c r="O227" s="72" t="str">
        <f t="shared" si="68"/>
        <v/>
      </c>
      <c r="P227" s="104" t="str">
        <f t="shared" si="53"/>
        <v/>
      </c>
      <c r="Q227" s="113"/>
      <c r="R227" s="106"/>
      <c r="S227" s="106"/>
      <c r="T227" s="106"/>
      <c r="U227" s="107"/>
      <c r="V227" s="108" t="str">
        <f t="shared" si="69"/>
        <v/>
      </c>
      <c r="W227" s="65"/>
      <c r="X227" s="70"/>
      <c r="Y227" s="109" t="str">
        <f t="shared" si="70"/>
        <v/>
      </c>
      <c r="Z227" s="110" t="str">
        <f t="shared" si="71"/>
        <v/>
      </c>
      <c r="AA227" s="111" t="str">
        <f t="shared" si="55"/>
        <v/>
      </c>
      <c r="AB227" s="69"/>
      <c r="AC227" s="71"/>
      <c r="AD227" s="71"/>
      <c r="AE227" s="72"/>
      <c r="AF227" s="112" t="str">
        <f t="shared" si="72"/>
        <v/>
      </c>
      <c r="AG227" s="69"/>
      <c r="AH227" s="71"/>
      <c r="AI227" s="71"/>
      <c r="AJ227" s="72"/>
      <c r="AK227" s="112" t="str">
        <f t="shared" si="73"/>
        <v/>
      </c>
      <c r="AL227" s="69"/>
      <c r="AM227" s="71"/>
      <c r="AN227" s="71"/>
      <c r="AO227" s="72"/>
      <c r="AP227" s="112" t="str">
        <f t="shared" si="74"/>
        <v/>
      </c>
      <c r="AQ227" s="69"/>
      <c r="AR227" s="71"/>
      <c r="AS227" s="71"/>
      <c r="AT227" s="72"/>
      <c r="AU227" s="187" t="str">
        <f t="shared" si="56"/>
        <v/>
      </c>
      <c r="AV227" s="188">
        <f t="shared" si="75"/>
        <v>0</v>
      </c>
      <c r="AW227" s="189" t="str">
        <f t="shared" si="57"/>
        <v>--</v>
      </c>
    </row>
    <row r="228" spans="1:49" x14ac:dyDescent="0.2">
      <c r="A228" s="149" t="s">
        <v>978</v>
      </c>
      <c r="B228" s="121" t="s">
        <v>71</v>
      </c>
      <c r="C228" s="248" t="s">
        <v>568</v>
      </c>
      <c r="D228" s="270" t="s">
        <v>569</v>
      </c>
      <c r="E228" s="62"/>
      <c r="F228" s="63"/>
      <c r="G228" s="63"/>
      <c r="H228" s="63"/>
      <c r="I228" s="72" t="str">
        <f t="shared" si="67"/>
        <v/>
      </c>
      <c r="J228" s="104" t="str">
        <f t="shared" si="52"/>
        <v/>
      </c>
      <c r="K228" s="116"/>
      <c r="L228" s="71"/>
      <c r="M228" s="71"/>
      <c r="N228" s="71"/>
      <c r="O228" s="72" t="str">
        <f t="shared" si="68"/>
        <v/>
      </c>
      <c r="P228" s="104" t="str">
        <f t="shared" si="53"/>
        <v/>
      </c>
      <c r="Q228" s="113"/>
      <c r="R228" s="106"/>
      <c r="S228" s="106"/>
      <c r="T228" s="106"/>
      <c r="U228" s="107"/>
      <c r="V228" s="108" t="str">
        <f t="shared" si="69"/>
        <v/>
      </c>
      <c r="W228" s="65"/>
      <c r="X228" s="70"/>
      <c r="Y228" s="109" t="str">
        <f t="shared" si="70"/>
        <v/>
      </c>
      <c r="Z228" s="110" t="str">
        <f t="shared" si="71"/>
        <v/>
      </c>
      <c r="AA228" s="111" t="str">
        <f t="shared" si="55"/>
        <v/>
      </c>
      <c r="AB228" s="69"/>
      <c r="AC228" s="71"/>
      <c r="AD228" s="71"/>
      <c r="AE228" s="72"/>
      <c r="AF228" s="112" t="str">
        <f t="shared" si="72"/>
        <v/>
      </c>
      <c r="AG228" s="69"/>
      <c r="AH228" s="71"/>
      <c r="AI228" s="71"/>
      <c r="AJ228" s="72"/>
      <c r="AK228" s="112" t="str">
        <f t="shared" si="73"/>
        <v/>
      </c>
      <c r="AL228" s="69"/>
      <c r="AM228" s="71"/>
      <c r="AN228" s="71"/>
      <c r="AO228" s="72"/>
      <c r="AP228" s="112" t="str">
        <f t="shared" si="74"/>
        <v/>
      </c>
      <c r="AQ228" s="69"/>
      <c r="AR228" s="71"/>
      <c r="AS228" s="71"/>
      <c r="AT228" s="72"/>
      <c r="AU228" s="187" t="str">
        <f t="shared" si="56"/>
        <v/>
      </c>
      <c r="AV228" s="188">
        <f t="shared" si="75"/>
        <v>0</v>
      </c>
      <c r="AW228" s="189" t="str">
        <f t="shared" si="57"/>
        <v>--</v>
      </c>
    </row>
    <row r="229" spans="1:49" x14ac:dyDescent="0.2">
      <c r="A229" s="149" t="s">
        <v>979</v>
      </c>
      <c r="B229" s="121" t="s">
        <v>71</v>
      </c>
      <c r="C229" s="248" t="s">
        <v>570</v>
      </c>
      <c r="D229" s="270" t="s">
        <v>571</v>
      </c>
      <c r="E229" s="62"/>
      <c r="F229" s="63"/>
      <c r="G229" s="63"/>
      <c r="H229" s="63"/>
      <c r="I229" s="72" t="str">
        <f t="shared" si="67"/>
        <v/>
      </c>
      <c r="J229" s="104" t="str">
        <f t="shared" si="52"/>
        <v/>
      </c>
      <c r="K229" s="116"/>
      <c r="L229" s="71"/>
      <c r="M229" s="71"/>
      <c r="N229" s="71"/>
      <c r="O229" s="72" t="str">
        <f t="shared" si="68"/>
        <v/>
      </c>
      <c r="P229" s="104" t="str">
        <f t="shared" si="53"/>
        <v/>
      </c>
      <c r="Q229" s="113"/>
      <c r="R229" s="106"/>
      <c r="S229" s="106"/>
      <c r="T229" s="106"/>
      <c r="U229" s="107"/>
      <c r="V229" s="108" t="str">
        <f t="shared" si="69"/>
        <v/>
      </c>
      <c r="W229" s="65"/>
      <c r="X229" s="70"/>
      <c r="Y229" s="109" t="str">
        <f t="shared" si="70"/>
        <v/>
      </c>
      <c r="Z229" s="110" t="str">
        <f t="shared" si="71"/>
        <v/>
      </c>
      <c r="AA229" s="111" t="str">
        <f t="shared" si="55"/>
        <v/>
      </c>
      <c r="AB229" s="69"/>
      <c r="AC229" s="71"/>
      <c r="AD229" s="71"/>
      <c r="AE229" s="72"/>
      <c r="AF229" s="112" t="str">
        <f t="shared" si="72"/>
        <v/>
      </c>
      <c r="AG229" s="69"/>
      <c r="AH229" s="71"/>
      <c r="AI229" s="71"/>
      <c r="AJ229" s="72"/>
      <c r="AK229" s="112" t="str">
        <f t="shared" si="73"/>
        <v/>
      </c>
      <c r="AL229" s="69"/>
      <c r="AM229" s="71"/>
      <c r="AN229" s="71"/>
      <c r="AO229" s="72"/>
      <c r="AP229" s="112" t="str">
        <f t="shared" si="74"/>
        <v/>
      </c>
      <c r="AQ229" s="69"/>
      <c r="AR229" s="71"/>
      <c r="AS229" s="71"/>
      <c r="AT229" s="72"/>
      <c r="AU229" s="187" t="str">
        <f t="shared" si="56"/>
        <v/>
      </c>
      <c r="AV229" s="188">
        <f t="shared" si="75"/>
        <v>0</v>
      </c>
      <c r="AW229" s="189" t="str">
        <f t="shared" si="57"/>
        <v>--</v>
      </c>
    </row>
    <row r="230" spans="1:49" x14ac:dyDescent="0.2">
      <c r="A230" s="149" t="s">
        <v>980</v>
      </c>
      <c r="B230" s="121" t="s">
        <v>71</v>
      </c>
      <c r="C230" s="248" t="s">
        <v>572</v>
      </c>
      <c r="D230" s="270" t="s">
        <v>573</v>
      </c>
      <c r="E230" s="62"/>
      <c r="F230" s="63"/>
      <c r="G230" s="63"/>
      <c r="H230" s="63"/>
      <c r="I230" s="72" t="str">
        <f t="shared" si="67"/>
        <v/>
      </c>
      <c r="J230" s="104" t="str">
        <f t="shared" si="52"/>
        <v/>
      </c>
      <c r="K230" s="116"/>
      <c r="L230" s="71"/>
      <c r="M230" s="71"/>
      <c r="N230" s="71"/>
      <c r="O230" s="72" t="str">
        <f t="shared" si="68"/>
        <v/>
      </c>
      <c r="P230" s="104" t="str">
        <f t="shared" si="53"/>
        <v/>
      </c>
      <c r="Q230" s="113"/>
      <c r="R230" s="106"/>
      <c r="S230" s="106"/>
      <c r="T230" s="106"/>
      <c r="U230" s="107"/>
      <c r="V230" s="108" t="str">
        <f t="shared" si="69"/>
        <v/>
      </c>
      <c r="W230" s="65"/>
      <c r="X230" s="70"/>
      <c r="Y230" s="109" t="str">
        <f t="shared" si="70"/>
        <v/>
      </c>
      <c r="Z230" s="110" t="str">
        <f t="shared" si="71"/>
        <v/>
      </c>
      <c r="AA230" s="111" t="str">
        <f t="shared" si="55"/>
        <v/>
      </c>
      <c r="AB230" s="69"/>
      <c r="AC230" s="71"/>
      <c r="AD230" s="71"/>
      <c r="AE230" s="72"/>
      <c r="AF230" s="112" t="str">
        <f t="shared" si="72"/>
        <v/>
      </c>
      <c r="AG230" s="69"/>
      <c r="AH230" s="71"/>
      <c r="AI230" s="71"/>
      <c r="AJ230" s="72"/>
      <c r="AK230" s="112" t="str">
        <f t="shared" si="73"/>
        <v/>
      </c>
      <c r="AL230" s="69"/>
      <c r="AM230" s="71"/>
      <c r="AN230" s="71"/>
      <c r="AO230" s="72"/>
      <c r="AP230" s="112" t="str">
        <f t="shared" si="74"/>
        <v/>
      </c>
      <c r="AQ230" s="69"/>
      <c r="AR230" s="71"/>
      <c r="AS230" s="71"/>
      <c r="AT230" s="72"/>
      <c r="AU230" s="187" t="str">
        <f t="shared" si="56"/>
        <v/>
      </c>
      <c r="AV230" s="188">
        <f t="shared" si="75"/>
        <v>0</v>
      </c>
      <c r="AW230" s="189" t="str">
        <f t="shared" si="57"/>
        <v>--</v>
      </c>
    </row>
    <row r="231" spans="1:49" x14ac:dyDescent="0.2">
      <c r="A231" s="149" t="s">
        <v>981</v>
      </c>
      <c r="B231" s="121" t="s">
        <v>71</v>
      </c>
      <c r="C231" s="248" t="s">
        <v>574</v>
      </c>
      <c r="D231" s="270" t="s">
        <v>575</v>
      </c>
      <c r="E231" s="62"/>
      <c r="F231" s="63"/>
      <c r="G231" s="63"/>
      <c r="H231" s="63"/>
      <c r="I231" s="72" t="str">
        <f>IFERROR(AVERAGE(E231:H231),"")</f>
        <v/>
      </c>
      <c r="J231" s="104" t="str">
        <f t="shared" si="52"/>
        <v/>
      </c>
      <c r="K231" s="116"/>
      <c r="L231" s="71"/>
      <c r="M231" s="71"/>
      <c r="N231" s="71"/>
      <c r="O231" s="72" t="str">
        <f>IFERROR(AVERAGE(K231:N231),"")</f>
        <v/>
      </c>
      <c r="P231" s="104" t="str">
        <f t="shared" si="53"/>
        <v/>
      </c>
      <c r="Q231" s="113"/>
      <c r="R231" s="106"/>
      <c r="S231" s="106"/>
      <c r="T231" s="106"/>
      <c r="U231" s="107"/>
      <c r="V231" s="108" t="str">
        <f>IFERROR(SUM(Q231:U231)/COUNT(Q231:U231),"")</f>
        <v/>
      </c>
      <c r="W231" s="65"/>
      <c r="X231" s="70"/>
      <c r="Y231" s="109" t="str">
        <f>IFERROR((V231*$V$4+(AVERAGE(W231:X231)*$W$4))/100,"")</f>
        <v/>
      </c>
      <c r="Z231" s="110" t="str">
        <f>IFERROR(ROUND(Y231,0),"")</f>
        <v/>
      </c>
      <c r="AA231" s="111" t="str">
        <f t="shared" si="55"/>
        <v/>
      </c>
      <c r="AB231" s="69"/>
      <c r="AC231" s="71"/>
      <c r="AD231" s="71"/>
      <c r="AE231" s="72"/>
      <c r="AF231" s="112" t="str">
        <f>IFERROR(AVERAGE(AB231:AE231),"")</f>
        <v/>
      </c>
      <c r="AG231" s="69"/>
      <c r="AH231" s="71"/>
      <c r="AI231" s="71"/>
      <c r="AJ231" s="72"/>
      <c r="AK231" s="112" t="str">
        <f>IFERROR(AVERAGE(AG231:AJ231),"")</f>
        <v/>
      </c>
      <c r="AL231" s="69"/>
      <c r="AM231" s="71"/>
      <c r="AN231" s="71"/>
      <c r="AO231" s="72"/>
      <c r="AP231" s="112" t="str">
        <f>IFERROR(AVERAGE(AL231:AO231),"")</f>
        <v/>
      </c>
      <c r="AQ231" s="69"/>
      <c r="AR231" s="71"/>
      <c r="AS231" s="71"/>
      <c r="AT231" s="72"/>
      <c r="AU231" s="187" t="str">
        <f t="shared" si="56"/>
        <v/>
      </c>
      <c r="AV231" s="188">
        <f>IFERROR(MAX(AF231,AK231,AP231,AU231),"")</f>
        <v>0</v>
      </c>
      <c r="AW231" s="189" t="str">
        <f t="shared" si="57"/>
        <v>--</v>
      </c>
    </row>
    <row r="232" spans="1:49" x14ac:dyDescent="0.2">
      <c r="A232" s="149" t="s">
        <v>982</v>
      </c>
      <c r="B232" s="121" t="s">
        <v>71</v>
      </c>
      <c r="C232" s="248" t="s">
        <v>576</v>
      </c>
      <c r="D232" s="270" t="s">
        <v>577</v>
      </c>
      <c r="E232" s="62"/>
      <c r="F232" s="63"/>
      <c r="G232" s="63"/>
      <c r="H232" s="63"/>
      <c r="I232" s="72" t="str">
        <f t="shared" ref="I232:I263" si="76">IFERROR(AVERAGE(E232:H232),"")</f>
        <v/>
      </c>
      <c r="J232" s="104" t="str">
        <f t="shared" si="52"/>
        <v/>
      </c>
      <c r="K232" s="116"/>
      <c r="L232" s="71"/>
      <c r="M232" s="71"/>
      <c r="N232" s="71"/>
      <c r="O232" s="72" t="str">
        <f t="shared" ref="O232:O263" si="77">IFERROR(AVERAGE(K232:N232),"")</f>
        <v/>
      </c>
      <c r="P232" s="132" t="str">
        <f t="shared" si="53"/>
        <v/>
      </c>
      <c r="Q232" s="113"/>
      <c r="R232" s="106"/>
      <c r="S232" s="106"/>
      <c r="T232" s="106"/>
      <c r="U232" s="107"/>
      <c r="V232" s="108" t="str">
        <f t="shared" ref="V232:V263" si="78">IFERROR(SUM(Q232:U232)/COUNT(Q232:U232),"")</f>
        <v/>
      </c>
      <c r="W232" s="65"/>
      <c r="X232" s="70"/>
      <c r="Y232" s="109" t="str">
        <f t="shared" ref="Y232:Y263" si="79">IFERROR((V232*$V$4+(AVERAGE(W232:X232)*$W$4))/100,"")</f>
        <v/>
      </c>
      <c r="Z232" s="110" t="str">
        <f t="shared" ref="Z232:Z263" si="80">IFERROR(ROUND(Y232,0),"")</f>
        <v/>
      </c>
      <c r="AA232" s="111" t="str">
        <f t="shared" si="55"/>
        <v/>
      </c>
      <c r="AB232" s="69"/>
      <c r="AC232" s="71"/>
      <c r="AD232" s="71"/>
      <c r="AE232" s="72"/>
      <c r="AF232" s="112" t="str">
        <f t="shared" ref="AF232:AF263" si="81">IFERROR(AVERAGE(AB232:AE232),"")</f>
        <v/>
      </c>
      <c r="AG232" s="69"/>
      <c r="AH232" s="71"/>
      <c r="AI232" s="71"/>
      <c r="AJ232" s="72"/>
      <c r="AK232" s="112" t="str">
        <f t="shared" ref="AK232:AK263" si="82">IFERROR(AVERAGE(AG232:AJ232),"")</f>
        <v/>
      </c>
      <c r="AL232" s="69"/>
      <c r="AM232" s="71"/>
      <c r="AN232" s="71"/>
      <c r="AO232" s="72"/>
      <c r="AP232" s="112" t="str">
        <f t="shared" ref="AP232:AP263" si="83">IFERROR(AVERAGE(AL232:AO232),"")</f>
        <v/>
      </c>
      <c r="AQ232" s="69"/>
      <c r="AR232" s="71"/>
      <c r="AS232" s="71"/>
      <c r="AT232" s="72"/>
      <c r="AU232" s="187" t="str">
        <f t="shared" si="56"/>
        <v/>
      </c>
      <c r="AV232" s="188">
        <f t="shared" ref="AV232:AV263" si="84">IFERROR(MAX(AF232,AK232,AP232,AU232),"")</f>
        <v>0</v>
      </c>
      <c r="AW232" s="193" t="str">
        <f t="shared" si="57"/>
        <v>--</v>
      </c>
    </row>
    <row r="233" spans="1:49" x14ac:dyDescent="0.2">
      <c r="A233" s="149" t="s">
        <v>983</v>
      </c>
      <c r="B233" s="121" t="s">
        <v>71</v>
      </c>
      <c r="C233" s="248" t="s">
        <v>578</v>
      </c>
      <c r="D233" s="270" t="s">
        <v>579</v>
      </c>
      <c r="E233" s="62"/>
      <c r="F233" s="63"/>
      <c r="G233" s="63"/>
      <c r="H233" s="63"/>
      <c r="I233" s="72" t="str">
        <f t="shared" si="76"/>
        <v/>
      </c>
      <c r="J233" s="104" t="str">
        <f t="shared" si="52"/>
        <v/>
      </c>
      <c r="K233" s="116"/>
      <c r="L233" s="71"/>
      <c r="M233" s="71"/>
      <c r="N233" s="71"/>
      <c r="O233" s="72" t="str">
        <f t="shared" si="77"/>
        <v/>
      </c>
      <c r="P233" s="132" t="str">
        <f t="shared" si="53"/>
        <v/>
      </c>
      <c r="Q233" s="113"/>
      <c r="R233" s="106"/>
      <c r="S233" s="106"/>
      <c r="T233" s="106"/>
      <c r="U233" s="107"/>
      <c r="V233" s="108" t="str">
        <f t="shared" si="78"/>
        <v/>
      </c>
      <c r="W233" s="65"/>
      <c r="X233" s="70"/>
      <c r="Y233" s="109" t="str">
        <f t="shared" si="79"/>
        <v/>
      </c>
      <c r="Z233" s="110" t="str">
        <f t="shared" si="80"/>
        <v/>
      </c>
      <c r="AA233" s="111" t="str">
        <f t="shared" si="55"/>
        <v/>
      </c>
      <c r="AB233" s="69"/>
      <c r="AC233" s="71"/>
      <c r="AD233" s="71"/>
      <c r="AE233" s="72"/>
      <c r="AF233" s="112" t="str">
        <f t="shared" si="81"/>
        <v/>
      </c>
      <c r="AG233" s="69"/>
      <c r="AH233" s="71"/>
      <c r="AI233" s="71"/>
      <c r="AJ233" s="72"/>
      <c r="AK233" s="112" t="str">
        <f t="shared" si="82"/>
        <v/>
      </c>
      <c r="AL233" s="69"/>
      <c r="AM233" s="71"/>
      <c r="AN233" s="71"/>
      <c r="AO233" s="72"/>
      <c r="AP233" s="112" t="str">
        <f t="shared" si="83"/>
        <v/>
      </c>
      <c r="AQ233" s="69"/>
      <c r="AR233" s="71"/>
      <c r="AS233" s="71"/>
      <c r="AT233" s="72"/>
      <c r="AU233" s="187" t="str">
        <f t="shared" si="56"/>
        <v/>
      </c>
      <c r="AV233" s="188">
        <f t="shared" si="84"/>
        <v>0</v>
      </c>
      <c r="AW233" s="193" t="str">
        <f t="shared" si="57"/>
        <v>--</v>
      </c>
    </row>
    <row r="234" spans="1:49" x14ac:dyDescent="0.2">
      <c r="A234" s="149" t="s">
        <v>984</v>
      </c>
      <c r="B234" s="121" t="s">
        <v>71</v>
      </c>
      <c r="C234" s="248" t="s">
        <v>580</v>
      </c>
      <c r="D234" s="280" t="s">
        <v>581</v>
      </c>
      <c r="E234" s="62"/>
      <c r="F234" s="63"/>
      <c r="G234" s="63"/>
      <c r="H234" s="63"/>
      <c r="I234" s="72" t="str">
        <f t="shared" si="76"/>
        <v/>
      </c>
      <c r="J234" s="104" t="str">
        <f t="shared" si="52"/>
        <v/>
      </c>
      <c r="K234" s="116"/>
      <c r="L234" s="71"/>
      <c r="M234" s="71"/>
      <c r="N234" s="71"/>
      <c r="O234" s="72" t="str">
        <f t="shared" si="77"/>
        <v/>
      </c>
      <c r="P234" s="132" t="str">
        <f t="shared" si="53"/>
        <v/>
      </c>
      <c r="Q234" s="113"/>
      <c r="R234" s="106"/>
      <c r="S234" s="106"/>
      <c r="T234" s="106"/>
      <c r="U234" s="107"/>
      <c r="V234" s="108" t="str">
        <f t="shared" si="78"/>
        <v/>
      </c>
      <c r="W234" s="65"/>
      <c r="X234" s="70"/>
      <c r="Y234" s="109" t="str">
        <f t="shared" si="79"/>
        <v/>
      </c>
      <c r="Z234" s="110" t="str">
        <f t="shared" si="80"/>
        <v/>
      </c>
      <c r="AA234" s="111" t="str">
        <f t="shared" si="55"/>
        <v/>
      </c>
      <c r="AB234" s="69"/>
      <c r="AC234" s="71"/>
      <c r="AD234" s="71"/>
      <c r="AE234" s="72"/>
      <c r="AF234" s="112" t="str">
        <f t="shared" si="81"/>
        <v/>
      </c>
      <c r="AG234" s="69"/>
      <c r="AH234" s="71"/>
      <c r="AI234" s="71"/>
      <c r="AJ234" s="72"/>
      <c r="AK234" s="112" t="str">
        <f t="shared" si="82"/>
        <v/>
      </c>
      <c r="AL234" s="69"/>
      <c r="AM234" s="71"/>
      <c r="AN234" s="71"/>
      <c r="AO234" s="72"/>
      <c r="AP234" s="112" t="str">
        <f t="shared" si="83"/>
        <v/>
      </c>
      <c r="AQ234" s="69"/>
      <c r="AR234" s="71"/>
      <c r="AS234" s="71"/>
      <c r="AT234" s="72"/>
      <c r="AU234" s="187" t="str">
        <f t="shared" si="56"/>
        <v/>
      </c>
      <c r="AV234" s="188">
        <f t="shared" si="84"/>
        <v>0</v>
      </c>
      <c r="AW234" s="193" t="str">
        <f t="shared" si="57"/>
        <v>--</v>
      </c>
    </row>
    <row r="235" spans="1:49" x14ac:dyDescent="0.2">
      <c r="A235" s="149" t="s">
        <v>985</v>
      </c>
      <c r="B235" s="121" t="s">
        <v>71</v>
      </c>
      <c r="C235" s="248" t="s">
        <v>582</v>
      </c>
      <c r="D235" s="270" t="s">
        <v>583</v>
      </c>
      <c r="E235" s="62"/>
      <c r="F235" s="63"/>
      <c r="G235" s="63"/>
      <c r="H235" s="63"/>
      <c r="I235" s="72" t="str">
        <f t="shared" si="76"/>
        <v/>
      </c>
      <c r="J235" s="104" t="str">
        <f t="shared" si="52"/>
        <v/>
      </c>
      <c r="K235" s="116"/>
      <c r="L235" s="71"/>
      <c r="M235" s="71"/>
      <c r="N235" s="71"/>
      <c r="O235" s="72" t="str">
        <f t="shared" si="77"/>
        <v/>
      </c>
      <c r="P235" s="132" t="str">
        <f t="shared" si="53"/>
        <v/>
      </c>
      <c r="Q235" s="113"/>
      <c r="R235" s="106"/>
      <c r="S235" s="106"/>
      <c r="T235" s="106"/>
      <c r="U235" s="107"/>
      <c r="V235" s="108" t="str">
        <f t="shared" si="78"/>
        <v/>
      </c>
      <c r="W235" s="65"/>
      <c r="X235" s="70"/>
      <c r="Y235" s="109" t="str">
        <f t="shared" si="79"/>
        <v/>
      </c>
      <c r="Z235" s="110" t="str">
        <f t="shared" si="80"/>
        <v/>
      </c>
      <c r="AA235" s="111" t="str">
        <f t="shared" si="55"/>
        <v/>
      </c>
      <c r="AB235" s="69"/>
      <c r="AC235" s="71"/>
      <c r="AD235" s="71"/>
      <c r="AE235" s="72"/>
      <c r="AF235" s="112" t="str">
        <f t="shared" si="81"/>
        <v/>
      </c>
      <c r="AG235" s="69"/>
      <c r="AH235" s="71"/>
      <c r="AI235" s="71"/>
      <c r="AJ235" s="72"/>
      <c r="AK235" s="112" t="str">
        <f t="shared" si="82"/>
        <v/>
      </c>
      <c r="AL235" s="69"/>
      <c r="AM235" s="71"/>
      <c r="AN235" s="71"/>
      <c r="AO235" s="72"/>
      <c r="AP235" s="112" t="str">
        <f t="shared" si="83"/>
        <v/>
      </c>
      <c r="AQ235" s="69"/>
      <c r="AR235" s="71"/>
      <c r="AS235" s="71"/>
      <c r="AT235" s="72"/>
      <c r="AU235" s="187" t="str">
        <f t="shared" si="56"/>
        <v/>
      </c>
      <c r="AV235" s="188">
        <f t="shared" si="84"/>
        <v>0</v>
      </c>
      <c r="AW235" s="193" t="str">
        <f t="shared" si="57"/>
        <v>--</v>
      </c>
    </row>
    <row r="236" spans="1:49" x14ac:dyDescent="0.2">
      <c r="A236" s="149" t="s">
        <v>986</v>
      </c>
      <c r="B236" s="121" t="s">
        <v>71</v>
      </c>
      <c r="C236" s="248" t="s">
        <v>584</v>
      </c>
      <c r="D236" s="270" t="s">
        <v>585</v>
      </c>
      <c r="E236" s="62"/>
      <c r="F236" s="63"/>
      <c r="G236" s="63"/>
      <c r="H236" s="63"/>
      <c r="I236" s="72" t="str">
        <f t="shared" si="76"/>
        <v/>
      </c>
      <c r="J236" s="104" t="str">
        <f t="shared" si="52"/>
        <v/>
      </c>
      <c r="K236" s="116"/>
      <c r="L236" s="71"/>
      <c r="M236" s="71"/>
      <c r="N236" s="71"/>
      <c r="O236" s="72" t="str">
        <f t="shared" si="77"/>
        <v/>
      </c>
      <c r="P236" s="132" t="str">
        <f t="shared" si="53"/>
        <v/>
      </c>
      <c r="Q236" s="113"/>
      <c r="R236" s="106"/>
      <c r="S236" s="106"/>
      <c r="T236" s="106"/>
      <c r="U236" s="107"/>
      <c r="V236" s="108" t="str">
        <f t="shared" si="78"/>
        <v/>
      </c>
      <c r="W236" s="65"/>
      <c r="X236" s="70"/>
      <c r="Y236" s="109" t="str">
        <f t="shared" si="79"/>
        <v/>
      </c>
      <c r="Z236" s="110" t="str">
        <f t="shared" si="80"/>
        <v/>
      </c>
      <c r="AA236" s="111" t="str">
        <f t="shared" si="55"/>
        <v/>
      </c>
      <c r="AB236" s="69"/>
      <c r="AC236" s="71"/>
      <c r="AD236" s="71"/>
      <c r="AE236" s="72"/>
      <c r="AF236" s="112" t="str">
        <f t="shared" si="81"/>
        <v/>
      </c>
      <c r="AG236" s="69"/>
      <c r="AH236" s="71"/>
      <c r="AI236" s="71"/>
      <c r="AJ236" s="72"/>
      <c r="AK236" s="112" t="str">
        <f t="shared" si="82"/>
        <v/>
      </c>
      <c r="AL236" s="69"/>
      <c r="AM236" s="71"/>
      <c r="AN236" s="71"/>
      <c r="AO236" s="72"/>
      <c r="AP236" s="112" t="str">
        <f t="shared" si="83"/>
        <v/>
      </c>
      <c r="AQ236" s="69"/>
      <c r="AR236" s="71"/>
      <c r="AS236" s="71"/>
      <c r="AT236" s="72"/>
      <c r="AU236" s="187" t="str">
        <f t="shared" si="56"/>
        <v/>
      </c>
      <c r="AV236" s="188">
        <f t="shared" si="84"/>
        <v>0</v>
      </c>
      <c r="AW236" s="193" t="str">
        <f t="shared" si="57"/>
        <v>--</v>
      </c>
    </row>
    <row r="237" spans="1:49" x14ac:dyDescent="0.2">
      <c r="A237" s="149" t="s">
        <v>987</v>
      </c>
      <c r="B237" s="121" t="s">
        <v>71</v>
      </c>
      <c r="C237" s="248" t="s">
        <v>586</v>
      </c>
      <c r="D237" s="270" t="s">
        <v>587</v>
      </c>
      <c r="E237" s="62"/>
      <c r="F237" s="63"/>
      <c r="G237" s="63"/>
      <c r="H237" s="63"/>
      <c r="I237" s="72" t="str">
        <f t="shared" si="76"/>
        <v/>
      </c>
      <c r="J237" s="104" t="str">
        <f t="shared" si="52"/>
        <v/>
      </c>
      <c r="K237" s="116"/>
      <c r="L237" s="71"/>
      <c r="M237" s="71"/>
      <c r="N237" s="71"/>
      <c r="O237" s="72" t="str">
        <f t="shared" si="77"/>
        <v/>
      </c>
      <c r="P237" s="132" t="str">
        <f t="shared" si="53"/>
        <v/>
      </c>
      <c r="Q237" s="113"/>
      <c r="R237" s="106"/>
      <c r="S237" s="106"/>
      <c r="T237" s="106"/>
      <c r="U237" s="107"/>
      <c r="V237" s="108" t="str">
        <f t="shared" si="78"/>
        <v/>
      </c>
      <c r="W237" s="65"/>
      <c r="X237" s="70"/>
      <c r="Y237" s="109" t="str">
        <f t="shared" si="79"/>
        <v/>
      </c>
      <c r="Z237" s="110" t="str">
        <f t="shared" si="80"/>
        <v/>
      </c>
      <c r="AA237" s="111" t="str">
        <f t="shared" si="55"/>
        <v/>
      </c>
      <c r="AB237" s="69"/>
      <c r="AC237" s="71"/>
      <c r="AD237" s="71"/>
      <c r="AE237" s="72"/>
      <c r="AF237" s="112" t="str">
        <f t="shared" si="81"/>
        <v/>
      </c>
      <c r="AG237" s="69"/>
      <c r="AH237" s="71"/>
      <c r="AI237" s="71"/>
      <c r="AJ237" s="72"/>
      <c r="AK237" s="112" t="str">
        <f t="shared" si="82"/>
        <v/>
      </c>
      <c r="AL237" s="69"/>
      <c r="AM237" s="71"/>
      <c r="AN237" s="71"/>
      <c r="AO237" s="72"/>
      <c r="AP237" s="112" t="str">
        <f t="shared" si="83"/>
        <v/>
      </c>
      <c r="AQ237" s="69"/>
      <c r="AR237" s="71"/>
      <c r="AS237" s="71"/>
      <c r="AT237" s="72"/>
      <c r="AU237" s="187" t="str">
        <f t="shared" si="56"/>
        <v/>
      </c>
      <c r="AV237" s="188">
        <f t="shared" si="84"/>
        <v>0</v>
      </c>
      <c r="AW237" s="193" t="str">
        <f t="shared" si="57"/>
        <v>--</v>
      </c>
    </row>
    <row r="238" spans="1:49" x14ac:dyDescent="0.2">
      <c r="A238" s="149" t="s">
        <v>988</v>
      </c>
      <c r="B238" s="121" t="s">
        <v>71</v>
      </c>
      <c r="C238" s="248" t="s">
        <v>588</v>
      </c>
      <c r="D238" s="272" t="s">
        <v>589</v>
      </c>
      <c r="E238" s="62"/>
      <c r="F238" s="63"/>
      <c r="G238" s="63"/>
      <c r="H238" s="63"/>
      <c r="I238" s="72" t="str">
        <f t="shared" si="76"/>
        <v/>
      </c>
      <c r="J238" s="104" t="str">
        <f t="shared" si="52"/>
        <v/>
      </c>
      <c r="K238" s="116"/>
      <c r="L238" s="71"/>
      <c r="M238" s="71"/>
      <c r="N238" s="71"/>
      <c r="O238" s="72" t="str">
        <f t="shared" si="77"/>
        <v/>
      </c>
      <c r="P238" s="132" t="str">
        <f t="shared" si="53"/>
        <v/>
      </c>
      <c r="Q238" s="113"/>
      <c r="R238" s="106"/>
      <c r="S238" s="106"/>
      <c r="T238" s="106"/>
      <c r="U238" s="107"/>
      <c r="V238" s="108" t="str">
        <f t="shared" si="78"/>
        <v/>
      </c>
      <c r="W238" s="65"/>
      <c r="X238" s="70"/>
      <c r="Y238" s="109" t="str">
        <f t="shared" si="79"/>
        <v/>
      </c>
      <c r="Z238" s="110" t="str">
        <f t="shared" si="80"/>
        <v/>
      </c>
      <c r="AA238" s="111" t="str">
        <f t="shared" si="55"/>
        <v/>
      </c>
      <c r="AB238" s="69"/>
      <c r="AC238" s="71"/>
      <c r="AD238" s="71"/>
      <c r="AE238" s="72"/>
      <c r="AF238" s="112" t="str">
        <f t="shared" si="81"/>
        <v/>
      </c>
      <c r="AG238" s="69"/>
      <c r="AH238" s="71"/>
      <c r="AI238" s="71"/>
      <c r="AJ238" s="72"/>
      <c r="AK238" s="112" t="str">
        <f t="shared" si="82"/>
        <v/>
      </c>
      <c r="AL238" s="69"/>
      <c r="AM238" s="71"/>
      <c r="AN238" s="71"/>
      <c r="AO238" s="72"/>
      <c r="AP238" s="112" t="str">
        <f t="shared" si="83"/>
        <v/>
      </c>
      <c r="AQ238" s="69"/>
      <c r="AR238" s="71"/>
      <c r="AS238" s="71"/>
      <c r="AT238" s="72"/>
      <c r="AU238" s="187" t="str">
        <f t="shared" si="56"/>
        <v/>
      </c>
      <c r="AV238" s="188">
        <f t="shared" si="84"/>
        <v>0</v>
      </c>
      <c r="AW238" s="193" t="str">
        <f t="shared" si="57"/>
        <v>--</v>
      </c>
    </row>
    <row r="239" spans="1:49" x14ac:dyDescent="0.2">
      <c r="A239" s="149" t="s">
        <v>989</v>
      </c>
      <c r="B239" s="121" t="s">
        <v>71</v>
      </c>
      <c r="C239" s="248" t="s">
        <v>590</v>
      </c>
      <c r="D239" s="270" t="s">
        <v>591</v>
      </c>
      <c r="E239" s="62"/>
      <c r="F239" s="63"/>
      <c r="G239" s="63"/>
      <c r="H239" s="63"/>
      <c r="I239" s="72" t="str">
        <f t="shared" si="76"/>
        <v/>
      </c>
      <c r="J239" s="104" t="str">
        <f t="shared" si="52"/>
        <v/>
      </c>
      <c r="K239" s="116"/>
      <c r="L239" s="71"/>
      <c r="M239" s="71"/>
      <c r="N239" s="71"/>
      <c r="O239" s="72" t="str">
        <f t="shared" si="77"/>
        <v/>
      </c>
      <c r="P239" s="132" t="str">
        <f t="shared" si="53"/>
        <v/>
      </c>
      <c r="Q239" s="113"/>
      <c r="R239" s="106"/>
      <c r="S239" s="106"/>
      <c r="T239" s="106"/>
      <c r="U239" s="107"/>
      <c r="V239" s="108" t="str">
        <f t="shared" si="78"/>
        <v/>
      </c>
      <c r="W239" s="65"/>
      <c r="X239" s="70"/>
      <c r="Y239" s="109" t="str">
        <f t="shared" si="79"/>
        <v/>
      </c>
      <c r="Z239" s="110" t="str">
        <f t="shared" si="80"/>
        <v/>
      </c>
      <c r="AA239" s="111" t="str">
        <f t="shared" si="55"/>
        <v/>
      </c>
      <c r="AB239" s="69"/>
      <c r="AC239" s="71"/>
      <c r="AD239" s="71"/>
      <c r="AE239" s="72"/>
      <c r="AF239" s="112" t="str">
        <f t="shared" si="81"/>
        <v/>
      </c>
      <c r="AG239" s="69"/>
      <c r="AH239" s="71"/>
      <c r="AI239" s="71"/>
      <c r="AJ239" s="72"/>
      <c r="AK239" s="112" t="str">
        <f t="shared" si="82"/>
        <v/>
      </c>
      <c r="AL239" s="69"/>
      <c r="AM239" s="71"/>
      <c r="AN239" s="71"/>
      <c r="AO239" s="72"/>
      <c r="AP239" s="112" t="str">
        <f t="shared" si="83"/>
        <v/>
      </c>
      <c r="AQ239" s="69"/>
      <c r="AR239" s="71"/>
      <c r="AS239" s="71"/>
      <c r="AT239" s="72"/>
      <c r="AU239" s="187" t="str">
        <f t="shared" si="56"/>
        <v/>
      </c>
      <c r="AV239" s="188">
        <f t="shared" si="84"/>
        <v>0</v>
      </c>
      <c r="AW239" s="193" t="str">
        <f t="shared" si="57"/>
        <v>--</v>
      </c>
    </row>
    <row r="240" spans="1:49" x14ac:dyDescent="0.2">
      <c r="A240" s="149" t="s">
        <v>990</v>
      </c>
      <c r="B240" s="121" t="s">
        <v>71</v>
      </c>
      <c r="C240" s="248" t="s">
        <v>592</v>
      </c>
      <c r="D240" s="270" t="s">
        <v>593</v>
      </c>
      <c r="E240" s="62"/>
      <c r="F240" s="63"/>
      <c r="G240" s="63"/>
      <c r="H240" s="63"/>
      <c r="I240" s="72" t="str">
        <f t="shared" si="76"/>
        <v/>
      </c>
      <c r="J240" s="104" t="str">
        <f t="shared" si="52"/>
        <v/>
      </c>
      <c r="K240" s="116"/>
      <c r="L240" s="71"/>
      <c r="M240" s="71"/>
      <c r="N240" s="71"/>
      <c r="O240" s="72" t="str">
        <f t="shared" si="77"/>
        <v/>
      </c>
      <c r="P240" s="132" t="str">
        <f t="shared" si="53"/>
        <v/>
      </c>
      <c r="Q240" s="113"/>
      <c r="R240" s="106"/>
      <c r="S240" s="106"/>
      <c r="T240" s="106"/>
      <c r="U240" s="107"/>
      <c r="V240" s="108" t="str">
        <f t="shared" si="78"/>
        <v/>
      </c>
      <c r="W240" s="65"/>
      <c r="X240" s="70"/>
      <c r="Y240" s="109" t="str">
        <f t="shared" si="79"/>
        <v/>
      </c>
      <c r="Z240" s="110" t="str">
        <f t="shared" si="80"/>
        <v/>
      </c>
      <c r="AA240" s="111" t="str">
        <f t="shared" si="55"/>
        <v/>
      </c>
      <c r="AB240" s="69"/>
      <c r="AC240" s="71"/>
      <c r="AD240" s="71"/>
      <c r="AE240" s="72"/>
      <c r="AF240" s="112" t="str">
        <f t="shared" si="81"/>
        <v/>
      </c>
      <c r="AG240" s="69"/>
      <c r="AH240" s="71"/>
      <c r="AI240" s="71"/>
      <c r="AJ240" s="72"/>
      <c r="AK240" s="112" t="str">
        <f t="shared" si="82"/>
        <v/>
      </c>
      <c r="AL240" s="69"/>
      <c r="AM240" s="71"/>
      <c r="AN240" s="71"/>
      <c r="AO240" s="72"/>
      <c r="AP240" s="112" t="str">
        <f t="shared" si="83"/>
        <v/>
      </c>
      <c r="AQ240" s="69"/>
      <c r="AR240" s="71"/>
      <c r="AS240" s="71"/>
      <c r="AT240" s="72"/>
      <c r="AU240" s="187" t="str">
        <f t="shared" si="56"/>
        <v/>
      </c>
      <c r="AV240" s="188">
        <f t="shared" si="84"/>
        <v>0</v>
      </c>
      <c r="AW240" s="193" t="str">
        <f t="shared" si="57"/>
        <v>--</v>
      </c>
    </row>
    <row r="241" spans="1:49" x14ac:dyDescent="0.2">
      <c r="A241" s="149" t="s">
        <v>991</v>
      </c>
      <c r="B241" s="121" t="s">
        <v>71</v>
      </c>
      <c r="C241" s="248" t="s">
        <v>594</v>
      </c>
      <c r="D241" s="270" t="s">
        <v>595</v>
      </c>
      <c r="E241" s="62"/>
      <c r="F241" s="63"/>
      <c r="G241" s="63"/>
      <c r="H241" s="63"/>
      <c r="I241" s="72" t="str">
        <f t="shared" si="76"/>
        <v/>
      </c>
      <c r="J241" s="104" t="str">
        <f t="shared" si="52"/>
        <v/>
      </c>
      <c r="K241" s="116"/>
      <c r="L241" s="71"/>
      <c r="M241" s="71"/>
      <c r="N241" s="71"/>
      <c r="O241" s="72" t="str">
        <f t="shared" si="77"/>
        <v/>
      </c>
      <c r="P241" s="132" t="str">
        <f t="shared" si="53"/>
        <v/>
      </c>
      <c r="Q241" s="113"/>
      <c r="R241" s="106"/>
      <c r="S241" s="106"/>
      <c r="T241" s="106"/>
      <c r="U241" s="107"/>
      <c r="V241" s="108" t="str">
        <f t="shared" si="78"/>
        <v/>
      </c>
      <c r="W241" s="65"/>
      <c r="X241" s="70"/>
      <c r="Y241" s="109" t="str">
        <f t="shared" si="79"/>
        <v/>
      </c>
      <c r="Z241" s="110" t="str">
        <f t="shared" si="80"/>
        <v/>
      </c>
      <c r="AA241" s="111" t="str">
        <f t="shared" si="55"/>
        <v/>
      </c>
      <c r="AB241" s="69"/>
      <c r="AC241" s="71"/>
      <c r="AD241" s="71"/>
      <c r="AE241" s="72"/>
      <c r="AF241" s="112" t="str">
        <f t="shared" si="81"/>
        <v/>
      </c>
      <c r="AG241" s="69"/>
      <c r="AH241" s="71"/>
      <c r="AI241" s="71"/>
      <c r="AJ241" s="72"/>
      <c r="AK241" s="112" t="str">
        <f t="shared" si="82"/>
        <v/>
      </c>
      <c r="AL241" s="69"/>
      <c r="AM241" s="71"/>
      <c r="AN241" s="71"/>
      <c r="AO241" s="72"/>
      <c r="AP241" s="112" t="str">
        <f t="shared" si="83"/>
        <v/>
      </c>
      <c r="AQ241" s="69"/>
      <c r="AR241" s="71"/>
      <c r="AS241" s="71"/>
      <c r="AT241" s="72"/>
      <c r="AU241" s="187" t="str">
        <f t="shared" si="56"/>
        <v/>
      </c>
      <c r="AV241" s="188">
        <f t="shared" si="84"/>
        <v>0</v>
      </c>
      <c r="AW241" s="193" t="str">
        <f t="shared" si="57"/>
        <v>--</v>
      </c>
    </row>
    <row r="242" spans="1:49" x14ac:dyDescent="0.2">
      <c r="A242" s="149" t="s">
        <v>992</v>
      </c>
      <c r="B242" s="121" t="s">
        <v>71</v>
      </c>
      <c r="C242" s="248" t="s">
        <v>596</v>
      </c>
      <c r="D242" s="270" t="s">
        <v>597</v>
      </c>
      <c r="E242" s="62"/>
      <c r="F242" s="63"/>
      <c r="G242" s="63"/>
      <c r="H242" s="63"/>
      <c r="I242" s="72" t="str">
        <f t="shared" si="76"/>
        <v/>
      </c>
      <c r="J242" s="104" t="str">
        <f t="shared" si="52"/>
        <v/>
      </c>
      <c r="K242" s="116"/>
      <c r="L242" s="71"/>
      <c r="M242" s="71"/>
      <c r="N242" s="71"/>
      <c r="O242" s="72" t="str">
        <f t="shared" si="77"/>
        <v/>
      </c>
      <c r="P242" s="132" t="str">
        <f t="shared" si="53"/>
        <v/>
      </c>
      <c r="Q242" s="113"/>
      <c r="R242" s="106"/>
      <c r="S242" s="106"/>
      <c r="T242" s="106"/>
      <c r="U242" s="107"/>
      <c r="V242" s="108" t="str">
        <f t="shared" si="78"/>
        <v/>
      </c>
      <c r="W242" s="65"/>
      <c r="X242" s="70"/>
      <c r="Y242" s="109" t="str">
        <f t="shared" si="79"/>
        <v/>
      </c>
      <c r="Z242" s="110" t="str">
        <f t="shared" si="80"/>
        <v/>
      </c>
      <c r="AA242" s="111" t="str">
        <f t="shared" si="55"/>
        <v/>
      </c>
      <c r="AB242" s="69"/>
      <c r="AC242" s="71"/>
      <c r="AD242" s="71"/>
      <c r="AE242" s="72"/>
      <c r="AF242" s="112" t="str">
        <f t="shared" si="81"/>
        <v/>
      </c>
      <c r="AG242" s="69"/>
      <c r="AH242" s="71"/>
      <c r="AI242" s="71"/>
      <c r="AJ242" s="72"/>
      <c r="AK242" s="112" t="str">
        <f t="shared" si="82"/>
        <v/>
      </c>
      <c r="AL242" s="69"/>
      <c r="AM242" s="71"/>
      <c r="AN242" s="71"/>
      <c r="AO242" s="72"/>
      <c r="AP242" s="112" t="str">
        <f t="shared" si="83"/>
        <v/>
      </c>
      <c r="AQ242" s="69"/>
      <c r="AR242" s="71"/>
      <c r="AS242" s="71"/>
      <c r="AT242" s="72"/>
      <c r="AU242" s="187" t="str">
        <f t="shared" si="56"/>
        <v/>
      </c>
      <c r="AV242" s="188">
        <f t="shared" si="84"/>
        <v>0</v>
      </c>
      <c r="AW242" s="193" t="str">
        <f t="shared" si="57"/>
        <v>--</v>
      </c>
    </row>
    <row r="243" spans="1:49" x14ac:dyDescent="0.2">
      <c r="A243" s="149" t="s">
        <v>993</v>
      </c>
      <c r="B243" s="121" t="s">
        <v>71</v>
      </c>
      <c r="C243" s="248" t="s">
        <v>598</v>
      </c>
      <c r="D243" s="270" t="s">
        <v>599</v>
      </c>
      <c r="E243" s="62"/>
      <c r="F243" s="63"/>
      <c r="G243" s="63"/>
      <c r="H243" s="63"/>
      <c r="I243" s="72" t="str">
        <f t="shared" si="76"/>
        <v/>
      </c>
      <c r="J243" s="104" t="str">
        <f t="shared" si="52"/>
        <v/>
      </c>
      <c r="K243" s="116"/>
      <c r="L243" s="71"/>
      <c r="M243" s="71"/>
      <c r="N243" s="71"/>
      <c r="O243" s="72" t="str">
        <f t="shared" si="77"/>
        <v/>
      </c>
      <c r="P243" s="132" t="str">
        <f t="shared" si="53"/>
        <v/>
      </c>
      <c r="Q243" s="113"/>
      <c r="R243" s="106"/>
      <c r="S243" s="106"/>
      <c r="T243" s="106"/>
      <c r="U243" s="107"/>
      <c r="V243" s="108" t="str">
        <f t="shared" si="78"/>
        <v/>
      </c>
      <c r="W243" s="65"/>
      <c r="X243" s="70"/>
      <c r="Y243" s="109" t="str">
        <f t="shared" si="79"/>
        <v/>
      </c>
      <c r="Z243" s="110" t="str">
        <f t="shared" si="80"/>
        <v/>
      </c>
      <c r="AA243" s="111" t="str">
        <f t="shared" si="55"/>
        <v/>
      </c>
      <c r="AB243" s="69"/>
      <c r="AC243" s="71"/>
      <c r="AD243" s="71"/>
      <c r="AE243" s="72"/>
      <c r="AF243" s="112" t="str">
        <f t="shared" si="81"/>
        <v/>
      </c>
      <c r="AG243" s="69"/>
      <c r="AH243" s="71"/>
      <c r="AI243" s="71"/>
      <c r="AJ243" s="72"/>
      <c r="AK243" s="112" t="str">
        <f t="shared" si="82"/>
        <v/>
      </c>
      <c r="AL243" s="69"/>
      <c r="AM243" s="71"/>
      <c r="AN243" s="71"/>
      <c r="AO243" s="72"/>
      <c r="AP243" s="112" t="str">
        <f t="shared" si="83"/>
        <v/>
      </c>
      <c r="AQ243" s="69"/>
      <c r="AR243" s="71"/>
      <c r="AS243" s="71"/>
      <c r="AT243" s="72"/>
      <c r="AU243" s="187" t="str">
        <f t="shared" si="56"/>
        <v/>
      </c>
      <c r="AV243" s="188">
        <f t="shared" si="84"/>
        <v>0</v>
      </c>
      <c r="AW243" s="193" t="str">
        <f t="shared" si="57"/>
        <v>--</v>
      </c>
    </row>
    <row r="244" spans="1:49" x14ac:dyDescent="0.2">
      <c r="A244" s="149" t="s">
        <v>994</v>
      </c>
      <c r="B244" s="121" t="s">
        <v>71</v>
      </c>
      <c r="C244" s="248" t="s">
        <v>600</v>
      </c>
      <c r="D244" s="270" t="s">
        <v>601</v>
      </c>
      <c r="E244" s="62"/>
      <c r="F244" s="63"/>
      <c r="G244" s="63"/>
      <c r="H244" s="63"/>
      <c r="I244" s="72" t="str">
        <f t="shared" si="76"/>
        <v/>
      </c>
      <c r="J244" s="104" t="str">
        <f t="shared" si="52"/>
        <v/>
      </c>
      <c r="K244" s="116"/>
      <c r="L244" s="71"/>
      <c r="M244" s="71"/>
      <c r="N244" s="71"/>
      <c r="O244" s="72" t="str">
        <f t="shared" si="77"/>
        <v/>
      </c>
      <c r="P244" s="132" t="str">
        <f t="shared" si="53"/>
        <v/>
      </c>
      <c r="Q244" s="113"/>
      <c r="R244" s="106"/>
      <c r="S244" s="106"/>
      <c r="T244" s="106"/>
      <c r="U244" s="107"/>
      <c r="V244" s="108" t="str">
        <f t="shared" si="78"/>
        <v/>
      </c>
      <c r="W244" s="65"/>
      <c r="X244" s="70"/>
      <c r="Y244" s="109" t="str">
        <f t="shared" si="79"/>
        <v/>
      </c>
      <c r="Z244" s="110" t="str">
        <f t="shared" si="80"/>
        <v/>
      </c>
      <c r="AA244" s="111" t="str">
        <f t="shared" si="55"/>
        <v/>
      </c>
      <c r="AB244" s="69"/>
      <c r="AC244" s="71"/>
      <c r="AD244" s="71"/>
      <c r="AE244" s="72"/>
      <c r="AF244" s="112" t="str">
        <f t="shared" si="81"/>
        <v/>
      </c>
      <c r="AG244" s="69"/>
      <c r="AH244" s="71"/>
      <c r="AI244" s="71"/>
      <c r="AJ244" s="72"/>
      <c r="AK244" s="112" t="str">
        <f t="shared" si="82"/>
        <v/>
      </c>
      <c r="AL244" s="69"/>
      <c r="AM244" s="71"/>
      <c r="AN244" s="71"/>
      <c r="AO244" s="72"/>
      <c r="AP244" s="112" t="str">
        <f t="shared" si="83"/>
        <v/>
      </c>
      <c r="AQ244" s="69"/>
      <c r="AR244" s="71"/>
      <c r="AS244" s="71"/>
      <c r="AT244" s="72"/>
      <c r="AU244" s="187" t="str">
        <f t="shared" si="56"/>
        <v/>
      </c>
      <c r="AV244" s="188">
        <f t="shared" si="84"/>
        <v>0</v>
      </c>
      <c r="AW244" s="193" t="str">
        <f t="shared" si="57"/>
        <v>--</v>
      </c>
    </row>
    <row r="245" spans="1:49" x14ac:dyDescent="0.2">
      <c r="A245" s="149" t="s">
        <v>995</v>
      </c>
      <c r="B245" s="121" t="s">
        <v>71</v>
      </c>
      <c r="C245" s="248" t="s">
        <v>602</v>
      </c>
      <c r="D245" s="270" t="s">
        <v>603</v>
      </c>
      <c r="E245" s="62"/>
      <c r="F245" s="63"/>
      <c r="G245" s="63"/>
      <c r="H245" s="63"/>
      <c r="I245" s="72" t="str">
        <f t="shared" si="76"/>
        <v/>
      </c>
      <c r="J245" s="104" t="str">
        <f t="shared" si="52"/>
        <v/>
      </c>
      <c r="K245" s="116"/>
      <c r="L245" s="71"/>
      <c r="M245" s="71"/>
      <c r="N245" s="71"/>
      <c r="O245" s="72" t="str">
        <f t="shared" si="77"/>
        <v/>
      </c>
      <c r="P245" s="132" t="str">
        <f t="shared" si="53"/>
        <v/>
      </c>
      <c r="Q245" s="113"/>
      <c r="R245" s="106"/>
      <c r="S245" s="106"/>
      <c r="T245" s="106"/>
      <c r="U245" s="107"/>
      <c r="V245" s="108" t="str">
        <f t="shared" si="78"/>
        <v/>
      </c>
      <c r="W245" s="65"/>
      <c r="X245" s="70"/>
      <c r="Y245" s="109" t="str">
        <f t="shared" si="79"/>
        <v/>
      </c>
      <c r="Z245" s="110" t="str">
        <f t="shared" si="80"/>
        <v/>
      </c>
      <c r="AA245" s="111" t="str">
        <f t="shared" si="55"/>
        <v/>
      </c>
      <c r="AB245" s="69"/>
      <c r="AC245" s="71"/>
      <c r="AD245" s="71"/>
      <c r="AE245" s="72"/>
      <c r="AF245" s="112" t="str">
        <f t="shared" si="81"/>
        <v/>
      </c>
      <c r="AG245" s="69"/>
      <c r="AH245" s="71"/>
      <c r="AI245" s="71"/>
      <c r="AJ245" s="72"/>
      <c r="AK245" s="112" t="str">
        <f t="shared" si="82"/>
        <v/>
      </c>
      <c r="AL245" s="69"/>
      <c r="AM245" s="71"/>
      <c r="AN245" s="71"/>
      <c r="AO245" s="72"/>
      <c r="AP245" s="112" t="str">
        <f t="shared" si="83"/>
        <v/>
      </c>
      <c r="AQ245" s="69"/>
      <c r="AR245" s="71"/>
      <c r="AS245" s="71"/>
      <c r="AT245" s="72"/>
      <c r="AU245" s="187" t="str">
        <f t="shared" si="56"/>
        <v/>
      </c>
      <c r="AV245" s="188">
        <f t="shared" si="84"/>
        <v>0</v>
      </c>
      <c r="AW245" s="193" t="str">
        <f t="shared" si="57"/>
        <v>--</v>
      </c>
    </row>
    <row r="246" spans="1:49" x14ac:dyDescent="0.2">
      <c r="A246" s="149" t="s">
        <v>996</v>
      </c>
      <c r="B246" s="121" t="s">
        <v>71</v>
      </c>
      <c r="C246" s="248" t="s">
        <v>604</v>
      </c>
      <c r="D246" s="270" t="s">
        <v>605</v>
      </c>
      <c r="E246" s="62"/>
      <c r="F246" s="63"/>
      <c r="G246" s="63"/>
      <c r="H246" s="63"/>
      <c r="I246" s="72" t="str">
        <f t="shared" si="76"/>
        <v/>
      </c>
      <c r="J246" s="104" t="str">
        <f t="shared" si="52"/>
        <v/>
      </c>
      <c r="K246" s="116"/>
      <c r="L246" s="71"/>
      <c r="M246" s="71"/>
      <c r="N246" s="71"/>
      <c r="O246" s="72" t="str">
        <f t="shared" si="77"/>
        <v/>
      </c>
      <c r="P246" s="132" t="str">
        <f t="shared" si="53"/>
        <v/>
      </c>
      <c r="Q246" s="113"/>
      <c r="R246" s="106"/>
      <c r="S246" s="106"/>
      <c r="T246" s="106"/>
      <c r="U246" s="107"/>
      <c r="V246" s="108" t="str">
        <f t="shared" si="78"/>
        <v/>
      </c>
      <c r="W246" s="65"/>
      <c r="X246" s="70"/>
      <c r="Y246" s="109" t="str">
        <f t="shared" si="79"/>
        <v/>
      </c>
      <c r="Z246" s="110" t="str">
        <f t="shared" si="80"/>
        <v/>
      </c>
      <c r="AA246" s="111" t="str">
        <f t="shared" si="55"/>
        <v/>
      </c>
      <c r="AB246" s="69"/>
      <c r="AC246" s="71"/>
      <c r="AD246" s="71"/>
      <c r="AE246" s="72"/>
      <c r="AF246" s="112" t="str">
        <f t="shared" si="81"/>
        <v/>
      </c>
      <c r="AG246" s="69"/>
      <c r="AH246" s="71"/>
      <c r="AI246" s="71"/>
      <c r="AJ246" s="72"/>
      <c r="AK246" s="112" t="str">
        <f t="shared" si="82"/>
        <v/>
      </c>
      <c r="AL246" s="69"/>
      <c r="AM246" s="71"/>
      <c r="AN246" s="71"/>
      <c r="AO246" s="72"/>
      <c r="AP246" s="112" t="str">
        <f t="shared" si="83"/>
        <v/>
      </c>
      <c r="AQ246" s="69"/>
      <c r="AR246" s="71"/>
      <c r="AS246" s="71"/>
      <c r="AT246" s="72"/>
      <c r="AU246" s="187" t="str">
        <f t="shared" si="56"/>
        <v/>
      </c>
      <c r="AV246" s="188">
        <f t="shared" si="84"/>
        <v>0</v>
      </c>
      <c r="AW246" s="193" t="str">
        <f t="shared" si="57"/>
        <v>--</v>
      </c>
    </row>
    <row r="247" spans="1:49" x14ac:dyDescent="0.2">
      <c r="A247" s="149" t="s">
        <v>997</v>
      </c>
      <c r="B247" s="121" t="s">
        <v>71</v>
      </c>
      <c r="C247" s="248" t="s">
        <v>606</v>
      </c>
      <c r="D247" s="270" t="s">
        <v>607</v>
      </c>
      <c r="E247" s="62"/>
      <c r="F247" s="63"/>
      <c r="G247" s="63"/>
      <c r="H247" s="63"/>
      <c r="I247" s="72" t="str">
        <f t="shared" si="76"/>
        <v/>
      </c>
      <c r="J247" s="104" t="str">
        <f t="shared" si="52"/>
        <v/>
      </c>
      <c r="K247" s="116"/>
      <c r="L247" s="71"/>
      <c r="M247" s="71"/>
      <c r="N247" s="71"/>
      <c r="O247" s="72" t="str">
        <f t="shared" si="77"/>
        <v/>
      </c>
      <c r="P247" s="132" t="str">
        <f t="shared" si="53"/>
        <v/>
      </c>
      <c r="Q247" s="113"/>
      <c r="R247" s="106"/>
      <c r="S247" s="106"/>
      <c r="T247" s="106"/>
      <c r="U247" s="107"/>
      <c r="V247" s="108" t="str">
        <f t="shared" si="78"/>
        <v/>
      </c>
      <c r="W247" s="65"/>
      <c r="X247" s="70"/>
      <c r="Y247" s="109" t="str">
        <f t="shared" si="79"/>
        <v/>
      </c>
      <c r="Z247" s="110" t="str">
        <f t="shared" si="80"/>
        <v/>
      </c>
      <c r="AA247" s="111" t="str">
        <f t="shared" si="55"/>
        <v/>
      </c>
      <c r="AB247" s="69"/>
      <c r="AC247" s="71"/>
      <c r="AD247" s="71"/>
      <c r="AE247" s="72"/>
      <c r="AF247" s="112" t="str">
        <f t="shared" si="81"/>
        <v/>
      </c>
      <c r="AG247" s="69"/>
      <c r="AH247" s="71"/>
      <c r="AI247" s="71"/>
      <c r="AJ247" s="72"/>
      <c r="AK247" s="112" t="str">
        <f t="shared" si="82"/>
        <v/>
      </c>
      <c r="AL247" s="69"/>
      <c r="AM247" s="71"/>
      <c r="AN247" s="71"/>
      <c r="AO247" s="72"/>
      <c r="AP247" s="112" t="str">
        <f t="shared" si="83"/>
        <v/>
      </c>
      <c r="AQ247" s="69"/>
      <c r="AR247" s="71"/>
      <c r="AS247" s="71"/>
      <c r="AT247" s="72"/>
      <c r="AU247" s="187" t="str">
        <f t="shared" si="56"/>
        <v/>
      </c>
      <c r="AV247" s="188">
        <f t="shared" si="84"/>
        <v>0</v>
      </c>
      <c r="AW247" s="193" t="str">
        <f t="shared" si="57"/>
        <v>--</v>
      </c>
    </row>
    <row r="248" spans="1:49" x14ac:dyDescent="0.2">
      <c r="A248" s="149" t="s">
        <v>998</v>
      </c>
      <c r="B248" s="121" t="s">
        <v>71</v>
      </c>
      <c r="C248" s="248" t="s">
        <v>608</v>
      </c>
      <c r="D248" s="270" t="s">
        <v>609</v>
      </c>
      <c r="E248" s="62"/>
      <c r="F248" s="63"/>
      <c r="G248" s="63"/>
      <c r="H248" s="63"/>
      <c r="I248" s="72" t="str">
        <f t="shared" si="76"/>
        <v/>
      </c>
      <c r="J248" s="104" t="str">
        <f t="shared" si="52"/>
        <v/>
      </c>
      <c r="K248" s="116"/>
      <c r="L248" s="71"/>
      <c r="M248" s="71"/>
      <c r="N248" s="71"/>
      <c r="O248" s="72" t="str">
        <f t="shared" si="77"/>
        <v/>
      </c>
      <c r="P248" s="132" t="str">
        <f t="shared" si="53"/>
        <v/>
      </c>
      <c r="Q248" s="113"/>
      <c r="R248" s="106"/>
      <c r="S248" s="106"/>
      <c r="T248" s="106"/>
      <c r="U248" s="107"/>
      <c r="V248" s="108" t="str">
        <f t="shared" si="78"/>
        <v/>
      </c>
      <c r="W248" s="65"/>
      <c r="X248" s="70"/>
      <c r="Y248" s="109" t="str">
        <f t="shared" si="79"/>
        <v/>
      </c>
      <c r="Z248" s="110" t="str">
        <f t="shared" si="80"/>
        <v/>
      </c>
      <c r="AA248" s="111" t="str">
        <f t="shared" si="55"/>
        <v/>
      </c>
      <c r="AB248" s="69"/>
      <c r="AC248" s="71"/>
      <c r="AD248" s="71"/>
      <c r="AE248" s="72"/>
      <c r="AF248" s="112" t="str">
        <f t="shared" si="81"/>
        <v/>
      </c>
      <c r="AG248" s="69"/>
      <c r="AH248" s="71"/>
      <c r="AI248" s="71"/>
      <c r="AJ248" s="72"/>
      <c r="AK248" s="112" t="str">
        <f t="shared" si="82"/>
        <v/>
      </c>
      <c r="AL248" s="69"/>
      <c r="AM248" s="71"/>
      <c r="AN248" s="71"/>
      <c r="AO248" s="72"/>
      <c r="AP248" s="112" t="str">
        <f t="shared" si="83"/>
        <v/>
      </c>
      <c r="AQ248" s="69"/>
      <c r="AR248" s="71"/>
      <c r="AS248" s="71"/>
      <c r="AT248" s="72"/>
      <c r="AU248" s="187" t="str">
        <f t="shared" si="56"/>
        <v/>
      </c>
      <c r="AV248" s="188">
        <f t="shared" si="84"/>
        <v>0</v>
      </c>
      <c r="AW248" s="193" t="str">
        <f t="shared" si="57"/>
        <v>--</v>
      </c>
    </row>
    <row r="249" spans="1:49" x14ac:dyDescent="0.2">
      <c r="A249" s="149" t="s">
        <v>999</v>
      </c>
      <c r="B249" s="121" t="s">
        <v>71</v>
      </c>
      <c r="C249" s="248" t="s">
        <v>610</v>
      </c>
      <c r="D249" s="270" t="s">
        <v>611</v>
      </c>
      <c r="E249" s="62"/>
      <c r="F249" s="63"/>
      <c r="G249" s="63"/>
      <c r="H249" s="63"/>
      <c r="I249" s="72" t="str">
        <f t="shared" si="76"/>
        <v/>
      </c>
      <c r="J249" s="104" t="str">
        <f t="shared" si="52"/>
        <v/>
      </c>
      <c r="K249" s="116"/>
      <c r="L249" s="71"/>
      <c r="M249" s="71"/>
      <c r="N249" s="71"/>
      <c r="O249" s="72" t="str">
        <f t="shared" si="77"/>
        <v/>
      </c>
      <c r="P249" s="132" t="str">
        <f t="shared" si="53"/>
        <v/>
      </c>
      <c r="Q249" s="113"/>
      <c r="R249" s="106"/>
      <c r="S249" s="106"/>
      <c r="T249" s="106"/>
      <c r="U249" s="107"/>
      <c r="V249" s="108" t="str">
        <f t="shared" si="78"/>
        <v/>
      </c>
      <c r="W249" s="65"/>
      <c r="X249" s="70"/>
      <c r="Y249" s="109" t="str">
        <f t="shared" si="79"/>
        <v/>
      </c>
      <c r="Z249" s="110" t="str">
        <f t="shared" si="80"/>
        <v/>
      </c>
      <c r="AA249" s="111" t="str">
        <f t="shared" si="55"/>
        <v/>
      </c>
      <c r="AB249" s="69"/>
      <c r="AC249" s="71"/>
      <c r="AD249" s="71"/>
      <c r="AE249" s="72"/>
      <c r="AF249" s="112" t="str">
        <f t="shared" si="81"/>
        <v/>
      </c>
      <c r="AG249" s="69"/>
      <c r="AH249" s="71"/>
      <c r="AI249" s="71"/>
      <c r="AJ249" s="72"/>
      <c r="AK249" s="112" t="str">
        <f t="shared" si="82"/>
        <v/>
      </c>
      <c r="AL249" s="69"/>
      <c r="AM249" s="71"/>
      <c r="AN249" s="71"/>
      <c r="AO249" s="72"/>
      <c r="AP249" s="112" t="str">
        <f t="shared" si="83"/>
        <v/>
      </c>
      <c r="AQ249" s="69"/>
      <c r="AR249" s="71"/>
      <c r="AS249" s="71"/>
      <c r="AT249" s="72"/>
      <c r="AU249" s="187" t="str">
        <f t="shared" si="56"/>
        <v/>
      </c>
      <c r="AV249" s="188">
        <f t="shared" si="84"/>
        <v>0</v>
      </c>
      <c r="AW249" s="193" t="str">
        <f t="shared" si="57"/>
        <v>--</v>
      </c>
    </row>
    <row r="250" spans="1:49" x14ac:dyDescent="0.2">
      <c r="A250" s="149" t="s">
        <v>1000</v>
      </c>
      <c r="B250" s="121" t="s">
        <v>71</v>
      </c>
      <c r="C250" s="248" t="s">
        <v>612</v>
      </c>
      <c r="D250" s="270" t="s">
        <v>613</v>
      </c>
      <c r="E250" s="62"/>
      <c r="F250" s="63"/>
      <c r="G250" s="63"/>
      <c r="H250" s="63"/>
      <c r="I250" s="72" t="str">
        <f t="shared" si="76"/>
        <v/>
      </c>
      <c r="J250" s="104" t="str">
        <f t="shared" si="52"/>
        <v/>
      </c>
      <c r="K250" s="116"/>
      <c r="L250" s="71"/>
      <c r="M250" s="71"/>
      <c r="N250" s="71"/>
      <c r="O250" s="72" t="str">
        <f t="shared" si="77"/>
        <v/>
      </c>
      <c r="P250" s="132" t="str">
        <f t="shared" si="53"/>
        <v/>
      </c>
      <c r="Q250" s="113"/>
      <c r="R250" s="106"/>
      <c r="S250" s="106"/>
      <c r="T250" s="106"/>
      <c r="U250" s="107"/>
      <c r="V250" s="108" t="str">
        <f t="shared" si="78"/>
        <v/>
      </c>
      <c r="W250" s="65"/>
      <c r="X250" s="70"/>
      <c r="Y250" s="109" t="str">
        <f t="shared" si="79"/>
        <v/>
      </c>
      <c r="Z250" s="110" t="str">
        <f t="shared" si="80"/>
        <v/>
      </c>
      <c r="AA250" s="111" t="str">
        <f t="shared" si="55"/>
        <v/>
      </c>
      <c r="AB250" s="69"/>
      <c r="AC250" s="71"/>
      <c r="AD250" s="71"/>
      <c r="AE250" s="72"/>
      <c r="AF250" s="112" t="str">
        <f t="shared" si="81"/>
        <v/>
      </c>
      <c r="AG250" s="69"/>
      <c r="AH250" s="71"/>
      <c r="AI250" s="71"/>
      <c r="AJ250" s="72"/>
      <c r="AK250" s="112" t="str">
        <f t="shared" si="82"/>
        <v/>
      </c>
      <c r="AL250" s="69"/>
      <c r="AM250" s="71"/>
      <c r="AN250" s="71"/>
      <c r="AO250" s="72"/>
      <c r="AP250" s="112" t="str">
        <f t="shared" si="83"/>
        <v/>
      </c>
      <c r="AQ250" s="69"/>
      <c r="AR250" s="71"/>
      <c r="AS250" s="71"/>
      <c r="AT250" s="72"/>
      <c r="AU250" s="187" t="str">
        <f t="shared" si="56"/>
        <v/>
      </c>
      <c r="AV250" s="188">
        <f t="shared" si="84"/>
        <v>0</v>
      </c>
      <c r="AW250" s="193" t="str">
        <f t="shared" si="57"/>
        <v>--</v>
      </c>
    </row>
    <row r="251" spans="1:49" x14ac:dyDescent="0.2">
      <c r="A251" s="149" t="s">
        <v>1001</v>
      </c>
      <c r="B251" s="121" t="s">
        <v>71</v>
      </c>
      <c r="C251" s="248" t="s">
        <v>614</v>
      </c>
      <c r="D251" s="270" t="s">
        <v>615</v>
      </c>
      <c r="E251" s="62"/>
      <c r="F251" s="63"/>
      <c r="G251" s="63"/>
      <c r="H251" s="63"/>
      <c r="I251" s="72" t="str">
        <f t="shared" si="76"/>
        <v/>
      </c>
      <c r="J251" s="104" t="str">
        <f t="shared" si="52"/>
        <v/>
      </c>
      <c r="K251" s="116"/>
      <c r="L251" s="71"/>
      <c r="M251" s="71"/>
      <c r="N251" s="71"/>
      <c r="O251" s="72" t="str">
        <f t="shared" si="77"/>
        <v/>
      </c>
      <c r="P251" s="132" t="str">
        <f t="shared" si="53"/>
        <v/>
      </c>
      <c r="Q251" s="113"/>
      <c r="R251" s="106"/>
      <c r="S251" s="106"/>
      <c r="T251" s="106"/>
      <c r="U251" s="107"/>
      <c r="V251" s="108" t="str">
        <f t="shared" si="78"/>
        <v/>
      </c>
      <c r="W251" s="65"/>
      <c r="X251" s="70"/>
      <c r="Y251" s="109" t="str">
        <f t="shared" si="79"/>
        <v/>
      </c>
      <c r="Z251" s="110" t="str">
        <f t="shared" si="80"/>
        <v/>
      </c>
      <c r="AA251" s="111" t="str">
        <f t="shared" si="55"/>
        <v/>
      </c>
      <c r="AB251" s="69"/>
      <c r="AC251" s="71"/>
      <c r="AD251" s="71"/>
      <c r="AE251" s="72"/>
      <c r="AF251" s="112" t="str">
        <f t="shared" si="81"/>
        <v/>
      </c>
      <c r="AG251" s="69"/>
      <c r="AH251" s="71"/>
      <c r="AI251" s="71"/>
      <c r="AJ251" s="72"/>
      <c r="AK251" s="112" t="str">
        <f t="shared" si="82"/>
        <v/>
      </c>
      <c r="AL251" s="69"/>
      <c r="AM251" s="71"/>
      <c r="AN251" s="71"/>
      <c r="AO251" s="72"/>
      <c r="AP251" s="112" t="str">
        <f t="shared" si="83"/>
        <v/>
      </c>
      <c r="AQ251" s="69"/>
      <c r="AR251" s="71"/>
      <c r="AS251" s="71"/>
      <c r="AT251" s="72"/>
      <c r="AU251" s="187" t="str">
        <f t="shared" si="56"/>
        <v/>
      </c>
      <c r="AV251" s="188">
        <f t="shared" si="84"/>
        <v>0</v>
      </c>
      <c r="AW251" s="193" t="str">
        <f t="shared" si="57"/>
        <v>--</v>
      </c>
    </row>
    <row r="252" spans="1:49" x14ac:dyDescent="0.2">
      <c r="A252" s="149" t="s">
        <v>1002</v>
      </c>
      <c r="B252" s="121" t="s">
        <v>71</v>
      </c>
      <c r="C252" s="248" t="s">
        <v>616</v>
      </c>
      <c r="D252" s="271" t="s">
        <v>617</v>
      </c>
      <c r="E252" s="62"/>
      <c r="F252" s="63"/>
      <c r="G252" s="63"/>
      <c r="H252" s="63"/>
      <c r="I252" s="72" t="str">
        <f t="shared" si="76"/>
        <v/>
      </c>
      <c r="J252" s="104" t="str">
        <f t="shared" si="52"/>
        <v/>
      </c>
      <c r="K252" s="116"/>
      <c r="L252" s="71"/>
      <c r="M252" s="71"/>
      <c r="N252" s="71"/>
      <c r="O252" s="72" t="str">
        <f t="shared" si="77"/>
        <v/>
      </c>
      <c r="P252" s="132" t="str">
        <f t="shared" si="53"/>
        <v/>
      </c>
      <c r="Q252" s="113"/>
      <c r="R252" s="106"/>
      <c r="S252" s="106"/>
      <c r="T252" s="106"/>
      <c r="U252" s="107"/>
      <c r="V252" s="108" t="str">
        <f t="shared" si="78"/>
        <v/>
      </c>
      <c r="W252" s="65"/>
      <c r="X252" s="70"/>
      <c r="Y252" s="109" t="str">
        <f t="shared" si="79"/>
        <v/>
      </c>
      <c r="Z252" s="110" t="str">
        <f t="shared" si="80"/>
        <v/>
      </c>
      <c r="AA252" s="111" t="str">
        <f t="shared" si="55"/>
        <v/>
      </c>
      <c r="AB252" s="69"/>
      <c r="AC252" s="71"/>
      <c r="AD252" s="71"/>
      <c r="AE252" s="72"/>
      <c r="AF252" s="112" t="str">
        <f t="shared" si="81"/>
        <v/>
      </c>
      <c r="AG252" s="69"/>
      <c r="AH252" s="71"/>
      <c r="AI252" s="71"/>
      <c r="AJ252" s="72"/>
      <c r="AK252" s="112" t="str">
        <f t="shared" si="82"/>
        <v/>
      </c>
      <c r="AL252" s="69"/>
      <c r="AM252" s="71"/>
      <c r="AN252" s="71"/>
      <c r="AO252" s="72"/>
      <c r="AP252" s="112" t="str">
        <f t="shared" si="83"/>
        <v/>
      </c>
      <c r="AQ252" s="69"/>
      <c r="AR252" s="71"/>
      <c r="AS252" s="71"/>
      <c r="AT252" s="72"/>
      <c r="AU252" s="187" t="str">
        <f t="shared" si="56"/>
        <v/>
      </c>
      <c r="AV252" s="188">
        <f t="shared" si="84"/>
        <v>0</v>
      </c>
      <c r="AW252" s="193" t="str">
        <f t="shared" si="57"/>
        <v>--</v>
      </c>
    </row>
    <row r="253" spans="1:49" x14ac:dyDescent="0.2">
      <c r="A253" s="149" t="s">
        <v>1003</v>
      </c>
      <c r="B253" s="121" t="s">
        <v>71</v>
      </c>
      <c r="C253" s="248" t="s">
        <v>618</v>
      </c>
      <c r="D253" s="271" t="s">
        <v>619</v>
      </c>
      <c r="E253" s="62"/>
      <c r="F253" s="63"/>
      <c r="G253" s="63"/>
      <c r="H253" s="63"/>
      <c r="I253" s="72" t="str">
        <f t="shared" si="76"/>
        <v/>
      </c>
      <c r="J253" s="104" t="str">
        <f t="shared" si="52"/>
        <v/>
      </c>
      <c r="K253" s="116"/>
      <c r="L253" s="71"/>
      <c r="M253" s="71"/>
      <c r="N253" s="71"/>
      <c r="O253" s="72" t="str">
        <f t="shared" si="77"/>
        <v/>
      </c>
      <c r="P253" s="132" t="str">
        <f t="shared" si="53"/>
        <v/>
      </c>
      <c r="Q253" s="113"/>
      <c r="R253" s="106"/>
      <c r="S253" s="106"/>
      <c r="T253" s="106"/>
      <c r="U253" s="107"/>
      <c r="V253" s="108" t="str">
        <f t="shared" si="78"/>
        <v/>
      </c>
      <c r="W253" s="65"/>
      <c r="X253" s="70"/>
      <c r="Y253" s="109" t="str">
        <f t="shared" si="79"/>
        <v/>
      </c>
      <c r="Z253" s="110" t="str">
        <f t="shared" si="80"/>
        <v/>
      </c>
      <c r="AA253" s="111" t="str">
        <f t="shared" si="55"/>
        <v/>
      </c>
      <c r="AB253" s="69"/>
      <c r="AC253" s="71"/>
      <c r="AD253" s="71"/>
      <c r="AE253" s="72"/>
      <c r="AF253" s="112" t="str">
        <f t="shared" si="81"/>
        <v/>
      </c>
      <c r="AG253" s="69"/>
      <c r="AH253" s="71"/>
      <c r="AI253" s="71"/>
      <c r="AJ253" s="72"/>
      <c r="AK253" s="112" t="str">
        <f t="shared" si="82"/>
        <v/>
      </c>
      <c r="AL253" s="69"/>
      <c r="AM253" s="71"/>
      <c r="AN253" s="71"/>
      <c r="AO253" s="72"/>
      <c r="AP253" s="112" t="str">
        <f t="shared" si="83"/>
        <v/>
      </c>
      <c r="AQ253" s="69"/>
      <c r="AR253" s="71"/>
      <c r="AS253" s="71"/>
      <c r="AT253" s="72"/>
      <c r="AU253" s="187" t="str">
        <f t="shared" si="56"/>
        <v/>
      </c>
      <c r="AV253" s="188">
        <f t="shared" si="84"/>
        <v>0</v>
      </c>
      <c r="AW253" s="193" t="str">
        <f t="shared" si="57"/>
        <v>--</v>
      </c>
    </row>
    <row r="254" spans="1:49" x14ac:dyDescent="0.2">
      <c r="A254" s="149" t="s">
        <v>1004</v>
      </c>
      <c r="B254" s="121" t="s">
        <v>71</v>
      </c>
      <c r="C254" s="248" t="s">
        <v>620</v>
      </c>
      <c r="D254" s="271" t="s">
        <v>621</v>
      </c>
      <c r="E254" s="62"/>
      <c r="F254" s="63"/>
      <c r="G254" s="63"/>
      <c r="H254" s="63"/>
      <c r="I254" s="72" t="str">
        <f t="shared" si="76"/>
        <v/>
      </c>
      <c r="J254" s="104" t="str">
        <f t="shared" si="52"/>
        <v/>
      </c>
      <c r="K254" s="116"/>
      <c r="L254" s="71"/>
      <c r="M254" s="71"/>
      <c r="N254" s="71"/>
      <c r="O254" s="72" t="str">
        <f t="shared" si="77"/>
        <v/>
      </c>
      <c r="P254" s="132" t="str">
        <f t="shared" si="53"/>
        <v/>
      </c>
      <c r="Q254" s="113"/>
      <c r="R254" s="106"/>
      <c r="S254" s="106"/>
      <c r="T254" s="106"/>
      <c r="U254" s="107"/>
      <c r="V254" s="108" t="str">
        <f t="shared" si="78"/>
        <v/>
      </c>
      <c r="W254" s="65"/>
      <c r="X254" s="70"/>
      <c r="Y254" s="109" t="str">
        <f t="shared" si="79"/>
        <v/>
      </c>
      <c r="Z254" s="110" t="str">
        <f t="shared" si="80"/>
        <v/>
      </c>
      <c r="AA254" s="111" t="str">
        <f t="shared" si="55"/>
        <v/>
      </c>
      <c r="AB254" s="69"/>
      <c r="AC254" s="71"/>
      <c r="AD254" s="71"/>
      <c r="AE254" s="72"/>
      <c r="AF254" s="112" t="str">
        <f t="shared" si="81"/>
        <v/>
      </c>
      <c r="AG254" s="69"/>
      <c r="AH254" s="71"/>
      <c r="AI254" s="71"/>
      <c r="AJ254" s="72"/>
      <c r="AK254" s="112" t="str">
        <f t="shared" si="82"/>
        <v/>
      </c>
      <c r="AL254" s="69"/>
      <c r="AM254" s="71"/>
      <c r="AN254" s="71"/>
      <c r="AO254" s="72"/>
      <c r="AP254" s="112" t="str">
        <f t="shared" si="83"/>
        <v/>
      </c>
      <c r="AQ254" s="69"/>
      <c r="AR254" s="71"/>
      <c r="AS254" s="71"/>
      <c r="AT254" s="72"/>
      <c r="AU254" s="187" t="str">
        <f t="shared" si="56"/>
        <v/>
      </c>
      <c r="AV254" s="188">
        <f t="shared" si="84"/>
        <v>0</v>
      </c>
      <c r="AW254" s="193" t="str">
        <f t="shared" si="57"/>
        <v>--</v>
      </c>
    </row>
    <row r="255" spans="1:49" x14ac:dyDescent="0.2">
      <c r="A255" s="149" t="s">
        <v>1005</v>
      </c>
      <c r="B255" s="121" t="s">
        <v>71</v>
      </c>
      <c r="C255" s="248" t="s">
        <v>622</v>
      </c>
      <c r="D255" s="270" t="s">
        <v>623</v>
      </c>
      <c r="E255" s="62"/>
      <c r="F255" s="63"/>
      <c r="G255" s="63"/>
      <c r="H255" s="63"/>
      <c r="I255" s="72" t="str">
        <f t="shared" si="76"/>
        <v/>
      </c>
      <c r="J255" s="104" t="str">
        <f t="shared" si="52"/>
        <v/>
      </c>
      <c r="K255" s="116"/>
      <c r="L255" s="71"/>
      <c r="M255" s="71"/>
      <c r="N255" s="71"/>
      <c r="O255" s="72" t="str">
        <f t="shared" si="77"/>
        <v/>
      </c>
      <c r="P255" s="132" t="str">
        <f t="shared" si="53"/>
        <v/>
      </c>
      <c r="Q255" s="113"/>
      <c r="R255" s="106"/>
      <c r="S255" s="106"/>
      <c r="T255" s="106"/>
      <c r="U255" s="107"/>
      <c r="V255" s="108" t="str">
        <f t="shared" si="78"/>
        <v/>
      </c>
      <c r="W255" s="65"/>
      <c r="X255" s="70"/>
      <c r="Y255" s="109" t="str">
        <f t="shared" si="79"/>
        <v/>
      </c>
      <c r="Z255" s="110" t="str">
        <f t="shared" si="80"/>
        <v/>
      </c>
      <c r="AA255" s="111" t="str">
        <f t="shared" si="55"/>
        <v/>
      </c>
      <c r="AB255" s="69"/>
      <c r="AC255" s="71"/>
      <c r="AD255" s="71"/>
      <c r="AE255" s="72"/>
      <c r="AF255" s="112" t="str">
        <f t="shared" si="81"/>
        <v/>
      </c>
      <c r="AG255" s="69"/>
      <c r="AH255" s="71"/>
      <c r="AI255" s="71"/>
      <c r="AJ255" s="72"/>
      <c r="AK255" s="112" t="str">
        <f t="shared" si="82"/>
        <v/>
      </c>
      <c r="AL255" s="69"/>
      <c r="AM255" s="71"/>
      <c r="AN255" s="71"/>
      <c r="AO255" s="72"/>
      <c r="AP255" s="112" t="str">
        <f t="shared" si="83"/>
        <v/>
      </c>
      <c r="AQ255" s="69"/>
      <c r="AR255" s="71"/>
      <c r="AS255" s="71"/>
      <c r="AT255" s="72"/>
      <c r="AU255" s="187" t="str">
        <f t="shared" si="56"/>
        <v/>
      </c>
      <c r="AV255" s="188">
        <f t="shared" si="84"/>
        <v>0</v>
      </c>
      <c r="AW255" s="193" t="str">
        <f t="shared" si="57"/>
        <v>--</v>
      </c>
    </row>
    <row r="256" spans="1:49" x14ac:dyDescent="0.2">
      <c r="A256" s="149" t="s">
        <v>971</v>
      </c>
      <c r="B256" s="121" t="s">
        <v>72</v>
      </c>
      <c r="C256" s="248" t="s">
        <v>624</v>
      </c>
      <c r="D256" s="269" t="s">
        <v>625</v>
      </c>
      <c r="E256" s="62"/>
      <c r="F256" s="63"/>
      <c r="G256" s="63"/>
      <c r="H256" s="63"/>
      <c r="I256" s="72" t="str">
        <f t="shared" si="76"/>
        <v/>
      </c>
      <c r="J256" s="104" t="str">
        <f t="shared" si="52"/>
        <v/>
      </c>
      <c r="K256" s="116"/>
      <c r="L256" s="71"/>
      <c r="M256" s="71"/>
      <c r="N256" s="71"/>
      <c r="O256" s="72" t="str">
        <f t="shared" si="77"/>
        <v/>
      </c>
      <c r="P256" s="132" t="str">
        <f t="shared" si="53"/>
        <v/>
      </c>
      <c r="Q256" s="113"/>
      <c r="R256" s="106"/>
      <c r="S256" s="106"/>
      <c r="T256" s="106"/>
      <c r="U256" s="107"/>
      <c r="V256" s="108" t="str">
        <f t="shared" si="78"/>
        <v/>
      </c>
      <c r="W256" s="65"/>
      <c r="X256" s="70"/>
      <c r="Y256" s="109" t="str">
        <f t="shared" si="79"/>
        <v/>
      </c>
      <c r="Z256" s="110" t="str">
        <f t="shared" si="80"/>
        <v/>
      </c>
      <c r="AA256" s="111" t="str">
        <f t="shared" si="55"/>
        <v/>
      </c>
      <c r="AB256" s="69"/>
      <c r="AC256" s="71"/>
      <c r="AD256" s="71"/>
      <c r="AE256" s="72"/>
      <c r="AF256" s="112" t="str">
        <f t="shared" si="81"/>
        <v/>
      </c>
      <c r="AG256" s="69"/>
      <c r="AH256" s="71"/>
      <c r="AI256" s="71"/>
      <c r="AJ256" s="72"/>
      <c r="AK256" s="112" t="str">
        <f t="shared" si="82"/>
        <v/>
      </c>
      <c r="AL256" s="69"/>
      <c r="AM256" s="71"/>
      <c r="AN256" s="71"/>
      <c r="AO256" s="72"/>
      <c r="AP256" s="112" t="str">
        <f t="shared" si="83"/>
        <v/>
      </c>
      <c r="AQ256" s="69"/>
      <c r="AR256" s="71"/>
      <c r="AS256" s="71"/>
      <c r="AT256" s="72"/>
      <c r="AU256" s="187" t="str">
        <f t="shared" si="56"/>
        <v/>
      </c>
      <c r="AV256" s="188">
        <f t="shared" si="84"/>
        <v>0</v>
      </c>
      <c r="AW256" s="193" t="str">
        <f t="shared" si="57"/>
        <v>--</v>
      </c>
    </row>
    <row r="257" spans="1:49" x14ac:dyDescent="0.2">
      <c r="A257" s="149" t="s">
        <v>972</v>
      </c>
      <c r="B257" s="121" t="s">
        <v>72</v>
      </c>
      <c r="C257" s="248" t="s">
        <v>626</v>
      </c>
      <c r="D257" s="270" t="s">
        <v>627</v>
      </c>
      <c r="E257" s="62"/>
      <c r="F257" s="63"/>
      <c r="G257" s="63"/>
      <c r="H257" s="63"/>
      <c r="I257" s="72" t="str">
        <f t="shared" si="76"/>
        <v/>
      </c>
      <c r="J257" s="104" t="str">
        <f t="shared" si="52"/>
        <v/>
      </c>
      <c r="K257" s="116"/>
      <c r="L257" s="71"/>
      <c r="M257" s="71"/>
      <c r="N257" s="71"/>
      <c r="O257" s="72" t="str">
        <f t="shared" si="77"/>
        <v/>
      </c>
      <c r="P257" s="132" t="str">
        <f t="shared" si="53"/>
        <v/>
      </c>
      <c r="Q257" s="113"/>
      <c r="R257" s="106"/>
      <c r="S257" s="106"/>
      <c r="T257" s="106"/>
      <c r="U257" s="107"/>
      <c r="V257" s="108" t="str">
        <f t="shared" si="78"/>
        <v/>
      </c>
      <c r="W257" s="65"/>
      <c r="X257" s="70"/>
      <c r="Y257" s="109" t="str">
        <f t="shared" si="79"/>
        <v/>
      </c>
      <c r="Z257" s="110" t="str">
        <f t="shared" si="80"/>
        <v/>
      </c>
      <c r="AA257" s="111" t="str">
        <f t="shared" si="55"/>
        <v/>
      </c>
      <c r="AB257" s="69"/>
      <c r="AC257" s="71"/>
      <c r="AD257" s="71"/>
      <c r="AE257" s="72"/>
      <c r="AF257" s="112" t="str">
        <f t="shared" si="81"/>
        <v/>
      </c>
      <c r="AG257" s="69"/>
      <c r="AH257" s="71"/>
      <c r="AI257" s="71"/>
      <c r="AJ257" s="72"/>
      <c r="AK257" s="112" t="str">
        <f t="shared" si="82"/>
        <v/>
      </c>
      <c r="AL257" s="69"/>
      <c r="AM257" s="71"/>
      <c r="AN257" s="71"/>
      <c r="AO257" s="72"/>
      <c r="AP257" s="112" t="str">
        <f t="shared" si="83"/>
        <v/>
      </c>
      <c r="AQ257" s="69"/>
      <c r="AR257" s="71"/>
      <c r="AS257" s="71"/>
      <c r="AT257" s="72"/>
      <c r="AU257" s="187" t="str">
        <f t="shared" si="56"/>
        <v/>
      </c>
      <c r="AV257" s="188">
        <f t="shared" si="84"/>
        <v>0</v>
      </c>
      <c r="AW257" s="193" t="str">
        <f t="shared" si="57"/>
        <v>--</v>
      </c>
    </row>
    <row r="258" spans="1:49" x14ac:dyDescent="0.2">
      <c r="A258" s="149" t="s">
        <v>973</v>
      </c>
      <c r="B258" s="121" t="s">
        <v>72</v>
      </c>
      <c r="C258" s="248" t="s">
        <v>628</v>
      </c>
      <c r="D258" s="270" t="s">
        <v>629</v>
      </c>
      <c r="E258" s="62"/>
      <c r="F258" s="63"/>
      <c r="G258" s="63"/>
      <c r="H258" s="63"/>
      <c r="I258" s="72" t="str">
        <f t="shared" si="76"/>
        <v/>
      </c>
      <c r="J258" s="104" t="str">
        <f t="shared" si="52"/>
        <v/>
      </c>
      <c r="K258" s="116"/>
      <c r="L258" s="71"/>
      <c r="M258" s="71"/>
      <c r="N258" s="71"/>
      <c r="O258" s="72" t="str">
        <f t="shared" si="77"/>
        <v/>
      </c>
      <c r="P258" s="132" t="str">
        <f t="shared" si="53"/>
        <v/>
      </c>
      <c r="Q258" s="113"/>
      <c r="R258" s="106"/>
      <c r="S258" s="106"/>
      <c r="T258" s="106"/>
      <c r="U258" s="107"/>
      <c r="V258" s="108" t="str">
        <f t="shared" si="78"/>
        <v/>
      </c>
      <c r="W258" s="65"/>
      <c r="X258" s="70"/>
      <c r="Y258" s="109" t="str">
        <f t="shared" si="79"/>
        <v/>
      </c>
      <c r="Z258" s="110" t="str">
        <f t="shared" si="80"/>
        <v/>
      </c>
      <c r="AA258" s="111" t="str">
        <f t="shared" si="55"/>
        <v/>
      </c>
      <c r="AB258" s="69"/>
      <c r="AC258" s="71"/>
      <c r="AD258" s="71"/>
      <c r="AE258" s="72"/>
      <c r="AF258" s="112" t="str">
        <f t="shared" si="81"/>
        <v/>
      </c>
      <c r="AG258" s="69"/>
      <c r="AH258" s="71"/>
      <c r="AI258" s="71"/>
      <c r="AJ258" s="72"/>
      <c r="AK258" s="112" t="str">
        <f t="shared" si="82"/>
        <v/>
      </c>
      <c r="AL258" s="69"/>
      <c r="AM258" s="71"/>
      <c r="AN258" s="71"/>
      <c r="AO258" s="72"/>
      <c r="AP258" s="112" t="str">
        <f t="shared" si="83"/>
        <v/>
      </c>
      <c r="AQ258" s="69"/>
      <c r="AR258" s="71"/>
      <c r="AS258" s="71"/>
      <c r="AT258" s="72"/>
      <c r="AU258" s="187" t="str">
        <f t="shared" si="56"/>
        <v/>
      </c>
      <c r="AV258" s="188">
        <f t="shared" si="84"/>
        <v>0</v>
      </c>
      <c r="AW258" s="193" t="str">
        <f t="shared" si="57"/>
        <v>--</v>
      </c>
    </row>
    <row r="259" spans="1:49" x14ac:dyDescent="0.2">
      <c r="A259" s="149" t="s">
        <v>974</v>
      </c>
      <c r="B259" s="121" t="s">
        <v>72</v>
      </c>
      <c r="C259" s="248" t="s">
        <v>630</v>
      </c>
      <c r="D259" s="270" t="s">
        <v>631</v>
      </c>
      <c r="E259" s="62"/>
      <c r="F259" s="63"/>
      <c r="G259" s="63"/>
      <c r="H259" s="63"/>
      <c r="I259" s="72" t="str">
        <f t="shared" si="76"/>
        <v/>
      </c>
      <c r="J259" s="104" t="str">
        <f t="shared" si="52"/>
        <v/>
      </c>
      <c r="K259" s="116"/>
      <c r="L259" s="71"/>
      <c r="M259" s="71"/>
      <c r="N259" s="71"/>
      <c r="O259" s="72" t="str">
        <f t="shared" si="77"/>
        <v/>
      </c>
      <c r="P259" s="132" t="str">
        <f t="shared" si="53"/>
        <v/>
      </c>
      <c r="Q259" s="113"/>
      <c r="R259" s="106"/>
      <c r="S259" s="106"/>
      <c r="T259" s="106"/>
      <c r="U259" s="107"/>
      <c r="V259" s="108" t="str">
        <f t="shared" si="78"/>
        <v/>
      </c>
      <c r="W259" s="65"/>
      <c r="X259" s="70"/>
      <c r="Y259" s="109" t="str">
        <f t="shared" si="79"/>
        <v/>
      </c>
      <c r="Z259" s="110" t="str">
        <f t="shared" si="80"/>
        <v/>
      </c>
      <c r="AA259" s="111" t="str">
        <f t="shared" si="55"/>
        <v/>
      </c>
      <c r="AB259" s="69"/>
      <c r="AC259" s="71"/>
      <c r="AD259" s="71"/>
      <c r="AE259" s="72"/>
      <c r="AF259" s="112" t="str">
        <f t="shared" si="81"/>
        <v/>
      </c>
      <c r="AG259" s="69"/>
      <c r="AH259" s="71"/>
      <c r="AI259" s="71"/>
      <c r="AJ259" s="72"/>
      <c r="AK259" s="112" t="str">
        <f t="shared" si="82"/>
        <v/>
      </c>
      <c r="AL259" s="69"/>
      <c r="AM259" s="71"/>
      <c r="AN259" s="71"/>
      <c r="AO259" s="72"/>
      <c r="AP259" s="112" t="str">
        <f t="shared" si="83"/>
        <v/>
      </c>
      <c r="AQ259" s="69"/>
      <c r="AR259" s="71"/>
      <c r="AS259" s="71"/>
      <c r="AT259" s="72"/>
      <c r="AU259" s="187" t="str">
        <f t="shared" si="56"/>
        <v/>
      </c>
      <c r="AV259" s="188">
        <f t="shared" si="84"/>
        <v>0</v>
      </c>
      <c r="AW259" s="193" t="str">
        <f t="shared" si="57"/>
        <v>--</v>
      </c>
    </row>
    <row r="260" spans="1:49" x14ac:dyDescent="0.2">
      <c r="A260" s="149" t="s">
        <v>975</v>
      </c>
      <c r="B260" s="121" t="s">
        <v>72</v>
      </c>
      <c r="C260" s="248" t="s">
        <v>632</v>
      </c>
      <c r="D260" s="270" t="s">
        <v>633</v>
      </c>
      <c r="E260" s="62"/>
      <c r="F260" s="63"/>
      <c r="G260" s="63"/>
      <c r="H260" s="63"/>
      <c r="I260" s="72" t="str">
        <f t="shared" si="76"/>
        <v/>
      </c>
      <c r="J260" s="104" t="str">
        <f t="shared" si="52"/>
        <v/>
      </c>
      <c r="K260" s="116"/>
      <c r="L260" s="71"/>
      <c r="M260" s="71"/>
      <c r="N260" s="71"/>
      <c r="O260" s="72" t="str">
        <f t="shared" si="77"/>
        <v/>
      </c>
      <c r="P260" s="132" t="str">
        <f t="shared" si="53"/>
        <v/>
      </c>
      <c r="Q260" s="113"/>
      <c r="R260" s="106"/>
      <c r="S260" s="106"/>
      <c r="T260" s="106"/>
      <c r="U260" s="107"/>
      <c r="V260" s="108" t="str">
        <f t="shared" si="78"/>
        <v/>
      </c>
      <c r="W260" s="65"/>
      <c r="X260" s="70"/>
      <c r="Y260" s="109" t="str">
        <f t="shared" si="79"/>
        <v/>
      </c>
      <c r="Z260" s="110" t="str">
        <f t="shared" si="80"/>
        <v/>
      </c>
      <c r="AA260" s="111" t="str">
        <f t="shared" si="55"/>
        <v/>
      </c>
      <c r="AB260" s="69"/>
      <c r="AC260" s="71"/>
      <c r="AD260" s="71"/>
      <c r="AE260" s="72"/>
      <c r="AF260" s="112" t="str">
        <f t="shared" si="81"/>
        <v/>
      </c>
      <c r="AG260" s="69"/>
      <c r="AH260" s="71"/>
      <c r="AI260" s="71"/>
      <c r="AJ260" s="72"/>
      <c r="AK260" s="112" t="str">
        <f t="shared" si="82"/>
        <v/>
      </c>
      <c r="AL260" s="69"/>
      <c r="AM260" s="71"/>
      <c r="AN260" s="71"/>
      <c r="AO260" s="72"/>
      <c r="AP260" s="112" t="str">
        <f t="shared" si="83"/>
        <v/>
      </c>
      <c r="AQ260" s="69"/>
      <c r="AR260" s="71"/>
      <c r="AS260" s="71"/>
      <c r="AT260" s="72"/>
      <c r="AU260" s="187" t="str">
        <f t="shared" si="56"/>
        <v/>
      </c>
      <c r="AV260" s="188">
        <f t="shared" si="84"/>
        <v>0</v>
      </c>
      <c r="AW260" s="193" t="str">
        <f t="shared" si="57"/>
        <v>--</v>
      </c>
    </row>
    <row r="261" spans="1:49" x14ac:dyDescent="0.2">
      <c r="A261" s="149" t="s">
        <v>976</v>
      </c>
      <c r="B261" s="121" t="s">
        <v>72</v>
      </c>
      <c r="C261" s="248" t="s">
        <v>634</v>
      </c>
      <c r="D261" s="270" t="s">
        <v>635</v>
      </c>
      <c r="E261" s="62"/>
      <c r="F261" s="63"/>
      <c r="G261" s="63"/>
      <c r="H261" s="63"/>
      <c r="I261" s="72" t="str">
        <f t="shared" si="76"/>
        <v/>
      </c>
      <c r="J261" s="104" t="str">
        <f t="shared" si="52"/>
        <v/>
      </c>
      <c r="K261" s="116"/>
      <c r="L261" s="71"/>
      <c r="M261" s="71"/>
      <c r="N261" s="71"/>
      <c r="O261" s="72" t="str">
        <f t="shared" si="77"/>
        <v/>
      </c>
      <c r="P261" s="132" t="str">
        <f t="shared" si="53"/>
        <v/>
      </c>
      <c r="Q261" s="113"/>
      <c r="R261" s="106"/>
      <c r="S261" s="106"/>
      <c r="T261" s="106"/>
      <c r="U261" s="107"/>
      <c r="V261" s="108" t="str">
        <f t="shared" si="78"/>
        <v/>
      </c>
      <c r="W261" s="65"/>
      <c r="X261" s="70"/>
      <c r="Y261" s="109" t="str">
        <f t="shared" si="79"/>
        <v/>
      </c>
      <c r="Z261" s="110" t="str">
        <f t="shared" si="80"/>
        <v/>
      </c>
      <c r="AA261" s="111" t="str">
        <f t="shared" si="55"/>
        <v/>
      </c>
      <c r="AB261" s="69"/>
      <c r="AC261" s="71"/>
      <c r="AD261" s="71"/>
      <c r="AE261" s="72"/>
      <c r="AF261" s="112" t="str">
        <f t="shared" si="81"/>
        <v/>
      </c>
      <c r="AG261" s="69"/>
      <c r="AH261" s="71"/>
      <c r="AI261" s="71"/>
      <c r="AJ261" s="72"/>
      <c r="AK261" s="112" t="str">
        <f t="shared" si="82"/>
        <v/>
      </c>
      <c r="AL261" s="69"/>
      <c r="AM261" s="71"/>
      <c r="AN261" s="71"/>
      <c r="AO261" s="72"/>
      <c r="AP261" s="112" t="str">
        <f t="shared" si="83"/>
        <v/>
      </c>
      <c r="AQ261" s="69"/>
      <c r="AR261" s="71"/>
      <c r="AS261" s="71"/>
      <c r="AT261" s="72"/>
      <c r="AU261" s="187" t="str">
        <f t="shared" si="56"/>
        <v/>
      </c>
      <c r="AV261" s="188">
        <f t="shared" si="84"/>
        <v>0</v>
      </c>
      <c r="AW261" s="193" t="str">
        <f t="shared" si="57"/>
        <v>--</v>
      </c>
    </row>
    <row r="262" spans="1:49" x14ac:dyDescent="0.2">
      <c r="A262" s="149" t="s">
        <v>977</v>
      </c>
      <c r="B262" s="121" t="s">
        <v>72</v>
      </c>
      <c r="C262" s="248" t="s">
        <v>636</v>
      </c>
      <c r="D262" s="271" t="s">
        <v>637</v>
      </c>
      <c r="E262" s="62"/>
      <c r="F262" s="63"/>
      <c r="G262" s="63"/>
      <c r="H262" s="63"/>
      <c r="I262" s="72" t="str">
        <f t="shared" si="76"/>
        <v/>
      </c>
      <c r="J262" s="104" t="str">
        <f t="shared" si="52"/>
        <v/>
      </c>
      <c r="K262" s="116"/>
      <c r="L262" s="71"/>
      <c r="M262" s="71"/>
      <c r="N262" s="71"/>
      <c r="O262" s="72" t="str">
        <f t="shared" si="77"/>
        <v/>
      </c>
      <c r="P262" s="132" t="str">
        <f t="shared" si="53"/>
        <v/>
      </c>
      <c r="Q262" s="113"/>
      <c r="R262" s="106"/>
      <c r="S262" s="106"/>
      <c r="T262" s="106"/>
      <c r="U262" s="107"/>
      <c r="V262" s="108" t="str">
        <f t="shared" si="78"/>
        <v/>
      </c>
      <c r="W262" s="65"/>
      <c r="X262" s="70"/>
      <c r="Y262" s="109" t="str">
        <f t="shared" si="79"/>
        <v/>
      </c>
      <c r="Z262" s="110" t="str">
        <f t="shared" si="80"/>
        <v/>
      </c>
      <c r="AA262" s="111" t="str">
        <f t="shared" si="55"/>
        <v/>
      </c>
      <c r="AB262" s="69"/>
      <c r="AC262" s="71"/>
      <c r="AD262" s="71"/>
      <c r="AE262" s="72"/>
      <c r="AF262" s="112" t="str">
        <f t="shared" si="81"/>
        <v/>
      </c>
      <c r="AG262" s="69"/>
      <c r="AH262" s="71"/>
      <c r="AI262" s="71"/>
      <c r="AJ262" s="72"/>
      <c r="AK262" s="112" t="str">
        <f t="shared" si="82"/>
        <v/>
      </c>
      <c r="AL262" s="69"/>
      <c r="AM262" s="71"/>
      <c r="AN262" s="71"/>
      <c r="AO262" s="72"/>
      <c r="AP262" s="112" t="str">
        <f t="shared" si="83"/>
        <v/>
      </c>
      <c r="AQ262" s="69"/>
      <c r="AR262" s="71"/>
      <c r="AS262" s="71"/>
      <c r="AT262" s="72"/>
      <c r="AU262" s="187" t="str">
        <f t="shared" si="56"/>
        <v/>
      </c>
      <c r="AV262" s="188">
        <f t="shared" si="84"/>
        <v>0</v>
      </c>
      <c r="AW262" s="193" t="str">
        <f t="shared" si="57"/>
        <v>--</v>
      </c>
    </row>
    <row r="263" spans="1:49" x14ac:dyDescent="0.2">
      <c r="A263" s="149" t="s">
        <v>978</v>
      </c>
      <c r="B263" s="121" t="s">
        <v>72</v>
      </c>
      <c r="C263" s="248" t="s">
        <v>638</v>
      </c>
      <c r="D263" s="272" t="s">
        <v>639</v>
      </c>
      <c r="E263" s="62"/>
      <c r="F263" s="63"/>
      <c r="G263" s="63"/>
      <c r="H263" s="63"/>
      <c r="I263" s="72" t="str">
        <f t="shared" si="76"/>
        <v/>
      </c>
      <c r="J263" s="104" t="str">
        <f t="shared" ref="J263:J326" si="85">IFERROR(VLOOKUP(I263,$BE$1:$BF$4,2),"")</f>
        <v/>
      </c>
      <c r="K263" s="116"/>
      <c r="L263" s="71"/>
      <c r="M263" s="71"/>
      <c r="N263" s="71"/>
      <c r="O263" s="72" t="str">
        <f t="shared" si="77"/>
        <v/>
      </c>
      <c r="P263" s="132" t="str">
        <f t="shared" ref="P263:P326" si="86">IFERROR(VLOOKUP(O263,$BE$1:$BF$4,2),"")</f>
        <v/>
      </c>
      <c r="Q263" s="113"/>
      <c r="R263" s="106"/>
      <c r="S263" s="106"/>
      <c r="T263" s="106"/>
      <c r="U263" s="107"/>
      <c r="V263" s="108" t="str">
        <f t="shared" si="78"/>
        <v/>
      </c>
      <c r="W263" s="65"/>
      <c r="X263" s="70"/>
      <c r="Y263" s="109" t="str">
        <f t="shared" si="79"/>
        <v/>
      </c>
      <c r="Z263" s="110" t="str">
        <f t="shared" si="80"/>
        <v/>
      </c>
      <c r="AA263" s="111" t="str">
        <f t="shared" ref="AA263:AA326" si="87">IFERROR(VLOOKUP(Z263,$BA$2:$BB$8,2),"")</f>
        <v/>
      </c>
      <c r="AB263" s="69"/>
      <c r="AC263" s="71"/>
      <c r="AD263" s="71"/>
      <c r="AE263" s="72"/>
      <c r="AF263" s="112" t="str">
        <f t="shared" si="81"/>
        <v/>
      </c>
      <c r="AG263" s="69"/>
      <c r="AH263" s="71"/>
      <c r="AI263" s="71"/>
      <c r="AJ263" s="72"/>
      <c r="AK263" s="112" t="str">
        <f t="shared" si="82"/>
        <v/>
      </c>
      <c r="AL263" s="69"/>
      <c r="AM263" s="71"/>
      <c r="AN263" s="71"/>
      <c r="AO263" s="72"/>
      <c r="AP263" s="112" t="str">
        <f t="shared" si="83"/>
        <v/>
      </c>
      <c r="AQ263" s="69"/>
      <c r="AR263" s="71"/>
      <c r="AS263" s="71"/>
      <c r="AT263" s="72"/>
      <c r="AU263" s="187" t="str">
        <f t="shared" ref="AU263:AU326" si="88">IFERROR(AVERAGE(AQ263:AT263),"")</f>
        <v/>
      </c>
      <c r="AV263" s="188">
        <f t="shared" si="84"/>
        <v>0</v>
      </c>
      <c r="AW263" s="193" t="str">
        <f t="shared" ref="AW263:AW326" si="89">IFERROR(VLOOKUP(AV263,$BA$2:$BB$8,2),"")</f>
        <v>--</v>
      </c>
    </row>
    <row r="264" spans="1:49" x14ac:dyDescent="0.2">
      <c r="A264" s="149" t="s">
        <v>979</v>
      </c>
      <c r="B264" s="121" t="s">
        <v>72</v>
      </c>
      <c r="C264" s="248" t="s">
        <v>640</v>
      </c>
      <c r="D264" s="270" t="s">
        <v>641</v>
      </c>
      <c r="E264" s="62"/>
      <c r="F264" s="63"/>
      <c r="G264" s="63"/>
      <c r="H264" s="63"/>
      <c r="I264" s="72" t="str">
        <f t="shared" ref="I264:I295" si="90">IFERROR(AVERAGE(E264:H264),"")</f>
        <v/>
      </c>
      <c r="J264" s="104" t="str">
        <f t="shared" si="85"/>
        <v/>
      </c>
      <c r="K264" s="116"/>
      <c r="L264" s="71"/>
      <c r="M264" s="71"/>
      <c r="N264" s="71"/>
      <c r="O264" s="72" t="str">
        <f t="shared" ref="O264:O295" si="91">IFERROR(AVERAGE(K264:N264),"")</f>
        <v/>
      </c>
      <c r="P264" s="132" t="str">
        <f t="shared" si="86"/>
        <v/>
      </c>
      <c r="Q264" s="113"/>
      <c r="R264" s="106"/>
      <c r="S264" s="106"/>
      <c r="T264" s="106"/>
      <c r="U264" s="107"/>
      <c r="V264" s="108" t="str">
        <f t="shared" ref="V264:V295" si="92">IFERROR(SUM(Q264:U264)/COUNT(Q264:U264),"")</f>
        <v/>
      </c>
      <c r="W264" s="65"/>
      <c r="X264" s="70"/>
      <c r="Y264" s="109" t="str">
        <f t="shared" ref="Y264:Y295" si="93">IFERROR((V264*$V$4+(AVERAGE(W264:X264)*$W$4))/100,"")</f>
        <v/>
      </c>
      <c r="Z264" s="110" t="str">
        <f t="shared" ref="Z264:Z295" si="94">IFERROR(ROUND(Y264,0),"")</f>
        <v/>
      </c>
      <c r="AA264" s="111" t="str">
        <f t="shared" si="87"/>
        <v/>
      </c>
      <c r="AB264" s="69"/>
      <c r="AC264" s="71"/>
      <c r="AD264" s="71"/>
      <c r="AE264" s="72"/>
      <c r="AF264" s="112" t="str">
        <f t="shared" ref="AF264:AF295" si="95">IFERROR(AVERAGE(AB264:AE264),"")</f>
        <v/>
      </c>
      <c r="AG264" s="69"/>
      <c r="AH264" s="71"/>
      <c r="AI264" s="71"/>
      <c r="AJ264" s="72"/>
      <c r="AK264" s="112" t="str">
        <f t="shared" ref="AK264:AK295" si="96">IFERROR(AVERAGE(AG264:AJ264),"")</f>
        <v/>
      </c>
      <c r="AL264" s="69"/>
      <c r="AM264" s="71"/>
      <c r="AN264" s="71"/>
      <c r="AO264" s="72"/>
      <c r="AP264" s="112" t="str">
        <f t="shared" ref="AP264:AP295" si="97">IFERROR(AVERAGE(AL264:AO264),"")</f>
        <v/>
      </c>
      <c r="AQ264" s="69"/>
      <c r="AR264" s="71"/>
      <c r="AS264" s="71"/>
      <c r="AT264" s="72"/>
      <c r="AU264" s="187" t="str">
        <f t="shared" si="88"/>
        <v/>
      </c>
      <c r="AV264" s="188">
        <f t="shared" ref="AV264:AV295" si="98">IFERROR(MAX(AF264,AK264,AP264,AU264),"")</f>
        <v>0</v>
      </c>
      <c r="AW264" s="193" t="str">
        <f t="shared" si="89"/>
        <v>--</v>
      </c>
    </row>
    <row r="265" spans="1:49" x14ac:dyDescent="0.2">
      <c r="A265" s="149" t="s">
        <v>980</v>
      </c>
      <c r="B265" s="121" t="s">
        <v>72</v>
      </c>
      <c r="C265" s="248" t="s">
        <v>642</v>
      </c>
      <c r="D265" s="271" t="s">
        <v>643</v>
      </c>
      <c r="E265" s="62"/>
      <c r="F265" s="63"/>
      <c r="G265" s="63"/>
      <c r="H265" s="63"/>
      <c r="I265" s="72" t="str">
        <f t="shared" si="90"/>
        <v/>
      </c>
      <c r="J265" s="104" t="str">
        <f t="shared" si="85"/>
        <v/>
      </c>
      <c r="K265" s="116"/>
      <c r="L265" s="71"/>
      <c r="M265" s="71"/>
      <c r="N265" s="71"/>
      <c r="O265" s="72" t="str">
        <f t="shared" si="91"/>
        <v/>
      </c>
      <c r="P265" s="132" t="str">
        <f t="shared" si="86"/>
        <v/>
      </c>
      <c r="Q265" s="113"/>
      <c r="R265" s="106"/>
      <c r="S265" s="106"/>
      <c r="T265" s="106"/>
      <c r="U265" s="107"/>
      <c r="V265" s="108" t="str">
        <f t="shared" si="92"/>
        <v/>
      </c>
      <c r="W265" s="65"/>
      <c r="X265" s="70"/>
      <c r="Y265" s="109" t="str">
        <f t="shared" si="93"/>
        <v/>
      </c>
      <c r="Z265" s="110" t="str">
        <f t="shared" si="94"/>
        <v/>
      </c>
      <c r="AA265" s="111" t="str">
        <f t="shared" si="87"/>
        <v/>
      </c>
      <c r="AB265" s="69"/>
      <c r="AC265" s="71"/>
      <c r="AD265" s="71"/>
      <c r="AE265" s="72"/>
      <c r="AF265" s="112" t="str">
        <f t="shared" si="95"/>
        <v/>
      </c>
      <c r="AG265" s="69"/>
      <c r="AH265" s="71"/>
      <c r="AI265" s="71"/>
      <c r="AJ265" s="72"/>
      <c r="AK265" s="112" t="str">
        <f t="shared" si="96"/>
        <v/>
      </c>
      <c r="AL265" s="69"/>
      <c r="AM265" s="71"/>
      <c r="AN265" s="71"/>
      <c r="AO265" s="72"/>
      <c r="AP265" s="112" t="str">
        <f t="shared" si="97"/>
        <v/>
      </c>
      <c r="AQ265" s="69"/>
      <c r="AR265" s="71"/>
      <c r="AS265" s="71"/>
      <c r="AT265" s="72"/>
      <c r="AU265" s="187" t="str">
        <f t="shared" si="88"/>
        <v/>
      </c>
      <c r="AV265" s="188">
        <f t="shared" si="98"/>
        <v>0</v>
      </c>
      <c r="AW265" s="193" t="str">
        <f t="shared" si="89"/>
        <v>--</v>
      </c>
    </row>
    <row r="266" spans="1:49" x14ac:dyDescent="0.2">
      <c r="A266" s="149" t="s">
        <v>981</v>
      </c>
      <c r="B266" s="121" t="s">
        <v>72</v>
      </c>
      <c r="C266" s="248" t="s">
        <v>644</v>
      </c>
      <c r="D266" s="270" t="s">
        <v>645</v>
      </c>
      <c r="E266" s="62"/>
      <c r="F266" s="63"/>
      <c r="G266" s="63"/>
      <c r="H266" s="63"/>
      <c r="I266" s="72" t="str">
        <f t="shared" si="90"/>
        <v/>
      </c>
      <c r="J266" s="104" t="str">
        <f t="shared" si="85"/>
        <v/>
      </c>
      <c r="K266" s="116"/>
      <c r="L266" s="71"/>
      <c r="M266" s="71"/>
      <c r="N266" s="71"/>
      <c r="O266" s="72" t="str">
        <f t="shared" si="91"/>
        <v/>
      </c>
      <c r="P266" s="132" t="str">
        <f t="shared" si="86"/>
        <v/>
      </c>
      <c r="Q266" s="113"/>
      <c r="R266" s="106"/>
      <c r="S266" s="106"/>
      <c r="T266" s="106"/>
      <c r="U266" s="107"/>
      <c r="V266" s="108" t="str">
        <f t="shared" si="92"/>
        <v/>
      </c>
      <c r="W266" s="65"/>
      <c r="X266" s="70"/>
      <c r="Y266" s="109" t="str">
        <f t="shared" si="93"/>
        <v/>
      </c>
      <c r="Z266" s="110" t="str">
        <f t="shared" si="94"/>
        <v/>
      </c>
      <c r="AA266" s="111" t="str">
        <f t="shared" si="87"/>
        <v/>
      </c>
      <c r="AB266" s="69"/>
      <c r="AC266" s="71"/>
      <c r="AD266" s="71"/>
      <c r="AE266" s="72"/>
      <c r="AF266" s="112" t="str">
        <f t="shared" si="95"/>
        <v/>
      </c>
      <c r="AG266" s="69"/>
      <c r="AH266" s="71"/>
      <c r="AI266" s="71"/>
      <c r="AJ266" s="72"/>
      <c r="AK266" s="112" t="str">
        <f t="shared" si="96"/>
        <v/>
      </c>
      <c r="AL266" s="69"/>
      <c r="AM266" s="71"/>
      <c r="AN266" s="71"/>
      <c r="AO266" s="72"/>
      <c r="AP266" s="112" t="str">
        <f t="shared" si="97"/>
        <v/>
      </c>
      <c r="AQ266" s="69"/>
      <c r="AR266" s="71"/>
      <c r="AS266" s="71"/>
      <c r="AT266" s="72"/>
      <c r="AU266" s="187" t="str">
        <f t="shared" si="88"/>
        <v/>
      </c>
      <c r="AV266" s="188">
        <f t="shared" si="98"/>
        <v>0</v>
      </c>
      <c r="AW266" s="193" t="str">
        <f t="shared" si="89"/>
        <v>--</v>
      </c>
    </row>
    <row r="267" spans="1:49" x14ac:dyDescent="0.2">
      <c r="A267" s="149" t="s">
        <v>982</v>
      </c>
      <c r="B267" s="121" t="s">
        <v>72</v>
      </c>
      <c r="C267" s="248" t="s">
        <v>646</v>
      </c>
      <c r="D267" s="270" t="s">
        <v>647</v>
      </c>
      <c r="E267" s="62"/>
      <c r="F267" s="63"/>
      <c r="G267" s="63"/>
      <c r="H267" s="63"/>
      <c r="I267" s="72" t="str">
        <f t="shared" si="90"/>
        <v/>
      </c>
      <c r="J267" s="104" t="str">
        <f t="shared" si="85"/>
        <v/>
      </c>
      <c r="K267" s="116"/>
      <c r="L267" s="71"/>
      <c r="M267" s="71"/>
      <c r="N267" s="71"/>
      <c r="O267" s="72" t="str">
        <f t="shared" si="91"/>
        <v/>
      </c>
      <c r="P267" s="132" t="str">
        <f t="shared" si="86"/>
        <v/>
      </c>
      <c r="Q267" s="113"/>
      <c r="R267" s="106"/>
      <c r="S267" s="106"/>
      <c r="T267" s="106"/>
      <c r="U267" s="107"/>
      <c r="V267" s="108" t="str">
        <f t="shared" si="92"/>
        <v/>
      </c>
      <c r="W267" s="65"/>
      <c r="X267" s="70"/>
      <c r="Y267" s="109" t="str">
        <f t="shared" si="93"/>
        <v/>
      </c>
      <c r="Z267" s="110" t="str">
        <f t="shared" si="94"/>
        <v/>
      </c>
      <c r="AA267" s="111" t="str">
        <f t="shared" si="87"/>
        <v/>
      </c>
      <c r="AB267" s="69"/>
      <c r="AC267" s="71"/>
      <c r="AD267" s="71"/>
      <c r="AE267" s="72"/>
      <c r="AF267" s="112" t="str">
        <f t="shared" si="95"/>
        <v/>
      </c>
      <c r="AG267" s="69"/>
      <c r="AH267" s="71"/>
      <c r="AI267" s="71"/>
      <c r="AJ267" s="72"/>
      <c r="AK267" s="112" t="str">
        <f t="shared" si="96"/>
        <v/>
      </c>
      <c r="AL267" s="69"/>
      <c r="AM267" s="71"/>
      <c r="AN267" s="71"/>
      <c r="AO267" s="72"/>
      <c r="AP267" s="112" t="str">
        <f t="shared" si="97"/>
        <v/>
      </c>
      <c r="AQ267" s="69"/>
      <c r="AR267" s="71"/>
      <c r="AS267" s="71"/>
      <c r="AT267" s="72"/>
      <c r="AU267" s="187" t="str">
        <f t="shared" si="88"/>
        <v/>
      </c>
      <c r="AV267" s="188">
        <f t="shared" si="98"/>
        <v>0</v>
      </c>
      <c r="AW267" s="193" t="str">
        <f t="shared" si="89"/>
        <v>--</v>
      </c>
    </row>
    <row r="268" spans="1:49" x14ac:dyDescent="0.2">
      <c r="A268" s="149" t="s">
        <v>983</v>
      </c>
      <c r="B268" s="121" t="s">
        <v>72</v>
      </c>
      <c r="C268" s="248" t="s">
        <v>648</v>
      </c>
      <c r="D268" s="270" t="s">
        <v>649</v>
      </c>
      <c r="E268" s="62"/>
      <c r="F268" s="63"/>
      <c r="G268" s="63"/>
      <c r="H268" s="63"/>
      <c r="I268" s="72" t="str">
        <f t="shared" si="90"/>
        <v/>
      </c>
      <c r="J268" s="104" t="str">
        <f t="shared" si="85"/>
        <v/>
      </c>
      <c r="K268" s="116"/>
      <c r="L268" s="71"/>
      <c r="M268" s="71"/>
      <c r="N268" s="71"/>
      <c r="O268" s="72" t="str">
        <f t="shared" si="91"/>
        <v/>
      </c>
      <c r="P268" s="132" t="str">
        <f t="shared" si="86"/>
        <v/>
      </c>
      <c r="Q268" s="113"/>
      <c r="R268" s="106"/>
      <c r="S268" s="106"/>
      <c r="T268" s="106"/>
      <c r="U268" s="107"/>
      <c r="V268" s="108" t="str">
        <f t="shared" si="92"/>
        <v/>
      </c>
      <c r="W268" s="65"/>
      <c r="X268" s="70"/>
      <c r="Y268" s="109" t="str">
        <f t="shared" si="93"/>
        <v/>
      </c>
      <c r="Z268" s="110" t="str">
        <f t="shared" si="94"/>
        <v/>
      </c>
      <c r="AA268" s="111" t="str">
        <f t="shared" si="87"/>
        <v/>
      </c>
      <c r="AB268" s="69"/>
      <c r="AC268" s="71"/>
      <c r="AD268" s="71"/>
      <c r="AE268" s="72"/>
      <c r="AF268" s="112" t="str">
        <f t="shared" si="95"/>
        <v/>
      </c>
      <c r="AG268" s="69"/>
      <c r="AH268" s="71"/>
      <c r="AI268" s="71"/>
      <c r="AJ268" s="72"/>
      <c r="AK268" s="112" t="str">
        <f t="shared" si="96"/>
        <v/>
      </c>
      <c r="AL268" s="69"/>
      <c r="AM268" s="71"/>
      <c r="AN268" s="71"/>
      <c r="AO268" s="72"/>
      <c r="AP268" s="112" t="str">
        <f t="shared" si="97"/>
        <v/>
      </c>
      <c r="AQ268" s="69"/>
      <c r="AR268" s="71"/>
      <c r="AS268" s="71"/>
      <c r="AT268" s="72"/>
      <c r="AU268" s="187" t="str">
        <f t="shared" si="88"/>
        <v/>
      </c>
      <c r="AV268" s="188">
        <f t="shared" si="98"/>
        <v>0</v>
      </c>
      <c r="AW268" s="193" t="str">
        <f t="shared" si="89"/>
        <v>--</v>
      </c>
    </row>
    <row r="269" spans="1:49" x14ac:dyDescent="0.2">
      <c r="A269" s="149" t="s">
        <v>984</v>
      </c>
      <c r="B269" s="121" t="s">
        <v>72</v>
      </c>
      <c r="C269" s="248" t="s">
        <v>650</v>
      </c>
      <c r="D269" s="271" t="s">
        <v>651</v>
      </c>
      <c r="E269" s="62"/>
      <c r="F269" s="63"/>
      <c r="G269" s="63"/>
      <c r="H269" s="63"/>
      <c r="I269" s="72" t="str">
        <f t="shared" si="90"/>
        <v/>
      </c>
      <c r="J269" s="104" t="str">
        <f t="shared" si="85"/>
        <v/>
      </c>
      <c r="K269" s="116"/>
      <c r="L269" s="71"/>
      <c r="M269" s="71"/>
      <c r="N269" s="71"/>
      <c r="O269" s="72" t="str">
        <f t="shared" si="91"/>
        <v/>
      </c>
      <c r="P269" s="132" t="str">
        <f t="shared" si="86"/>
        <v/>
      </c>
      <c r="Q269" s="113"/>
      <c r="R269" s="106"/>
      <c r="S269" s="106"/>
      <c r="T269" s="106"/>
      <c r="U269" s="107"/>
      <c r="V269" s="108" t="str">
        <f t="shared" si="92"/>
        <v/>
      </c>
      <c r="W269" s="65"/>
      <c r="X269" s="70"/>
      <c r="Y269" s="109" t="str">
        <f t="shared" si="93"/>
        <v/>
      </c>
      <c r="Z269" s="110" t="str">
        <f t="shared" si="94"/>
        <v/>
      </c>
      <c r="AA269" s="111" t="str">
        <f t="shared" si="87"/>
        <v/>
      </c>
      <c r="AB269" s="69"/>
      <c r="AC269" s="71"/>
      <c r="AD269" s="71"/>
      <c r="AE269" s="72"/>
      <c r="AF269" s="112" t="str">
        <f t="shared" si="95"/>
        <v/>
      </c>
      <c r="AG269" s="69"/>
      <c r="AH269" s="71"/>
      <c r="AI269" s="71"/>
      <c r="AJ269" s="72"/>
      <c r="AK269" s="112" t="str">
        <f t="shared" si="96"/>
        <v/>
      </c>
      <c r="AL269" s="69"/>
      <c r="AM269" s="71"/>
      <c r="AN269" s="71"/>
      <c r="AO269" s="72"/>
      <c r="AP269" s="112" t="str">
        <f t="shared" si="97"/>
        <v/>
      </c>
      <c r="AQ269" s="69"/>
      <c r="AR269" s="71"/>
      <c r="AS269" s="71"/>
      <c r="AT269" s="72"/>
      <c r="AU269" s="187" t="str">
        <f t="shared" si="88"/>
        <v/>
      </c>
      <c r="AV269" s="188">
        <f t="shared" si="98"/>
        <v>0</v>
      </c>
      <c r="AW269" s="193" t="str">
        <f t="shared" si="89"/>
        <v>--</v>
      </c>
    </row>
    <row r="270" spans="1:49" x14ac:dyDescent="0.2">
      <c r="A270" s="149" t="s">
        <v>985</v>
      </c>
      <c r="B270" s="121" t="s">
        <v>72</v>
      </c>
      <c r="C270" s="248" t="s">
        <v>652</v>
      </c>
      <c r="D270" s="270" t="s">
        <v>653</v>
      </c>
      <c r="E270" s="62"/>
      <c r="F270" s="63"/>
      <c r="G270" s="63"/>
      <c r="H270" s="63"/>
      <c r="I270" s="72" t="str">
        <f t="shared" si="90"/>
        <v/>
      </c>
      <c r="J270" s="104" t="str">
        <f t="shared" si="85"/>
        <v/>
      </c>
      <c r="K270" s="116"/>
      <c r="L270" s="71"/>
      <c r="M270" s="71"/>
      <c r="N270" s="71"/>
      <c r="O270" s="72" t="str">
        <f t="shared" si="91"/>
        <v/>
      </c>
      <c r="P270" s="132" t="str">
        <f t="shared" si="86"/>
        <v/>
      </c>
      <c r="Q270" s="113"/>
      <c r="R270" s="106"/>
      <c r="S270" s="106"/>
      <c r="T270" s="106"/>
      <c r="U270" s="107"/>
      <c r="V270" s="108" t="str">
        <f t="shared" si="92"/>
        <v/>
      </c>
      <c r="W270" s="65"/>
      <c r="X270" s="70"/>
      <c r="Y270" s="109" t="str">
        <f t="shared" si="93"/>
        <v/>
      </c>
      <c r="Z270" s="110" t="str">
        <f t="shared" si="94"/>
        <v/>
      </c>
      <c r="AA270" s="111" t="str">
        <f t="shared" si="87"/>
        <v/>
      </c>
      <c r="AB270" s="69"/>
      <c r="AC270" s="71"/>
      <c r="AD270" s="71"/>
      <c r="AE270" s="72"/>
      <c r="AF270" s="112" t="str">
        <f t="shared" si="95"/>
        <v/>
      </c>
      <c r="AG270" s="69"/>
      <c r="AH270" s="71"/>
      <c r="AI270" s="71"/>
      <c r="AJ270" s="72"/>
      <c r="AK270" s="112" t="str">
        <f t="shared" si="96"/>
        <v/>
      </c>
      <c r="AL270" s="69"/>
      <c r="AM270" s="71"/>
      <c r="AN270" s="71"/>
      <c r="AO270" s="72"/>
      <c r="AP270" s="112" t="str">
        <f t="shared" si="97"/>
        <v/>
      </c>
      <c r="AQ270" s="69"/>
      <c r="AR270" s="71"/>
      <c r="AS270" s="71"/>
      <c r="AT270" s="72"/>
      <c r="AU270" s="187" t="str">
        <f t="shared" si="88"/>
        <v/>
      </c>
      <c r="AV270" s="188">
        <f t="shared" si="98"/>
        <v>0</v>
      </c>
      <c r="AW270" s="193" t="str">
        <f t="shared" si="89"/>
        <v>--</v>
      </c>
    </row>
    <row r="271" spans="1:49" x14ac:dyDescent="0.2">
      <c r="A271" s="149" t="s">
        <v>986</v>
      </c>
      <c r="B271" s="121" t="s">
        <v>72</v>
      </c>
      <c r="C271" s="248" t="s">
        <v>654</v>
      </c>
      <c r="D271" s="270" t="s">
        <v>655</v>
      </c>
      <c r="E271" s="62"/>
      <c r="F271" s="63"/>
      <c r="G271" s="63"/>
      <c r="H271" s="63"/>
      <c r="I271" s="72" t="str">
        <f t="shared" si="90"/>
        <v/>
      </c>
      <c r="J271" s="104" t="str">
        <f t="shared" si="85"/>
        <v/>
      </c>
      <c r="K271" s="116"/>
      <c r="L271" s="71"/>
      <c r="M271" s="71"/>
      <c r="N271" s="71"/>
      <c r="O271" s="72" t="str">
        <f t="shared" si="91"/>
        <v/>
      </c>
      <c r="P271" s="132" t="str">
        <f t="shared" si="86"/>
        <v/>
      </c>
      <c r="Q271" s="113"/>
      <c r="R271" s="106"/>
      <c r="S271" s="106"/>
      <c r="T271" s="106"/>
      <c r="U271" s="107"/>
      <c r="V271" s="108" t="str">
        <f t="shared" si="92"/>
        <v/>
      </c>
      <c r="W271" s="65"/>
      <c r="X271" s="70"/>
      <c r="Y271" s="109" t="str">
        <f t="shared" si="93"/>
        <v/>
      </c>
      <c r="Z271" s="110" t="str">
        <f t="shared" si="94"/>
        <v/>
      </c>
      <c r="AA271" s="111" t="str">
        <f t="shared" si="87"/>
        <v/>
      </c>
      <c r="AB271" s="69"/>
      <c r="AC271" s="71"/>
      <c r="AD271" s="71"/>
      <c r="AE271" s="72"/>
      <c r="AF271" s="112" t="str">
        <f t="shared" si="95"/>
        <v/>
      </c>
      <c r="AG271" s="69"/>
      <c r="AH271" s="71"/>
      <c r="AI271" s="71"/>
      <c r="AJ271" s="72"/>
      <c r="AK271" s="112" t="str">
        <f t="shared" si="96"/>
        <v/>
      </c>
      <c r="AL271" s="69"/>
      <c r="AM271" s="71"/>
      <c r="AN271" s="71"/>
      <c r="AO271" s="72"/>
      <c r="AP271" s="112" t="str">
        <f t="shared" si="97"/>
        <v/>
      </c>
      <c r="AQ271" s="69"/>
      <c r="AR271" s="71"/>
      <c r="AS271" s="71"/>
      <c r="AT271" s="72"/>
      <c r="AU271" s="187" t="str">
        <f t="shared" si="88"/>
        <v/>
      </c>
      <c r="AV271" s="188">
        <f t="shared" si="98"/>
        <v>0</v>
      </c>
      <c r="AW271" s="193" t="str">
        <f t="shared" si="89"/>
        <v>--</v>
      </c>
    </row>
    <row r="272" spans="1:49" x14ac:dyDescent="0.2">
      <c r="A272" s="149" t="s">
        <v>987</v>
      </c>
      <c r="B272" s="121" t="s">
        <v>72</v>
      </c>
      <c r="C272" s="248" t="s">
        <v>656</v>
      </c>
      <c r="D272" s="270" t="s">
        <v>657</v>
      </c>
      <c r="E272" s="62"/>
      <c r="F272" s="63"/>
      <c r="G272" s="63"/>
      <c r="H272" s="63"/>
      <c r="I272" s="72" t="str">
        <f t="shared" si="90"/>
        <v/>
      </c>
      <c r="J272" s="104" t="str">
        <f t="shared" si="85"/>
        <v/>
      </c>
      <c r="K272" s="116"/>
      <c r="L272" s="71"/>
      <c r="M272" s="71"/>
      <c r="N272" s="71"/>
      <c r="O272" s="72" t="str">
        <f t="shared" si="91"/>
        <v/>
      </c>
      <c r="P272" s="132" t="str">
        <f t="shared" si="86"/>
        <v/>
      </c>
      <c r="Q272" s="113"/>
      <c r="R272" s="106"/>
      <c r="S272" s="106"/>
      <c r="T272" s="106"/>
      <c r="U272" s="107"/>
      <c r="V272" s="108" t="str">
        <f t="shared" si="92"/>
        <v/>
      </c>
      <c r="W272" s="65"/>
      <c r="X272" s="70"/>
      <c r="Y272" s="109" t="str">
        <f t="shared" si="93"/>
        <v/>
      </c>
      <c r="Z272" s="110" t="str">
        <f t="shared" si="94"/>
        <v/>
      </c>
      <c r="AA272" s="111" t="str">
        <f t="shared" si="87"/>
        <v/>
      </c>
      <c r="AB272" s="69"/>
      <c r="AC272" s="71"/>
      <c r="AD272" s="71"/>
      <c r="AE272" s="72"/>
      <c r="AF272" s="112" t="str">
        <f t="shared" si="95"/>
        <v/>
      </c>
      <c r="AG272" s="69"/>
      <c r="AH272" s="71"/>
      <c r="AI272" s="71"/>
      <c r="AJ272" s="72"/>
      <c r="AK272" s="112" t="str">
        <f t="shared" si="96"/>
        <v/>
      </c>
      <c r="AL272" s="69"/>
      <c r="AM272" s="71"/>
      <c r="AN272" s="71"/>
      <c r="AO272" s="72"/>
      <c r="AP272" s="112" t="str">
        <f t="shared" si="97"/>
        <v/>
      </c>
      <c r="AQ272" s="69"/>
      <c r="AR272" s="71"/>
      <c r="AS272" s="71"/>
      <c r="AT272" s="72"/>
      <c r="AU272" s="187" t="str">
        <f t="shared" si="88"/>
        <v/>
      </c>
      <c r="AV272" s="188">
        <f t="shared" si="98"/>
        <v>0</v>
      </c>
      <c r="AW272" s="193" t="str">
        <f t="shared" si="89"/>
        <v>--</v>
      </c>
    </row>
    <row r="273" spans="1:49" x14ac:dyDescent="0.2">
      <c r="A273" s="149" t="s">
        <v>988</v>
      </c>
      <c r="B273" s="121" t="s">
        <v>72</v>
      </c>
      <c r="C273" s="248" t="s">
        <v>658</v>
      </c>
      <c r="D273" s="270" t="s">
        <v>659</v>
      </c>
      <c r="E273" s="62"/>
      <c r="F273" s="63"/>
      <c r="G273" s="63"/>
      <c r="H273" s="63"/>
      <c r="I273" s="72" t="str">
        <f t="shared" si="90"/>
        <v/>
      </c>
      <c r="J273" s="104" t="str">
        <f t="shared" si="85"/>
        <v/>
      </c>
      <c r="K273" s="116"/>
      <c r="L273" s="71"/>
      <c r="M273" s="71"/>
      <c r="N273" s="71"/>
      <c r="O273" s="72" t="str">
        <f t="shared" si="91"/>
        <v/>
      </c>
      <c r="P273" s="132" t="str">
        <f t="shared" si="86"/>
        <v/>
      </c>
      <c r="Q273" s="113"/>
      <c r="R273" s="106"/>
      <c r="S273" s="106"/>
      <c r="T273" s="106"/>
      <c r="U273" s="107"/>
      <c r="V273" s="108" t="str">
        <f t="shared" si="92"/>
        <v/>
      </c>
      <c r="W273" s="65"/>
      <c r="X273" s="70"/>
      <c r="Y273" s="109" t="str">
        <f t="shared" si="93"/>
        <v/>
      </c>
      <c r="Z273" s="110" t="str">
        <f t="shared" si="94"/>
        <v/>
      </c>
      <c r="AA273" s="111" t="str">
        <f t="shared" si="87"/>
        <v/>
      </c>
      <c r="AB273" s="69"/>
      <c r="AC273" s="71"/>
      <c r="AD273" s="71"/>
      <c r="AE273" s="72"/>
      <c r="AF273" s="112" t="str">
        <f t="shared" si="95"/>
        <v/>
      </c>
      <c r="AG273" s="69"/>
      <c r="AH273" s="71"/>
      <c r="AI273" s="71"/>
      <c r="AJ273" s="72"/>
      <c r="AK273" s="112" t="str">
        <f t="shared" si="96"/>
        <v/>
      </c>
      <c r="AL273" s="69"/>
      <c r="AM273" s="71"/>
      <c r="AN273" s="71"/>
      <c r="AO273" s="72"/>
      <c r="AP273" s="112" t="str">
        <f t="shared" si="97"/>
        <v/>
      </c>
      <c r="AQ273" s="69"/>
      <c r="AR273" s="71"/>
      <c r="AS273" s="71"/>
      <c r="AT273" s="72"/>
      <c r="AU273" s="187" t="str">
        <f t="shared" si="88"/>
        <v/>
      </c>
      <c r="AV273" s="188">
        <f t="shared" si="98"/>
        <v>0</v>
      </c>
      <c r="AW273" s="193" t="str">
        <f t="shared" si="89"/>
        <v>--</v>
      </c>
    </row>
    <row r="274" spans="1:49" x14ac:dyDescent="0.2">
      <c r="A274" s="149" t="s">
        <v>989</v>
      </c>
      <c r="B274" s="121" t="s">
        <v>72</v>
      </c>
      <c r="C274" s="248" t="s">
        <v>660</v>
      </c>
      <c r="D274" s="270" t="s">
        <v>661</v>
      </c>
      <c r="E274" s="62"/>
      <c r="F274" s="63"/>
      <c r="G274" s="63"/>
      <c r="H274" s="63"/>
      <c r="I274" s="72" t="str">
        <f t="shared" si="90"/>
        <v/>
      </c>
      <c r="J274" s="104" t="str">
        <f t="shared" si="85"/>
        <v/>
      </c>
      <c r="K274" s="116"/>
      <c r="L274" s="71"/>
      <c r="M274" s="71"/>
      <c r="N274" s="71"/>
      <c r="O274" s="72" t="str">
        <f t="shared" si="91"/>
        <v/>
      </c>
      <c r="P274" s="132" t="str">
        <f t="shared" si="86"/>
        <v/>
      </c>
      <c r="Q274" s="113"/>
      <c r="R274" s="106"/>
      <c r="S274" s="106"/>
      <c r="T274" s="106"/>
      <c r="U274" s="107"/>
      <c r="V274" s="108" t="str">
        <f t="shared" si="92"/>
        <v/>
      </c>
      <c r="W274" s="65"/>
      <c r="X274" s="70"/>
      <c r="Y274" s="109" t="str">
        <f t="shared" si="93"/>
        <v/>
      </c>
      <c r="Z274" s="110" t="str">
        <f t="shared" si="94"/>
        <v/>
      </c>
      <c r="AA274" s="111" t="str">
        <f t="shared" si="87"/>
        <v/>
      </c>
      <c r="AB274" s="69"/>
      <c r="AC274" s="71"/>
      <c r="AD274" s="71"/>
      <c r="AE274" s="72"/>
      <c r="AF274" s="112" t="str">
        <f t="shared" si="95"/>
        <v/>
      </c>
      <c r="AG274" s="69"/>
      <c r="AH274" s="71"/>
      <c r="AI274" s="71"/>
      <c r="AJ274" s="72"/>
      <c r="AK274" s="112" t="str">
        <f t="shared" si="96"/>
        <v/>
      </c>
      <c r="AL274" s="69"/>
      <c r="AM274" s="71"/>
      <c r="AN274" s="71"/>
      <c r="AO274" s="72"/>
      <c r="AP274" s="112" t="str">
        <f t="shared" si="97"/>
        <v/>
      </c>
      <c r="AQ274" s="69"/>
      <c r="AR274" s="71"/>
      <c r="AS274" s="71"/>
      <c r="AT274" s="72"/>
      <c r="AU274" s="187" t="str">
        <f t="shared" si="88"/>
        <v/>
      </c>
      <c r="AV274" s="188">
        <f t="shared" si="98"/>
        <v>0</v>
      </c>
      <c r="AW274" s="193" t="str">
        <f t="shared" si="89"/>
        <v>--</v>
      </c>
    </row>
    <row r="275" spans="1:49" x14ac:dyDescent="0.2">
      <c r="A275" s="149" t="s">
        <v>990</v>
      </c>
      <c r="B275" s="121" t="s">
        <v>72</v>
      </c>
      <c r="C275" s="248" t="s">
        <v>662</v>
      </c>
      <c r="D275" s="270" t="s">
        <v>663</v>
      </c>
      <c r="E275" s="62"/>
      <c r="F275" s="63"/>
      <c r="G275" s="63"/>
      <c r="H275" s="63"/>
      <c r="I275" s="72" t="str">
        <f t="shared" si="90"/>
        <v/>
      </c>
      <c r="J275" s="104" t="str">
        <f t="shared" si="85"/>
        <v/>
      </c>
      <c r="K275" s="116"/>
      <c r="L275" s="71"/>
      <c r="M275" s="71"/>
      <c r="N275" s="71"/>
      <c r="O275" s="72" t="str">
        <f t="shared" si="91"/>
        <v/>
      </c>
      <c r="P275" s="132" t="str">
        <f t="shared" si="86"/>
        <v/>
      </c>
      <c r="Q275" s="113"/>
      <c r="R275" s="106"/>
      <c r="S275" s="106"/>
      <c r="T275" s="106"/>
      <c r="U275" s="107"/>
      <c r="V275" s="108" t="str">
        <f t="shared" si="92"/>
        <v/>
      </c>
      <c r="W275" s="65"/>
      <c r="X275" s="70"/>
      <c r="Y275" s="109" t="str">
        <f t="shared" si="93"/>
        <v/>
      </c>
      <c r="Z275" s="110" t="str">
        <f t="shared" si="94"/>
        <v/>
      </c>
      <c r="AA275" s="111" t="str">
        <f t="shared" si="87"/>
        <v/>
      </c>
      <c r="AB275" s="69"/>
      <c r="AC275" s="71"/>
      <c r="AD275" s="71"/>
      <c r="AE275" s="72"/>
      <c r="AF275" s="112" t="str">
        <f t="shared" si="95"/>
        <v/>
      </c>
      <c r="AG275" s="69"/>
      <c r="AH275" s="71"/>
      <c r="AI275" s="71"/>
      <c r="AJ275" s="72"/>
      <c r="AK275" s="112" t="str">
        <f t="shared" si="96"/>
        <v/>
      </c>
      <c r="AL275" s="69"/>
      <c r="AM275" s="71"/>
      <c r="AN275" s="71"/>
      <c r="AO275" s="72"/>
      <c r="AP275" s="112" t="str">
        <f t="shared" si="97"/>
        <v/>
      </c>
      <c r="AQ275" s="69"/>
      <c r="AR275" s="71"/>
      <c r="AS275" s="71"/>
      <c r="AT275" s="72"/>
      <c r="AU275" s="187" t="str">
        <f t="shared" si="88"/>
        <v/>
      </c>
      <c r="AV275" s="188">
        <f t="shared" si="98"/>
        <v>0</v>
      </c>
      <c r="AW275" s="193" t="str">
        <f t="shared" si="89"/>
        <v>--</v>
      </c>
    </row>
    <row r="276" spans="1:49" x14ac:dyDescent="0.2">
      <c r="A276" s="149" t="s">
        <v>991</v>
      </c>
      <c r="B276" s="121" t="s">
        <v>72</v>
      </c>
      <c r="C276" s="248" t="s">
        <v>664</v>
      </c>
      <c r="D276" s="270" t="s">
        <v>665</v>
      </c>
      <c r="E276" s="62"/>
      <c r="F276" s="63"/>
      <c r="G276" s="63"/>
      <c r="H276" s="63"/>
      <c r="I276" s="72" t="str">
        <f t="shared" si="90"/>
        <v/>
      </c>
      <c r="J276" s="104" t="str">
        <f t="shared" si="85"/>
        <v/>
      </c>
      <c r="K276" s="116"/>
      <c r="L276" s="71"/>
      <c r="M276" s="71"/>
      <c r="N276" s="71"/>
      <c r="O276" s="72" t="str">
        <f t="shared" si="91"/>
        <v/>
      </c>
      <c r="P276" s="132" t="str">
        <f t="shared" si="86"/>
        <v/>
      </c>
      <c r="Q276" s="113"/>
      <c r="R276" s="106"/>
      <c r="S276" s="106"/>
      <c r="T276" s="106"/>
      <c r="U276" s="107"/>
      <c r="V276" s="108" t="str">
        <f t="shared" si="92"/>
        <v/>
      </c>
      <c r="W276" s="65"/>
      <c r="X276" s="70"/>
      <c r="Y276" s="109" t="str">
        <f t="shared" si="93"/>
        <v/>
      </c>
      <c r="Z276" s="110" t="str">
        <f t="shared" si="94"/>
        <v/>
      </c>
      <c r="AA276" s="111" t="str">
        <f t="shared" si="87"/>
        <v/>
      </c>
      <c r="AB276" s="69"/>
      <c r="AC276" s="71"/>
      <c r="AD276" s="71"/>
      <c r="AE276" s="72"/>
      <c r="AF276" s="112" t="str">
        <f t="shared" si="95"/>
        <v/>
      </c>
      <c r="AG276" s="69"/>
      <c r="AH276" s="71"/>
      <c r="AI276" s="71"/>
      <c r="AJ276" s="72"/>
      <c r="AK276" s="112" t="str">
        <f t="shared" si="96"/>
        <v/>
      </c>
      <c r="AL276" s="69"/>
      <c r="AM276" s="71"/>
      <c r="AN276" s="71"/>
      <c r="AO276" s="72"/>
      <c r="AP276" s="112" t="str">
        <f t="shared" si="97"/>
        <v/>
      </c>
      <c r="AQ276" s="69"/>
      <c r="AR276" s="71"/>
      <c r="AS276" s="71"/>
      <c r="AT276" s="72"/>
      <c r="AU276" s="187" t="str">
        <f t="shared" si="88"/>
        <v/>
      </c>
      <c r="AV276" s="188">
        <f t="shared" si="98"/>
        <v>0</v>
      </c>
      <c r="AW276" s="193" t="str">
        <f t="shared" si="89"/>
        <v>--</v>
      </c>
    </row>
    <row r="277" spans="1:49" x14ac:dyDescent="0.2">
      <c r="A277" s="149" t="s">
        <v>992</v>
      </c>
      <c r="B277" s="121" t="s">
        <v>72</v>
      </c>
      <c r="C277" s="248" t="s">
        <v>666</v>
      </c>
      <c r="D277" s="270" t="s">
        <v>667</v>
      </c>
      <c r="E277" s="62"/>
      <c r="F277" s="63"/>
      <c r="G277" s="63"/>
      <c r="H277" s="63"/>
      <c r="I277" s="72" t="str">
        <f t="shared" si="90"/>
        <v/>
      </c>
      <c r="J277" s="104" t="str">
        <f t="shared" si="85"/>
        <v/>
      </c>
      <c r="K277" s="116"/>
      <c r="L277" s="71"/>
      <c r="M277" s="71"/>
      <c r="N277" s="71"/>
      <c r="O277" s="72" t="str">
        <f t="shared" si="91"/>
        <v/>
      </c>
      <c r="P277" s="132" t="str">
        <f t="shared" si="86"/>
        <v/>
      </c>
      <c r="Q277" s="113"/>
      <c r="R277" s="106"/>
      <c r="S277" s="106"/>
      <c r="T277" s="106"/>
      <c r="U277" s="107"/>
      <c r="V277" s="108" t="str">
        <f t="shared" si="92"/>
        <v/>
      </c>
      <c r="W277" s="65"/>
      <c r="X277" s="70"/>
      <c r="Y277" s="109" t="str">
        <f t="shared" si="93"/>
        <v/>
      </c>
      <c r="Z277" s="110" t="str">
        <f t="shared" si="94"/>
        <v/>
      </c>
      <c r="AA277" s="111" t="str">
        <f t="shared" si="87"/>
        <v/>
      </c>
      <c r="AB277" s="69"/>
      <c r="AC277" s="71"/>
      <c r="AD277" s="71"/>
      <c r="AE277" s="72"/>
      <c r="AF277" s="112" t="str">
        <f t="shared" si="95"/>
        <v/>
      </c>
      <c r="AG277" s="69"/>
      <c r="AH277" s="71"/>
      <c r="AI277" s="71"/>
      <c r="AJ277" s="72"/>
      <c r="AK277" s="112" t="str">
        <f t="shared" si="96"/>
        <v/>
      </c>
      <c r="AL277" s="69"/>
      <c r="AM277" s="71"/>
      <c r="AN277" s="71"/>
      <c r="AO277" s="72"/>
      <c r="AP277" s="112" t="str">
        <f t="shared" si="97"/>
        <v/>
      </c>
      <c r="AQ277" s="69"/>
      <c r="AR277" s="71"/>
      <c r="AS277" s="71"/>
      <c r="AT277" s="72"/>
      <c r="AU277" s="187" t="str">
        <f t="shared" si="88"/>
        <v/>
      </c>
      <c r="AV277" s="188">
        <f t="shared" si="98"/>
        <v>0</v>
      </c>
      <c r="AW277" s="193" t="str">
        <f t="shared" si="89"/>
        <v>--</v>
      </c>
    </row>
    <row r="278" spans="1:49" x14ac:dyDescent="0.2">
      <c r="A278" s="149" t="s">
        <v>993</v>
      </c>
      <c r="B278" s="121" t="s">
        <v>72</v>
      </c>
      <c r="C278" s="248" t="s">
        <v>668</v>
      </c>
      <c r="D278" s="270" t="s">
        <v>669</v>
      </c>
      <c r="E278" s="62"/>
      <c r="F278" s="63"/>
      <c r="G278" s="63"/>
      <c r="H278" s="63"/>
      <c r="I278" s="72" t="str">
        <f t="shared" si="90"/>
        <v/>
      </c>
      <c r="J278" s="104" t="str">
        <f t="shared" si="85"/>
        <v/>
      </c>
      <c r="K278" s="116"/>
      <c r="L278" s="71"/>
      <c r="M278" s="71"/>
      <c r="N278" s="71"/>
      <c r="O278" s="72" t="str">
        <f t="shared" si="91"/>
        <v/>
      </c>
      <c r="P278" s="132" t="str">
        <f t="shared" si="86"/>
        <v/>
      </c>
      <c r="Q278" s="113"/>
      <c r="R278" s="106"/>
      <c r="S278" s="106"/>
      <c r="T278" s="106"/>
      <c r="U278" s="107"/>
      <c r="V278" s="108" t="str">
        <f t="shared" si="92"/>
        <v/>
      </c>
      <c r="W278" s="65"/>
      <c r="X278" s="70"/>
      <c r="Y278" s="109" t="str">
        <f t="shared" si="93"/>
        <v/>
      </c>
      <c r="Z278" s="110" t="str">
        <f t="shared" si="94"/>
        <v/>
      </c>
      <c r="AA278" s="111" t="str">
        <f t="shared" si="87"/>
        <v/>
      </c>
      <c r="AB278" s="69"/>
      <c r="AC278" s="71"/>
      <c r="AD278" s="71"/>
      <c r="AE278" s="72"/>
      <c r="AF278" s="112" t="str">
        <f t="shared" si="95"/>
        <v/>
      </c>
      <c r="AG278" s="69"/>
      <c r="AH278" s="71"/>
      <c r="AI278" s="71"/>
      <c r="AJ278" s="72"/>
      <c r="AK278" s="112" t="str">
        <f t="shared" si="96"/>
        <v/>
      </c>
      <c r="AL278" s="69"/>
      <c r="AM278" s="71"/>
      <c r="AN278" s="71"/>
      <c r="AO278" s="72"/>
      <c r="AP278" s="112" t="str">
        <f t="shared" si="97"/>
        <v/>
      </c>
      <c r="AQ278" s="69"/>
      <c r="AR278" s="71"/>
      <c r="AS278" s="71"/>
      <c r="AT278" s="72"/>
      <c r="AU278" s="187" t="str">
        <f t="shared" si="88"/>
        <v/>
      </c>
      <c r="AV278" s="188">
        <f t="shared" si="98"/>
        <v>0</v>
      </c>
      <c r="AW278" s="193" t="str">
        <f t="shared" si="89"/>
        <v>--</v>
      </c>
    </row>
    <row r="279" spans="1:49" x14ac:dyDescent="0.2">
      <c r="A279" s="149" t="s">
        <v>994</v>
      </c>
      <c r="B279" s="121" t="s">
        <v>72</v>
      </c>
      <c r="C279" s="248" t="s">
        <v>670</v>
      </c>
      <c r="D279" s="270" t="s">
        <v>671</v>
      </c>
      <c r="E279" s="62"/>
      <c r="F279" s="63"/>
      <c r="G279" s="63"/>
      <c r="H279" s="63"/>
      <c r="I279" s="72" t="str">
        <f t="shared" si="90"/>
        <v/>
      </c>
      <c r="J279" s="104" t="str">
        <f t="shared" si="85"/>
        <v/>
      </c>
      <c r="K279" s="116"/>
      <c r="L279" s="71"/>
      <c r="M279" s="71"/>
      <c r="N279" s="71"/>
      <c r="O279" s="72" t="str">
        <f t="shared" si="91"/>
        <v/>
      </c>
      <c r="P279" s="132" t="str">
        <f t="shared" si="86"/>
        <v/>
      </c>
      <c r="Q279" s="113"/>
      <c r="R279" s="106"/>
      <c r="S279" s="106"/>
      <c r="T279" s="106"/>
      <c r="U279" s="107"/>
      <c r="V279" s="108" t="str">
        <f t="shared" si="92"/>
        <v/>
      </c>
      <c r="W279" s="65"/>
      <c r="X279" s="70"/>
      <c r="Y279" s="109" t="str">
        <f t="shared" si="93"/>
        <v/>
      </c>
      <c r="Z279" s="110" t="str">
        <f t="shared" si="94"/>
        <v/>
      </c>
      <c r="AA279" s="111" t="str">
        <f t="shared" si="87"/>
        <v/>
      </c>
      <c r="AB279" s="69"/>
      <c r="AC279" s="71"/>
      <c r="AD279" s="71"/>
      <c r="AE279" s="72"/>
      <c r="AF279" s="112" t="str">
        <f t="shared" si="95"/>
        <v/>
      </c>
      <c r="AG279" s="69"/>
      <c r="AH279" s="71"/>
      <c r="AI279" s="71"/>
      <c r="AJ279" s="72"/>
      <c r="AK279" s="112" t="str">
        <f t="shared" si="96"/>
        <v/>
      </c>
      <c r="AL279" s="69"/>
      <c r="AM279" s="71"/>
      <c r="AN279" s="71"/>
      <c r="AO279" s="72"/>
      <c r="AP279" s="112" t="str">
        <f t="shared" si="97"/>
        <v/>
      </c>
      <c r="AQ279" s="69"/>
      <c r="AR279" s="71"/>
      <c r="AS279" s="71"/>
      <c r="AT279" s="72"/>
      <c r="AU279" s="187" t="str">
        <f t="shared" si="88"/>
        <v/>
      </c>
      <c r="AV279" s="188">
        <f t="shared" si="98"/>
        <v>0</v>
      </c>
      <c r="AW279" s="193" t="str">
        <f t="shared" si="89"/>
        <v>--</v>
      </c>
    </row>
    <row r="280" spans="1:49" x14ac:dyDescent="0.2">
      <c r="A280" s="149" t="s">
        <v>995</v>
      </c>
      <c r="B280" s="121" t="s">
        <v>72</v>
      </c>
      <c r="C280" s="248" t="s">
        <v>672</v>
      </c>
      <c r="D280" s="270" t="s">
        <v>673</v>
      </c>
      <c r="E280" s="62"/>
      <c r="F280" s="63"/>
      <c r="G280" s="63"/>
      <c r="H280" s="63"/>
      <c r="I280" s="72" t="str">
        <f t="shared" si="90"/>
        <v/>
      </c>
      <c r="J280" s="104" t="str">
        <f t="shared" si="85"/>
        <v/>
      </c>
      <c r="K280" s="116"/>
      <c r="L280" s="71"/>
      <c r="M280" s="71"/>
      <c r="N280" s="71"/>
      <c r="O280" s="72" t="str">
        <f t="shared" si="91"/>
        <v/>
      </c>
      <c r="P280" s="132" t="str">
        <f t="shared" si="86"/>
        <v/>
      </c>
      <c r="Q280" s="113"/>
      <c r="R280" s="106"/>
      <c r="S280" s="106"/>
      <c r="T280" s="106"/>
      <c r="U280" s="107"/>
      <c r="V280" s="108" t="str">
        <f t="shared" si="92"/>
        <v/>
      </c>
      <c r="W280" s="65"/>
      <c r="X280" s="70"/>
      <c r="Y280" s="109" t="str">
        <f t="shared" si="93"/>
        <v/>
      </c>
      <c r="Z280" s="110" t="str">
        <f t="shared" si="94"/>
        <v/>
      </c>
      <c r="AA280" s="111" t="str">
        <f t="shared" si="87"/>
        <v/>
      </c>
      <c r="AB280" s="69"/>
      <c r="AC280" s="71"/>
      <c r="AD280" s="71"/>
      <c r="AE280" s="72"/>
      <c r="AF280" s="112" t="str">
        <f t="shared" si="95"/>
        <v/>
      </c>
      <c r="AG280" s="69"/>
      <c r="AH280" s="71"/>
      <c r="AI280" s="71"/>
      <c r="AJ280" s="72"/>
      <c r="AK280" s="112" t="str">
        <f t="shared" si="96"/>
        <v/>
      </c>
      <c r="AL280" s="69"/>
      <c r="AM280" s="71"/>
      <c r="AN280" s="71"/>
      <c r="AO280" s="72"/>
      <c r="AP280" s="112" t="str">
        <f t="shared" si="97"/>
        <v/>
      </c>
      <c r="AQ280" s="69"/>
      <c r="AR280" s="71"/>
      <c r="AS280" s="71"/>
      <c r="AT280" s="72"/>
      <c r="AU280" s="187" t="str">
        <f t="shared" si="88"/>
        <v/>
      </c>
      <c r="AV280" s="188">
        <f t="shared" si="98"/>
        <v>0</v>
      </c>
      <c r="AW280" s="193" t="str">
        <f t="shared" si="89"/>
        <v>--</v>
      </c>
    </row>
    <row r="281" spans="1:49" x14ac:dyDescent="0.2">
      <c r="A281" s="149" t="s">
        <v>996</v>
      </c>
      <c r="B281" s="121" t="s">
        <v>72</v>
      </c>
      <c r="C281" s="248" t="s">
        <v>674</v>
      </c>
      <c r="D281" s="270" t="s">
        <v>675</v>
      </c>
      <c r="E281" s="62"/>
      <c r="F281" s="63"/>
      <c r="G281" s="63"/>
      <c r="H281" s="63"/>
      <c r="I281" s="72" t="str">
        <f t="shared" si="90"/>
        <v/>
      </c>
      <c r="J281" s="104" t="str">
        <f t="shared" si="85"/>
        <v/>
      </c>
      <c r="K281" s="116"/>
      <c r="L281" s="71"/>
      <c r="M281" s="71"/>
      <c r="N281" s="71"/>
      <c r="O281" s="72" t="str">
        <f t="shared" si="91"/>
        <v/>
      </c>
      <c r="P281" s="132" t="str">
        <f t="shared" si="86"/>
        <v/>
      </c>
      <c r="Q281" s="113"/>
      <c r="R281" s="106"/>
      <c r="S281" s="106"/>
      <c r="T281" s="106"/>
      <c r="U281" s="107"/>
      <c r="V281" s="108" t="str">
        <f t="shared" si="92"/>
        <v/>
      </c>
      <c r="W281" s="65"/>
      <c r="X281" s="70"/>
      <c r="Y281" s="109" t="str">
        <f t="shared" si="93"/>
        <v/>
      </c>
      <c r="Z281" s="110" t="str">
        <f t="shared" si="94"/>
        <v/>
      </c>
      <c r="AA281" s="111" t="str">
        <f t="shared" si="87"/>
        <v/>
      </c>
      <c r="AB281" s="69"/>
      <c r="AC281" s="71"/>
      <c r="AD281" s="71"/>
      <c r="AE281" s="72"/>
      <c r="AF281" s="112" t="str">
        <f t="shared" si="95"/>
        <v/>
      </c>
      <c r="AG281" s="69"/>
      <c r="AH281" s="71"/>
      <c r="AI281" s="71"/>
      <c r="AJ281" s="72"/>
      <c r="AK281" s="112" t="str">
        <f t="shared" si="96"/>
        <v/>
      </c>
      <c r="AL281" s="69"/>
      <c r="AM281" s="71"/>
      <c r="AN281" s="71"/>
      <c r="AO281" s="72"/>
      <c r="AP281" s="112" t="str">
        <f t="shared" si="97"/>
        <v/>
      </c>
      <c r="AQ281" s="69"/>
      <c r="AR281" s="71"/>
      <c r="AS281" s="71"/>
      <c r="AT281" s="72"/>
      <c r="AU281" s="187" t="str">
        <f t="shared" si="88"/>
        <v/>
      </c>
      <c r="AV281" s="188">
        <f t="shared" si="98"/>
        <v>0</v>
      </c>
      <c r="AW281" s="193" t="str">
        <f t="shared" si="89"/>
        <v>--</v>
      </c>
    </row>
    <row r="282" spans="1:49" x14ac:dyDescent="0.2">
      <c r="A282" s="149" t="s">
        <v>997</v>
      </c>
      <c r="B282" s="121" t="s">
        <v>72</v>
      </c>
      <c r="C282" s="248" t="s">
        <v>1101</v>
      </c>
      <c r="D282" s="270" t="s">
        <v>676</v>
      </c>
      <c r="E282" s="62"/>
      <c r="F282" s="63"/>
      <c r="G282" s="63"/>
      <c r="H282" s="63"/>
      <c r="I282" s="72" t="str">
        <f t="shared" si="90"/>
        <v/>
      </c>
      <c r="J282" s="104" t="str">
        <f t="shared" si="85"/>
        <v/>
      </c>
      <c r="K282" s="116"/>
      <c r="L282" s="71"/>
      <c r="M282" s="71"/>
      <c r="N282" s="71"/>
      <c r="O282" s="72" t="str">
        <f t="shared" si="91"/>
        <v/>
      </c>
      <c r="P282" s="132" t="str">
        <f t="shared" si="86"/>
        <v/>
      </c>
      <c r="Q282" s="113"/>
      <c r="R282" s="106"/>
      <c r="S282" s="106"/>
      <c r="T282" s="106"/>
      <c r="U282" s="107"/>
      <c r="V282" s="108" t="str">
        <f t="shared" si="92"/>
        <v/>
      </c>
      <c r="W282" s="65"/>
      <c r="X282" s="70"/>
      <c r="Y282" s="109" t="str">
        <f t="shared" si="93"/>
        <v/>
      </c>
      <c r="Z282" s="110" t="str">
        <f t="shared" si="94"/>
        <v/>
      </c>
      <c r="AA282" s="111" t="str">
        <f t="shared" si="87"/>
        <v/>
      </c>
      <c r="AB282" s="69"/>
      <c r="AC282" s="71"/>
      <c r="AD282" s="71"/>
      <c r="AE282" s="72"/>
      <c r="AF282" s="112" t="str">
        <f t="shared" si="95"/>
        <v/>
      </c>
      <c r="AG282" s="69"/>
      <c r="AH282" s="71"/>
      <c r="AI282" s="71"/>
      <c r="AJ282" s="72"/>
      <c r="AK282" s="112" t="str">
        <f t="shared" si="96"/>
        <v/>
      </c>
      <c r="AL282" s="69"/>
      <c r="AM282" s="71"/>
      <c r="AN282" s="71"/>
      <c r="AO282" s="72"/>
      <c r="AP282" s="112" t="str">
        <f t="shared" si="97"/>
        <v/>
      </c>
      <c r="AQ282" s="69"/>
      <c r="AR282" s="71"/>
      <c r="AS282" s="71"/>
      <c r="AT282" s="72"/>
      <c r="AU282" s="187" t="str">
        <f t="shared" si="88"/>
        <v/>
      </c>
      <c r="AV282" s="188">
        <f t="shared" si="98"/>
        <v>0</v>
      </c>
      <c r="AW282" s="193" t="str">
        <f t="shared" si="89"/>
        <v>--</v>
      </c>
    </row>
    <row r="283" spans="1:49" x14ac:dyDescent="0.2">
      <c r="A283" s="149" t="s">
        <v>998</v>
      </c>
      <c r="B283" s="121" t="s">
        <v>72</v>
      </c>
      <c r="C283" s="248" t="s">
        <v>677</v>
      </c>
      <c r="D283" s="270" t="s">
        <v>678</v>
      </c>
      <c r="E283" s="62"/>
      <c r="F283" s="63"/>
      <c r="G283" s="63"/>
      <c r="H283" s="63"/>
      <c r="I283" s="72" t="str">
        <f t="shared" si="90"/>
        <v/>
      </c>
      <c r="J283" s="104" t="str">
        <f t="shared" si="85"/>
        <v/>
      </c>
      <c r="K283" s="116"/>
      <c r="L283" s="71"/>
      <c r="M283" s="71"/>
      <c r="N283" s="71"/>
      <c r="O283" s="72" t="str">
        <f t="shared" si="91"/>
        <v/>
      </c>
      <c r="P283" s="132" t="str">
        <f t="shared" si="86"/>
        <v/>
      </c>
      <c r="Q283" s="113"/>
      <c r="R283" s="106"/>
      <c r="S283" s="106"/>
      <c r="T283" s="106"/>
      <c r="U283" s="107"/>
      <c r="V283" s="108" t="str">
        <f t="shared" si="92"/>
        <v/>
      </c>
      <c r="W283" s="65"/>
      <c r="X283" s="70"/>
      <c r="Y283" s="109" t="str">
        <f t="shared" si="93"/>
        <v/>
      </c>
      <c r="Z283" s="110" t="str">
        <f t="shared" si="94"/>
        <v/>
      </c>
      <c r="AA283" s="111" t="str">
        <f t="shared" si="87"/>
        <v/>
      </c>
      <c r="AB283" s="69"/>
      <c r="AC283" s="71"/>
      <c r="AD283" s="71"/>
      <c r="AE283" s="72"/>
      <c r="AF283" s="112" t="str">
        <f t="shared" si="95"/>
        <v/>
      </c>
      <c r="AG283" s="69"/>
      <c r="AH283" s="71"/>
      <c r="AI283" s="71"/>
      <c r="AJ283" s="72"/>
      <c r="AK283" s="112" t="str">
        <f t="shared" si="96"/>
        <v/>
      </c>
      <c r="AL283" s="69"/>
      <c r="AM283" s="71"/>
      <c r="AN283" s="71"/>
      <c r="AO283" s="72"/>
      <c r="AP283" s="112" t="str">
        <f t="shared" si="97"/>
        <v/>
      </c>
      <c r="AQ283" s="69"/>
      <c r="AR283" s="71"/>
      <c r="AS283" s="71"/>
      <c r="AT283" s="72"/>
      <c r="AU283" s="187" t="str">
        <f t="shared" si="88"/>
        <v/>
      </c>
      <c r="AV283" s="188">
        <f t="shared" si="98"/>
        <v>0</v>
      </c>
      <c r="AW283" s="193" t="str">
        <f t="shared" si="89"/>
        <v>--</v>
      </c>
    </row>
    <row r="284" spans="1:49" x14ac:dyDescent="0.2">
      <c r="A284" s="149" t="s">
        <v>999</v>
      </c>
      <c r="B284" s="121" t="s">
        <v>72</v>
      </c>
      <c r="C284" s="248" t="s">
        <v>679</v>
      </c>
      <c r="D284" s="272" t="s">
        <v>680</v>
      </c>
      <c r="E284" s="62"/>
      <c r="F284" s="63"/>
      <c r="G284" s="63"/>
      <c r="H284" s="63"/>
      <c r="I284" s="72" t="str">
        <f t="shared" si="90"/>
        <v/>
      </c>
      <c r="J284" s="104" t="str">
        <f t="shared" si="85"/>
        <v/>
      </c>
      <c r="K284" s="116"/>
      <c r="L284" s="71"/>
      <c r="M284" s="71"/>
      <c r="N284" s="71"/>
      <c r="O284" s="72" t="str">
        <f t="shared" si="91"/>
        <v/>
      </c>
      <c r="P284" s="132" t="str">
        <f t="shared" si="86"/>
        <v/>
      </c>
      <c r="Q284" s="113"/>
      <c r="R284" s="106"/>
      <c r="S284" s="106"/>
      <c r="T284" s="106"/>
      <c r="U284" s="107"/>
      <c r="V284" s="108" t="str">
        <f t="shared" si="92"/>
        <v/>
      </c>
      <c r="W284" s="65"/>
      <c r="X284" s="70"/>
      <c r="Y284" s="109" t="str">
        <f t="shared" si="93"/>
        <v/>
      </c>
      <c r="Z284" s="110" t="str">
        <f t="shared" si="94"/>
        <v/>
      </c>
      <c r="AA284" s="111" t="str">
        <f t="shared" si="87"/>
        <v/>
      </c>
      <c r="AB284" s="69"/>
      <c r="AC284" s="71"/>
      <c r="AD284" s="71"/>
      <c r="AE284" s="72"/>
      <c r="AF284" s="112" t="str">
        <f t="shared" si="95"/>
        <v/>
      </c>
      <c r="AG284" s="69"/>
      <c r="AH284" s="71"/>
      <c r="AI284" s="71"/>
      <c r="AJ284" s="72"/>
      <c r="AK284" s="112" t="str">
        <f t="shared" si="96"/>
        <v/>
      </c>
      <c r="AL284" s="69"/>
      <c r="AM284" s="71"/>
      <c r="AN284" s="71"/>
      <c r="AO284" s="72"/>
      <c r="AP284" s="112" t="str">
        <f t="shared" si="97"/>
        <v/>
      </c>
      <c r="AQ284" s="69"/>
      <c r="AR284" s="71"/>
      <c r="AS284" s="71"/>
      <c r="AT284" s="72"/>
      <c r="AU284" s="187" t="str">
        <f t="shared" si="88"/>
        <v/>
      </c>
      <c r="AV284" s="188">
        <f t="shared" si="98"/>
        <v>0</v>
      </c>
      <c r="AW284" s="193" t="str">
        <f t="shared" si="89"/>
        <v>--</v>
      </c>
    </row>
    <row r="285" spans="1:49" x14ac:dyDescent="0.2">
      <c r="A285" s="149" t="s">
        <v>1000</v>
      </c>
      <c r="B285" s="121" t="s">
        <v>72</v>
      </c>
      <c r="C285" s="248" t="s">
        <v>681</v>
      </c>
      <c r="D285" s="270" t="s">
        <v>682</v>
      </c>
      <c r="E285" s="62"/>
      <c r="F285" s="63"/>
      <c r="G285" s="63"/>
      <c r="H285" s="63"/>
      <c r="I285" s="72" t="str">
        <f t="shared" si="90"/>
        <v/>
      </c>
      <c r="J285" s="104" t="str">
        <f t="shared" si="85"/>
        <v/>
      </c>
      <c r="K285" s="116"/>
      <c r="L285" s="71"/>
      <c r="M285" s="71"/>
      <c r="N285" s="71"/>
      <c r="O285" s="72" t="str">
        <f t="shared" si="91"/>
        <v/>
      </c>
      <c r="P285" s="132" t="str">
        <f t="shared" si="86"/>
        <v/>
      </c>
      <c r="Q285" s="113"/>
      <c r="R285" s="106"/>
      <c r="S285" s="106"/>
      <c r="T285" s="106"/>
      <c r="U285" s="107"/>
      <c r="V285" s="108" t="str">
        <f t="shared" si="92"/>
        <v/>
      </c>
      <c r="W285" s="65"/>
      <c r="X285" s="70"/>
      <c r="Y285" s="109" t="str">
        <f t="shared" si="93"/>
        <v/>
      </c>
      <c r="Z285" s="110" t="str">
        <f t="shared" si="94"/>
        <v/>
      </c>
      <c r="AA285" s="111" t="str">
        <f t="shared" si="87"/>
        <v/>
      </c>
      <c r="AB285" s="69"/>
      <c r="AC285" s="71"/>
      <c r="AD285" s="71"/>
      <c r="AE285" s="72"/>
      <c r="AF285" s="112" t="str">
        <f t="shared" si="95"/>
        <v/>
      </c>
      <c r="AG285" s="69"/>
      <c r="AH285" s="71"/>
      <c r="AI285" s="71"/>
      <c r="AJ285" s="72"/>
      <c r="AK285" s="112" t="str">
        <f t="shared" si="96"/>
        <v/>
      </c>
      <c r="AL285" s="69"/>
      <c r="AM285" s="71"/>
      <c r="AN285" s="71"/>
      <c r="AO285" s="72"/>
      <c r="AP285" s="112" t="str">
        <f t="shared" si="97"/>
        <v/>
      </c>
      <c r="AQ285" s="69"/>
      <c r="AR285" s="71"/>
      <c r="AS285" s="71"/>
      <c r="AT285" s="72"/>
      <c r="AU285" s="187" t="str">
        <f t="shared" si="88"/>
        <v/>
      </c>
      <c r="AV285" s="188">
        <f t="shared" si="98"/>
        <v>0</v>
      </c>
      <c r="AW285" s="193" t="str">
        <f t="shared" si="89"/>
        <v>--</v>
      </c>
    </row>
    <row r="286" spans="1:49" x14ac:dyDescent="0.2">
      <c r="A286" s="149" t="s">
        <v>1001</v>
      </c>
      <c r="B286" s="121" t="s">
        <v>72</v>
      </c>
      <c r="C286" s="248" t="s">
        <v>683</v>
      </c>
      <c r="D286" s="270" t="s">
        <v>684</v>
      </c>
      <c r="E286" s="62"/>
      <c r="F286" s="63"/>
      <c r="G286" s="63"/>
      <c r="H286" s="63"/>
      <c r="I286" s="72" t="str">
        <f t="shared" si="90"/>
        <v/>
      </c>
      <c r="J286" s="104" t="str">
        <f t="shared" si="85"/>
        <v/>
      </c>
      <c r="K286" s="116"/>
      <c r="L286" s="71"/>
      <c r="M286" s="71"/>
      <c r="N286" s="71"/>
      <c r="O286" s="72" t="str">
        <f t="shared" si="91"/>
        <v/>
      </c>
      <c r="P286" s="132" t="str">
        <f t="shared" si="86"/>
        <v/>
      </c>
      <c r="Q286" s="113"/>
      <c r="R286" s="106"/>
      <c r="S286" s="106"/>
      <c r="T286" s="106"/>
      <c r="U286" s="107"/>
      <c r="V286" s="108" t="str">
        <f t="shared" si="92"/>
        <v/>
      </c>
      <c r="W286" s="65"/>
      <c r="X286" s="70"/>
      <c r="Y286" s="109" t="str">
        <f t="shared" si="93"/>
        <v/>
      </c>
      <c r="Z286" s="110" t="str">
        <f t="shared" si="94"/>
        <v/>
      </c>
      <c r="AA286" s="111" t="str">
        <f t="shared" si="87"/>
        <v/>
      </c>
      <c r="AB286" s="69"/>
      <c r="AC286" s="71"/>
      <c r="AD286" s="71"/>
      <c r="AE286" s="72"/>
      <c r="AF286" s="112" t="str">
        <f t="shared" si="95"/>
        <v/>
      </c>
      <c r="AG286" s="69"/>
      <c r="AH286" s="71"/>
      <c r="AI286" s="71"/>
      <c r="AJ286" s="72"/>
      <c r="AK286" s="112" t="str">
        <f t="shared" si="96"/>
        <v/>
      </c>
      <c r="AL286" s="69"/>
      <c r="AM286" s="71"/>
      <c r="AN286" s="71"/>
      <c r="AO286" s="72"/>
      <c r="AP286" s="112" t="str">
        <f t="shared" si="97"/>
        <v/>
      </c>
      <c r="AQ286" s="69"/>
      <c r="AR286" s="71"/>
      <c r="AS286" s="71"/>
      <c r="AT286" s="72"/>
      <c r="AU286" s="187" t="str">
        <f t="shared" si="88"/>
        <v/>
      </c>
      <c r="AV286" s="188">
        <f t="shared" si="98"/>
        <v>0</v>
      </c>
      <c r="AW286" s="193" t="str">
        <f t="shared" si="89"/>
        <v>--</v>
      </c>
    </row>
    <row r="287" spans="1:49" x14ac:dyDescent="0.2">
      <c r="A287" s="149" t="s">
        <v>1002</v>
      </c>
      <c r="B287" s="121" t="s">
        <v>72</v>
      </c>
      <c r="C287" s="248" t="s">
        <v>685</v>
      </c>
      <c r="D287" s="270" t="s">
        <v>686</v>
      </c>
      <c r="E287" s="62"/>
      <c r="F287" s="63"/>
      <c r="G287" s="63"/>
      <c r="H287" s="63"/>
      <c r="I287" s="72" t="str">
        <f t="shared" si="90"/>
        <v/>
      </c>
      <c r="J287" s="104" t="str">
        <f t="shared" si="85"/>
        <v/>
      </c>
      <c r="K287" s="116"/>
      <c r="L287" s="71"/>
      <c r="M287" s="71"/>
      <c r="N287" s="71"/>
      <c r="O287" s="72" t="str">
        <f t="shared" si="91"/>
        <v/>
      </c>
      <c r="P287" s="132" t="str">
        <f t="shared" si="86"/>
        <v/>
      </c>
      <c r="Q287" s="113"/>
      <c r="R287" s="106"/>
      <c r="S287" s="106"/>
      <c r="T287" s="106"/>
      <c r="U287" s="107"/>
      <c r="V287" s="108" t="str">
        <f t="shared" si="92"/>
        <v/>
      </c>
      <c r="W287" s="65"/>
      <c r="X287" s="70"/>
      <c r="Y287" s="109" t="str">
        <f t="shared" si="93"/>
        <v/>
      </c>
      <c r="Z287" s="110" t="str">
        <f t="shared" si="94"/>
        <v/>
      </c>
      <c r="AA287" s="111" t="str">
        <f t="shared" si="87"/>
        <v/>
      </c>
      <c r="AB287" s="69"/>
      <c r="AC287" s="71"/>
      <c r="AD287" s="71"/>
      <c r="AE287" s="72"/>
      <c r="AF287" s="112" t="str">
        <f t="shared" si="95"/>
        <v/>
      </c>
      <c r="AG287" s="69"/>
      <c r="AH287" s="71"/>
      <c r="AI287" s="71"/>
      <c r="AJ287" s="72"/>
      <c r="AK287" s="112" t="str">
        <f t="shared" si="96"/>
        <v/>
      </c>
      <c r="AL287" s="69"/>
      <c r="AM287" s="71"/>
      <c r="AN287" s="71"/>
      <c r="AO287" s="72"/>
      <c r="AP287" s="112" t="str">
        <f t="shared" si="97"/>
        <v/>
      </c>
      <c r="AQ287" s="69"/>
      <c r="AR287" s="71"/>
      <c r="AS287" s="71"/>
      <c r="AT287" s="72"/>
      <c r="AU287" s="187" t="str">
        <f t="shared" si="88"/>
        <v/>
      </c>
      <c r="AV287" s="188">
        <f t="shared" si="98"/>
        <v>0</v>
      </c>
      <c r="AW287" s="193" t="str">
        <f t="shared" si="89"/>
        <v>--</v>
      </c>
    </row>
    <row r="288" spans="1:49" x14ac:dyDescent="0.2">
      <c r="A288" s="149" t="s">
        <v>1003</v>
      </c>
      <c r="B288" s="121" t="s">
        <v>72</v>
      </c>
      <c r="C288" s="248" t="s">
        <v>687</v>
      </c>
      <c r="D288" s="272" t="s">
        <v>688</v>
      </c>
      <c r="E288" s="62"/>
      <c r="F288" s="63"/>
      <c r="G288" s="63"/>
      <c r="H288" s="63"/>
      <c r="I288" s="72" t="str">
        <f t="shared" si="90"/>
        <v/>
      </c>
      <c r="J288" s="104" t="str">
        <f t="shared" si="85"/>
        <v/>
      </c>
      <c r="K288" s="116"/>
      <c r="L288" s="71"/>
      <c r="M288" s="71"/>
      <c r="N288" s="71"/>
      <c r="O288" s="72" t="str">
        <f t="shared" si="91"/>
        <v/>
      </c>
      <c r="P288" s="132" t="str">
        <f t="shared" si="86"/>
        <v/>
      </c>
      <c r="Q288" s="113"/>
      <c r="R288" s="106"/>
      <c r="S288" s="106"/>
      <c r="T288" s="106"/>
      <c r="U288" s="107"/>
      <c r="V288" s="108" t="str">
        <f t="shared" si="92"/>
        <v/>
      </c>
      <c r="W288" s="65"/>
      <c r="X288" s="70"/>
      <c r="Y288" s="109" t="str">
        <f t="shared" si="93"/>
        <v/>
      </c>
      <c r="Z288" s="110" t="str">
        <f t="shared" si="94"/>
        <v/>
      </c>
      <c r="AA288" s="111" t="str">
        <f t="shared" si="87"/>
        <v/>
      </c>
      <c r="AB288" s="69"/>
      <c r="AC288" s="71"/>
      <c r="AD288" s="71"/>
      <c r="AE288" s="72"/>
      <c r="AF288" s="112" t="str">
        <f t="shared" si="95"/>
        <v/>
      </c>
      <c r="AG288" s="69"/>
      <c r="AH288" s="71"/>
      <c r="AI288" s="71"/>
      <c r="AJ288" s="72"/>
      <c r="AK288" s="112" t="str">
        <f t="shared" si="96"/>
        <v/>
      </c>
      <c r="AL288" s="69"/>
      <c r="AM288" s="71"/>
      <c r="AN288" s="71"/>
      <c r="AO288" s="72"/>
      <c r="AP288" s="112" t="str">
        <f t="shared" si="97"/>
        <v/>
      </c>
      <c r="AQ288" s="69"/>
      <c r="AR288" s="71"/>
      <c r="AS288" s="71"/>
      <c r="AT288" s="72"/>
      <c r="AU288" s="187" t="str">
        <f t="shared" si="88"/>
        <v/>
      </c>
      <c r="AV288" s="188">
        <f t="shared" si="98"/>
        <v>0</v>
      </c>
      <c r="AW288" s="193" t="str">
        <f t="shared" si="89"/>
        <v>--</v>
      </c>
    </row>
    <row r="289" spans="1:49" x14ac:dyDescent="0.2">
      <c r="A289" s="149" t="s">
        <v>1004</v>
      </c>
      <c r="B289" s="121" t="s">
        <v>72</v>
      </c>
      <c r="C289" s="248" t="s">
        <v>689</v>
      </c>
      <c r="D289" s="270" t="s">
        <v>690</v>
      </c>
      <c r="E289" s="62"/>
      <c r="F289" s="63"/>
      <c r="G289" s="63"/>
      <c r="H289" s="63"/>
      <c r="I289" s="72" t="str">
        <f t="shared" si="90"/>
        <v/>
      </c>
      <c r="J289" s="104" t="str">
        <f t="shared" si="85"/>
        <v/>
      </c>
      <c r="K289" s="116"/>
      <c r="L289" s="71"/>
      <c r="M289" s="71"/>
      <c r="N289" s="71"/>
      <c r="O289" s="72" t="str">
        <f t="shared" si="91"/>
        <v/>
      </c>
      <c r="P289" s="132" t="str">
        <f t="shared" si="86"/>
        <v/>
      </c>
      <c r="Q289" s="113"/>
      <c r="R289" s="106"/>
      <c r="S289" s="106"/>
      <c r="T289" s="106"/>
      <c r="U289" s="107"/>
      <c r="V289" s="108" t="str">
        <f t="shared" si="92"/>
        <v/>
      </c>
      <c r="W289" s="65"/>
      <c r="X289" s="70"/>
      <c r="Y289" s="109" t="str">
        <f t="shared" si="93"/>
        <v/>
      </c>
      <c r="Z289" s="110" t="str">
        <f t="shared" si="94"/>
        <v/>
      </c>
      <c r="AA289" s="111" t="str">
        <f t="shared" si="87"/>
        <v/>
      </c>
      <c r="AB289" s="69"/>
      <c r="AC289" s="71"/>
      <c r="AD289" s="71"/>
      <c r="AE289" s="72"/>
      <c r="AF289" s="112" t="str">
        <f t="shared" si="95"/>
        <v/>
      </c>
      <c r="AG289" s="69"/>
      <c r="AH289" s="71"/>
      <c r="AI289" s="71"/>
      <c r="AJ289" s="72"/>
      <c r="AK289" s="112" t="str">
        <f t="shared" si="96"/>
        <v/>
      </c>
      <c r="AL289" s="69"/>
      <c r="AM289" s="71"/>
      <c r="AN289" s="71"/>
      <c r="AO289" s="72"/>
      <c r="AP289" s="112" t="str">
        <f t="shared" si="97"/>
        <v/>
      </c>
      <c r="AQ289" s="69"/>
      <c r="AR289" s="71"/>
      <c r="AS289" s="71"/>
      <c r="AT289" s="72"/>
      <c r="AU289" s="187" t="str">
        <f t="shared" si="88"/>
        <v/>
      </c>
      <c r="AV289" s="188">
        <f t="shared" si="98"/>
        <v>0</v>
      </c>
      <c r="AW289" s="193" t="str">
        <f t="shared" si="89"/>
        <v>--</v>
      </c>
    </row>
    <row r="290" spans="1:49" x14ac:dyDescent="0.2">
      <c r="A290" s="149" t="s">
        <v>1005</v>
      </c>
      <c r="B290" s="121" t="s">
        <v>72</v>
      </c>
      <c r="C290" s="248" t="s">
        <v>691</v>
      </c>
      <c r="D290" s="270" t="s">
        <v>692</v>
      </c>
      <c r="E290" s="62"/>
      <c r="F290" s="63"/>
      <c r="G290" s="63"/>
      <c r="H290" s="63"/>
      <c r="I290" s="72" t="str">
        <f t="shared" si="90"/>
        <v/>
      </c>
      <c r="J290" s="104" t="str">
        <f t="shared" si="85"/>
        <v/>
      </c>
      <c r="K290" s="116"/>
      <c r="L290" s="71"/>
      <c r="M290" s="71"/>
      <c r="N290" s="71"/>
      <c r="O290" s="72" t="str">
        <f t="shared" si="91"/>
        <v/>
      </c>
      <c r="P290" s="132" t="str">
        <f t="shared" si="86"/>
        <v/>
      </c>
      <c r="Q290" s="113"/>
      <c r="R290" s="106"/>
      <c r="S290" s="106"/>
      <c r="T290" s="106"/>
      <c r="U290" s="107"/>
      <c r="V290" s="108" t="str">
        <f t="shared" si="92"/>
        <v/>
      </c>
      <c r="W290" s="65"/>
      <c r="X290" s="70"/>
      <c r="Y290" s="109" t="str">
        <f t="shared" si="93"/>
        <v/>
      </c>
      <c r="Z290" s="110" t="str">
        <f t="shared" si="94"/>
        <v/>
      </c>
      <c r="AA290" s="111" t="str">
        <f t="shared" si="87"/>
        <v/>
      </c>
      <c r="AB290" s="69"/>
      <c r="AC290" s="71"/>
      <c r="AD290" s="71"/>
      <c r="AE290" s="72"/>
      <c r="AF290" s="112" t="str">
        <f t="shared" si="95"/>
        <v/>
      </c>
      <c r="AG290" s="69"/>
      <c r="AH290" s="71"/>
      <c r="AI290" s="71"/>
      <c r="AJ290" s="72"/>
      <c r="AK290" s="112" t="str">
        <f t="shared" si="96"/>
        <v/>
      </c>
      <c r="AL290" s="69"/>
      <c r="AM290" s="71"/>
      <c r="AN290" s="71"/>
      <c r="AO290" s="72"/>
      <c r="AP290" s="112" t="str">
        <f t="shared" si="97"/>
        <v/>
      </c>
      <c r="AQ290" s="69"/>
      <c r="AR290" s="71"/>
      <c r="AS290" s="71"/>
      <c r="AT290" s="72"/>
      <c r="AU290" s="187" t="str">
        <f t="shared" si="88"/>
        <v/>
      </c>
      <c r="AV290" s="188">
        <f t="shared" si="98"/>
        <v>0</v>
      </c>
      <c r="AW290" s="193" t="str">
        <f t="shared" si="89"/>
        <v>--</v>
      </c>
    </row>
    <row r="291" spans="1:49" x14ac:dyDescent="0.2">
      <c r="A291" s="149" t="s">
        <v>1006</v>
      </c>
      <c r="B291" s="121" t="s">
        <v>72</v>
      </c>
      <c r="C291" s="248" t="s">
        <v>693</v>
      </c>
      <c r="D291" s="270" t="s">
        <v>694</v>
      </c>
      <c r="E291" s="62"/>
      <c r="F291" s="63"/>
      <c r="G291" s="63"/>
      <c r="H291" s="63"/>
      <c r="I291" s="72" t="str">
        <f t="shared" si="90"/>
        <v/>
      </c>
      <c r="J291" s="104" t="str">
        <f t="shared" si="85"/>
        <v/>
      </c>
      <c r="K291" s="116"/>
      <c r="L291" s="71"/>
      <c r="M291" s="71"/>
      <c r="N291" s="71"/>
      <c r="O291" s="72" t="str">
        <f t="shared" si="91"/>
        <v/>
      </c>
      <c r="P291" s="132" t="str">
        <f t="shared" si="86"/>
        <v/>
      </c>
      <c r="Q291" s="113"/>
      <c r="R291" s="106"/>
      <c r="S291" s="106"/>
      <c r="T291" s="106"/>
      <c r="U291" s="107"/>
      <c r="V291" s="108" t="str">
        <f t="shared" si="92"/>
        <v/>
      </c>
      <c r="W291" s="65"/>
      <c r="X291" s="70"/>
      <c r="Y291" s="109" t="str">
        <f t="shared" si="93"/>
        <v/>
      </c>
      <c r="Z291" s="110" t="str">
        <f t="shared" si="94"/>
        <v/>
      </c>
      <c r="AA291" s="111" t="str">
        <f t="shared" si="87"/>
        <v/>
      </c>
      <c r="AB291" s="69"/>
      <c r="AC291" s="71"/>
      <c r="AD291" s="71"/>
      <c r="AE291" s="72"/>
      <c r="AF291" s="112" t="str">
        <f t="shared" si="95"/>
        <v/>
      </c>
      <c r="AG291" s="69"/>
      <c r="AH291" s="71"/>
      <c r="AI291" s="71"/>
      <c r="AJ291" s="72"/>
      <c r="AK291" s="112" t="str">
        <f t="shared" si="96"/>
        <v/>
      </c>
      <c r="AL291" s="69"/>
      <c r="AM291" s="71"/>
      <c r="AN291" s="71"/>
      <c r="AO291" s="72"/>
      <c r="AP291" s="112" t="str">
        <f t="shared" si="97"/>
        <v/>
      </c>
      <c r="AQ291" s="69"/>
      <c r="AR291" s="71"/>
      <c r="AS291" s="71"/>
      <c r="AT291" s="72"/>
      <c r="AU291" s="187" t="str">
        <f t="shared" si="88"/>
        <v/>
      </c>
      <c r="AV291" s="188">
        <f t="shared" si="98"/>
        <v>0</v>
      </c>
      <c r="AW291" s="193" t="str">
        <f t="shared" si="89"/>
        <v>--</v>
      </c>
    </row>
    <row r="292" spans="1:49" x14ac:dyDescent="0.2">
      <c r="A292" s="149" t="s">
        <v>971</v>
      </c>
      <c r="B292" s="121" t="s">
        <v>73</v>
      </c>
      <c r="C292" s="248" t="s">
        <v>695</v>
      </c>
      <c r="D292" s="269" t="s">
        <v>696</v>
      </c>
      <c r="E292" s="62"/>
      <c r="F292" s="63"/>
      <c r="G292" s="63"/>
      <c r="H292" s="63"/>
      <c r="I292" s="72" t="str">
        <f t="shared" si="90"/>
        <v/>
      </c>
      <c r="J292" s="104" t="str">
        <f t="shared" si="85"/>
        <v/>
      </c>
      <c r="K292" s="116"/>
      <c r="L292" s="71"/>
      <c r="M292" s="71"/>
      <c r="N292" s="71"/>
      <c r="O292" s="72" t="str">
        <f t="shared" si="91"/>
        <v/>
      </c>
      <c r="P292" s="132" t="str">
        <f t="shared" si="86"/>
        <v/>
      </c>
      <c r="Q292" s="113"/>
      <c r="R292" s="106"/>
      <c r="S292" s="106"/>
      <c r="T292" s="106"/>
      <c r="U292" s="107"/>
      <c r="V292" s="108" t="str">
        <f t="shared" si="92"/>
        <v/>
      </c>
      <c r="W292" s="65"/>
      <c r="X292" s="70"/>
      <c r="Y292" s="109" t="str">
        <f t="shared" si="93"/>
        <v/>
      </c>
      <c r="Z292" s="110" t="str">
        <f t="shared" si="94"/>
        <v/>
      </c>
      <c r="AA292" s="111" t="str">
        <f t="shared" si="87"/>
        <v/>
      </c>
      <c r="AB292" s="69"/>
      <c r="AC292" s="71"/>
      <c r="AD292" s="71"/>
      <c r="AE292" s="72"/>
      <c r="AF292" s="112" t="str">
        <f t="shared" si="95"/>
        <v/>
      </c>
      <c r="AG292" s="69"/>
      <c r="AH292" s="71"/>
      <c r="AI292" s="71"/>
      <c r="AJ292" s="72"/>
      <c r="AK292" s="112" t="str">
        <f t="shared" si="96"/>
        <v/>
      </c>
      <c r="AL292" s="69"/>
      <c r="AM292" s="71"/>
      <c r="AN292" s="71"/>
      <c r="AO292" s="72"/>
      <c r="AP292" s="112" t="str">
        <f t="shared" si="97"/>
        <v/>
      </c>
      <c r="AQ292" s="69"/>
      <c r="AR292" s="71"/>
      <c r="AS292" s="71"/>
      <c r="AT292" s="72"/>
      <c r="AU292" s="187" t="str">
        <f t="shared" si="88"/>
        <v/>
      </c>
      <c r="AV292" s="188">
        <f t="shared" si="98"/>
        <v>0</v>
      </c>
      <c r="AW292" s="193" t="str">
        <f t="shared" si="89"/>
        <v>--</v>
      </c>
    </row>
    <row r="293" spans="1:49" x14ac:dyDescent="0.2">
      <c r="A293" s="149" t="s">
        <v>972</v>
      </c>
      <c r="B293" s="121" t="s">
        <v>73</v>
      </c>
      <c r="C293" s="248" t="s">
        <v>697</v>
      </c>
      <c r="D293" s="270" t="s">
        <v>698</v>
      </c>
      <c r="E293" s="62"/>
      <c r="F293" s="63"/>
      <c r="G293" s="63"/>
      <c r="H293" s="63"/>
      <c r="I293" s="72" t="str">
        <f t="shared" si="90"/>
        <v/>
      </c>
      <c r="J293" s="104" t="str">
        <f t="shared" si="85"/>
        <v/>
      </c>
      <c r="K293" s="116"/>
      <c r="L293" s="71"/>
      <c r="M293" s="71"/>
      <c r="N293" s="71"/>
      <c r="O293" s="72" t="str">
        <f t="shared" si="91"/>
        <v/>
      </c>
      <c r="P293" s="132" t="str">
        <f t="shared" si="86"/>
        <v/>
      </c>
      <c r="Q293" s="113"/>
      <c r="R293" s="106"/>
      <c r="S293" s="106"/>
      <c r="T293" s="106"/>
      <c r="U293" s="107"/>
      <c r="V293" s="108" t="str">
        <f t="shared" si="92"/>
        <v/>
      </c>
      <c r="W293" s="65"/>
      <c r="X293" s="70"/>
      <c r="Y293" s="109" t="str">
        <f t="shared" si="93"/>
        <v/>
      </c>
      <c r="Z293" s="110" t="str">
        <f t="shared" si="94"/>
        <v/>
      </c>
      <c r="AA293" s="111" t="str">
        <f t="shared" si="87"/>
        <v/>
      </c>
      <c r="AB293" s="69"/>
      <c r="AC293" s="71"/>
      <c r="AD293" s="71"/>
      <c r="AE293" s="72"/>
      <c r="AF293" s="112" t="str">
        <f t="shared" si="95"/>
        <v/>
      </c>
      <c r="AG293" s="69"/>
      <c r="AH293" s="71"/>
      <c r="AI293" s="71"/>
      <c r="AJ293" s="72"/>
      <c r="AK293" s="112" t="str">
        <f t="shared" si="96"/>
        <v/>
      </c>
      <c r="AL293" s="69"/>
      <c r="AM293" s="71"/>
      <c r="AN293" s="71"/>
      <c r="AO293" s="72"/>
      <c r="AP293" s="112" t="str">
        <f t="shared" si="97"/>
        <v/>
      </c>
      <c r="AQ293" s="69"/>
      <c r="AR293" s="71"/>
      <c r="AS293" s="71"/>
      <c r="AT293" s="72"/>
      <c r="AU293" s="187" t="str">
        <f t="shared" si="88"/>
        <v/>
      </c>
      <c r="AV293" s="188">
        <f t="shared" si="98"/>
        <v>0</v>
      </c>
      <c r="AW293" s="193" t="str">
        <f t="shared" si="89"/>
        <v>--</v>
      </c>
    </row>
    <row r="294" spans="1:49" x14ac:dyDescent="0.2">
      <c r="A294" s="149" t="s">
        <v>973</v>
      </c>
      <c r="B294" s="121" t="s">
        <v>73</v>
      </c>
      <c r="C294" s="248" t="s">
        <v>699</v>
      </c>
      <c r="D294" s="273" t="s">
        <v>700</v>
      </c>
      <c r="E294" s="62"/>
      <c r="F294" s="63"/>
      <c r="G294" s="63"/>
      <c r="H294" s="63"/>
      <c r="I294" s="72" t="str">
        <f t="shared" si="90"/>
        <v/>
      </c>
      <c r="J294" s="104" t="str">
        <f t="shared" si="85"/>
        <v/>
      </c>
      <c r="K294" s="116"/>
      <c r="L294" s="71"/>
      <c r="M294" s="71"/>
      <c r="N294" s="71"/>
      <c r="O294" s="72" t="str">
        <f t="shared" si="91"/>
        <v/>
      </c>
      <c r="P294" s="132" t="str">
        <f t="shared" si="86"/>
        <v/>
      </c>
      <c r="Q294" s="113"/>
      <c r="R294" s="106"/>
      <c r="S294" s="106"/>
      <c r="T294" s="106"/>
      <c r="U294" s="107"/>
      <c r="V294" s="108" t="str">
        <f t="shared" si="92"/>
        <v/>
      </c>
      <c r="W294" s="65"/>
      <c r="X294" s="70"/>
      <c r="Y294" s="109" t="str">
        <f t="shared" si="93"/>
        <v/>
      </c>
      <c r="Z294" s="110" t="str">
        <f t="shared" si="94"/>
        <v/>
      </c>
      <c r="AA294" s="111" t="str">
        <f t="shared" si="87"/>
        <v/>
      </c>
      <c r="AB294" s="69"/>
      <c r="AC294" s="71"/>
      <c r="AD294" s="71"/>
      <c r="AE294" s="72"/>
      <c r="AF294" s="112" t="str">
        <f t="shared" si="95"/>
        <v/>
      </c>
      <c r="AG294" s="69"/>
      <c r="AH294" s="71"/>
      <c r="AI294" s="71"/>
      <c r="AJ294" s="72"/>
      <c r="AK294" s="112" t="str">
        <f t="shared" si="96"/>
        <v/>
      </c>
      <c r="AL294" s="69"/>
      <c r="AM294" s="71"/>
      <c r="AN294" s="71"/>
      <c r="AO294" s="72"/>
      <c r="AP294" s="112" t="str">
        <f t="shared" si="97"/>
        <v/>
      </c>
      <c r="AQ294" s="69"/>
      <c r="AR294" s="71"/>
      <c r="AS294" s="71"/>
      <c r="AT294" s="72"/>
      <c r="AU294" s="187" t="str">
        <f t="shared" si="88"/>
        <v/>
      </c>
      <c r="AV294" s="188">
        <f t="shared" si="98"/>
        <v>0</v>
      </c>
      <c r="AW294" s="193" t="str">
        <f t="shared" si="89"/>
        <v>--</v>
      </c>
    </row>
    <row r="295" spans="1:49" x14ac:dyDescent="0.2">
      <c r="A295" s="149" t="s">
        <v>974</v>
      </c>
      <c r="B295" s="121" t="s">
        <v>73</v>
      </c>
      <c r="C295" s="248" t="s">
        <v>701</v>
      </c>
      <c r="D295" s="270" t="s">
        <v>702</v>
      </c>
      <c r="E295" s="62"/>
      <c r="F295" s="63"/>
      <c r="G295" s="63"/>
      <c r="H295" s="63"/>
      <c r="I295" s="72" t="str">
        <f t="shared" si="90"/>
        <v/>
      </c>
      <c r="J295" s="104" t="str">
        <f t="shared" si="85"/>
        <v/>
      </c>
      <c r="K295" s="116"/>
      <c r="L295" s="71"/>
      <c r="M295" s="71"/>
      <c r="N295" s="71"/>
      <c r="O295" s="72" t="str">
        <f t="shared" si="91"/>
        <v/>
      </c>
      <c r="P295" s="132" t="str">
        <f t="shared" si="86"/>
        <v/>
      </c>
      <c r="Q295" s="113"/>
      <c r="R295" s="106"/>
      <c r="S295" s="106"/>
      <c r="T295" s="106"/>
      <c r="U295" s="107"/>
      <c r="V295" s="108" t="str">
        <f t="shared" si="92"/>
        <v/>
      </c>
      <c r="W295" s="65"/>
      <c r="X295" s="70"/>
      <c r="Y295" s="109" t="str">
        <f t="shared" si="93"/>
        <v/>
      </c>
      <c r="Z295" s="110" t="str">
        <f t="shared" si="94"/>
        <v/>
      </c>
      <c r="AA295" s="111" t="str">
        <f t="shared" si="87"/>
        <v/>
      </c>
      <c r="AB295" s="69"/>
      <c r="AC295" s="71"/>
      <c r="AD295" s="71"/>
      <c r="AE295" s="72"/>
      <c r="AF295" s="112" t="str">
        <f t="shared" si="95"/>
        <v/>
      </c>
      <c r="AG295" s="69"/>
      <c r="AH295" s="71"/>
      <c r="AI295" s="71"/>
      <c r="AJ295" s="72"/>
      <c r="AK295" s="112" t="str">
        <f t="shared" si="96"/>
        <v/>
      </c>
      <c r="AL295" s="69"/>
      <c r="AM295" s="71"/>
      <c r="AN295" s="71"/>
      <c r="AO295" s="72"/>
      <c r="AP295" s="112" t="str">
        <f t="shared" si="97"/>
        <v/>
      </c>
      <c r="AQ295" s="69"/>
      <c r="AR295" s="71"/>
      <c r="AS295" s="71"/>
      <c r="AT295" s="72"/>
      <c r="AU295" s="187" t="str">
        <f t="shared" si="88"/>
        <v/>
      </c>
      <c r="AV295" s="188">
        <f t="shared" si="98"/>
        <v>0</v>
      </c>
      <c r="AW295" s="193" t="str">
        <f t="shared" si="89"/>
        <v>--</v>
      </c>
    </row>
    <row r="296" spans="1:49" x14ac:dyDescent="0.2">
      <c r="A296" s="149" t="s">
        <v>975</v>
      </c>
      <c r="B296" s="121" t="s">
        <v>73</v>
      </c>
      <c r="C296" s="248" t="s">
        <v>703</v>
      </c>
      <c r="D296" s="270" t="s">
        <v>704</v>
      </c>
      <c r="E296" s="62"/>
      <c r="F296" s="63"/>
      <c r="G296" s="63"/>
      <c r="H296" s="63"/>
      <c r="I296" s="72" t="str">
        <f t="shared" ref="I296:I327" si="99">IFERROR(AVERAGE(E296:H296),"")</f>
        <v/>
      </c>
      <c r="J296" s="104" t="str">
        <f t="shared" si="85"/>
        <v/>
      </c>
      <c r="K296" s="116"/>
      <c r="L296" s="71"/>
      <c r="M296" s="71"/>
      <c r="N296" s="71"/>
      <c r="O296" s="72" t="str">
        <f t="shared" ref="O296:O327" si="100">IFERROR(AVERAGE(K296:N296),"")</f>
        <v/>
      </c>
      <c r="P296" s="132" t="str">
        <f t="shared" si="86"/>
        <v/>
      </c>
      <c r="Q296" s="113"/>
      <c r="R296" s="106"/>
      <c r="S296" s="106"/>
      <c r="T296" s="106"/>
      <c r="U296" s="107"/>
      <c r="V296" s="108" t="str">
        <f t="shared" ref="V296:V327" si="101">IFERROR(SUM(Q296:U296)/COUNT(Q296:U296),"")</f>
        <v/>
      </c>
      <c r="W296" s="65"/>
      <c r="X296" s="70"/>
      <c r="Y296" s="109" t="str">
        <f t="shared" ref="Y296:Y327" si="102">IFERROR((V296*$V$4+(AVERAGE(W296:X296)*$W$4))/100,"")</f>
        <v/>
      </c>
      <c r="Z296" s="110" t="str">
        <f t="shared" ref="Z296:Z327" si="103">IFERROR(ROUND(Y296,0),"")</f>
        <v/>
      </c>
      <c r="AA296" s="111" t="str">
        <f t="shared" si="87"/>
        <v/>
      </c>
      <c r="AB296" s="69"/>
      <c r="AC296" s="71"/>
      <c r="AD296" s="71"/>
      <c r="AE296" s="72"/>
      <c r="AF296" s="112" t="str">
        <f t="shared" ref="AF296:AF327" si="104">IFERROR(AVERAGE(AB296:AE296),"")</f>
        <v/>
      </c>
      <c r="AG296" s="69"/>
      <c r="AH296" s="71"/>
      <c r="AI296" s="71"/>
      <c r="AJ296" s="72"/>
      <c r="AK296" s="112" t="str">
        <f t="shared" ref="AK296:AK327" si="105">IFERROR(AVERAGE(AG296:AJ296),"")</f>
        <v/>
      </c>
      <c r="AL296" s="69"/>
      <c r="AM296" s="71"/>
      <c r="AN296" s="71"/>
      <c r="AO296" s="72"/>
      <c r="AP296" s="112" t="str">
        <f t="shared" ref="AP296:AP327" si="106">IFERROR(AVERAGE(AL296:AO296),"")</f>
        <v/>
      </c>
      <c r="AQ296" s="69"/>
      <c r="AR296" s="71"/>
      <c r="AS296" s="71"/>
      <c r="AT296" s="72"/>
      <c r="AU296" s="187" t="str">
        <f t="shared" si="88"/>
        <v/>
      </c>
      <c r="AV296" s="188">
        <f t="shared" ref="AV296:AV327" si="107">IFERROR(MAX(AF296,AK296,AP296,AU296),"")</f>
        <v>0</v>
      </c>
      <c r="AW296" s="193" t="str">
        <f t="shared" si="89"/>
        <v>--</v>
      </c>
    </row>
    <row r="297" spans="1:49" x14ac:dyDescent="0.2">
      <c r="A297" s="149" t="s">
        <v>976</v>
      </c>
      <c r="B297" s="121" t="s">
        <v>73</v>
      </c>
      <c r="C297" s="248" t="s">
        <v>705</v>
      </c>
      <c r="D297" s="270" t="s">
        <v>706</v>
      </c>
      <c r="E297" s="62"/>
      <c r="F297" s="63"/>
      <c r="G297" s="63"/>
      <c r="H297" s="63"/>
      <c r="I297" s="72" t="str">
        <f t="shared" si="99"/>
        <v/>
      </c>
      <c r="J297" s="104" t="str">
        <f t="shared" si="85"/>
        <v/>
      </c>
      <c r="K297" s="116"/>
      <c r="L297" s="71"/>
      <c r="M297" s="71"/>
      <c r="N297" s="71"/>
      <c r="O297" s="72" t="str">
        <f t="shared" si="100"/>
        <v/>
      </c>
      <c r="P297" s="132" t="str">
        <f t="shared" si="86"/>
        <v/>
      </c>
      <c r="Q297" s="113"/>
      <c r="R297" s="106"/>
      <c r="S297" s="106"/>
      <c r="T297" s="106"/>
      <c r="U297" s="107"/>
      <c r="V297" s="108" t="str">
        <f t="shared" si="101"/>
        <v/>
      </c>
      <c r="W297" s="65"/>
      <c r="X297" s="70"/>
      <c r="Y297" s="109" t="str">
        <f t="shared" si="102"/>
        <v/>
      </c>
      <c r="Z297" s="110" t="str">
        <f t="shared" si="103"/>
        <v/>
      </c>
      <c r="AA297" s="111" t="str">
        <f t="shared" si="87"/>
        <v/>
      </c>
      <c r="AB297" s="69"/>
      <c r="AC297" s="71"/>
      <c r="AD297" s="71"/>
      <c r="AE297" s="72"/>
      <c r="AF297" s="112" t="str">
        <f t="shared" si="104"/>
        <v/>
      </c>
      <c r="AG297" s="69"/>
      <c r="AH297" s="71"/>
      <c r="AI297" s="71"/>
      <c r="AJ297" s="72"/>
      <c r="AK297" s="112" t="str">
        <f t="shared" si="105"/>
        <v/>
      </c>
      <c r="AL297" s="69"/>
      <c r="AM297" s="71"/>
      <c r="AN297" s="71"/>
      <c r="AO297" s="72"/>
      <c r="AP297" s="112" t="str">
        <f t="shared" si="106"/>
        <v/>
      </c>
      <c r="AQ297" s="69"/>
      <c r="AR297" s="71"/>
      <c r="AS297" s="71"/>
      <c r="AT297" s="72"/>
      <c r="AU297" s="187" t="str">
        <f t="shared" si="88"/>
        <v/>
      </c>
      <c r="AV297" s="188">
        <f t="shared" si="107"/>
        <v>0</v>
      </c>
      <c r="AW297" s="193" t="str">
        <f t="shared" si="89"/>
        <v>--</v>
      </c>
    </row>
    <row r="298" spans="1:49" x14ac:dyDescent="0.2">
      <c r="A298" s="149" t="s">
        <v>977</v>
      </c>
      <c r="B298" s="121" t="s">
        <v>73</v>
      </c>
      <c r="C298" s="248" t="s">
        <v>707</v>
      </c>
      <c r="D298" s="270" t="s">
        <v>708</v>
      </c>
      <c r="E298" s="62"/>
      <c r="F298" s="63"/>
      <c r="G298" s="63"/>
      <c r="H298" s="63"/>
      <c r="I298" s="72" t="str">
        <f t="shared" si="99"/>
        <v/>
      </c>
      <c r="J298" s="104" t="str">
        <f t="shared" si="85"/>
        <v/>
      </c>
      <c r="K298" s="116"/>
      <c r="L298" s="71"/>
      <c r="M298" s="71"/>
      <c r="N298" s="71"/>
      <c r="O298" s="72" t="str">
        <f t="shared" si="100"/>
        <v/>
      </c>
      <c r="P298" s="132" t="str">
        <f t="shared" si="86"/>
        <v/>
      </c>
      <c r="Q298" s="113"/>
      <c r="R298" s="106"/>
      <c r="S298" s="106"/>
      <c r="T298" s="106"/>
      <c r="U298" s="107"/>
      <c r="V298" s="108" t="str">
        <f t="shared" si="101"/>
        <v/>
      </c>
      <c r="W298" s="65"/>
      <c r="X298" s="70"/>
      <c r="Y298" s="109" t="str">
        <f t="shared" si="102"/>
        <v/>
      </c>
      <c r="Z298" s="110" t="str">
        <f t="shared" si="103"/>
        <v/>
      </c>
      <c r="AA298" s="111" t="str">
        <f t="shared" si="87"/>
        <v/>
      </c>
      <c r="AB298" s="69"/>
      <c r="AC298" s="71"/>
      <c r="AD298" s="71"/>
      <c r="AE298" s="72"/>
      <c r="AF298" s="112" t="str">
        <f t="shared" si="104"/>
        <v/>
      </c>
      <c r="AG298" s="69"/>
      <c r="AH298" s="71"/>
      <c r="AI298" s="71"/>
      <c r="AJ298" s="72"/>
      <c r="AK298" s="112" t="str">
        <f t="shared" si="105"/>
        <v/>
      </c>
      <c r="AL298" s="69"/>
      <c r="AM298" s="71"/>
      <c r="AN298" s="71"/>
      <c r="AO298" s="72"/>
      <c r="AP298" s="112" t="str">
        <f t="shared" si="106"/>
        <v/>
      </c>
      <c r="AQ298" s="69"/>
      <c r="AR298" s="71"/>
      <c r="AS298" s="71"/>
      <c r="AT298" s="72"/>
      <c r="AU298" s="187" t="str">
        <f t="shared" si="88"/>
        <v/>
      </c>
      <c r="AV298" s="188">
        <f t="shared" si="107"/>
        <v>0</v>
      </c>
      <c r="AW298" s="193" t="str">
        <f t="shared" si="89"/>
        <v>--</v>
      </c>
    </row>
    <row r="299" spans="1:49" x14ac:dyDescent="0.2">
      <c r="A299" s="149" t="s">
        <v>978</v>
      </c>
      <c r="B299" s="121" t="s">
        <v>73</v>
      </c>
      <c r="C299" s="248" t="s">
        <v>709</v>
      </c>
      <c r="D299" s="270" t="s">
        <v>710</v>
      </c>
      <c r="E299" s="62"/>
      <c r="F299" s="63"/>
      <c r="G299" s="63"/>
      <c r="H299" s="63"/>
      <c r="I299" s="72" t="str">
        <f t="shared" si="99"/>
        <v/>
      </c>
      <c r="J299" s="104" t="str">
        <f t="shared" si="85"/>
        <v/>
      </c>
      <c r="K299" s="116"/>
      <c r="L299" s="71"/>
      <c r="M299" s="71"/>
      <c r="N299" s="71"/>
      <c r="O299" s="72" t="str">
        <f t="shared" si="100"/>
        <v/>
      </c>
      <c r="P299" s="132" t="str">
        <f t="shared" si="86"/>
        <v/>
      </c>
      <c r="Q299" s="113"/>
      <c r="R299" s="106"/>
      <c r="S299" s="106"/>
      <c r="T299" s="106"/>
      <c r="U299" s="107"/>
      <c r="V299" s="108" t="str">
        <f t="shared" si="101"/>
        <v/>
      </c>
      <c r="W299" s="65"/>
      <c r="X299" s="70"/>
      <c r="Y299" s="109" t="str">
        <f t="shared" si="102"/>
        <v/>
      </c>
      <c r="Z299" s="110" t="str">
        <f t="shared" si="103"/>
        <v/>
      </c>
      <c r="AA299" s="111" t="str">
        <f t="shared" si="87"/>
        <v/>
      </c>
      <c r="AB299" s="69"/>
      <c r="AC299" s="71"/>
      <c r="AD299" s="71"/>
      <c r="AE299" s="72"/>
      <c r="AF299" s="112" t="str">
        <f t="shared" si="104"/>
        <v/>
      </c>
      <c r="AG299" s="69"/>
      <c r="AH299" s="71"/>
      <c r="AI299" s="71"/>
      <c r="AJ299" s="72"/>
      <c r="AK299" s="112" t="str">
        <f t="shared" si="105"/>
        <v/>
      </c>
      <c r="AL299" s="69"/>
      <c r="AM299" s="71"/>
      <c r="AN299" s="71"/>
      <c r="AO299" s="72"/>
      <c r="AP299" s="112" t="str">
        <f t="shared" si="106"/>
        <v/>
      </c>
      <c r="AQ299" s="69"/>
      <c r="AR299" s="71"/>
      <c r="AS299" s="71"/>
      <c r="AT299" s="72"/>
      <c r="AU299" s="187" t="str">
        <f t="shared" si="88"/>
        <v/>
      </c>
      <c r="AV299" s="188">
        <f t="shared" si="107"/>
        <v>0</v>
      </c>
      <c r="AW299" s="193" t="str">
        <f t="shared" si="89"/>
        <v>--</v>
      </c>
    </row>
    <row r="300" spans="1:49" x14ac:dyDescent="0.2">
      <c r="A300" s="149" t="s">
        <v>979</v>
      </c>
      <c r="B300" s="121" t="s">
        <v>73</v>
      </c>
      <c r="C300" s="248" t="s">
        <v>711</v>
      </c>
      <c r="D300" s="270" t="s">
        <v>712</v>
      </c>
      <c r="E300" s="62"/>
      <c r="F300" s="63"/>
      <c r="G300" s="63"/>
      <c r="H300" s="63"/>
      <c r="I300" s="72" t="str">
        <f t="shared" si="99"/>
        <v/>
      </c>
      <c r="J300" s="104" t="str">
        <f t="shared" si="85"/>
        <v/>
      </c>
      <c r="K300" s="116"/>
      <c r="L300" s="71"/>
      <c r="M300" s="71"/>
      <c r="N300" s="71"/>
      <c r="O300" s="72" t="str">
        <f t="shared" si="100"/>
        <v/>
      </c>
      <c r="P300" s="132" t="str">
        <f t="shared" si="86"/>
        <v/>
      </c>
      <c r="Q300" s="113"/>
      <c r="R300" s="106"/>
      <c r="S300" s="106"/>
      <c r="T300" s="106"/>
      <c r="U300" s="107"/>
      <c r="V300" s="108" t="str">
        <f t="shared" si="101"/>
        <v/>
      </c>
      <c r="W300" s="65"/>
      <c r="X300" s="70"/>
      <c r="Y300" s="109" t="str">
        <f t="shared" si="102"/>
        <v/>
      </c>
      <c r="Z300" s="110" t="str">
        <f t="shared" si="103"/>
        <v/>
      </c>
      <c r="AA300" s="111" t="str">
        <f t="shared" si="87"/>
        <v/>
      </c>
      <c r="AB300" s="69"/>
      <c r="AC300" s="71"/>
      <c r="AD300" s="71"/>
      <c r="AE300" s="72"/>
      <c r="AF300" s="112" t="str">
        <f t="shared" si="104"/>
        <v/>
      </c>
      <c r="AG300" s="69"/>
      <c r="AH300" s="71"/>
      <c r="AI300" s="71"/>
      <c r="AJ300" s="72"/>
      <c r="AK300" s="112" t="str">
        <f t="shared" si="105"/>
        <v/>
      </c>
      <c r="AL300" s="69"/>
      <c r="AM300" s="71"/>
      <c r="AN300" s="71"/>
      <c r="AO300" s="72"/>
      <c r="AP300" s="112" t="str">
        <f t="shared" si="106"/>
        <v/>
      </c>
      <c r="AQ300" s="69"/>
      <c r="AR300" s="71"/>
      <c r="AS300" s="71"/>
      <c r="AT300" s="72"/>
      <c r="AU300" s="187" t="str">
        <f t="shared" si="88"/>
        <v/>
      </c>
      <c r="AV300" s="188">
        <f t="shared" si="107"/>
        <v>0</v>
      </c>
      <c r="AW300" s="193" t="str">
        <f t="shared" si="89"/>
        <v>--</v>
      </c>
    </row>
    <row r="301" spans="1:49" x14ac:dyDescent="0.2">
      <c r="A301" s="149" t="s">
        <v>980</v>
      </c>
      <c r="B301" s="121" t="s">
        <v>73</v>
      </c>
      <c r="C301" s="248" t="s">
        <v>713</v>
      </c>
      <c r="D301" s="270" t="s">
        <v>714</v>
      </c>
      <c r="E301" s="62"/>
      <c r="F301" s="63"/>
      <c r="G301" s="63"/>
      <c r="H301" s="63"/>
      <c r="I301" s="72" t="str">
        <f t="shared" si="99"/>
        <v/>
      </c>
      <c r="J301" s="104" t="str">
        <f t="shared" si="85"/>
        <v/>
      </c>
      <c r="K301" s="116"/>
      <c r="L301" s="71"/>
      <c r="M301" s="71"/>
      <c r="N301" s="71"/>
      <c r="O301" s="72" t="str">
        <f t="shared" si="100"/>
        <v/>
      </c>
      <c r="P301" s="132" t="str">
        <f t="shared" si="86"/>
        <v/>
      </c>
      <c r="Q301" s="113"/>
      <c r="R301" s="106"/>
      <c r="S301" s="106"/>
      <c r="T301" s="106"/>
      <c r="U301" s="107"/>
      <c r="V301" s="108" t="str">
        <f t="shared" si="101"/>
        <v/>
      </c>
      <c r="W301" s="65"/>
      <c r="X301" s="70"/>
      <c r="Y301" s="109" t="str">
        <f t="shared" si="102"/>
        <v/>
      </c>
      <c r="Z301" s="110" t="str">
        <f t="shared" si="103"/>
        <v/>
      </c>
      <c r="AA301" s="111" t="str">
        <f t="shared" si="87"/>
        <v/>
      </c>
      <c r="AB301" s="69"/>
      <c r="AC301" s="71"/>
      <c r="AD301" s="71"/>
      <c r="AE301" s="72"/>
      <c r="AF301" s="112" t="str">
        <f t="shared" si="104"/>
        <v/>
      </c>
      <c r="AG301" s="69"/>
      <c r="AH301" s="71"/>
      <c r="AI301" s="71"/>
      <c r="AJ301" s="72"/>
      <c r="AK301" s="112" t="str">
        <f t="shared" si="105"/>
        <v/>
      </c>
      <c r="AL301" s="69"/>
      <c r="AM301" s="71"/>
      <c r="AN301" s="71"/>
      <c r="AO301" s="72"/>
      <c r="AP301" s="112" t="str">
        <f t="shared" si="106"/>
        <v/>
      </c>
      <c r="AQ301" s="69"/>
      <c r="AR301" s="71"/>
      <c r="AS301" s="71"/>
      <c r="AT301" s="72"/>
      <c r="AU301" s="187" t="str">
        <f t="shared" si="88"/>
        <v/>
      </c>
      <c r="AV301" s="188">
        <f t="shared" si="107"/>
        <v>0</v>
      </c>
      <c r="AW301" s="193" t="str">
        <f t="shared" si="89"/>
        <v>--</v>
      </c>
    </row>
    <row r="302" spans="1:49" x14ac:dyDescent="0.2">
      <c r="A302" s="149" t="s">
        <v>981</v>
      </c>
      <c r="B302" s="121" t="s">
        <v>73</v>
      </c>
      <c r="C302" s="248" t="s">
        <v>715</v>
      </c>
      <c r="D302" s="270" t="s">
        <v>716</v>
      </c>
      <c r="E302" s="62"/>
      <c r="F302" s="63"/>
      <c r="G302" s="63"/>
      <c r="H302" s="63"/>
      <c r="I302" s="72" t="str">
        <f t="shared" si="99"/>
        <v/>
      </c>
      <c r="J302" s="104" t="str">
        <f t="shared" si="85"/>
        <v/>
      </c>
      <c r="K302" s="116"/>
      <c r="L302" s="71"/>
      <c r="M302" s="71"/>
      <c r="N302" s="71"/>
      <c r="O302" s="72" t="str">
        <f t="shared" si="100"/>
        <v/>
      </c>
      <c r="P302" s="132" t="str">
        <f t="shared" si="86"/>
        <v/>
      </c>
      <c r="Q302" s="113"/>
      <c r="R302" s="106"/>
      <c r="S302" s="106"/>
      <c r="T302" s="106"/>
      <c r="U302" s="107"/>
      <c r="V302" s="108" t="str">
        <f t="shared" si="101"/>
        <v/>
      </c>
      <c r="W302" s="65"/>
      <c r="X302" s="70"/>
      <c r="Y302" s="109" t="str">
        <f t="shared" si="102"/>
        <v/>
      </c>
      <c r="Z302" s="110" t="str">
        <f t="shared" si="103"/>
        <v/>
      </c>
      <c r="AA302" s="111" t="str">
        <f t="shared" si="87"/>
        <v/>
      </c>
      <c r="AB302" s="69"/>
      <c r="AC302" s="71"/>
      <c r="AD302" s="71"/>
      <c r="AE302" s="72"/>
      <c r="AF302" s="112" t="str">
        <f t="shared" si="104"/>
        <v/>
      </c>
      <c r="AG302" s="69"/>
      <c r="AH302" s="71"/>
      <c r="AI302" s="71"/>
      <c r="AJ302" s="72"/>
      <c r="AK302" s="112" t="str">
        <f t="shared" si="105"/>
        <v/>
      </c>
      <c r="AL302" s="69"/>
      <c r="AM302" s="71"/>
      <c r="AN302" s="71"/>
      <c r="AO302" s="72"/>
      <c r="AP302" s="112" t="str">
        <f t="shared" si="106"/>
        <v/>
      </c>
      <c r="AQ302" s="69"/>
      <c r="AR302" s="71"/>
      <c r="AS302" s="71"/>
      <c r="AT302" s="72"/>
      <c r="AU302" s="187" t="str">
        <f t="shared" si="88"/>
        <v/>
      </c>
      <c r="AV302" s="188">
        <f t="shared" si="107"/>
        <v>0</v>
      </c>
      <c r="AW302" s="193" t="str">
        <f t="shared" si="89"/>
        <v>--</v>
      </c>
    </row>
    <row r="303" spans="1:49" x14ac:dyDescent="0.2">
      <c r="A303" s="149" t="s">
        <v>982</v>
      </c>
      <c r="B303" s="121" t="s">
        <v>73</v>
      </c>
      <c r="C303" s="248" t="s">
        <v>1093</v>
      </c>
      <c r="D303" s="280" t="s">
        <v>717</v>
      </c>
      <c r="E303" s="62"/>
      <c r="F303" s="63"/>
      <c r="G303" s="63"/>
      <c r="H303" s="63"/>
      <c r="I303" s="72" t="str">
        <f t="shared" si="99"/>
        <v/>
      </c>
      <c r="J303" s="104" t="str">
        <f t="shared" si="85"/>
        <v/>
      </c>
      <c r="K303" s="116"/>
      <c r="L303" s="71"/>
      <c r="M303" s="71"/>
      <c r="N303" s="71"/>
      <c r="O303" s="72" t="str">
        <f t="shared" si="100"/>
        <v/>
      </c>
      <c r="P303" s="132" t="str">
        <f t="shared" si="86"/>
        <v/>
      </c>
      <c r="Q303" s="113"/>
      <c r="R303" s="106"/>
      <c r="S303" s="106"/>
      <c r="T303" s="106"/>
      <c r="U303" s="107"/>
      <c r="V303" s="108" t="str">
        <f t="shared" si="101"/>
        <v/>
      </c>
      <c r="W303" s="65"/>
      <c r="X303" s="70"/>
      <c r="Y303" s="109" t="str">
        <f t="shared" si="102"/>
        <v/>
      </c>
      <c r="Z303" s="110" t="str">
        <f t="shared" si="103"/>
        <v/>
      </c>
      <c r="AA303" s="111" t="str">
        <f t="shared" si="87"/>
        <v/>
      </c>
      <c r="AB303" s="69"/>
      <c r="AC303" s="71"/>
      <c r="AD303" s="71"/>
      <c r="AE303" s="72"/>
      <c r="AF303" s="112" t="str">
        <f t="shared" si="104"/>
        <v/>
      </c>
      <c r="AG303" s="69"/>
      <c r="AH303" s="71"/>
      <c r="AI303" s="71"/>
      <c r="AJ303" s="72"/>
      <c r="AK303" s="112" t="str">
        <f t="shared" si="105"/>
        <v/>
      </c>
      <c r="AL303" s="69"/>
      <c r="AM303" s="71"/>
      <c r="AN303" s="71"/>
      <c r="AO303" s="72"/>
      <c r="AP303" s="112" t="str">
        <f t="shared" si="106"/>
        <v/>
      </c>
      <c r="AQ303" s="69"/>
      <c r="AR303" s="71"/>
      <c r="AS303" s="71"/>
      <c r="AT303" s="72"/>
      <c r="AU303" s="187" t="str">
        <f t="shared" si="88"/>
        <v/>
      </c>
      <c r="AV303" s="188">
        <f t="shared" si="107"/>
        <v>0</v>
      </c>
      <c r="AW303" s="193" t="str">
        <f t="shared" si="89"/>
        <v>--</v>
      </c>
    </row>
    <row r="304" spans="1:49" x14ac:dyDescent="0.2">
      <c r="A304" s="149" t="s">
        <v>983</v>
      </c>
      <c r="B304" s="121" t="s">
        <v>73</v>
      </c>
      <c r="C304" s="248" t="s">
        <v>718</v>
      </c>
      <c r="D304" s="280" t="s">
        <v>719</v>
      </c>
      <c r="E304" s="62"/>
      <c r="F304" s="63"/>
      <c r="G304" s="63"/>
      <c r="H304" s="63"/>
      <c r="I304" s="72" t="str">
        <f t="shared" si="99"/>
        <v/>
      </c>
      <c r="J304" s="104" t="str">
        <f t="shared" si="85"/>
        <v/>
      </c>
      <c r="K304" s="116"/>
      <c r="L304" s="71"/>
      <c r="M304" s="71"/>
      <c r="N304" s="71"/>
      <c r="O304" s="72" t="str">
        <f t="shared" si="100"/>
        <v/>
      </c>
      <c r="P304" s="132" t="str">
        <f t="shared" si="86"/>
        <v/>
      </c>
      <c r="Q304" s="113"/>
      <c r="R304" s="106"/>
      <c r="S304" s="106"/>
      <c r="T304" s="106"/>
      <c r="U304" s="107"/>
      <c r="V304" s="108" t="str">
        <f t="shared" si="101"/>
        <v/>
      </c>
      <c r="W304" s="65"/>
      <c r="X304" s="70"/>
      <c r="Y304" s="109" t="str">
        <f t="shared" si="102"/>
        <v/>
      </c>
      <c r="Z304" s="110" t="str">
        <f t="shared" si="103"/>
        <v/>
      </c>
      <c r="AA304" s="111" t="str">
        <f t="shared" si="87"/>
        <v/>
      </c>
      <c r="AB304" s="69"/>
      <c r="AC304" s="71"/>
      <c r="AD304" s="71"/>
      <c r="AE304" s="72"/>
      <c r="AF304" s="112" t="str">
        <f t="shared" si="104"/>
        <v/>
      </c>
      <c r="AG304" s="69"/>
      <c r="AH304" s="71"/>
      <c r="AI304" s="71"/>
      <c r="AJ304" s="72"/>
      <c r="AK304" s="112" t="str">
        <f t="shared" si="105"/>
        <v/>
      </c>
      <c r="AL304" s="69"/>
      <c r="AM304" s="71"/>
      <c r="AN304" s="71"/>
      <c r="AO304" s="72"/>
      <c r="AP304" s="112" t="str">
        <f t="shared" si="106"/>
        <v/>
      </c>
      <c r="AQ304" s="69"/>
      <c r="AR304" s="71"/>
      <c r="AS304" s="71"/>
      <c r="AT304" s="72"/>
      <c r="AU304" s="187" t="str">
        <f t="shared" si="88"/>
        <v/>
      </c>
      <c r="AV304" s="188">
        <f t="shared" si="107"/>
        <v>0</v>
      </c>
      <c r="AW304" s="193" t="str">
        <f t="shared" si="89"/>
        <v>--</v>
      </c>
    </row>
    <row r="305" spans="1:49" x14ac:dyDescent="0.2">
      <c r="A305" s="149" t="s">
        <v>984</v>
      </c>
      <c r="B305" s="121" t="s">
        <v>73</v>
      </c>
      <c r="C305" s="248" t="s">
        <v>720</v>
      </c>
      <c r="D305" s="271" t="s">
        <v>721</v>
      </c>
      <c r="E305" s="62"/>
      <c r="F305" s="63"/>
      <c r="G305" s="63"/>
      <c r="H305" s="63"/>
      <c r="I305" s="72" t="str">
        <f t="shared" si="99"/>
        <v/>
      </c>
      <c r="J305" s="104" t="str">
        <f t="shared" si="85"/>
        <v/>
      </c>
      <c r="K305" s="116"/>
      <c r="L305" s="71"/>
      <c r="M305" s="71"/>
      <c r="N305" s="71"/>
      <c r="O305" s="72" t="str">
        <f t="shared" si="100"/>
        <v/>
      </c>
      <c r="P305" s="132" t="str">
        <f t="shared" si="86"/>
        <v/>
      </c>
      <c r="Q305" s="113"/>
      <c r="R305" s="106"/>
      <c r="S305" s="106"/>
      <c r="T305" s="106"/>
      <c r="U305" s="107"/>
      <c r="V305" s="108" t="str">
        <f t="shared" si="101"/>
        <v/>
      </c>
      <c r="W305" s="65"/>
      <c r="X305" s="70"/>
      <c r="Y305" s="109" t="str">
        <f t="shared" si="102"/>
        <v/>
      </c>
      <c r="Z305" s="110" t="str">
        <f t="shared" si="103"/>
        <v/>
      </c>
      <c r="AA305" s="111" t="str">
        <f t="shared" si="87"/>
        <v/>
      </c>
      <c r="AB305" s="69"/>
      <c r="AC305" s="71"/>
      <c r="AD305" s="71"/>
      <c r="AE305" s="72"/>
      <c r="AF305" s="112" t="str">
        <f t="shared" si="104"/>
        <v/>
      </c>
      <c r="AG305" s="69"/>
      <c r="AH305" s="71"/>
      <c r="AI305" s="71"/>
      <c r="AJ305" s="72"/>
      <c r="AK305" s="112" t="str">
        <f t="shared" si="105"/>
        <v/>
      </c>
      <c r="AL305" s="69"/>
      <c r="AM305" s="71"/>
      <c r="AN305" s="71"/>
      <c r="AO305" s="72"/>
      <c r="AP305" s="112" t="str">
        <f t="shared" si="106"/>
        <v/>
      </c>
      <c r="AQ305" s="69"/>
      <c r="AR305" s="71"/>
      <c r="AS305" s="71"/>
      <c r="AT305" s="72"/>
      <c r="AU305" s="187" t="str">
        <f t="shared" si="88"/>
        <v/>
      </c>
      <c r="AV305" s="188">
        <f t="shared" si="107"/>
        <v>0</v>
      </c>
      <c r="AW305" s="193" t="str">
        <f t="shared" si="89"/>
        <v>--</v>
      </c>
    </row>
    <row r="306" spans="1:49" x14ac:dyDescent="0.2">
      <c r="A306" s="149" t="s">
        <v>985</v>
      </c>
      <c r="B306" s="121" t="s">
        <v>73</v>
      </c>
      <c r="C306" s="248" t="s">
        <v>722</v>
      </c>
      <c r="D306" s="270" t="s">
        <v>723</v>
      </c>
      <c r="E306" s="62"/>
      <c r="F306" s="63"/>
      <c r="G306" s="63"/>
      <c r="H306" s="63"/>
      <c r="I306" s="72" t="str">
        <f t="shared" si="99"/>
        <v/>
      </c>
      <c r="J306" s="104" t="str">
        <f t="shared" si="85"/>
        <v/>
      </c>
      <c r="K306" s="116"/>
      <c r="L306" s="71"/>
      <c r="M306" s="71"/>
      <c r="N306" s="71"/>
      <c r="O306" s="72" t="str">
        <f t="shared" si="100"/>
        <v/>
      </c>
      <c r="P306" s="132" t="str">
        <f t="shared" si="86"/>
        <v/>
      </c>
      <c r="Q306" s="113"/>
      <c r="R306" s="106"/>
      <c r="S306" s="106"/>
      <c r="T306" s="106"/>
      <c r="U306" s="107"/>
      <c r="V306" s="108" t="str">
        <f t="shared" si="101"/>
        <v/>
      </c>
      <c r="W306" s="65"/>
      <c r="X306" s="70"/>
      <c r="Y306" s="109" t="str">
        <f t="shared" si="102"/>
        <v/>
      </c>
      <c r="Z306" s="110" t="str">
        <f t="shared" si="103"/>
        <v/>
      </c>
      <c r="AA306" s="111" t="str">
        <f t="shared" si="87"/>
        <v/>
      </c>
      <c r="AB306" s="69"/>
      <c r="AC306" s="71"/>
      <c r="AD306" s="71"/>
      <c r="AE306" s="72"/>
      <c r="AF306" s="112" t="str">
        <f t="shared" si="104"/>
        <v/>
      </c>
      <c r="AG306" s="69"/>
      <c r="AH306" s="71"/>
      <c r="AI306" s="71"/>
      <c r="AJ306" s="72"/>
      <c r="AK306" s="112" t="str">
        <f t="shared" si="105"/>
        <v/>
      </c>
      <c r="AL306" s="69"/>
      <c r="AM306" s="71"/>
      <c r="AN306" s="71"/>
      <c r="AO306" s="72"/>
      <c r="AP306" s="112" t="str">
        <f t="shared" si="106"/>
        <v/>
      </c>
      <c r="AQ306" s="69"/>
      <c r="AR306" s="71"/>
      <c r="AS306" s="71"/>
      <c r="AT306" s="72"/>
      <c r="AU306" s="187" t="str">
        <f t="shared" si="88"/>
        <v/>
      </c>
      <c r="AV306" s="188">
        <f t="shared" si="107"/>
        <v>0</v>
      </c>
      <c r="AW306" s="193" t="str">
        <f t="shared" si="89"/>
        <v>--</v>
      </c>
    </row>
    <row r="307" spans="1:49" x14ac:dyDescent="0.2">
      <c r="A307" s="149" t="s">
        <v>986</v>
      </c>
      <c r="B307" s="121" t="s">
        <v>73</v>
      </c>
      <c r="C307" s="248" t="s">
        <v>724</v>
      </c>
      <c r="D307" s="270" t="s">
        <v>725</v>
      </c>
      <c r="E307" s="62"/>
      <c r="F307" s="63"/>
      <c r="G307" s="63"/>
      <c r="H307" s="63"/>
      <c r="I307" s="72" t="str">
        <f t="shared" si="99"/>
        <v/>
      </c>
      <c r="J307" s="104" t="str">
        <f t="shared" si="85"/>
        <v/>
      </c>
      <c r="K307" s="116"/>
      <c r="L307" s="71"/>
      <c r="M307" s="71"/>
      <c r="N307" s="71"/>
      <c r="O307" s="72" t="str">
        <f t="shared" si="100"/>
        <v/>
      </c>
      <c r="P307" s="132" t="str">
        <f t="shared" si="86"/>
        <v/>
      </c>
      <c r="Q307" s="113"/>
      <c r="R307" s="106"/>
      <c r="S307" s="106"/>
      <c r="T307" s="106"/>
      <c r="U307" s="107"/>
      <c r="V307" s="108" t="str">
        <f t="shared" si="101"/>
        <v/>
      </c>
      <c r="W307" s="65"/>
      <c r="X307" s="70"/>
      <c r="Y307" s="109" t="str">
        <f t="shared" si="102"/>
        <v/>
      </c>
      <c r="Z307" s="110" t="str">
        <f t="shared" si="103"/>
        <v/>
      </c>
      <c r="AA307" s="111" t="str">
        <f t="shared" si="87"/>
        <v/>
      </c>
      <c r="AB307" s="69"/>
      <c r="AC307" s="71"/>
      <c r="AD307" s="71"/>
      <c r="AE307" s="72"/>
      <c r="AF307" s="112" t="str">
        <f t="shared" si="104"/>
        <v/>
      </c>
      <c r="AG307" s="69"/>
      <c r="AH307" s="71"/>
      <c r="AI307" s="71"/>
      <c r="AJ307" s="72"/>
      <c r="AK307" s="112" t="str">
        <f t="shared" si="105"/>
        <v/>
      </c>
      <c r="AL307" s="69"/>
      <c r="AM307" s="71"/>
      <c r="AN307" s="71"/>
      <c r="AO307" s="72"/>
      <c r="AP307" s="112" t="str">
        <f t="shared" si="106"/>
        <v/>
      </c>
      <c r="AQ307" s="69"/>
      <c r="AR307" s="71"/>
      <c r="AS307" s="71"/>
      <c r="AT307" s="72"/>
      <c r="AU307" s="187" t="str">
        <f t="shared" si="88"/>
        <v/>
      </c>
      <c r="AV307" s="188">
        <f t="shared" si="107"/>
        <v>0</v>
      </c>
      <c r="AW307" s="193" t="str">
        <f t="shared" si="89"/>
        <v>--</v>
      </c>
    </row>
    <row r="308" spans="1:49" x14ac:dyDescent="0.2">
      <c r="A308" s="149" t="s">
        <v>987</v>
      </c>
      <c r="B308" s="121" t="s">
        <v>73</v>
      </c>
      <c r="C308" s="248" t="s">
        <v>726</v>
      </c>
      <c r="D308" s="270" t="s">
        <v>727</v>
      </c>
      <c r="E308" s="62"/>
      <c r="F308" s="63"/>
      <c r="G308" s="63"/>
      <c r="H308" s="63"/>
      <c r="I308" s="72" t="str">
        <f t="shared" si="99"/>
        <v/>
      </c>
      <c r="J308" s="104" t="str">
        <f t="shared" si="85"/>
        <v/>
      </c>
      <c r="K308" s="116"/>
      <c r="L308" s="71"/>
      <c r="M308" s="71"/>
      <c r="N308" s="71"/>
      <c r="O308" s="72" t="str">
        <f t="shared" si="100"/>
        <v/>
      </c>
      <c r="P308" s="132" t="str">
        <f t="shared" si="86"/>
        <v/>
      </c>
      <c r="Q308" s="113"/>
      <c r="R308" s="106"/>
      <c r="S308" s="106"/>
      <c r="T308" s="106"/>
      <c r="U308" s="107"/>
      <c r="V308" s="108" t="str">
        <f t="shared" si="101"/>
        <v/>
      </c>
      <c r="W308" s="65"/>
      <c r="X308" s="70"/>
      <c r="Y308" s="109" t="str">
        <f t="shared" si="102"/>
        <v/>
      </c>
      <c r="Z308" s="110" t="str">
        <f t="shared" si="103"/>
        <v/>
      </c>
      <c r="AA308" s="111" t="str">
        <f t="shared" si="87"/>
        <v/>
      </c>
      <c r="AB308" s="69"/>
      <c r="AC308" s="71"/>
      <c r="AD308" s="71"/>
      <c r="AE308" s="72"/>
      <c r="AF308" s="112" t="str">
        <f t="shared" si="104"/>
        <v/>
      </c>
      <c r="AG308" s="69"/>
      <c r="AH308" s="71"/>
      <c r="AI308" s="71"/>
      <c r="AJ308" s="72"/>
      <c r="AK308" s="112" t="str">
        <f t="shared" si="105"/>
        <v/>
      </c>
      <c r="AL308" s="69"/>
      <c r="AM308" s="71"/>
      <c r="AN308" s="71"/>
      <c r="AO308" s="72"/>
      <c r="AP308" s="112" t="str">
        <f t="shared" si="106"/>
        <v/>
      </c>
      <c r="AQ308" s="69"/>
      <c r="AR308" s="71"/>
      <c r="AS308" s="71"/>
      <c r="AT308" s="72"/>
      <c r="AU308" s="187" t="str">
        <f t="shared" si="88"/>
        <v/>
      </c>
      <c r="AV308" s="188">
        <f t="shared" si="107"/>
        <v>0</v>
      </c>
      <c r="AW308" s="193" t="str">
        <f t="shared" si="89"/>
        <v>--</v>
      </c>
    </row>
    <row r="309" spans="1:49" x14ac:dyDescent="0.2">
      <c r="A309" s="149" t="s">
        <v>988</v>
      </c>
      <c r="B309" s="121" t="s">
        <v>73</v>
      </c>
      <c r="C309" s="248" t="s">
        <v>728</v>
      </c>
      <c r="D309" s="270" t="s">
        <v>729</v>
      </c>
      <c r="E309" s="62"/>
      <c r="F309" s="63"/>
      <c r="G309" s="63"/>
      <c r="H309" s="63"/>
      <c r="I309" s="72" t="str">
        <f t="shared" si="99"/>
        <v/>
      </c>
      <c r="J309" s="104" t="str">
        <f t="shared" si="85"/>
        <v/>
      </c>
      <c r="K309" s="116"/>
      <c r="L309" s="71"/>
      <c r="M309" s="71"/>
      <c r="N309" s="71"/>
      <c r="O309" s="72" t="str">
        <f t="shared" si="100"/>
        <v/>
      </c>
      <c r="P309" s="132" t="str">
        <f t="shared" si="86"/>
        <v/>
      </c>
      <c r="Q309" s="113"/>
      <c r="R309" s="106"/>
      <c r="S309" s="106"/>
      <c r="T309" s="106"/>
      <c r="U309" s="107"/>
      <c r="V309" s="108" t="str">
        <f t="shared" si="101"/>
        <v/>
      </c>
      <c r="W309" s="65"/>
      <c r="X309" s="70"/>
      <c r="Y309" s="109" t="str">
        <f t="shared" si="102"/>
        <v/>
      </c>
      <c r="Z309" s="110" t="str">
        <f t="shared" si="103"/>
        <v/>
      </c>
      <c r="AA309" s="111" t="str">
        <f t="shared" si="87"/>
        <v/>
      </c>
      <c r="AB309" s="69"/>
      <c r="AC309" s="71"/>
      <c r="AD309" s="71"/>
      <c r="AE309" s="72"/>
      <c r="AF309" s="112" t="str">
        <f t="shared" si="104"/>
        <v/>
      </c>
      <c r="AG309" s="69"/>
      <c r="AH309" s="71"/>
      <c r="AI309" s="71"/>
      <c r="AJ309" s="72"/>
      <c r="AK309" s="112" t="str">
        <f t="shared" si="105"/>
        <v/>
      </c>
      <c r="AL309" s="69"/>
      <c r="AM309" s="71"/>
      <c r="AN309" s="71"/>
      <c r="AO309" s="72"/>
      <c r="AP309" s="112" t="str">
        <f t="shared" si="106"/>
        <v/>
      </c>
      <c r="AQ309" s="69"/>
      <c r="AR309" s="71"/>
      <c r="AS309" s="71"/>
      <c r="AT309" s="72"/>
      <c r="AU309" s="187" t="str">
        <f t="shared" si="88"/>
        <v/>
      </c>
      <c r="AV309" s="188">
        <f t="shared" si="107"/>
        <v>0</v>
      </c>
      <c r="AW309" s="193" t="str">
        <f t="shared" si="89"/>
        <v>--</v>
      </c>
    </row>
    <row r="310" spans="1:49" x14ac:dyDescent="0.2">
      <c r="A310" s="149" t="s">
        <v>989</v>
      </c>
      <c r="B310" s="121" t="s">
        <v>73</v>
      </c>
      <c r="C310" s="248" t="s">
        <v>730</v>
      </c>
      <c r="D310" s="270" t="s">
        <v>731</v>
      </c>
      <c r="E310" s="62"/>
      <c r="F310" s="63"/>
      <c r="G310" s="63"/>
      <c r="H310" s="63"/>
      <c r="I310" s="72" t="str">
        <f t="shared" si="99"/>
        <v/>
      </c>
      <c r="J310" s="104" t="str">
        <f t="shared" si="85"/>
        <v/>
      </c>
      <c r="K310" s="116"/>
      <c r="L310" s="71"/>
      <c r="M310" s="71"/>
      <c r="N310" s="71"/>
      <c r="O310" s="72" t="str">
        <f t="shared" si="100"/>
        <v/>
      </c>
      <c r="P310" s="132" t="str">
        <f t="shared" si="86"/>
        <v/>
      </c>
      <c r="Q310" s="113"/>
      <c r="R310" s="106"/>
      <c r="S310" s="106"/>
      <c r="T310" s="106"/>
      <c r="U310" s="107"/>
      <c r="V310" s="108" t="str">
        <f t="shared" si="101"/>
        <v/>
      </c>
      <c r="W310" s="65"/>
      <c r="X310" s="70"/>
      <c r="Y310" s="109" t="str">
        <f t="shared" si="102"/>
        <v/>
      </c>
      <c r="Z310" s="110" t="str">
        <f t="shared" si="103"/>
        <v/>
      </c>
      <c r="AA310" s="111" t="str">
        <f t="shared" si="87"/>
        <v/>
      </c>
      <c r="AB310" s="69"/>
      <c r="AC310" s="71"/>
      <c r="AD310" s="71"/>
      <c r="AE310" s="72"/>
      <c r="AF310" s="112" t="str">
        <f t="shared" si="104"/>
        <v/>
      </c>
      <c r="AG310" s="69"/>
      <c r="AH310" s="71"/>
      <c r="AI310" s="71"/>
      <c r="AJ310" s="72"/>
      <c r="AK310" s="112" t="str">
        <f t="shared" si="105"/>
        <v/>
      </c>
      <c r="AL310" s="69"/>
      <c r="AM310" s="71"/>
      <c r="AN310" s="71"/>
      <c r="AO310" s="72"/>
      <c r="AP310" s="112" t="str">
        <f t="shared" si="106"/>
        <v/>
      </c>
      <c r="AQ310" s="69"/>
      <c r="AR310" s="71"/>
      <c r="AS310" s="71"/>
      <c r="AT310" s="72"/>
      <c r="AU310" s="187" t="str">
        <f t="shared" si="88"/>
        <v/>
      </c>
      <c r="AV310" s="188">
        <f t="shared" si="107"/>
        <v>0</v>
      </c>
      <c r="AW310" s="193" t="str">
        <f t="shared" si="89"/>
        <v>--</v>
      </c>
    </row>
    <row r="311" spans="1:49" x14ac:dyDescent="0.2">
      <c r="A311" s="149" t="s">
        <v>990</v>
      </c>
      <c r="B311" s="121" t="s">
        <v>73</v>
      </c>
      <c r="C311" s="248" t="s">
        <v>732</v>
      </c>
      <c r="D311" s="270" t="s">
        <v>733</v>
      </c>
      <c r="E311" s="62"/>
      <c r="F311" s="63"/>
      <c r="G311" s="63"/>
      <c r="H311" s="63"/>
      <c r="I311" s="72" t="str">
        <f t="shared" si="99"/>
        <v/>
      </c>
      <c r="J311" s="104" t="str">
        <f t="shared" si="85"/>
        <v/>
      </c>
      <c r="K311" s="116"/>
      <c r="L311" s="71"/>
      <c r="M311" s="71"/>
      <c r="N311" s="71"/>
      <c r="O311" s="72" t="str">
        <f t="shared" si="100"/>
        <v/>
      </c>
      <c r="P311" s="132" t="str">
        <f t="shared" si="86"/>
        <v/>
      </c>
      <c r="Q311" s="113"/>
      <c r="R311" s="106"/>
      <c r="S311" s="106"/>
      <c r="T311" s="106"/>
      <c r="U311" s="107"/>
      <c r="V311" s="108" t="str">
        <f t="shared" si="101"/>
        <v/>
      </c>
      <c r="W311" s="65"/>
      <c r="X311" s="70"/>
      <c r="Y311" s="109" t="str">
        <f t="shared" si="102"/>
        <v/>
      </c>
      <c r="Z311" s="110" t="str">
        <f t="shared" si="103"/>
        <v/>
      </c>
      <c r="AA311" s="111" t="str">
        <f t="shared" si="87"/>
        <v/>
      </c>
      <c r="AB311" s="69"/>
      <c r="AC311" s="71"/>
      <c r="AD311" s="71"/>
      <c r="AE311" s="72"/>
      <c r="AF311" s="112" t="str">
        <f t="shared" si="104"/>
        <v/>
      </c>
      <c r="AG311" s="69"/>
      <c r="AH311" s="71"/>
      <c r="AI311" s="71"/>
      <c r="AJ311" s="72"/>
      <c r="AK311" s="112" t="str">
        <f t="shared" si="105"/>
        <v/>
      </c>
      <c r="AL311" s="69"/>
      <c r="AM311" s="71"/>
      <c r="AN311" s="71"/>
      <c r="AO311" s="72"/>
      <c r="AP311" s="112" t="str">
        <f t="shared" si="106"/>
        <v/>
      </c>
      <c r="AQ311" s="69"/>
      <c r="AR311" s="71"/>
      <c r="AS311" s="71"/>
      <c r="AT311" s="72"/>
      <c r="AU311" s="187" t="str">
        <f t="shared" si="88"/>
        <v/>
      </c>
      <c r="AV311" s="188">
        <f t="shared" si="107"/>
        <v>0</v>
      </c>
      <c r="AW311" s="193" t="str">
        <f t="shared" si="89"/>
        <v>--</v>
      </c>
    </row>
    <row r="312" spans="1:49" x14ac:dyDescent="0.2">
      <c r="A312" s="149" t="s">
        <v>991</v>
      </c>
      <c r="B312" s="121" t="s">
        <v>73</v>
      </c>
      <c r="C312" s="248" t="s">
        <v>734</v>
      </c>
      <c r="D312" s="271" t="s">
        <v>735</v>
      </c>
      <c r="E312" s="62"/>
      <c r="F312" s="63"/>
      <c r="G312" s="63"/>
      <c r="H312" s="63"/>
      <c r="I312" s="72" t="str">
        <f t="shared" si="99"/>
        <v/>
      </c>
      <c r="J312" s="104" t="str">
        <f t="shared" si="85"/>
        <v/>
      </c>
      <c r="K312" s="116"/>
      <c r="L312" s="71"/>
      <c r="M312" s="71"/>
      <c r="N312" s="71"/>
      <c r="O312" s="72" t="str">
        <f t="shared" si="100"/>
        <v/>
      </c>
      <c r="P312" s="132" t="str">
        <f t="shared" si="86"/>
        <v/>
      </c>
      <c r="Q312" s="113"/>
      <c r="R312" s="106"/>
      <c r="S312" s="106"/>
      <c r="T312" s="106"/>
      <c r="U312" s="107"/>
      <c r="V312" s="108" t="str">
        <f t="shared" si="101"/>
        <v/>
      </c>
      <c r="W312" s="65"/>
      <c r="X312" s="70"/>
      <c r="Y312" s="109" t="str">
        <f t="shared" si="102"/>
        <v/>
      </c>
      <c r="Z312" s="110" t="str">
        <f t="shared" si="103"/>
        <v/>
      </c>
      <c r="AA312" s="111" t="str">
        <f t="shared" si="87"/>
        <v/>
      </c>
      <c r="AB312" s="69"/>
      <c r="AC312" s="71"/>
      <c r="AD312" s="71"/>
      <c r="AE312" s="72"/>
      <c r="AF312" s="112" t="str">
        <f t="shared" si="104"/>
        <v/>
      </c>
      <c r="AG312" s="69"/>
      <c r="AH312" s="71"/>
      <c r="AI312" s="71"/>
      <c r="AJ312" s="72"/>
      <c r="AK312" s="112" t="str">
        <f t="shared" si="105"/>
        <v/>
      </c>
      <c r="AL312" s="69"/>
      <c r="AM312" s="71"/>
      <c r="AN312" s="71"/>
      <c r="AO312" s="72"/>
      <c r="AP312" s="112" t="str">
        <f t="shared" si="106"/>
        <v/>
      </c>
      <c r="AQ312" s="69"/>
      <c r="AR312" s="71"/>
      <c r="AS312" s="71"/>
      <c r="AT312" s="72"/>
      <c r="AU312" s="187" t="str">
        <f t="shared" si="88"/>
        <v/>
      </c>
      <c r="AV312" s="188">
        <f t="shared" si="107"/>
        <v>0</v>
      </c>
      <c r="AW312" s="193" t="str">
        <f t="shared" si="89"/>
        <v>--</v>
      </c>
    </row>
    <row r="313" spans="1:49" x14ac:dyDescent="0.2">
      <c r="A313" s="149" t="s">
        <v>992</v>
      </c>
      <c r="B313" s="121" t="s">
        <v>73</v>
      </c>
      <c r="C313" s="248" t="s">
        <v>736</v>
      </c>
      <c r="D313" s="270" t="s">
        <v>737</v>
      </c>
      <c r="E313" s="62"/>
      <c r="F313" s="63"/>
      <c r="G313" s="63"/>
      <c r="H313" s="63"/>
      <c r="I313" s="72" t="str">
        <f t="shared" si="99"/>
        <v/>
      </c>
      <c r="J313" s="104" t="str">
        <f t="shared" si="85"/>
        <v/>
      </c>
      <c r="K313" s="116"/>
      <c r="L313" s="71"/>
      <c r="M313" s="71"/>
      <c r="N313" s="71"/>
      <c r="O313" s="72" t="str">
        <f t="shared" si="100"/>
        <v/>
      </c>
      <c r="P313" s="132" t="str">
        <f t="shared" si="86"/>
        <v/>
      </c>
      <c r="Q313" s="113"/>
      <c r="R313" s="106"/>
      <c r="S313" s="106"/>
      <c r="T313" s="106"/>
      <c r="U313" s="107"/>
      <c r="V313" s="108" t="str">
        <f t="shared" si="101"/>
        <v/>
      </c>
      <c r="W313" s="65"/>
      <c r="X313" s="70"/>
      <c r="Y313" s="109" t="str">
        <f t="shared" si="102"/>
        <v/>
      </c>
      <c r="Z313" s="110" t="str">
        <f t="shared" si="103"/>
        <v/>
      </c>
      <c r="AA313" s="111" t="str">
        <f t="shared" si="87"/>
        <v/>
      </c>
      <c r="AB313" s="69"/>
      <c r="AC313" s="71"/>
      <c r="AD313" s="71"/>
      <c r="AE313" s="72"/>
      <c r="AF313" s="112" t="str">
        <f t="shared" si="104"/>
        <v/>
      </c>
      <c r="AG313" s="69"/>
      <c r="AH313" s="71"/>
      <c r="AI313" s="71"/>
      <c r="AJ313" s="72"/>
      <c r="AK313" s="112" t="str">
        <f t="shared" si="105"/>
        <v/>
      </c>
      <c r="AL313" s="69"/>
      <c r="AM313" s="71"/>
      <c r="AN313" s="71"/>
      <c r="AO313" s="72"/>
      <c r="AP313" s="112" t="str">
        <f t="shared" si="106"/>
        <v/>
      </c>
      <c r="AQ313" s="69"/>
      <c r="AR313" s="71"/>
      <c r="AS313" s="71"/>
      <c r="AT313" s="72"/>
      <c r="AU313" s="187" t="str">
        <f t="shared" si="88"/>
        <v/>
      </c>
      <c r="AV313" s="188">
        <f t="shared" si="107"/>
        <v>0</v>
      </c>
      <c r="AW313" s="193" t="str">
        <f t="shared" si="89"/>
        <v>--</v>
      </c>
    </row>
    <row r="314" spans="1:49" x14ac:dyDescent="0.2">
      <c r="A314" s="149" t="s">
        <v>993</v>
      </c>
      <c r="B314" s="121" t="s">
        <v>73</v>
      </c>
      <c r="C314" s="248" t="s">
        <v>738</v>
      </c>
      <c r="D314" s="270" t="s">
        <v>739</v>
      </c>
      <c r="E314" s="62"/>
      <c r="F314" s="63"/>
      <c r="G314" s="63"/>
      <c r="H314" s="63"/>
      <c r="I314" s="72" t="str">
        <f t="shared" si="99"/>
        <v/>
      </c>
      <c r="J314" s="104" t="str">
        <f t="shared" si="85"/>
        <v/>
      </c>
      <c r="K314" s="116"/>
      <c r="L314" s="71"/>
      <c r="M314" s="71"/>
      <c r="N314" s="71"/>
      <c r="O314" s="72" t="str">
        <f t="shared" si="100"/>
        <v/>
      </c>
      <c r="P314" s="132" t="str">
        <f t="shared" si="86"/>
        <v/>
      </c>
      <c r="Q314" s="113"/>
      <c r="R314" s="106"/>
      <c r="S314" s="106"/>
      <c r="T314" s="106"/>
      <c r="U314" s="107"/>
      <c r="V314" s="108" t="str">
        <f t="shared" si="101"/>
        <v/>
      </c>
      <c r="W314" s="65"/>
      <c r="X314" s="70"/>
      <c r="Y314" s="109" t="str">
        <f t="shared" si="102"/>
        <v/>
      </c>
      <c r="Z314" s="110" t="str">
        <f t="shared" si="103"/>
        <v/>
      </c>
      <c r="AA314" s="111" t="str">
        <f t="shared" si="87"/>
        <v/>
      </c>
      <c r="AB314" s="69"/>
      <c r="AC314" s="71"/>
      <c r="AD314" s="71"/>
      <c r="AE314" s="72"/>
      <c r="AF314" s="112" t="str">
        <f t="shared" si="104"/>
        <v/>
      </c>
      <c r="AG314" s="69"/>
      <c r="AH314" s="71"/>
      <c r="AI314" s="71"/>
      <c r="AJ314" s="72"/>
      <c r="AK314" s="112" t="str">
        <f t="shared" si="105"/>
        <v/>
      </c>
      <c r="AL314" s="69"/>
      <c r="AM314" s="71"/>
      <c r="AN314" s="71"/>
      <c r="AO314" s="72"/>
      <c r="AP314" s="112" t="str">
        <f t="shared" si="106"/>
        <v/>
      </c>
      <c r="AQ314" s="69"/>
      <c r="AR314" s="71"/>
      <c r="AS314" s="71"/>
      <c r="AT314" s="72"/>
      <c r="AU314" s="187" t="str">
        <f t="shared" si="88"/>
        <v/>
      </c>
      <c r="AV314" s="188">
        <f t="shared" si="107"/>
        <v>0</v>
      </c>
      <c r="AW314" s="193" t="str">
        <f t="shared" si="89"/>
        <v>--</v>
      </c>
    </row>
    <row r="315" spans="1:49" x14ac:dyDescent="0.2">
      <c r="A315" s="149" t="s">
        <v>994</v>
      </c>
      <c r="B315" s="121" t="s">
        <v>73</v>
      </c>
      <c r="C315" s="248" t="s">
        <v>740</v>
      </c>
      <c r="D315" s="270" t="s">
        <v>741</v>
      </c>
      <c r="E315" s="62"/>
      <c r="F315" s="63"/>
      <c r="G315" s="63"/>
      <c r="H315" s="63"/>
      <c r="I315" s="72" t="str">
        <f t="shared" si="99"/>
        <v/>
      </c>
      <c r="J315" s="104" t="str">
        <f t="shared" si="85"/>
        <v/>
      </c>
      <c r="K315" s="116"/>
      <c r="L315" s="71"/>
      <c r="M315" s="71"/>
      <c r="N315" s="71"/>
      <c r="O315" s="72" t="str">
        <f t="shared" si="100"/>
        <v/>
      </c>
      <c r="P315" s="132" t="str">
        <f t="shared" si="86"/>
        <v/>
      </c>
      <c r="Q315" s="113"/>
      <c r="R315" s="106"/>
      <c r="S315" s="106"/>
      <c r="T315" s="106"/>
      <c r="U315" s="107"/>
      <c r="V315" s="108" t="str">
        <f t="shared" si="101"/>
        <v/>
      </c>
      <c r="W315" s="65"/>
      <c r="X315" s="70"/>
      <c r="Y315" s="109" t="str">
        <f t="shared" si="102"/>
        <v/>
      </c>
      <c r="Z315" s="110" t="str">
        <f t="shared" si="103"/>
        <v/>
      </c>
      <c r="AA315" s="111" t="str">
        <f t="shared" si="87"/>
        <v/>
      </c>
      <c r="AB315" s="69"/>
      <c r="AC315" s="71"/>
      <c r="AD315" s="71"/>
      <c r="AE315" s="72"/>
      <c r="AF315" s="112" t="str">
        <f t="shared" si="104"/>
        <v/>
      </c>
      <c r="AG315" s="69"/>
      <c r="AH315" s="71"/>
      <c r="AI315" s="71"/>
      <c r="AJ315" s="72"/>
      <c r="AK315" s="112" t="str">
        <f t="shared" si="105"/>
        <v/>
      </c>
      <c r="AL315" s="69"/>
      <c r="AM315" s="71"/>
      <c r="AN315" s="71"/>
      <c r="AO315" s="72"/>
      <c r="AP315" s="112" t="str">
        <f t="shared" si="106"/>
        <v/>
      </c>
      <c r="AQ315" s="69"/>
      <c r="AR315" s="71"/>
      <c r="AS315" s="71"/>
      <c r="AT315" s="72"/>
      <c r="AU315" s="187" t="str">
        <f t="shared" si="88"/>
        <v/>
      </c>
      <c r="AV315" s="188">
        <f t="shared" si="107"/>
        <v>0</v>
      </c>
      <c r="AW315" s="193" t="str">
        <f t="shared" si="89"/>
        <v>--</v>
      </c>
    </row>
    <row r="316" spans="1:49" x14ac:dyDescent="0.2">
      <c r="A316" s="149" t="s">
        <v>995</v>
      </c>
      <c r="B316" s="121" t="s">
        <v>73</v>
      </c>
      <c r="C316" s="248" t="s">
        <v>742</v>
      </c>
      <c r="D316" s="270" t="s">
        <v>743</v>
      </c>
      <c r="E316" s="62"/>
      <c r="F316" s="63"/>
      <c r="G316" s="63"/>
      <c r="H316" s="63"/>
      <c r="I316" s="72" t="str">
        <f t="shared" si="99"/>
        <v/>
      </c>
      <c r="J316" s="104" t="str">
        <f t="shared" si="85"/>
        <v/>
      </c>
      <c r="K316" s="116"/>
      <c r="L316" s="71"/>
      <c r="M316" s="71"/>
      <c r="N316" s="71"/>
      <c r="O316" s="72" t="str">
        <f t="shared" si="100"/>
        <v/>
      </c>
      <c r="P316" s="132" t="str">
        <f t="shared" si="86"/>
        <v/>
      </c>
      <c r="Q316" s="113"/>
      <c r="R316" s="106"/>
      <c r="S316" s="106"/>
      <c r="T316" s="106"/>
      <c r="U316" s="107"/>
      <c r="V316" s="108" t="str">
        <f t="shared" si="101"/>
        <v/>
      </c>
      <c r="W316" s="65"/>
      <c r="X316" s="70"/>
      <c r="Y316" s="109" t="str">
        <f t="shared" si="102"/>
        <v/>
      </c>
      <c r="Z316" s="110" t="str">
        <f t="shared" si="103"/>
        <v/>
      </c>
      <c r="AA316" s="111" t="str">
        <f t="shared" si="87"/>
        <v/>
      </c>
      <c r="AB316" s="69"/>
      <c r="AC316" s="71"/>
      <c r="AD316" s="71"/>
      <c r="AE316" s="72"/>
      <c r="AF316" s="112" t="str">
        <f t="shared" si="104"/>
        <v/>
      </c>
      <c r="AG316" s="69"/>
      <c r="AH316" s="71"/>
      <c r="AI316" s="71"/>
      <c r="AJ316" s="72"/>
      <c r="AK316" s="112" t="str">
        <f t="shared" si="105"/>
        <v/>
      </c>
      <c r="AL316" s="69"/>
      <c r="AM316" s="71"/>
      <c r="AN316" s="71"/>
      <c r="AO316" s="72"/>
      <c r="AP316" s="112" t="str">
        <f t="shared" si="106"/>
        <v/>
      </c>
      <c r="AQ316" s="69"/>
      <c r="AR316" s="71"/>
      <c r="AS316" s="71"/>
      <c r="AT316" s="72"/>
      <c r="AU316" s="187" t="str">
        <f t="shared" si="88"/>
        <v/>
      </c>
      <c r="AV316" s="188">
        <f t="shared" si="107"/>
        <v>0</v>
      </c>
      <c r="AW316" s="193" t="str">
        <f t="shared" si="89"/>
        <v>--</v>
      </c>
    </row>
    <row r="317" spans="1:49" x14ac:dyDescent="0.2">
      <c r="A317" s="149" t="s">
        <v>996</v>
      </c>
      <c r="B317" s="121" t="s">
        <v>73</v>
      </c>
      <c r="C317" s="248" t="s">
        <v>744</v>
      </c>
      <c r="D317" s="270" t="s">
        <v>745</v>
      </c>
      <c r="E317" s="62"/>
      <c r="F317" s="63"/>
      <c r="G317" s="63"/>
      <c r="H317" s="63"/>
      <c r="I317" s="72" t="str">
        <f t="shared" si="99"/>
        <v/>
      </c>
      <c r="J317" s="104" t="str">
        <f t="shared" si="85"/>
        <v/>
      </c>
      <c r="K317" s="116"/>
      <c r="L317" s="71"/>
      <c r="M317" s="71"/>
      <c r="N317" s="71"/>
      <c r="O317" s="72" t="str">
        <f t="shared" si="100"/>
        <v/>
      </c>
      <c r="P317" s="132" t="str">
        <f t="shared" si="86"/>
        <v/>
      </c>
      <c r="Q317" s="113"/>
      <c r="R317" s="106"/>
      <c r="S317" s="106"/>
      <c r="T317" s="106"/>
      <c r="U317" s="107"/>
      <c r="V317" s="108" t="str">
        <f t="shared" si="101"/>
        <v/>
      </c>
      <c r="W317" s="65"/>
      <c r="X317" s="70"/>
      <c r="Y317" s="109" t="str">
        <f t="shared" si="102"/>
        <v/>
      </c>
      <c r="Z317" s="110" t="str">
        <f t="shared" si="103"/>
        <v/>
      </c>
      <c r="AA317" s="111" t="str">
        <f t="shared" si="87"/>
        <v/>
      </c>
      <c r="AB317" s="69"/>
      <c r="AC317" s="71"/>
      <c r="AD317" s="71"/>
      <c r="AE317" s="72"/>
      <c r="AF317" s="112" t="str">
        <f t="shared" si="104"/>
        <v/>
      </c>
      <c r="AG317" s="69"/>
      <c r="AH317" s="71"/>
      <c r="AI317" s="71"/>
      <c r="AJ317" s="72"/>
      <c r="AK317" s="112" t="str">
        <f t="shared" si="105"/>
        <v/>
      </c>
      <c r="AL317" s="69"/>
      <c r="AM317" s="71"/>
      <c r="AN317" s="71"/>
      <c r="AO317" s="72"/>
      <c r="AP317" s="112" t="str">
        <f t="shared" si="106"/>
        <v/>
      </c>
      <c r="AQ317" s="69"/>
      <c r="AR317" s="71"/>
      <c r="AS317" s="71"/>
      <c r="AT317" s="72"/>
      <c r="AU317" s="187" t="str">
        <f t="shared" si="88"/>
        <v/>
      </c>
      <c r="AV317" s="188">
        <f t="shared" si="107"/>
        <v>0</v>
      </c>
      <c r="AW317" s="193" t="str">
        <f t="shared" si="89"/>
        <v>--</v>
      </c>
    </row>
    <row r="318" spans="1:49" x14ac:dyDescent="0.2">
      <c r="A318" s="149" t="s">
        <v>997</v>
      </c>
      <c r="B318" s="121" t="s">
        <v>73</v>
      </c>
      <c r="C318" s="248" t="s">
        <v>746</v>
      </c>
      <c r="D318" s="272" t="s">
        <v>747</v>
      </c>
      <c r="E318" s="62"/>
      <c r="F318" s="63"/>
      <c r="G318" s="63"/>
      <c r="H318" s="63"/>
      <c r="I318" s="72" t="str">
        <f t="shared" si="99"/>
        <v/>
      </c>
      <c r="J318" s="104" t="str">
        <f t="shared" si="85"/>
        <v/>
      </c>
      <c r="K318" s="116"/>
      <c r="L318" s="71"/>
      <c r="M318" s="71"/>
      <c r="N318" s="71"/>
      <c r="O318" s="72" t="str">
        <f t="shared" si="100"/>
        <v/>
      </c>
      <c r="P318" s="132" t="str">
        <f t="shared" si="86"/>
        <v/>
      </c>
      <c r="Q318" s="113"/>
      <c r="R318" s="106"/>
      <c r="S318" s="106"/>
      <c r="T318" s="106"/>
      <c r="U318" s="107"/>
      <c r="V318" s="108" t="str">
        <f t="shared" si="101"/>
        <v/>
      </c>
      <c r="W318" s="65"/>
      <c r="X318" s="70"/>
      <c r="Y318" s="109" t="str">
        <f t="shared" si="102"/>
        <v/>
      </c>
      <c r="Z318" s="110" t="str">
        <f t="shared" si="103"/>
        <v/>
      </c>
      <c r="AA318" s="111" t="str">
        <f t="shared" si="87"/>
        <v/>
      </c>
      <c r="AB318" s="69"/>
      <c r="AC318" s="71"/>
      <c r="AD318" s="71"/>
      <c r="AE318" s="72"/>
      <c r="AF318" s="112" t="str">
        <f t="shared" si="104"/>
        <v/>
      </c>
      <c r="AG318" s="69"/>
      <c r="AH318" s="71"/>
      <c r="AI318" s="71"/>
      <c r="AJ318" s="72"/>
      <c r="AK318" s="112" t="str">
        <f t="shared" si="105"/>
        <v/>
      </c>
      <c r="AL318" s="69"/>
      <c r="AM318" s="71"/>
      <c r="AN318" s="71"/>
      <c r="AO318" s="72"/>
      <c r="AP318" s="112" t="str">
        <f t="shared" si="106"/>
        <v/>
      </c>
      <c r="AQ318" s="69"/>
      <c r="AR318" s="71"/>
      <c r="AS318" s="71"/>
      <c r="AT318" s="72"/>
      <c r="AU318" s="187" t="str">
        <f t="shared" si="88"/>
        <v/>
      </c>
      <c r="AV318" s="188">
        <f t="shared" si="107"/>
        <v>0</v>
      </c>
      <c r="AW318" s="193" t="str">
        <f t="shared" si="89"/>
        <v>--</v>
      </c>
    </row>
    <row r="319" spans="1:49" x14ac:dyDescent="0.2">
      <c r="A319" s="149" t="s">
        <v>998</v>
      </c>
      <c r="B319" s="121" t="s">
        <v>73</v>
      </c>
      <c r="C319" s="248" t="s">
        <v>748</v>
      </c>
      <c r="D319" s="270" t="s">
        <v>749</v>
      </c>
      <c r="E319" s="62"/>
      <c r="F319" s="63"/>
      <c r="G319" s="63"/>
      <c r="H319" s="63"/>
      <c r="I319" s="72" t="str">
        <f t="shared" si="99"/>
        <v/>
      </c>
      <c r="J319" s="104" t="str">
        <f t="shared" si="85"/>
        <v/>
      </c>
      <c r="K319" s="116"/>
      <c r="L319" s="71"/>
      <c r="M319" s="71"/>
      <c r="N319" s="71"/>
      <c r="O319" s="72" t="str">
        <f t="shared" si="100"/>
        <v/>
      </c>
      <c r="P319" s="132" t="str">
        <f t="shared" si="86"/>
        <v/>
      </c>
      <c r="Q319" s="113"/>
      <c r="R319" s="106"/>
      <c r="S319" s="106"/>
      <c r="T319" s="106"/>
      <c r="U319" s="107"/>
      <c r="V319" s="108" t="str">
        <f t="shared" si="101"/>
        <v/>
      </c>
      <c r="W319" s="65"/>
      <c r="X319" s="70"/>
      <c r="Y319" s="109" t="str">
        <f t="shared" si="102"/>
        <v/>
      </c>
      <c r="Z319" s="110" t="str">
        <f t="shared" si="103"/>
        <v/>
      </c>
      <c r="AA319" s="111" t="str">
        <f t="shared" si="87"/>
        <v/>
      </c>
      <c r="AB319" s="69"/>
      <c r="AC319" s="71"/>
      <c r="AD319" s="71"/>
      <c r="AE319" s="72"/>
      <c r="AF319" s="112" t="str">
        <f t="shared" si="104"/>
        <v/>
      </c>
      <c r="AG319" s="69"/>
      <c r="AH319" s="71"/>
      <c r="AI319" s="71"/>
      <c r="AJ319" s="72"/>
      <c r="AK319" s="112" t="str">
        <f t="shared" si="105"/>
        <v/>
      </c>
      <c r="AL319" s="69"/>
      <c r="AM319" s="71"/>
      <c r="AN319" s="71"/>
      <c r="AO319" s="72"/>
      <c r="AP319" s="112" t="str">
        <f t="shared" si="106"/>
        <v/>
      </c>
      <c r="AQ319" s="69"/>
      <c r="AR319" s="71"/>
      <c r="AS319" s="71"/>
      <c r="AT319" s="72"/>
      <c r="AU319" s="187" t="str">
        <f t="shared" si="88"/>
        <v/>
      </c>
      <c r="AV319" s="188">
        <f t="shared" si="107"/>
        <v>0</v>
      </c>
      <c r="AW319" s="193" t="str">
        <f t="shared" si="89"/>
        <v>--</v>
      </c>
    </row>
    <row r="320" spans="1:49" x14ac:dyDescent="0.2">
      <c r="A320" s="149" t="s">
        <v>999</v>
      </c>
      <c r="B320" s="121" t="s">
        <v>73</v>
      </c>
      <c r="C320" s="248" t="s">
        <v>750</v>
      </c>
      <c r="D320" s="270" t="s">
        <v>751</v>
      </c>
      <c r="E320" s="62"/>
      <c r="F320" s="63"/>
      <c r="G320" s="63"/>
      <c r="H320" s="63"/>
      <c r="I320" s="72" t="str">
        <f t="shared" si="99"/>
        <v/>
      </c>
      <c r="J320" s="104" t="str">
        <f t="shared" si="85"/>
        <v/>
      </c>
      <c r="K320" s="116"/>
      <c r="L320" s="71"/>
      <c r="M320" s="71"/>
      <c r="N320" s="71"/>
      <c r="O320" s="72" t="str">
        <f t="shared" si="100"/>
        <v/>
      </c>
      <c r="P320" s="132" t="str">
        <f t="shared" si="86"/>
        <v/>
      </c>
      <c r="Q320" s="113"/>
      <c r="R320" s="106"/>
      <c r="S320" s="106"/>
      <c r="T320" s="106"/>
      <c r="U320" s="107"/>
      <c r="V320" s="108" t="str">
        <f t="shared" si="101"/>
        <v/>
      </c>
      <c r="W320" s="65"/>
      <c r="X320" s="70"/>
      <c r="Y320" s="109" t="str">
        <f t="shared" si="102"/>
        <v/>
      </c>
      <c r="Z320" s="110" t="str">
        <f t="shared" si="103"/>
        <v/>
      </c>
      <c r="AA320" s="111" t="str">
        <f t="shared" si="87"/>
        <v/>
      </c>
      <c r="AB320" s="69"/>
      <c r="AC320" s="71"/>
      <c r="AD320" s="71"/>
      <c r="AE320" s="72"/>
      <c r="AF320" s="112" t="str">
        <f t="shared" si="104"/>
        <v/>
      </c>
      <c r="AG320" s="69"/>
      <c r="AH320" s="71"/>
      <c r="AI320" s="71"/>
      <c r="AJ320" s="72"/>
      <c r="AK320" s="112" t="str">
        <f t="shared" si="105"/>
        <v/>
      </c>
      <c r="AL320" s="69"/>
      <c r="AM320" s="71"/>
      <c r="AN320" s="71"/>
      <c r="AO320" s="72"/>
      <c r="AP320" s="112" t="str">
        <f t="shared" si="106"/>
        <v/>
      </c>
      <c r="AQ320" s="69"/>
      <c r="AR320" s="71"/>
      <c r="AS320" s="71"/>
      <c r="AT320" s="72"/>
      <c r="AU320" s="187" t="str">
        <f t="shared" si="88"/>
        <v/>
      </c>
      <c r="AV320" s="188">
        <f t="shared" si="107"/>
        <v>0</v>
      </c>
      <c r="AW320" s="193" t="str">
        <f t="shared" si="89"/>
        <v>--</v>
      </c>
    </row>
    <row r="321" spans="1:49" x14ac:dyDescent="0.2">
      <c r="A321" s="149" t="s">
        <v>1000</v>
      </c>
      <c r="B321" s="121" t="s">
        <v>73</v>
      </c>
      <c r="C321" s="248" t="s">
        <v>752</v>
      </c>
      <c r="D321" s="270" t="s">
        <v>753</v>
      </c>
      <c r="E321" s="62"/>
      <c r="F321" s="63"/>
      <c r="G321" s="63"/>
      <c r="H321" s="63"/>
      <c r="I321" s="72" t="str">
        <f t="shared" si="99"/>
        <v/>
      </c>
      <c r="J321" s="104" t="str">
        <f t="shared" si="85"/>
        <v/>
      </c>
      <c r="K321" s="116"/>
      <c r="L321" s="71"/>
      <c r="M321" s="71"/>
      <c r="N321" s="71"/>
      <c r="O321" s="72" t="str">
        <f t="shared" si="100"/>
        <v/>
      </c>
      <c r="P321" s="132" t="str">
        <f t="shared" si="86"/>
        <v/>
      </c>
      <c r="Q321" s="113"/>
      <c r="R321" s="106"/>
      <c r="S321" s="106"/>
      <c r="T321" s="106"/>
      <c r="U321" s="107"/>
      <c r="V321" s="108" t="str">
        <f t="shared" si="101"/>
        <v/>
      </c>
      <c r="W321" s="65"/>
      <c r="X321" s="70"/>
      <c r="Y321" s="109" t="str">
        <f t="shared" si="102"/>
        <v/>
      </c>
      <c r="Z321" s="110" t="str">
        <f t="shared" si="103"/>
        <v/>
      </c>
      <c r="AA321" s="111" t="str">
        <f t="shared" si="87"/>
        <v/>
      </c>
      <c r="AB321" s="69"/>
      <c r="AC321" s="71"/>
      <c r="AD321" s="71"/>
      <c r="AE321" s="72"/>
      <c r="AF321" s="112" t="str">
        <f t="shared" si="104"/>
        <v/>
      </c>
      <c r="AG321" s="69"/>
      <c r="AH321" s="71"/>
      <c r="AI321" s="71"/>
      <c r="AJ321" s="72"/>
      <c r="AK321" s="112" t="str">
        <f t="shared" si="105"/>
        <v/>
      </c>
      <c r="AL321" s="69"/>
      <c r="AM321" s="71"/>
      <c r="AN321" s="71"/>
      <c r="AO321" s="72"/>
      <c r="AP321" s="112" t="str">
        <f t="shared" si="106"/>
        <v/>
      </c>
      <c r="AQ321" s="69"/>
      <c r="AR321" s="71"/>
      <c r="AS321" s="71"/>
      <c r="AT321" s="72"/>
      <c r="AU321" s="187" t="str">
        <f t="shared" si="88"/>
        <v/>
      </c>
      <c r="AV321" s="188">
        <f t="shared" si="107"/>
        <v>0</v>
      </c>
      <c r="AW321" s="193" t="str">
        <f t="shared" si="89"/>
        <v>--</v>
      </c>
    </row>
    <row r="322" spans="1:49" x14ac:dyDescent="0.2">
      <c r="A322" s="149" t="s">
        <v>1001</v>
      </c>
      <c r="B322" s="121" t="s">
        <v>73</v>
      </c>
      <c r="C322" s="248" t="s">
        <v>754</v>
      </c>
      <c r="D322" s="270" t="s">
        <v>755</v>
      </c>
      <c r="E322" s="62"/>
      <c r="F322" s="63"/>
      <c r="G322" s="63"/>
      <c r="H322" s="63"/>
      <c r="I322" s="72" t="str">
        <f t="shared" si="99"/>
        <v/>
      </c>
      <c r="J322" s="104" t="str">
        <f t="shared" si="85"/>
        <v/>
      </c>
      <c r="K322" s="116"/>
      <c r="L322" s="71"/>
      <c r="M322" s="71"/>
      <c r="N322" s="71"/>
      <c r="O322" s="72" t="str">
        <f t="shared" si="100"/>
        <v/>
      </c>
      <c r="P322" s="132" t="str">
        <f t="shared" si="86"/>
        <v/>
      </c>
      <c r="Q322" s="113"/>
      <c r="R322" s="106"/>
      <c r="S322" s="106"/>
      <c r="T322" s="106"/>
      <c r="U322" s="107"/>
      <c r="V322" s="108" t="str">
        <f t="shared" si="101"/>
        <v/>
      </c>
      <c r="W322" s="65"/>
      <c r="X322" s="70"/>
      <c r="Y322" s="109" t="str">
        <f t="shared" si="102"/>
        <v/>
      </c>
      <c r="Z322" s="110" t="str">
        <f t="shared" si="103"/>
        <v/>
      </c>
      <c r="AA322" s="111" t="str">
        <f t="shared" si="87"/>
        <v/>
      </c>
      <c r="AB322" s="69"/>
      <c r="AC322" s="71"/>
      <c r="AD322" s="71"/>
      <c r="AE322" s="72"/>
      <c r="AF322" s="112" t="str">
        <f t="shared" si="104"/>
        <v/>
      </c>
      <c r="AG322" s="69"/>
      <c r="AH322" s="71"/>
      <c r="AI322" s="71"/>
      <c r="AJ322" s="72"/>
      <c r="AK322" s="112" t="str">
        <f t="shared" si="105"/>
        <v/>
      </c>
      <c r="AL322" s="69"/>
      <c r="AM322" s="71"/>
      <c r="AN322" s="71"/>
      <c r="AO322" s="72"/>
      <c r="AP322" s="112" t="str">
        <f t="shared" si="106"/>
        <v/>
      </c>
      <c r="AQ322" s="69"/>
      <c r="AR322" s="71"/>
      <c r="AS322" s="71"/>
      <c r="AT322" s="72"/>
      <c r="AU322" s="187" t="str">
        <f t="shared" si="88"/>
        <v/>
      </c>
      <c r="AV322" s="188">
        <f t="shared" si="107"/>
        <v>0</v>
      </c>
      <c r="AW322" s="193" t="str">
        <f t="shared" si="89"/>
        <v>--</v>
      </c>
    </row>
    <row r="323" spans="1:49" x14ac:dyDescent="0.2">
      <c r="A323" s="149" t="s">
        <v>1002</v>
      </c>
      <c r="B323" s="121" t="s">
        <v>73</v>
      </c>
      <c r="C323" s="248" t="s">
        <v>756</v>
      </c>
      <c r="D323" s="270" t="s">
        <v>757</v>
      </c>
      <c r="E323" s="62"/>
      <c r="F323" s="63"/>
      <c r="G323" s="63"/>
      <c r="H323" s="63"/>
      <c r="I323" s="72" t="str">
        <f t="shared" si="99"/>
        <v/>
      </c>
      <c r="J323" s="104" t="str">
        <f t="shared" si="85"/>
        <v/>
      </c>
      <c r="K323" s="116"/>
      <c r="L323" s="71"/>
      <c r="M323" s="71"/>
      <c r="N323" s="71"/>
      <c r="O323" s="72" t="str">
        <f t="shared" si="100"/>
        <v/>
      </c>
      <c r="P323" s="132" t="str">
        <f t="shared" si="86"/>
        <v/>
      </c>
      <c r="Q323" s="113"/>
      <c r="R323" s="106"/>
      <c r="S323" s="106"/>
      <c r="T323" s="106"/>
      <c r="U323" s="107"/>
      <c r="V323" s="108" t="str">
        <f t="shared" si="101"/>
        <v/>
      </c>
      <c r="W323" s="65"/>
      <c r="X323" s="70"/>
      <c r="Y323" s="109" t="str">
        <f t="shared" si="102"/>
        <v/>
      </c>
      <c r="Z323" s="110" t="str">
        <f t="shared" si="103"/>
        <v/>
      </c>
      <c r="AA323" s="111" t="str">
        <f t="shared" si="87"/>
        <v/>
      </c>
      <c r="AB323" s="69"/>
      <c r="AC323" s="71"/>
      <c r="AD323" s="71"/>
      <c r="AE323" s="72"/>
      <c r="AF323" s="112" t="str">
        <f t="shared" si="104"/>
        <v/>
      </c>
      <c r="AG323" s="69"/>
      <c r="AH323" s="71"/>
      <c r="AI323" s="71"/>
      <c r="AJ323" s="72"/>
      <c r="AK323" s="112" t="str">
        <f t="shared" si="105"/>
        <v/>
      </c>
      <c r="AL323" s="69"/>
      <c r="AM323" s="71"/>
      <c r="AN323" s="71"/>
      <c r="AO323" s="72"/>
      <c r="AP323" s="112" t="str">
        <f t="shared" si="106"/>
        <v/>
      </c>
      <c r="AQ323" s="69"/>
      <c r="AR323" s="71"/>
      <c r="AS323" s="71"/>
      <c r="AT323" s="72"/>
      <c r="AU323" s="187" t="str">
        <f t="shared" si="88"/>
        <v/>
      </c>
      <c r="AV323" s="188">
        <f t="shared" si="107"/>
        <v>0</v>
      </c>
      <c r="AW323" s="193" t="str">
        <f t="shared" si="89"/>
        <v>--</v>
      </c>
    </row>
    <row r="324" spans="1:49" x14ac:dyDescent="0.2">
      <c r="A324" s="149" t="s">
        <v>1003</v>
      </c>
      <c r="B324" s="121" t="s">
        <v>73</v>
      </c>
      <c r="C324" s="248" t="s">
        <v>758</v>
      </c>
      <c r="D324" s="270" t="s">
        <v>759</v>
      </c>
      <c r="E324" s="62"/>
      <c r="F324" s="63"/>
      <c r="G324" s="63"/>
      <c r="H324" s="63"/>
      <c r="I324" s="72" t="str">
        <f t="shared" si="99"/>
        <v/>
      </c>
      <c r="J324" s="104" t="str">
        <f t="shared" si="85"/>
        <v/>
      </c>
      <c r="K324" s="116"/>
      <c r="L324" s="71"/>
      <c r="M324" s="71"/>
      <c r="N324" s="71"/>
      <c r="O324" s="72" t="str">
        <f t="shared" si="100"/>
        <v/>
      </c>
      <c r="P324" s="132" t="str">
        <f t="shared" si="86"/>
        <v/>
      </c>
      <c r="Q324" s="113"/>
      <c r="R324" s="106"/>
      <c r="S324" s="106"/>
      <c r="T324" s="106"/>
      <c r="U324" s="107"/>
      <c r="V324" s="108" t="str">
        <f t="shared" si="101"/>
        <v/>
      </c>
      <c r="W324" s="65"/>
      <c r="X324" s="70"/>
      <c r="Y324" s="109" t="str">
        <f t="shared" si="102"/>
        <v/>
      </c>
      <c r="Z324" s="110" t="str">
        <f t="shared" si="103"/>
        <v/>
      </c>
      <c r="AA324" s="111" t="str">
        <f t="shared" si="87"/>
        <v/>
      </c>
      <c r="AB324" s="69"/>
      <c r="AC324" s="71"/>
      <c r="AD324" s="71"/>
      <c r="AE324" s="72"/>
      <c r="AF324" s="112" t="str">
        <f t="shared" si="104"/>
        <v/>
      </c>
      <c r="AG324" s="69"/>
      <c r="AH324" s="71"/>
      <c r="AI324" s="71"/>
      <c r="AJ324" s="72"/>
      <c r="AK324" s="112" t="str">
        <f t="shared" si="105"/>
        <v/>
      </c>
      <c r="AL324" s="69"/>
      <c r="AM324" s="71"/>
      <c r="AN324" s="71"/>
      <c r="AO324" s="72"/>
      <c r="AP324" s="112" t="str">
        <f t="shared" si="106"/>
        <v/>
      </c>
      <c r="AQ324" s="69"/>
      <c r="AR324" s="71"/>
      <c r="AS324" s="71"/>
      <c r="AT324" s="72"/>
      <c r="AU324" s="187" t="str">
        <f t="shared" si="88"/>
        <v/>
      </c>
      <c r="AV324" s="188">
        <f t="shared" si="107"/>
        <v>0</v>
      </c>
      <c r="AW324" s="193" t="str">
        <f t="shared" si="89"/>
        <v>--</v>
      </c>
    </row>
    <row r="325" spans="1:49" x14ac:dyDescent="0.2">
      <c r="A325" s="149" t="s">
        <v>1004</v>
      </c>
      <c r="B325" s="121" t="s">
        <v>73</v>
      </c>
      <c r="C325" s="248" t="s">
        <v>760</v>
      </c>
      <c r="D325" s="270" t="s">
        <v>761</v>
      </c>
      <c r="E325" s="62"/>
      <c r="F325" s="63"/>
      <c r="G325" s="63"/>
      <c r="H325" s="63"/>
      <c r="I325" s="72" t="str">
        <f t="shared" si="99"/>
        <v/>
      </c>
      <c r="J325" s="104" t="str">
        <f t="shared" si="85"/>
        <v/>
      </c>
      <c r="K325" s="116"/>
      <c r="L325" s="71"/>
      <c r="M325" s="71"/>
      <c r="N325" s="71"/>
      <c r="O325" s="72" t="str">
        <f t="shared" si="100"/>
        <v/>
      </c>
      <c r="P325" s="132" t="str">
        <f t="shared" si="86"/>
        <v/>
      </c>
      <c r="Q325" s="113"/>
      <c r="R325" s="106"/>
      <c r="S325" s="106"/>
      <c r="T325" s="106"/>
      <c r="U325" s="107"/>
      <c r="V325" s="108" t="str">
        <f t="shared" si="101"/>
        <v/>
      </c>
      <c r="W325" s="65"/>
      <c r="X325" s="70"/>
      <c r="Y325" s="109" t="str">
        <f t="shared" si="102"/>
        <v/>
      </c>
      <c r="Z325" s="110" t="str">
        <f t="shared" si="103"/>
        <v/>
      </c>
      <c r="AA325" s="111" t="str">
        <f t="shared" si="87"/>
        <v/>
      </c>
      <c r="AB325" s="69"/>
      <c r="AC325" s="71"/>
      <c r="AD325" s="71"/>
      <c r="AE325" s="72"/>
      <c r="AF325" s="112" t="str">
        <f t="shared" si="104"/>
        <v/>
      </c>
      <c r="AG325" s="69"/>
      <c r="AH325" s="71"/>
      <c r="AI325" s="71"/>
      <c r="AJ325" s="72"/>
      <c r="AK325" s="112" t="str">
        <f t="shared" si="105"/>
        <v/>
      </c>
      <c r="AL325" s="69"/>
      <c r="AM325" s="71"/>
      <c r="AN325" s="71"/>
      <c r="AO325" s="72"/>
      <c r="AP325" s="112" t="str">
        <f t="shared" si="106"/>
        <v/>
      </c>
      <c r="AQ325" s="69"/>
      <c r="AR325" s="71"/>
      <c r="AS325" s="71"/>
      <c r="AT325" s="72"/>
      <c r="AU325" s="187" t="str">
        <f t="shared" si="88"/>
        <v/>
      </c>
      <c r="AV325" s="188">
        <f t="shared" si="107"/>
        <v>0</v>
      </c>
      <c r="AW325" s="193" t="str">
        <f t="shared" si="89"/>
        <v>--</v>
      </c>
    </row>
    <row r="326" spans="1:49" x14ac:dyDescent="0.2">
      <c r="A326" s="149" t="s">
        <v>1005</v>
      </c>
      <c r="B326" s="121" t="s">
        <v>73</v>
      </c>
      <c r="C326" s="248" t="s">
        <v>762</v>
      </c>
      <c r="D326" s="270" t="s">
        <v>763</v>
      </c>
      <c r="E326" s="62"/>
      <c r="F326" s="63"/>
      <c r="G326" s="63"/>
      <c r="H326" s="63"/>
      <c r="I326" s="72" t="str">
        <f t="shared" si="99"/>
        <v/>
      </c>
      <c r="J326" s="104" t="str">
        <f t="shared" si="85"/>
        <v/>
      </c>
      <c r="K326" s="116"/>
      <c r="L326" s="71"/>
      <c r="M326" s="71"/>
      <c r="N326" s="71"/>
      <c r="O326" s="72" t="str">
        <f t="shared" si="100"/>
        <v/>
      </c>
      <c r="P326" s="132" t="str">
        <f t="shared" si="86"/>
        <v/>
      </c>
      <c r="Q326" s="113"/>
      <c r="R326" s="106"/>
      <c r="S326" s="106"/>
      <c r="T326" s="106"/>
      <c r="U326" s="107"/>
      <c r="V326" s="108" t="str">
        <f t="shared" si="101"/>
        <v/>
      </c>
      <c r="W326" s="65"/>
      <c r="X326" s="70"/>
      <c r="Y326" s="109" t="str">
        <f t="shared" si="102"/>
        <v/>
      </c>
      <c r="Z326" s="110" t="str">
        <f t="shared" si="103"/>
        <v/>
      </c>
      <c r="AA326" s="111" t="str">
        <f t="shared" si="87"/>
        <v/>
      </c>
      <c r="AB326" s="69"/>
      <c r="AC326" s="71"/>
      <c r="AD326" s="71"/>
      <c r="AE326" s="72"/>
      <c r="AF326" s="112" t="str">
        <f t="shared" si="104"/>
        <v/>
      </c>
      <c r="AG326" s="69"/>
      <c r="AH326" s="71"/>
      <c r="AI326" s="71"/>
      <c r="AJ326" s="72"/>
      <c r="AK326" s="112" t="str">
        <f t="shared" si="105"/>
        <v/>
      </c>
      <c r="AL326" s="69"/>
      <c r="AM326" s="71"/>
      <c r="AN326" s="71"/>
      <c r="AO326" s="72"/>
      <c r="AP326" s="112" t="str">
        <f t="shared" si="106"/>
        <v/>
      </c>
      <c r="AQ326" s="69"/>
      <c r="AR326" s="71"/>
      <c r="AS326" s="71"/>
      <c r="AT326" s="72"/>
      <c r="AU326" s="187" t="str">
        <f t="shared" si="88"/>
        <v/>
      </c>
      <c r="AV326" s="188">
        <f t="shared" si="107"/>
        <v>0</v>
      </c>
      <c r="AW326" s="193" t="str">
        <f t="shared" si="89"/>
        <v>--</v>
      </c>
    </row>
    <row r="327" spans="1:49" x14ac:dyDescent="0.2">
      <c r="A327" s="149" t="s">
        <v>971</v>
      </c>
      <c r="B327" s="121" t="s">
        <v>74</v>
      </c>
      <c r="C327" s="248" t="s">
        <v>764</v>
      </c>
      <c r="D327" s="269" t="s">
        <v>765</v>
      </c>
      <c r="E327" s="62"/>
      <c r="F327" s="63"/>
      <c r="G327" s="63"/>
      <c r="H327" s="63"/>
      <c r="I327" s="72" t="str">
        <f t="shared" si="99"/>
        <v/>
      </c>
      <c r="J327" s="104" t="str">
        <f t="shared" ref="J327:J386" si="108">IFERROR(VLOOKUP(I327,$BE$1:$BF$4,2),"")</f>
        <v/>
      </c>
      <c r="K327" s="116"/>
      <c r="L327" s="71"/>
      <c r="M327" s="71"/>
      <c r="N327" s="71"/>
      <c r="O327" s="72" t="str">
        <f t="shared" si="100"/>
        <v/>
      </c>
      <c r="P327" s="132" t="str">
        <f t="shared" ref="P327:P386" si="109">IFERROR(VLOOKUP(O327,$BE$1:$BF$4,2),"")</f>
        <v/>
      </c>
      <c r="Q327" s="113"/>
      <c r="R327" s="106"/>
      <c r="S327" s="106"/>
      <c r="T327" s="106"/>
      <c r="U327" s="107"/>
      <c r="V327" s="108" t="str">
        <f t="shared" si="101"/>
        <v/>
      </c>
      <c r="W327" s="65"/>
      <c r="X327" s="70"/>
      <c r="Y327" s="109" t="str">
        <f t="shared" si="102"/>
        <v/>
      </c>
      <c r="Z327" s="110" t="str">
        <f t="shared" si="103"/>
        <v/>
      </c>
      <c r="AA327" s="111" t="str">
        <f t="shared" ref="AA327:AA390" si="110">IFERROR(VLOOKUP(Z327,$BA$2:$BB$8,2),"")</f>
        <v/>
      </c>
      <c r="AB327" s="69"/>
      <c r="AC327" s="71"/>
      <c r="AD327" s="71"/>
      <c r="AE327" s="72"/>
      <c r="AF327" s="112" t="str">
        <f t="shared" si="104"/>
        <v/>
      </c>
      <c r="AG327" s="69"/>
      <c r="AH327" s="71"/>
      <c r="AI327" s="71"/>
      <c r="AJ327" s="72"/>
      <c r="AK327" s="112" t="str">
        <f t="shared" si="105"/>
        <v/>
      </c>
      <c r="AL327" s="69"/>
      <c r="AM327" s="71"/>
      <c r="AN327" s="71"/>
      <c r="AO327" s="72"/>
      <c r="AP327" s="112" t="str">
        <f t="shared" si="106"/>
        <v/>
      </c>
      <c r="AQ327" s="69"/>
      <c r="AR327" s="71"/>
      <c r="AS327" s="71"/>
      <c r="AT327" s="72"/>
      <c r="AU327" s="187" t="str">
        <f t="shared" ref="AU327:AU386" si="111">IFERROR(AVERAGE(AQ327:AT327),"")</f>
        <v/>
      </c>
      <c r="AV327" s="188">
        <f t="shared" si="107"/>
        <v>0</v>
      </c>
      <c r="AW327" s="193" t="str">
        <f t="shared" ref="AW327:AW390" si="112">IFERROR(VLOOKUP(AV327,$BA$2:$BB$8,2),"")</f>
        <v>--</v>
      </c>
    </row>
    <row r="328" spans="1:49" x14ac:dyDescent="0.2">
      <c r="A328" s="149" t="s">
        <v>972</v>
      </c>
      <c r="B328" s="121" t="s">
        <v>74</v>
      </c>
      <c r="C328" s="248" t="s">
        <v>766</v>
      </c>
      <c r="D328" s="272" t="s">
        <v>767</v>
      </c>
      <c r="E328" s="62"/>
      <c r="F328" s="63"/>
      <c r="G328" s="63"/>
      <c r="H328" s="63"/>
      <c r="I328" s="72" t="str">
        <f t="shared" ref="I328:I359" si="113">IFERROR(AVERAGE(E328:H328),"")</f>
        <v/>
      </c>
      <c r="J328" s="104" t="str">
        <f t="shared" si="108"/>
        <v/>
      </c>
      <c r="K328" s="116"/>
      <c r="L328" s="71"/>
      <c r="M328" s="71"/>
      <c r="N328" s="71"/>
      <c r="O328" s="72" t="str">
        <f t="shared" ref="O328:O359" si="114">IFERROR(AVERAGE(K328:N328),"")</f>
        <v/>
      </c>
      <c r="P328" s="132" t="str">
        <f t="shared" si="109"/>
        <v/>
      </c>
      <c r="Q328" s="113"/>
      <c r="R328" s="106"/>
      <c r="S328" s="106"/>
      <c r="T328" s="106"/>
      <c r="U328" s="107"/>
      <c r="V328" s="108" t="str">
        <f t="shared" ref="V328:V359" si="115">IFERROR(SUM(Q328:U328)/COUNT(Q328:U328),"")</f>
        <v/>
      </c>
      <c r="W328" s="65"/>
      <c r="X328" s="70"/>
      <c r="Y328" s="109" t="str">
        <f t="shared" ref="Y328:Y359" si="116">IFERROR((V328*$V$4+(AVERAGE(W328:X328)*$W$4))/100,"")</f>
        <v/>
      </c>
      <c r="Z328" s="110" t="str">
        <f t="shared" ref="Z328:Z359" si="117">IFERROR(ROUND(Y328,0),"")</f>
        <v/>
      </c>
      <c r="AA328" s="111" t="str">
        <f t="shared" si="110"/>
        <v/>
      </c>
      <c r="AB328" s="69"/>
      <c r="AC328" s="71"/>
      <c r="AD328" s="71"/>
      <c r="AE328" s="72"/>
      <c r="AF328" s="112" t="str">
        <f t="shared" ref="AF328:AF359" si="118">IFERROR(AVERAGE(AB328:AE328),"")</f>
        <v/>
      </c>
      <c r="AG328" s="69"/>
      <c r="AH328" s="71"/>
      <c r="AI328" s="71"/>
      <c r="AJ328" s="72"/>
      <c r="AK328" s="112" t="str">
        <f t="shared" ref="AK328:AK359" si="119">IFERROR(AVERAGE(AG328:AJ328),"")</f>
        <v/>
      </c>
      <c r="AL328" s="69"/>
      <c r="AM328" s="71"/>
      <c r="AN328" s="71"/>
      <c r="AO328" s="72"/>
      <c r="AP328" s="112" t="str">
        <f t="shared" ref="AP328:AP359" si="120">IFERROR(AVERAGE(AL328:AO328),"")</f>
        <v/>
      </c>
      <c r="AQ328" s="69"/>
      <c r="AR328" s="71"/>
      <c r="AS328" s="71"/>
      <c r="AT328" s="72"/>
      <c r="AU328" s="187" t="str">
        <f t="shared" si="111"/>
        <v/>
      </c>
      <c r="AV328" s="188">
        <f t="shared" ref="AV328:AV359" si="121">IFERROR(MAX(AF328,AK328,AP328,AU328),"")</f>
        <v>0</v>
      </c>
      <c r="AW328" s="193" t="str">
        <f t="shared" si="112"/>
        <v>--</v>
      </c>
    </row>
    <row r="329" spans="1:49" x14ac:dyDescent="0.2">
      <c r="A329" s="149" t="s">
        <v>973</v>
      </c>
      <c r="B329" s="121" t="s">
        <v>74</v>
      </c>
      <c r="C329" s="248" t="s">
        <v>768</v>
      </c>
      <c r="D329" s="270" t="s">
        <v>769</v>
      </c>
      <c r="E329" s="62"/>
      <c r="F329" s="63"/>
      <c r="G329" s="63"/>
      <c r="H329" s="63"/>
      <c r="I329" s="72" t="str">
        <f t="shared" si="113"/>
        <v/>
      </c>
      <c r="J329" s="104" t="str">
        <f t="shared" si="108"/>
        <v/>
      </c>
      <c r="K329" s="116"/>
      <c r="L329" s="71"/>
      <c r="M329" s="71"/>
      <c r="N329" s="71"/>
      <c r="O329" s="72" t="str">
        <f t="shared" si="114"/>
        <v/>
      </c>
      <c r="P329" s="132" t="str">
        <f t="shared" si="109"/>
        <v/>
      </c>
      <c r="Q329" s="113"/>
      <c r="R329" s="106"/>
      <c r="S329" s="106"/>
      <c r="T329" s="106"/>
      <c r="U329" s="107"/>
      <c r="V329" s="108" t="str">
        <f t="shared" si="115"/>
        <v/>
      </c>
      <c r="W329" s="65"/>
      <c r="X329" s="70"/>
      <c r="Y329" s="109" t="str">
        <f t="shared" si="116"/>
        <v/>
      </c>
      <c r="Z329" s="110" t="str">
        <f t="shared" si="117"/>
        <v/>
      </c>
      <c r="AA329" s="111" t="str">
        <f t="shared" si="110"/>
        <v/>
      </c>
      <c r="AB329" s="69"/>
      <c r="AC329" s="71"/>
      <c r="AD329" s="71"/>
      <c r="AE329" s="72"/>
      <c r="AF329" s="112" t="str">
        <f t="shared" si="118"/>
        <v/>
      </c>
      <c r="AG329" s="69"/>
      <c r="AH329" s="71"/>
      <c r="AI329" s="71"/>
      <c r="AJ329" s="72"/>
      <c r="AK329" s="112" t="str">
        <f t="shared" si="119"/>
        <v/>
      </c>
      <c r="AL329" s="69"/>
      <c r="AM329" s="71"/>
      <c r="AN329" s="71"/>
      <c r="AO329" s="72"/>
      <c r="AP329" s="112" t="str">
        <f t="shared" si="120"/>
        <v/>
      </c>
      <c r="AQ329" s="69"/>
      <c r="AR329" s="71"/>
      <c r="AS329" s="71"/>
      <c r="AT329" s="72"/>
      <c r="AU329" s="187" t="str">
        <f t="shared" si="111"/>
        <v/>
      </c>
      <c r="AV329" s="188">
        <f t="shared" si="121"/>
        <v>0</v>
      </c>
      <c r="AW329" s="193" t="str">
        <f t="shared" si="112"/>
        <v>--</v>
      </c>
    </row>
    <row r="330" spans="1:49" x14ac:dyDescent="0.2">
      <c r="A330" s="149" t="s">
        <v>974</v>
      </c>
      <c r="B330" s="121" t="s">
        <v>74</v>
      </c>
      <c r="C330" s="248" t="s">
        <v>770</v>
      </c>
      <c r="D330" s="270" t="s">
        <v>771</v>
      </c>
      <c r="E330" s="62"/>
      <c r="F330" s="63"/>
      <c r="G330" s="63"/>
      <c r="H330" s="63"/>
      <c r="I330" s="72" t="str">
        <f t="shared" si="113"/>
        <v/>
      </c>
      <c r="J330" s="104" t="str">
        <f t="shared" si="108"/>
        <v/>
      </c>
      <c r="K330" s="116"/>
      <c r="L330" s="71"/>
      <c r="M330" s="71"/>
      <c r="N330" s="71"/>
      <c r="O330" s="72" t="str">
        <f t="shared" si="114"/>
        <v/>
      </c>
      <c r="P330" s="132" t="str">
        <f t="shared" si="109"/>
        <v/>
      </c>
      <c r="Q330" s="113"/>
      <c r="R330" s="106"/>
      <c r="S330" s="106"/>
      <c r="T330" s="106"/>
      <c r="U330" s="107"/>
      <c r="V330" s="108" t="str">
        <f t="shared" si="115"/>
        <v/>
      </c>
      <c r="W330" s="65"/>
      <c r="X330" s="70"/>
      <c r="Y330" s="109" t="str">
        <f t="shared" si="116"/>
        <v/>
      </c>
      <c r="Z330" s="110" t="str">
        <f t="shared" si="117"/>
        <v/>
      </c>
      <c r="AA330" s="111" t="str">
        <f t="shared" si="110"/>
        <v/>
      </c>
      <c r="AB330" s="69"/>
      <c r="AC330" s="71"/>
      <c r="AD330" s="71"/>
      <c r="AE330" s="72"/>
      <c r="AF330" s="112" t="str">
        <f t="shared" si="118"/>
        <v/>
      </c>
      <c r="AG330" s="69"/>
      <c r="AH330" s="71"/>
      <c r="AI330" s="71"/>
      <c r="AJ330" s="72"/>
      <c r="AK330" s="112" t="str">
        <f t="shared" si="119"/>
        <v/>
      </c>
      <c r="AL330" s="69"/>
      <c r="AM330" s="71"/>
      <c r="AN330" s="71"/>
      <c r="AO330" s="72"/>
      <c r="AP330" s="112" t="str">
        <f t="shared" si="120"/>
        <v/>
      </c>
      <c r="AQ330" s="69"/>
      <c r="AR330" s="71"/>
      <c r="AS330" s="71"/>
      <c r="AT330" s="72"/>
      <c r="AU330" s="187" t="str">
        <f t="shared" si="111"/>
        <v/>
      </c>
      <c r="AV330" s="188">
        <f t="shared" si="121"/>
        <v>0</v>
      </c>
      <c r="AW330" s="193" t="str">
        <f t="shared" si="112"/>
        <v>--</v>
      </c>
    </row>
    <row r="331" spans="1:49" x14ac:dyDescent="0.2">
      <c r="A331" s="149" t="s">
        <v>975</v>
      </c>
      <c r="B331" s="121" t="s">
        <v>74</v>
      </c>
      <c r="C331" s="248" t="s">
        <v>772</v>
      </c>
      <c r="D331" s="270" t="s">
        <v>773</v>
      </c>
      <c r="E331" s="62"/>
      <c r="F331" s="63"/>
      <c r="G331" s="63"/>
      <c r="H331" s="63"/>
      <c r="I331" s="72" t="str">
        <f t="shared" si="113"/>
        <v/>
      </c>
      <c r="J331" s="104" t="str">
        <f t="shared" si="108"/>
        <v/>
      </c>
      <c r="K331" s="116"/>
      <c r="L331" s="71"/>
      <c r="M331" s="71"/>
      <c r="N331" s="71"/>
      <c r="O331" s="72" t="str">
        <f t="shared" si="114"/>
        <v/>
      </c>
      <c r="P331" s="132" t="str">
        <f t="shared" si="109"/>
        <v/>
      </c>
      <c r="Q331" s="113"/>
      <c r="R331" s="106"/>
      <c r="S331" s="106"/>
      <c r="T331" s="106"/>
      <c r="U331" s="107"/>
      <c r="V331" s="108" t="str">
        <f t="shared" si="115"/>
        <v/>
      </c>
      <c r="W331" s="65"/>
      <c r="X331" s="70"/>
      <c r="Y331" s="109" t="str">
        <f t="shared" si="116"/>
        <v/>
      </c>
      <c r="Z331" s="110" t="str">
        <f t="shared" si="117"/>
        <v/>
      </c>
      <c r="AA331" s="111" t="str">
        <f t="shared" si="110"/>
        <v/>
      </c>
      <c r="AB331" s="69"/>
      <c r="AC331" s="71"/>
      <c r="AD331" s="71"/>
      <c r="AE331" s="72"/>
      <c r="AF331" s="112" t="str">
        <f t="shared" si="118"/>
        <v/>
      </c>
      <c r="AG331" s="69"/>
      <c r="AH331" s="71"/>
      <c r="AI331" s="71"/>
      <c r="AJ331" s="72"/>
      <c r="AK331" s="112" t="str">
        <f t="shared" si="119"/>
        <v/>
      </c>
      <c r="AL331" s="69"/>
      <c r="AM331" s="71"/>
      <c r="AN331" s="71"/>
      <c r="AO331" s="72"/>
      <c r="AP331" s="112" t="str">
        <f t="shared" si="120"/>
        <v/>
      </c>
      <c r="AQ331" s="69"/>
      <c r="AR331" s="71"/>
      <c r="AS331" s="71"/>
      <c r="AT331" s="72"/>
      <c r="AU331" s="187" t="str">
        <f t="shared" si="111"/>
        <v/>
      </c>
      <c r="AV331" s="188">
        <f t="shared" si="121"/>
        <v>0</v>
      </c>
      <c r="AW331" s="193" t="str">
        <f t="shared" si="112"/>
        <v>--</v>
      </c>
    </row>
    <row r="332" spans="1:49" x14ac:dyDescent="0.2">
      <c r="A332" s="149" t="s">
        <v>976</v>
      </c>
      <c r="B332" s="121" t="s">
        <v>74</v>
      </c>
      <c r="C332" s="248" t="s">
        <v>774</v>
      </c>
      <c r="D332" s="270" t="s">
        <v>775</v>
      </c>
      <c r="E332" s="62"/>
      <c r="F332" s="63"/>
      <c r="G332" s="63"/>
      <c r="H332" s="63"/>
      <c r="I332" s="72" t="str">
        <f t="shared" si="113"/>
        <v/>
      </c>
      <c r="J332" s="104" t="str">
        <f t="shared" si="108"/>
        <v/>
      </c>
      <c r="K332" s="116"/>
      <c r="L332" s="71"/>
      <c r="M332" s="71"/>
      <c r="N332" s="71"/>
      <c r="O332" s="72" t="str">
        <f t="shared" si="114"/>
        <v/>
      </c>
      <c r="P332" s="132" t="str">
        <f t="shared" si="109"/>
        <v/>
      </c>
      <c r="Q332" s="113"/>
      <c r="R332" s="106"/>
      <c r="S332" s="106"/>
      <c r="T332" s="106"/>
      <c r="U332" s="107"/>
      <c r="V332" s="108" t="str">
        <f t="shared" si="115"/>
        <v/>
      </c>
      <c r="W332" s="65"/>
      <c r="X332" s="70"/>
      <c r="Y332" s="109" t="str">
        <f t="shared" si="116"/>
        <v/>
      </c>
      <c r="Z332" s="110" t="str">
        <f t="shared" si="117"/>
        <v/>
      </c>
      <c r="AA332" s="111" t="str">
        <f t="shared" si="110"/>
        <v/>
      </c>
      <c r="AB332" s="69"/>
      <c r="AC332" s="71"/>
      <c r="AD332" s="71"/>
      <c r="AE332" s="72"/>
      <c r="AF332" s="112" t="str">
        <f t="shared" si="118"/>
        <v/>
      </c>
      <c r="AG332" s="69"/>
      <c r="AH332" s="71"/>
      <c r="AI332" s="71"/>
      <c r="AJ332" s="72"/>
      <c r="AK332" s="112" t="str">
        <f t="shared" si="119"/>
        <v/>
      </c>
      <c r="AL332" s="69"/>
      <c r="AM332" s="71"/>
      <c r="AN332" s="71"/>
      <c r="AO332" s="72"/>
      <c r="AP332" s="112" t="str">
        <f t="shared" si="120"/>
        <v/>
      </c>
      <c r="AQ332" s="69"/>
      <c r="AR332" s="71"/>
      <c r="AS332" s="71"/>
      <c r="AT332" s="72"/>
      <c r="AU332" s="187" t="str">
        <f t="shared" si="111"/>
        <v/>
      </c>
      <c r="AV332" s="188">
        <f t="shared" si="121"/>
        <v>0</v>
      </c>
      <c r="AW332" s="193" t="str">
        <f t="shared" si="112"/>
        <v>--</v>
      </c>
    </row>
    <row r="333" spans="1:49" s="268" customFormat="1" x14ac:dyDescent="0.2">
      <c r="A333" s="149" t="s">
        <v>977</v>
      </c>
      <c r="B333" s="118" t="s">
        <v>74</v>
      </c>
      <c r="C333" s="248" t="s">
        <v>776</v>
      </c>
      <c r="D333" s="270" t="s">
        <v>777</v>
      </c>
      <c r="E333" s="249"/>
      <c r="F333" s="250"/>
      <c r="G333" s="250"/>
      <c r="H333" s="250"/>
      <c r="I333" s="251" t="str">
        <f t="shared" si="113"/>
        <v/>
      </c>
      <c r="J333" s="252" t="str">
        <f t="shared" si="108"/>
        <v/>
      </c>
      <c r="K333" s="253"/>
      <c r="L333" s="250"/>
      <c r="M333" s="250"/>
      <c r="N333" s="250"/>
      <c r="O333" s="251" t="str">
        <f t="shared" si="114"/>
        <v/>
      </c>
      <c r="P333" s="254" t="str">
        <f t="shared" si="109"/>
        <v/>
      </c>
      <c r="Q333" s="255"/>
      <c r="R333" s="256"/>
      <c r="S333" s="256"/>
      <c r="T333" s="256"/>
      <c r="U333" s="257"/>
      <c r="V333" s="258" t="str">
        <f t="shared" si="115"/>
        <v/>
      </c>
      <c r="W333" s="259"/>
      <c r="X333" s="260"/>
      <c r="Y333" s="261" t="str">
        <f t="shared" si="116"/>
        <v/>
      </c>
      <c r="Z333" s="262" t="str">
        <f t="shared" si="117"/>
        <v/>
      </c>
      <c r="AA333" s="263" t="str">
        <f t="shared" si="110"/>
        <v/>
      </c>
      <c r="AB333" s="249"/>
      <c r="AC333" s="250"/>
      <c r="AD333" s="250"/>
      <c r="AE333" s="251"/>
      <c r="AF333" s="264" t="str">
        <f t="shared" si="118"/>
        <v/>
      </c>
      <c r="AG333" s="249"/>
      <c r="AH333" s="250"/>
      <c r="AI333" s="250"/>
      <c r="AJ333" s="251"/>
      <c r="AK333" s="264" t="str">
        <f t="shared" si="119"/>
        <v/>
      </c>
      <c r="AL333" s="249"/>
      <c r="AM333" s="250"/>
      <c r="AN333" s="250"/>
      <c r="AO333" s="251"/>
      <c r="AP333" s="264" t="str">
        <f t="shared" si="120"/>
        <v/>
      </c>
      <c r="AQ333" s="249"/>
      <c r="AR333" s="250"/>
      <c r="AS333" s="250"/>
      <c r="AT333" s="251"/>
      <c r="AU333" s="265" t="str">
        <f t="shared" si="111"/>
        <v/>
      </c>
      <c r="AV333" s="266">
        <f t="shared" si="121"/>
        <v>0</v>
      </c>
      <c r="AW333" s="267" t="str">
        <f t="shared" si="112"/>
        <v>--</v>
      </c>
    </row>
    <row r="334" spans="1:49" x14ac:dyDescent="0.2">
      <c r="A334" s="149" t="s">
        <v>978</v>
      </c>
      <c r="B334" s="121" t="s">
        <v>74</v>
      </c>
      <c r="C334" s="248" t="s">
        <v>778</v>
      </c>
      <c r="D334" s="270" t="s">
        <v>779</v>
      </c>
      <c r="E334" s="62"/>
      <c r="F334" s="63"/>
      <c r="G334" s="63"/>
      <c r="H334" s="63"/>
      <c r="I334" s="72" t="str">
        <f t="shared" si="113"/>
        <v/>
      </c>
      <c r="J334" s="104" t="str">
        <f t="shared" si="108"/>
        <v/>
      </c>
      <c r="K334" s="116"/>
      <c r="L334" s="71"/>
      <c r="M334" s="71"/>
      <c r="N334" s="71"/>
      <c r="O334" s="72" t="str">
        <f t="shared" si="114"/>
        <v/>
      </c>
      <c r="P334" s="132" t="str">
        <f t="shared" si="109"/>
        <v/>
      </c>
      <c r="Q334" s="113"/>
      <c r="R334" s="106"/>
      <c r="S334" s="106"/>
      <c r="T334" s="106"/>
      <c r="U334" s="107"/>
      <c r="V334" s="108" t="str">
        <f t="shared" si="115"/>
        <v/>
      </c>
      <c r="W334" s="65"/>
      <c r="X334" s="70"/>
      <c r="Y334" s="109" t="str">
        <f t="shared" si="116"/>
        <v/>
      </c>
      <c r="Z334" s="110" t="str">
        <f t="shared" si="117"/>
        <v/>
      </c>
      <c r="AA334" s="111" t="str">
        <f t="shared" si="110"/>
        <v/>
      </c>
      <c r="AB334" s="69"/>
      <c r="AC334" s="71"/>
      <c r="AD334" s="71"/>
      <c r="AE334" s="72"/>
      <c r="AF334" s="112" t="str">
        <f t="shared" si="118"/>
        <v/>
      </c>
      <c r="AG334" s="69"/>
      <c r="AH334" s="71"/>
      <c r="AI334" s="71"/>
      <c r="AJ334" s="72"/>
      <c r="AK334" s="112" t="str">
        <f t="shared" si="119"/>
        <v/>
      </c>
      <c r="AL334" s="69"/>
      <c r="AM334" s="71"/>
      <c r="AN334" s="71"/>
      <c r="AO334" s="72"/>
      <c r="AP334" s="112" t="str">
        <f t="shared" si="120"/>
        <v/>
      </c>
      <c r="AQ334" s="69"/>
      <c r="AR334" s="71"/>
      <c r="AS334" s="71"/>
      <c r="AT334" s="72"/>
      <c r="AU334" s="187" t="str">
        <f t="shared" si="111"/>
        <v/>
      </c>
      <c r="AV334" s="188">
        <f t="shared" si="121"/>
        <v>0</v>
      </c>
      <c r="AW334" s="193" t="str">
        <f t="shared" si="112"/>
        <v>--</v>
      </c>
    </row>
    <row r="335" spans="1:49" x14ac:dyDescent="0.2">
      <c r="A335" s="149" t="s">
        <v>979</v>
      </c>
      <c r="B335" s="121" t="s">
        <v>74</v>
      </c>
      <c r="C335" s="248" t="s">
        <v>780</v>
      </c>
      <c r="D335" s="270" t="s">
        <v>781</v>
      </c>
      <c r="E335" s="62"/>
      <c r="F335" s="63"/>
      <c r="G335" s="63"/>
      <c r="H335" s="63"/>
      <c r="I335" s="72" t="str">
        <f t="shared" si="113"/>
        <v/>
      </c>
      <c r="J335" s="104" t="str">
        <f t="shared" si="108"/>
        <v/>
      </c>
      <c r="K335" s="116"/>
      <c r="L335" s="71"/>
      <c r="M335" s="71"/>
      <c r="N335" s="71"/>
      <c r="O335" s="72" t="str">
        <f t="shared" si="114"/>
        <v/>
      </c>
      <c r="P335" s="132" t="str">
        <f t="shared" si="109"/>
        <v/>
      </c>
      <c r="Q335" s="113"/>
      <c r="R335" s="106"/>
      <c r="S335" s="106"/>
      <c r="T335" s="106"/>
      <c r="U335" s="107"/>
      <c r="V335" s="108" t="str">
        <f t="shared" si="115"/>
        <v/>
      </c>
      <c r="W335" s="65"/>
      <c r="X335" s="70"/>
      <c r="Y335" s="109" t="str">
        <f t="shared" si="116"/>
        <v/>
      </c>
      <c r="Z335" s="110" t="str">
        <f t="shared" si="117"/>
        <v/>
      </c>
      <c r="AA335" s="111" t="str">
        <f t="shared" si="110"/>
        <v/>
      </c>
      <c r="AB335" s="69"/>
      <c r="AC335" s="71"/>
      <c r="AD335" s="71"/>
      <c r="AE335" s="72"/>
      <c r="AF335" s="112" t="str">
        <f t="shared" si="118"/>
        <v/>
      </c>
      <c r="AG335" s="69"/>
      <c r="AH335" s="71"/>
      <c r="AI335" s="71"/>
      <c r="AJ335" s="72"/>
      <c r="AK335" s="112" t="str">
        <f t="shared" si="119"/>
        <v/>
      </c>
      <c r="AL335" s="69"/>
      <c r="AM335" s="71"/>
      <c r="AN335" s="71"/>
      <c r="AO335" s="72"/>
      <c r="AP335" s="112" t="str">
        <f t="shared" si="120"/>
        <v/>
      </c>
      <c r="AQ335" s="69"/>
      <c r="AR335" s="71"/>
      <c r="AS335" s="71"/>
      <c r="AT335" s="72"/>
      <c r="AU335" s="187" t="str">
        <f t="shared" si="111"/>
        <v/>
      </c>
      <c r="AV335" s="188">
        <f t="shared" si="121"/>
        <v>0</v>
      </c>
      <c r="AW335" s="193" t="str">
        <f t="shared" si="112"/>
        <v>--</v>
      </c>
    </row>
    <row r="336" spans="1:49" x14ac:dyDescent="0.2">
      <c r="A336" s="149" t="s">
        <v>980</v>
      </c>
      <c r="B336" s="121" t="s">
        <v>74</v>
      </c>
      <c r="C336" s="248" t="s">
        <v>782</v>
      </c>
      <c r="D336" s="271" t="s">
        <v>783</v>
      </c>
      <c r="E336" s="62"/>
      <c r="F336" s="63"/>
      <c r="G336" s="63"/>
      <c r="H336" s="63"/>
      <c r="I336" s="72" t="str">
        <f t="shared" si="113"/>
        <v/>
      </c>
      <c r="J336" s="104" t="str">
        <f t="shared" si="108"/>
        <v/>
      </c>
      <c r="K336" s="116"/>
      <c r="L336" s="71"/>
      <c r="M336" s="71"/>
      <c r="N336" s="71"/>
      <c r="O336" s="72" t="str">
        <f t="shared" si="114"/>
        <v/>
      </c>
      <c r="P336" s="132" t="str">
        <f t="shared" si="109"/>
        <v/>
      </c>
      <c r="Q336" s="113"/>
      <c r="R336" s="106"/>
      <c r="S336" s="106"/>
      <c r="T336" s="106"/>
      <c r="U336" s="107"/>
      <c r="V336" s="108" t="str">
        <f t="shared" si="115"/>
        <v/>
      </c>
      <c r="W336" s="65"/>
      <c r="X336" s="70"/>
      <c r="Y336" s="109" t="str">
        <f t="shared" si="116"/>
        <v/>
      </c>
      <c r="Z336" s="110" t="str">
        <f t="shared" si="117"/>
        <v/>
      </c>
      <c r="AA336" s="111" t="str">
        <f t="shared" si="110"/>
        <v/>
      </c>
      <c r="AB336" s="69"/>
      <c r="AC336" s="71"/>
      <c r="AD336" s="71"/>
      <c r="AE336" s="72"/>
      <c r="AF336" s="112" t="str">
        <f t="shared" si="118"/>
        <v/>
      </c>
      <c r="AG336" s="69"/>
      <c r="AH336" s="71"/>
      <c r="AI336" s="71"/>
      <c r="AJ336" s="72"/>
      <c r="AK336" s="112" t="str">
        <f t="shared" si="119"/>
        <v/>
      </c>
      <c r="AL336" s="69"/>
      <c r="AM336" s="71"/>
      <c r="AN336" s="71"/>
      <c r="AO336" s="72"/>
      <c r="AP336" s="112" t="str">
        <f t="shared" si="120"/>
        <v/>
      </c>
      <c r="AQ336" s="69"/>
      <c r="AR336" s="71"/>
      <c r="AS336" s="71"/>
      <c r="AT336" s="72"/>
      <c r="AU336" s="187" t="str">
        <f t="shared" si="111"/>
        <v/>
      </c>
      <c r="AV336" s="188">
        <f t="shared" si="121"/>
        <v>0</v>
      </c>
      <c r="AW336" s="193" t="str">
        <f t="shared" si="112"/>
        <v>--</v>
      </c>
    </row>
    <row r="337" spans="1:49" x14ac:dyDescent="0.2">
      <c r="A337" s="149" t="s">
        <v>981</v>
      </c>
      <c r="B337" s="121" t="s">
        <v>74</v>
      </c>
      <c r="C337" s="248" t="s">
        <v>784</v>
      </c>
      <c r="D337" s="270" t="s">
        <v>785</v>
      </c>
      <c r="E337" s="62"/>
      <c r="F337" s="63"/>
      <c r="G337" s="63"/>
      <c r="H337" s="63"/>
      <c r="I337" s="72" t="str">
        <f t="shared" si="113"/>
        <v/>
      </c>
      <c r="J337" s="104" t="str">
        <f t="shared" si="108"/>
        <v/>
      </c>
      <c r="K337" s="116"/>
      <c r="L337" s="71"/>
      <c r="M337" s="71"/>
      <c r="N337" s="71"/>
      <c r="O337" s="72" t="str">
        <f t="shared" si="114"/>
        <v/>
      </c>
      <c r="P337" s="132" t="str">
        <f t="shared" si="109"/>
        <v/>
      </c>
      <c r="Q337" s="113"/>
      <c r="R337" s="106"/>
      <c r="S337" s="106"/>
      <c r="T337" s="106"/>
      <c r="U337" s="107"/>
      <c r="V337" s="108" t="str">
        <f t="shared" si="115"/>
        <v/>
      </c>
      <c r="W337" s="65"/>
      <c r="X337" s="70"/>
      <c r="Y337" s="109" t="str">
        <f t="shared" si="116"/>
        <v/>
      </c>
      <c r="Z337" s="110" t="str">
        <f t="shared" si="117"/>
        <v/>
      </c>
      <c r="AA337" s="111" t="str">
        <f t="shared" si="110"/>
        <v/>
      </c>
      <c r="AB337" s="69"/>
      <c r="AC337" s="71"/>
      <c r="AD337" s="71"/>
      <c r="AE337" s="72"/>
      <c r="AF337" s="112" t="str">
        <f t="shared" si="118"/>
        <v/>
      </c>
      <c r="AG337" s="69"/>
      <c r="AH337" s="71"/>
      <c r="AI337" s="71"/>
      <c r="AJ337" s="72"/>
      <c r="AK337" s="112" t="str">
        <f t="shared" si="119"/>
        <v/>
      </c>
      <c r="AL337" s="69"/>
      <c r="AM337" s="71"/>
      <c r="AN337" s="71"/>
      <c r="AO337" s="72"/>
      <c r="AP337" s="112" t="str">
        <f t="shared" si="120"/>
        <v/>
      </c>
      <c r="AQ337" s="69"/>
      <c r="AR337" s="71"/>
      <c r="AS337" s="71"/>
      <c r="AT337" s="72"/>
      <c r="AU337" s="187" t="str">
        <f t="shared" si="111"/>
        <v/>
      </c>
      <c r="AV337" s="188">
        <f t="shared" si="121"/>
        <v>0</v>
      </c>
      <c r="AW337" s="193" t="str">
        <f t="shared" si="112"/>
        <v>--</v>
      </c>
    </row>
    <row r="338" spans="1:49" x14ac:dyDescent="0.2">
      <c r="A338" s="149" t="s">
        <v>982</v>
      </c>
      <c r="B338" s="121" t="s">
        <v>74</v>
      </c>
      <c r="C338" s="248" t="s">
        <v>786</v>
      </c>
      <c r="D338" s="270" t="s">
        <v>787</v>
      </c>
      <c r="E338" s="62"/>
      <c r="F338" s="63"/>
      <c r="G338" s="63"/>
      <c r="H338" s="63"/>
      <c r="I338" s="72" t="str">
        <f t="shared" si="113"/>
        <v/>
      </c>
      <c r="J338" s="104" t="str">
        <f t="shared" si="108"/>
        <v/>
      </c>
      <c r="K338" s="116"/>
      <c r="L338" s="71"/>
      <c r="M338" s="71"/>
      <c r="N338" s="71"/>
      <c r="O338" s="72" t="str">
        <f t="shared" si="114"/>
        <v/>
      </c>
      <c r="P338" s="132" t="str">
        <f t="shared" si="109"/>
        <v/>
      </c>
      <c r="Q338" s="113"/>
      <c r="R338" s="106"/>
      <c r="S338" s="106"/>
      <c r="T338" s="106"/>
      <c r="U338" s="107"/>
      <c r="V338" s="108" t="str">
        <f t="shared" si="115"/>
        <v/>
      </c>
      <c r="W338" s="65"/>
      <c r="X338" s="70"/>
      <c r="Y338" s="109" t="str">
        <f t="shared" si="116"/>
        <v/>
      </c>
      <c r="Z338" s="110" t="str">
        <f t="shared" si="117"/>
        <v/>
      </c>
      <c r="AA338" s="111" t="str">
        <f t="shared" si="110"/>
        <v/>
      </c>
      <c r="AB338" s="69"/>
      <c r="AC338" s="71"/>
      <c r="AD338" s="71"/>
      <c r="AE338" s="72"/>
      <c r="AF338" s="112" t="str">
        <f t="shared" si="118"/>
        <v/>
      </c>
      <c r="AG338" s="69"/>
      <c r="AH338" s="71"/>
      <c r="AI338" s="71"/>
      <c r="AJ338" s="72"/>
      <c r="AK338" s="112" t="str">
        <f t="shared" si="119"/>
        <v/>
      </c>
      <c r="AL338" s="69"/>
      <c r="AM338" s="71"/>
      <c r="AN338" s="71"/>
      <c r="AO338" s="72"/>
      <c r="AP338" s="112" t="str">
        <f t="shared" si="120"/>
        <v/>
      </c>
      <c r="AQ338" s="69"/>
      <c r="AR338" s="71"/>
      <c r="AS338" s="71"/>
      <c r="AT338" s="72"/>
      <c r="AU338" s="187" t="str">
        <f t="shared" si="111"/>
        <v/>
      </c>
      <c r="AV338" s="188">
        <f t="shared" si="121"/>
        <v>0</v>
      </c>
      <c r="AW338" s="193" t="str">
        <f t="shared" si="112"/>
        <v>--</v>
      </c>
    </row>
    <row r="339" spans="1:49" x14ac:dyDescent="0.2">
      <c r="A339" s="149" t="s">
        <v>983</v>
      </c>
      <c r="B339" s="121" t="s">
        <v>74</v>
      </c>
      <c r="C339" s="248" t="s">
        <v>788</v>
      </c>
      <c r="D339" s="270" t="s">
        <v>789</v>
      </c>
      <c r="E339" s="62"/>
      <c r="F339" s="63"/>
      <c r="G339" s="63"/>
      <c r="H339" s="63"/>
      <c r="I339" s="72" t="str">
        <f t="shared" si="113"/>
        <v/>
      </c>
      <c r="J339" s="104" t="str">
        <f t="shared" si="108"/>
        <v/>
      </c>
      <c r="K339" s="116"/>
      <c r="L339" s="71"/>
      <c r="M339" s="71"/>
      <c r="N339" s="71"/>
      <c r="O339" s="72" t="str">
        <f t="shared" si="114"/>
        <v/>
      </c>
      <c r="P339" s="132" t="str">
        <f t="shared" si="109"/>
        <v/>
      </c>
      <c r="Q339" s="113"/>
      <c r="R339" s="106"/>
      <c r="S339" s="106"/>
      <c r="T339" s="106"/>
      <c r="U339" s="107"/>
      <c r="V339" s="108" t="str">
        <f t="shared" si="115"/>
        <v/>
      </c>
      <c r="W339" s="65"/>
      <c r="X339" s="70"/>
      <c r="Y339" s="109" t="str">
        <f t="shared" si="116"/>
        <v/>
      </c>
      <c r="Z339" s="110" t="str">
        <f t="shared" si="117"/>
        <v/>
      </c>
      <c r="AA339" s="111" t="str">
        <f t="shared" si="110"/>
        <v/>
      </c>
      <c r="AB339" s="69"/>
      <c r="AC339" s="71"/>
      <c r="AD339" s="71"/>
      <c r="AE339" s="72"/>
      <c r="AF339" s="112" t="str">
        <f t="shared" si="118"/>
        <v/>
      </c>
      <c r="AG339" s="69"/>
      <c r="AH339" s="71"/>
      <c r="AI339" s="71"/>
      <c r="AJ339" s="72"/>
      <c r="AK339" s="112" t="str">
        <f t="shared" si="119"/>
        <v/>
      </c>
      <c r="AL339" s="69"/>
      <c r="AM339" s="71"/>
      <c r="AN339" s="71"/>
      <c r="AO339" s="72"/>
      <c r="AP339" s="112" t="str">
        <f t="shared" si="120"/>
        <v/>
      </c>
      <c r="AQ339" s="69"/>
      <c r="AR339" s="71"/>
      <c r="AS339" s="71"/>
      <c r="AT339" s="72"/>
      <c r="AU339" s="187" t="str">
        <f t="shared" si="111"/>
        <v/>
      </c>
      <c r="AV339" s="188">
        <f t="shared" si="121"/>
        <v>0</v>
      </c>
      <c r="AW339" s="193" t="str">
        <f t="shared" si="112"/>
        <v>--</v>
      </c>
    </row>
    <row r="340" spans="1:49" x14ac:dyDescent="0.2">
      <c r="A340" s="149" t="s">
        <v>984</v>
      </c>
      <c r="B340" s="121" t="s">
        <v>74</v>
      </c>
      <c r="C340" s="248" t="s">
        <v>790</v>
      </c>
      <c r="D340" s="270" t="s">
        <v>791</v>
      </c>
      <c r="E340" s="62"/>
      <c r="F340" s="63"/>
      <c r="G340" s="63"/>
      <c r="H340" s="63"/>
      <c r="I340" s="72" t="str">
        <f t="shared" si="113"/>
        <v/>
      </c>
      <c r="J340" s="104" t="str">
        <f t="shared" si="108"/>
        <v/>
      </c>
      <c r="K340" s="116"/>
      <c r="L340" s="71"/>
      <c r="M340" s="71"/>
      <c r="N340" s="71"/>
      <c r="O340" s="72" t="str">
        <f t="shared" si="114"/>
        <v/>
      </c>
      <c r="P340" s="132" t="str">
        <f t="shared" si="109"/>
        <v/>
      </c>
      <c r="Q340" s="113"/>
      <c r="R340" s="106"/>
      <c r="S340" s="106"/>
      <c r="T340" s="106"/>
      <c r="U340" s="107"/>
      <c r="V340" s="108" t="str">
        <f t="shared" si="115"/>
        <v/>
      </c>
      <c r="W340" s="65"/>
      <c r="X340" s="70"/>
      <c r="Y340" s="109" t="str">
        <f t="shared" si="116"/>
        <v/>
      </c>
      <c r="Z340" s="110" t="str">
        <f t="shared" si="117"/>
        <v/>
      </c>
      <c r="AA340" s="111" t="str">
        <f t="shared" si="110"/>
        <v/>
      </c>
      <c r="AB340" s="69"/>
      <c r="AC340" s="71"/>
      <c r="AD340" s="71"/>
      <c r="AE340" s="72"/>
      <c r="AF340" s="112" t="str">
        <f t="shared" si="118"/>
        <v/>
      </c>
      <c r="AG340" s="69"/>
      <c r="AH340" s="71"/>
      <c r="AI340" s="71"/>
      <c r="AJ340" s="72"/>
      <c r="AK340" s="112" t="str">
        <f t="shared" si="119"/>
        <v/>
      </c>
      <c r="AL340" s="69"/>
      <c r="AM340" s="71"/>
      <c r="AN340" s="71"/>
      <c r="AO340" s="72"/>
      <c r="AP340" s="112" t="str">
        <f t="shared" si="120"/>
        <v/>
      </c>
      <c r="AQ340" s="69"/>
      <c r="AR340" s="71"/>
      <c r="AS340" s="71"/>
      <c r="AT340" s="72"/>
      <c r="AU340" s="187" t="str">
        <f t="shared" si="111"/>
        <v/>
      </c>
      <c r="AV340" s="188">
        <f t="shared" si="121"/>
        <v>0</v>
      </c>
      <c r="AW340" s="193" t="str">
        <f t="shared" si="112"/>
        <v>--</v>
      </c>
    </row>
    <row r="341" spans="1:49" x14ac:dyDescent="0.2">
      <c r="A341" s="149" t="s">
        <v>985</v>
      </c>
      <c r="B341" s="121" t="s">
        <v>74</v>
      </c>
      <c r="C341" s="248" t="s">
        <v>792</v>
      </c>
      <c r="D341" s="270" t="s">
        <v>793</v>
      </c>
      <c r="E341" s="62"/>
      <c r="F341" s="63"/>
      <c r="G341" s="63"/>
      <c r="H341" s="63"/>
      <c r="I341" s="72" t="str">
        <f t="shared" si="113"/>
        <v/>
      </c>
      <c r="J341" s="104" t="str">
        <f t="shared" si="108"/>
        <v/>
      </c>
      <c r="K341" s="116"/>
      <c r="L341" s="71"/>
      <c r="M341" s="71"/>
      <c r="N341" s="71"/>
      <c r="O341" s="72" t="str">
        <f t="shared" si="114"/>
        <v/>
      </c>
      <c r="P341" s="132" t="str">
        <f t="shared" si="109"/>
        <v/>
      </c>
      <c r="Q341" s="113"/>
      <c r="R341" s="106"/>
      <c r="S341" s="106"/>
      <c r="T341" s="106"/>
      <c r="U341" s="107"/>
      <c r="V341" s="108" t="str">
        <f t="shared" si="115"/>
        <v/>
      </c>
      <c r="W341" s="65"/>
      <c r="X341" s="70"/>
      <c r="Y341" s="109" t="str">
        <f t="shared" si="116"/>
        <v/>
      </c>
      <c r="Z341" s="110" t="str">
        <f t="shared" si="117"/>
        <v/>
      </c>
      <c r="AA341" s="111" t="str">
        <f t="shared" si="110"/>
        <v/>
      </c>
      <c r="AB341" s="69"/>
      <c r="AC341" s="71"/>
      <c r="AD341" s="71"/>
      <c r="AE341" s="72"/>
      <c r="AF341" s="112" t="str">
        <f t="shared" si="118"/>
        <v/>
      </c>
      <c r="AG341" s="69"/>
      <c r="AH341" s="71"/>
      <c r="AI341" s="71"/>
      <c r="AJ341" s="72"/>
      <c r="AK341" s="112" t="str">
        <f t="shared" si="119"/>
        <v/>
      </c>
      <c r="AL341" s="69"/>
      <c r="AM341" s="71"/>
      <c r="AN341" s="71"/>
      <c r="AO341" s="72"/>
      <c r="AP341" s="112" t="str">
        <f t="shared" si="120"/>
        <v/>
      </c>
      <c r="AQ341" s="69"/>
      <c r="AR341" s="71"/>
      <c r="AS341" s="71"/>
      <c r="AT341" s="72"/>
      <c r="AU341" s="187" t="str">
        <f t="shared" si="111"/>
        <v/>
      </c>
      <c r="AV341" s="188">
        <f t="shared" si="121"/>
        <v>0</v>
      </c>
      <c r="AW341" s="193" t="str">
        <f t="shared" si="112"/>
        <v>--</v>
      </c>
    </row>
    <row r="342" spans="1:49" x14ac:dyDescent="0.2">
      <c r="A342" s="149" t="s">
        <v>986</v>
      </c>
      <c r="B342" s="121" t="s">
        <v>74</v>
      </c>
      <c r="C342" s="248" t="s">
        <v>794</v>
      </c>
      <c r="D342" s="270" t="s">
        <v>795</v>
      </c>
      <c r="E342" s="62"/>
      <c r="F342" s="63"/>
      <c r="G342" s="63"/>
      <c r="H342" s="63"/>
      <c r="I342" s="72" t="str">
        <f t="shared" si="113"/>
        <v/>
      </c>
      <c r="J342" s="104" t="str">
        <f t="shared" si="108"/>
        <v/>
      </c>
      <c r="K342" s="116"/>
      <c r="L342" s="71"/>
      <c r="M342" s="71"/>
      <c r="N342" s="71"/>
      <c r="O342" s="72" t="str">
        <f t="shared" si="114"/>
        <v/>
      </c>
      <c r="P342" s="132" t="str">
        <f t="shared" si="109"/>
        <v/>
      </c>
      <c r="Q342" s="113"/>
      <c r="R342" s="106"/>
      <c r="S342" s="106"/>
      <c r="T342" s="106"/>
      <c r="U342" s="107"/>
      <c r="V342" s="108" t="str">
        <f t="shared" si="115"/>
        <v/>
      </c>
      <c r="W342" s="65"/>
      <c r="X342" s="70"/>
      <c r="Y342" s="109" t="str">
        <f t="shared" si="116"/>
        <v/>
      </c>
      <c r="Z342" s="110" t="str">
        <f t="shared" si="117"/>
        <v/>
      </c>
      <c r="AA342" s="111" t="str">
        <f t="shared" si="110"/>
        <v/>
      </c>
      <c r="AB342" s="69"/>
      <c r="AC342" s="71"/>
      <c r="AD342" s="71"/>
      <c r="AE342" s="72"/>
      <c r="AF342" s="112" t="str">
        <f t="shared" si="118"/>
        <v/>
      </c>
      <c r="AG342" s="69"/>
      <c r="AH342" s="71"/>
      <c r="AI342" s="71"/>
      <c r="AJ342" s="72"/>
      <c r="AK342" s="112" t="str">
        <f t="shared" si="119"/>
        <v/>
      </c>
      <c r="AL342" s="69"/>
      <c r="AM342" s="71"/>
      <c r="AN342" s="71"/>
      <c r="AO342" s="72"/>
      <c r="AP342" s="112" t="str">
        <f t="shared" si="120"/>
        <v/>
      </c>
      <c r="AQ342" s="69"/>
      <c r="AR342" s="71"/>
      <c r="AS342" s="71"/>
      <c r="AT342" s="72"/>
      <c r="AU342" s="187" t="str">
        <f t="shared" si="111"/>
        <v/>
      </c>
      <c r="AV342" s="188">
        <f t="shared" si="121"/>
        <v>0</v>
      </c>
      <c r="AW342" s="193" t="str">
        <f t="shared" si="112"/>
        <v>--</v>
      </c>
    </row>
    <row r="343" spans="1:49" x14ac:dyDescent="0.2">
      <c r="A343" s="149" t="s">
        <v>987</v>
      </c>
      <c r="B343" s="121" t="s">
        <v>74</v>
      </c>
      <c r="C343" s="248" t="s">
        <v>796</v>
      </c>
      <c r="D343" s="270" t="s">
        <v>797</v>
      </c>
      <c r="E343" s="62"/>
      <c r="F343" s="63"/>
      <c r="G343" s="63"/>
      <c r="H343" s="63"/>
      <c r="I343" s="72" t="str">
        <f t="shared" si="113"/>
        <v/>
      </c>
      <c r="J343" s="104" t="str">
        <f t="shared" si="108"/>
        <v/>
      </c>
      <c r="K343" s="116"/>
      <c r="L343" s="71"/>
      <c r="M343" s="71"/>
      <c r="N343" s="71"/>
      <c r="O343" s="72" t="str">
        <f t="shared" si="114"/>
        <v/>
      </c>
      <c r="P343" s="132" t="str">
        <f t="shared" si="109"/>
        <v/>
      </c>
      <c r="Q343" s="113"/>
      <c r="R343" s="106"/>
      <c r="S343" s="106"/>
      <c r="T343" s="106"/>
      <c r="U343" s="107"/>
      <c r="V343" s="108" t="str">
        <f t="shared" si="115"/>
        <v/>
      </c>
      <c r="W343" s="65"/>
      <c r="X343" s="70"/>
      <c r="Y343" s="109" t="str">
        <f t="shared" si="116"/>
        <v/>
      </c>
      <c r="Z343" s="110" t="str">
        <f t="shared" si="117"/>
        <v/>
      </c>
      <c r="AA343" s="111" t="str">
        <f t="shared" si="110"/>
        <v/>
      </c>
      <c r="AB343" s="69"/>
      <c r="AC343" s="71"/>
      <c r="AD343" s="71"/>
      <c r="AE343" s="72"/>
      <c r="AF343" s="112" t="str">
        <f t="shared" si="118"/>
        <v/>
      </c>
      <c r="AG343" s="69"/>
      <c r="AH343" s="71"/>
      <c r="AI343" s="71"/>
      <c r="AJ343" s="72"/>
      <c r="AK343" s="112" t="str">
        <f t="shared" si="119"/>
        <v/>
      </c>
      <c r="AL343" s="69"/>
      <c r="AM343" s="71"/>
      <c r="AN343" s="71"/>
      <c r="AO343" s="72"/>
      <c r="AP343" s="112" t="str">
        <f t="shared" si="120"/>
        <v/>
      </c>
      <c r="AQ343" s="69"/>
      <c r="AR343" s="71"/>
      <c r="AS343" s="71"/>
      <c r="AT343" s="72"/>
      <c r="AU343" s="187" t="str">
        <f t="shared" si="111"/>
        <v/>
      </c>
      <c r="AV343" s="188">
        <f t="shared" si="121"/>
        <v>0</v>
      </c>
      <c r="AW343" s="193" t="str">
        <f t="shared" si="112"/>
        <v>--</v>
      </c>
    </row>
    <row r="344" spans="1:49" x14ac:dyDescent="0.2">
      <c r="A344" s="149" t="s">
        <v>988</v>
      </c>
      <c r="B344" s="121" t="s">
        <v>74</v>
      </c>
      <c r="C344" s="248" t="s">
        <v>798</v>
      </c>
      <c r="D344" s="270" t="s">
        <v>799</v>
      </c>
      <c r="E344" s="62"/>
      <c r="F344" s="63"/>
      <c r="G344" s="63"/>
      <c r="H344" s="63"/>
      <c r="I344" s="72" t="str">
        <f t="shared" si="113"/>
        <v/>
      </c>
      <c r="J344" s="104" t="str">
        <f t="shared" si="108"/>
        <v/>
      </c>
      <c r="K344" s="116"/>
      <c r="L344" s="71"/>
      <c r="M344" s="71"/>
      <c r="N344" s="71"/>
      <c r="O344" s="72" t="str">
        <f t="shared" si="114"/>
        <v/>
      </c>
      <c r="P344" s="132" t="str">
        <f t="shared" si="109"/>
        <v/>
      </c>
      <c r="Q344" s="113"/>
      <c r="R344" s="106"/>
      <c r="S344" s="106"/>
      <c r="T344" s="106"/>
      <c r="U344" s="107"/>
      <c r="V344" s="108" t="str">
        <f t="shared" si="115"/>
        <v/>
      </c>
      <c r="W344" s="65"/>
      <c r="X344" s="70"/>
      <c r="Y344" s="109" t="str">
        <f t="shared" si="116"/>
        <v/>
      </c>
      <c r="Z344" s="110" t="str">
        <f t="shared" si="117"/>
        <v/>
      </c>
      <c r="AA344" s="111" t="str">
        <f t="shared" si="110"/>
        <v/>
      </c>
      <c r="AB344" s="69"/>
      <c r="AC344" s="71"/>
      <c r="AD344" s="71"/>
      <c r="AE344" s="72"/>
      <c r="AF344" s="112" t="str">
        <f t="shared" si="118"/>
        <v/>
      </c>
      <c r="AG344" s="69"/>
      <c r="AH344" s="71"/>
      <c r="AI344" s="71"/>
      <c r="AJ344" s="72"/>
      <c r="AK344" s="112" t="str">
        <f t="shared" si="119"/>
        <v/>
      </c>
      <c r="AL344" s="69"/>
      <c r="AM344" s="71"/>
      <c r="AN344" s="71"/>
      <c r="AO344" s="72"/>
      <c r="AP344" s="112" t="str">
        <f t="shared" si="120"/>
        <v/>
      </c>
      <c r="AQ344" s="69"/>
      <c r="AR344" s="71"/>
      <c r="AS344" s="71"/>
      <c r="AT344" s="72"/>
      <c r="AU344" s="187" t="str">
        <f t="shared" si="111"/>
        <v/>
      </c>
      <c r="AV344" s="188">
        <f t="shared" si="121"/>
        <v>0</v>
      </c>
      <c r="AW344" s="193" t="str">
        <f t="shared" si="112"/>
        <v>--</v>
      </c>
    </row>
    <row r="345" spans="1:49" x14ac:dyDescent="0.2">
      <c r="A345" s="149" t="s">
        <v>989</v>
      </c>
      <c r="B345" s="121" t="s">
        <v>74</v>
      </c>
      <c r="C345" s="248" t="s">
        <v>800</v>
      </c>
      <c r="D345" s="270" t="s">
        <v>801</v>
      </c>
      <c r="E345" s="62"/>
      <c r="F345" s="63"/>
      <c r="G345" s="63"/>
      <c r="H345" s="63"/>
      <c r="I345" s="72" t="str">
        <f t="shared" si="113"/>
        <v/>
      </c>
      <c r="J345" s="104" t="str">
        <f t="shared" si="108"/>
        <v/>
      </c>
      <c r="K345" s="116"/>
      <c r="L345" s="71"/>
      <c r="M345" s="71"/>
      <c r="N345" s="71"/>
      <c r="O345" s="72" t="str">
        <f t="shared" si="114"/>
        <v/>
      </c>
      <c r="P345" s="132" t="str">
        <f t="shared" si="109"/>
        <v/>
      </c>
      <c r="Q345" s="113"/>
      <c r="R345" s="106"/>
      <c r="S345" s="106"/>
      <c r="T345" s="106"/>
      <c r="U345" s="107"/>
      <c r="V345" s="108" t="str">
        <f t="shared" si="115"/>
        <v/>
      </c>
      <c r="W345" s="65"/>
      <c r="X345" s="70"/>
      <c r="Y345" s="109" t="str">
        <f t="shared" si="116"/>
        <v/>
      </c>
      <c r="Z345" s="110" t="str">
        <f t="shared" si="117"/>
        <v/>
      </c>
      <c r="AA345" s="111" t="str">
        <f t="shared" si="110"/>
        <v/>
      </c>
      <c r="AB345" s="69"/>
      <c r="AC345" s="71"/>
      <c r="AD345" s="71"/>
      <c r="AE345" s="72"/>
      <c r="AF345" s="112" t="str">
        <f t="shared" si="118"/>
        <v/>
      </c>
      <c r="AG345" s="69"/>
      <c r="AH345" s="71"/>
      <c r="AI345" s="71"/>
      <c r="AJ345" s="72"/>
      <c r="AK345" s="112" t="str">
        <f t="shared" si="119"/>
        <v/>
      </c>
      <c r="AL345" s="69"/>
      <c r="AM345" s="71"/>
      <c r="AN345" s="71"/>
      <c r="AO345" s="72"/>
      <c r="AP345" s="112" t="str">
        <f t="shared" si="120"/>
        <v/>
      </c>
      <c r="AQ345" s="69"/>
      <c r="AR345" s="71"/>
      <c r="AS345" s="71"/>
      <c r="AT345" s="72"/>
      <c r="AU345" s="187" t="str">
        <f t="shared" si="111"/>
        <v/>
      </c>
      <c r="AV345" s="188">
        <f t="shared" si="121"/>
        <v>0</v>
      </c>
      <c r="AW345" s="193" t="str">
        <f t="shared" si="112"/>
        <v>--</v>
      </c>
    </row>
    <row r="346" spans="1:49" x14ac:dyDescent="0.2">
      <c r="A346" s="149" t="s">
        <v>990</v>
      </c>
      <c r="B346" s="121" t="s">
        <v>74</v>
      </c>
      <c r="C346" s="248" t="s">
        <v>802</v>
      </c>
      <c r="D346" s="270" t="s">
        <v>803</v>
      </c>
      <c r="E346" s="62"/>
      <c r="F346" s="63"/>
      <c r="G346" s="63"/>
      <c r="H346" s="63"/>
      <c r="I346" s="72" t="str">
        <f t="shared" si="113"/>
        <v/>
      </c>
      <c r="J346" s="104" t="str">
        <f t="shared" si="108"/>
        <v/>
      </c>
      <c r="K346" s="116"/>
      <c r="L346" s="71"/>
      <c r="M346" s="71"/>
      <c r="N346" s="71"/>
      <c r="O346" s="72" t="str">
        <f t="shared" si="114"/>
        <v/>
      </c>
      <c r="P346" s="132" t="str">
        <f t="shared" si="109"/>
        <v/>
      </c>
      <c r="Q346" s="113"/>
      <c r="R346" s="106"/>
      <c r="S346" s="106"/>
      <c r="T346" s="106"/>
      <c r="U346" s="107"/>
      <c r="V346" s="108" t="str">
        <f t="shared" si="115"/>
        <v/>
      </c>
      <c r="W346" s="65"/>
      <c r="X346" s="70"/>
      <c r="Y346" s="109" t="str">
        <f t="shared" si="116"/>
        <v/>
      </c>
      <c r="Z346" s="110" t="str">
        <f t="shared" si="117"/>
        <v/>
      </c>
      <c r="AA346" s="111" t="str">
        <f t="shared" si="110"/>
        <v/>
      </c>
      <c r="AB346" s="69"/>
      <c r="AC346" s="71"/>
      <c r="AD346" s="71"/>
      <c r="AE346" s="72"/>
      <c r="AF346" s="112" t="str">
        <f t="shared" si="118"/>
        <v/>
      </c>
      <c r="AG346" s="69"/>
      <c r="AH346" s="71"/>
      <c r="AI346" s="71"/>
      <c r="AJ346" s="72"/>
      <c r="AK346" s="112" t="str">
        <f t="shared" si="119"/>
        <v/>
      </c>
      <c r="AL346" s="69"/>
      <c r="AM346" s="71"/>
      <c r="AN346" s="71"/>
      <c r="AO346" s="72"/>
      <c r="AP346" s="112" t="str">
        <f t="shared" si="120"/>
        <v/>
      </c>
      <c r="AQ346" s="69"/>
      <c r="AR346" s="71"/>
      <c r="AS346" s="71"/>
      <c r="AT346" s="72"/>
      <c r="AU346" s="187" t="str">
        <f t="shared" si="111"/>
        <v/>
      </c>
      <c r="AV346" s="188">
        <f t="shared" si="121"/>
        <v>0</v>
      </c>
      <c r="AW346" s="193" t="str">
        <f t="shared" si="112"/>
        <v>--</v>
      </c>
    </row>
    <row r="347" spans="1:49" x14ac:dyDescent="0.2">
      <c r="A347" s="149" t="s">
        <v>991</v>
      </c>
      <c r="B347" s="121" t="s">
        <v>74</v>
      </c>
      <c r="C347" s="248" t="s">
        <v>804</v>
      </c>
      <c r="D347" s="270" t="s">
        <v>805</v>
      </c>
      <c r="E347" s="62"/>
      <c r="F347" s="63"/>
      <c r="G347" s="63"/>
      <c r="H347" s="63"/>
      <c r="I347" s="72" t="str">
        <f t="shared" si="113"/>
        <v/>
      </c>
      <c r="J347" s="104" t="str">
        <f t="shared" si="108"/>
        <v/>
      </c>
      <c r="K347" s="116"/>
      <c r="L347" s="71"/>
      <c r="M347" s="71"/>
      <c r="N347" s="71"/>
      <c r="O347" s="72" t="str">
        <f t="shared" si="114"/>
        <v/>
      </c>
      <c r="P347" s="132" t="str">
        <f t="shared" si="109"/>
        <v/>
      </c>
      <c r="Q347" s="113"/>
      <c r="R347" s="106"/>
      <c r="S347" s="106"/>
      <c r="T347" s="106"/>
      <c r="U347" s="107"/>
      <c r="V347" s="108" t="str">
        <f t="shared" si="115"/>
        <v/>
      </c>
      <c r="W347" s="65"/>
      <c r="X347" s="70"/>
      <c r="Y347" s="109" t="str">
        <f t="shared" si="116"/>
        <v/>
      </c>
      <c r="Z347" s="110" t="str">
        <f t="shared" si="117"/>
        <v/>
      </c>
      <c r="AA347" s="111" t="str">
        <f t="shared" si="110"/>
        <v/>
      </c>
      <c r="AB347" s="69"/>
      <c r="AC347" s="71"/>
      <c r="AD347" s="71"/>
      <c r="AE347" s="72"/>
      <c r="AF347" s="112" t="str">
        <f t="shared" si="118"/>
        <v/>
      </c>
      <c r="AG347" s="69"/>
      <c r="AH347" s="71"/>
      <c r="AI347" s="71"/>
      <c r="AJ347" s="72"/>
      <c r="AK347" s="112" t="str">
        <f t="shared" si="119"/>
        <v/>
      </c>
      <c r="AL347" s="69"/>
      <c r="AM347" s="71"/>
      <c r="AN347" s="71"/>
      <c r="AO347" s="72"/>
      <c r="AP347" s="112" t="str">
        <f t="shared" si="120"/>
        <v/>
      </c>
      <c r="AQ347" s="69"/>
      <c r="AR347" s="71"/>
      <c r="AS347" s="71"/>
      <c r="AT347" s="72"/>
      <c r="AU347" s="187" t="str">
        <f t="shared" si="111"/>
        <v/>
      </c>
      <c r="AV347" s="188">
        <f t="shared" si="121"/>
        <v>0</v>
      </c>
      <c r="AW347" s="193" t="str">
        <f t="shared" si="112"/>
        <v>--</v>
      </c>
    </row>
    <row r="348" spans="1:49" x14ac:dyDescent="0.2">
      <c r="A348" s="149" t="s">
        <v>992</v>
      </c>
      <c r="B348" s="121" t="s">
        <v>74</v>
      </c>
      <c r="C348" s="248" t="s">
        <v>806</v>
      </c>
      <c r="D348" s="270" t="s">
        <v>807</v>
      </c>
      <c r="E348" s="62"/>
      <c r="F348" s="63"/>
      <c r="G348" s="63"/>
      <c r="H348" s="63"/>
      <c r="I348" s="72" t="str">
        <f t="shared" si="113"/>
        <v/>
      </c>
      <c r="J348" s="104" t="str">
        <f t="shared" si="108"/>
        <v/>
      </c>
      <c r="K348" s="116"/>
      <c r="L348" s="71"/>
      <c r="M348" s="71"/>
      <c r="N348" s="71"/>
      <c r="O348" s="72" t="str">
        <f t="shared" si="114"/>
        <v/>
      </c>
      <c r="P348" s="132" t="str">
        <f t="shared" si="109"/>
        <v/>
      </c>
      <c r="Q348" s="113"/>
      <c r="R348" s="106"/>
      <c r="S348" s="106"/>
      <c r="T348" s="106"/>
      <c r="U348" s="107"/>
      <c r="V348" s="108" t="str">
        <f t="shared" si="115"/>
        <v/>
      </c>
      <c r="W348" s="65"/>
      <c r="X348" s="70"/>
      <c r="Y348" s="109" t="str">
        <f t="shared" si="116"/>
        <v/>
      </c>
      <c r="Z348" s="110" t="str">
        <f t="shared" si="117"/>
        <v/>
      </c>
      <c r="AA348" s="111" t="str">
        <f t="shared" si="110"/>
        <v/>
      </c>
      <c r="AB348" s="69"/>
      <c r="AC348" s="71"/>
      <c r="AD348" s="71"/>
      <c r="AE348" s="72"/>
      <c r="AF348" s="112" t="str">
        <f t="shared" si="118"/>
        <v/>
      </c>
      <c r="AG348" s="69"/>
      <c r="AH348" s="71"/>
      <c r="AI348" s="71"/>
      <c r="AJ348" s="72"/>
      <c r="AK348" s="112" t="str">
        <f t="shared" si="119"/>
        <v/>
      </c>
      <c r="AL348" s="69"/>
      <c r="AM348" s="71"/>
      <c r="AN348" s="71"/>
      <c r="AO348" s="72"/>
      <c r="AP348" s="112" t="str">
        <f t="shared" si="120"/>
        <v/>
      </c>
      <c r="AQ348" s="69"/>
      <c r="AR348" s="71"/>
      <c r="AS348" s="71"/>
      <c r="AT348" s="72"/>
      <c r="AU348" s="187" t="str">
        <f t="shared" si="111"/>
        <v/>
      </c>
      <c r="AV348" s="188">
        <f t="shared" si="121"/>
        <v>0</v>
      </c>
      <c r="AW348" s="193" t="str">
        <f t="shared" si="112"/>
        <v>--</v>
      </c>
    </row>
    <row r="349" spans="1:49" x14ac:dyDescent="0.2">
      <c r="A349" s="149" t="s">
        <v>993</v>
      </c>
      <c r="B349" s="121" t="s">
        <v>74</v>
      </c>
      <c r="C349" s="248" t="s">
        <v>808</v>
      </c>
      <c r="D349" s="270" t="s">
        <v>809</v>
      </c>
      <c r="E349" s="62"/>
      <c r="F349" s="63"/>
      <c r="G349" s="63"/>
      <c r="H349" s="63"/>
      <c r="I349" s="72" t="str">
        <f t="shared" si="113"/>
        <v/>
      </c>
      <c r="J349" s="104" t="str">
        <f t="shared" si="108"/>
        <v/>
      </c>
      <c r="K349" s="116"/>
      <c r="L349" s="71"/>
      <c r="M349" s="71"/>
      <c r="N349" s="71"/>
      <c r="O349" s="72" t="str">
        <f t="shared" si="114"/>
        <v/>
      </c>
      <c r="P349" s="132" t="str">
        <f t="shared" si="109"/>
        <v/>
      </c>
      <c r="Q349" s="113"/>
      <c r="R349" s="106"/>
      <c r="S349" s="106"/>
      <c r="T349" s="106"/>
      <c r="U349" s="107"/>
      <c r="V349" s="108" t="str">
        <f t="shared" si="115"/>
        <v/>
      </c>
      <c r="W349" s="65"/>
      <c r="X349" s="70"/>
      <c r="Y349" s="109" t="str">
        <f t="shared" si="116"/>
        <v/>
      </c>
      <c r="Z349" s="110" t="str">
        <f t="shared" si="117"/>
        <v/>
      </c>
      <c r="AA349" s="111" t="str">
        <f t="shared" si="110"/>
        <v/>
      </c>
      <c r="AB349" s="69"/>
      <c r="AC349" s="71"/>
      <c r="AD349" s="71"/>
      <c r="AE349" s="72"/>
      <c r="AF349" s="112" t="str">
        <f t="shared" si="118"/>
        <v/>
      </c>
      <c r="AG349" s="69"/>
      <c r="AH349" s="71"/>
      <c r="AI349" s="71"/>
      <c r="AJ349" s="72"/>
      <c r="AK349" s="112" t="str">
        <f t="shared" si="119"/>
        <v/>
      </c>
      <c r="AL349" s="69"/>
      <c r="AM349" s="71"/>
      <c r="AN349" s="71"/>
      <c r="AO349" s="72"/>
      <c r="AP349" s="112" t="str">
        <f t="shared" si="120"/>
        <v/>
      </c>
      <c r="AQ349" s="69"/>
      <c r="AR349" s="71"/>
      <c r="AS349" s="71"/>
      <c r="AT349" s="72"/>
      <c r="AU349" s="187" t="str">
        <f t="shared" si="111"/>
        <v/>
      </c>
      <c r="AV349" s="188">
        <f t="shared" si="121"/>
        <v>0</v>
      </c>
      <c r="AW349" s="193" t="str">
        <f t="shared" si="112"/>
        <v>--</v>
      </c>
    </row>
    <row r="350" spans="1:49" x14ac:dyDescent="0.2">
      <c r="A350" s="149" t="s">
        <v>994</v>
      </c>
      <c r="B350" s="121" t="s">
        <v>74</v>
      </c>
      <c r="C350" s="248" t="s">
        <v>810</v>
      </c>
      <c r="D350" s="270" t="s">
        <v>811</v>
      </c>
      <c r="E350" s="62"/>
      <c r="F350" s="63"/>
      <c r="G350" s="63"/>
      <c r="H350" s="63"/>
      <c r="I350" s="72" t="str">
        <f t="shared" si="113"/>
        <v/>
      </c>
      <c r="J350" s="104" t="str">
        <f t="shared" si="108"/>
        <v/>
      </c>
      <c r="K350" s="116"/>
      <c r="L350" s="71"/>
      <c r="M350" s="71"/>
      <c r="N350" s="71"/>
      <c r="O350" s="72" t="str">
        <f t="shared" si="114"/>
        <v/>
      </c>
      <c r="P350" s="132" t="str">
        <f t="shared" si="109"/>
        <v/>
      </c>
      <c r="Q350" s="113"/>
      <c r="R350" s="106"/>
      <c r="S350" s="106"/>
      <c r="T350" s="106"/>
      <c r="U350" s="107"/>
      <c r="V350" s="108" t="str">
        <f t="shared" si="115"/>
        <v/>
      </c>
      <c r="W350" s="65"/>
      <c r="X350" s="70"/>
      <c r="Y350" s="109" t="str">
        <f t="shared" si="116"/>
        <v/>
      </c>
      <c r="Z350" s="110" t="str">
        <f t="shared" si="117"/>
        <v/>
      </c>
      <c r="AA350" s="111" t="str">
        <f t="shared" si="110"/>
        <v/>
      </c>
      <c r="AB350" s="69"/>
      <c r="AC350" s="71"/>
      <c r="AD350" s="71"/>
      <c r="AE350" s="72"/>
      <c r="AF350" s="112" t="str">
        <f t="shared" si="118"/>
        <v/>
      </c>
      <c r="AG350" s="69"/>
      <c r="AH350" s="71"/>
      <c r="AI350" s="71"/>
      <c r="AJ350" s="72"/>
      <c r="AK350" s="112" t="str">
        <f t="shared" si="119"/>
        <v/>
      </c>
      <c r="AL350" s="69"/>
      <c r="AM350" s="71"/>
      <c r="AN350" s="71"/>
      <c r="AO350" s="72"/>
      <c r="AP350" s="112" t="str">
        <f t="shared" si="120"/>
        <v/>
      </c>
      <c r="AQ350" s="69"/>
      <c r="AR350" s="71"/>
      <c r="AS350" s="71"/>
      <c r="AT350" s="72"/>
      <c r="AU350" s="187" t="str">
        <f t="shared" si="111"/>
        <v/>
      </c>
      <c r="AV350" s="188">
        <f t="shared" si="121"/>
        <v>0</v>
      </c>
      <c r="AW350" s="193" t="str">
        <f t="shared" si="112"/>
        <v>--</v>
      </c>
    </row>
    <row r="351" spans="1:49" x14ac:dyDescent="0.2">
      <c r="A351" s="149" t="s">
        <v>995</v>
      </c>
      <c r="B351" s="121" t="s">
        <v>74</v>
      </c>
      <c r="C351" s="248" t="s">
        <v>812</v>
      </c>
      <c r="D351" s="270" t="s">
        <v>813</v>
      </c>
      <c r="E351" s="62"/>
      <c r="F351" s="63"/>
      <c r="G351" s="63"/>
      <c r="H351" s="63"/>
      <c r="I351" s="72" t="str">
        <f t="shared" si="113"/>
        <v/>
      </c>
      <c r="J351" s="104" t="str">
        <f t="shared" si="108"/>
        <v/>
      </c>
      <c r="K351" s="116"/>
      <c r="L351" s="71"/>
      <c r="M351" s="71"/>
      <c r="N351" s="71"/>
      <c r="O351" s="72" t="str">
        <f t="shared" si="114"/>
        <v/>
      </c>
      <c r="P351" s="132" t="str">
        <f t="shared" si="109"/>
        <v/>
      </c>
      <c r="Q351" s="113"/>
      <c r="R351" s="106"/>
      <c r="S351" s="106"/>
      <c r="T351" s="106"/>
      <c r="U351" s="107"/>
      <c r="V351" s="108" t="str">
        <f t="shared" si="115"/>
        <v/>
      </c>
      <c r="W351" s="65"/>
      <c r="X351" s="70"/>
      <c r="Y351" s="109" t="str">
        <f t="shared" si="116"/>
        <v/>
      </c>
      <c r="Z351" s="110" t="str">
        <f t="shared" si="117"/>
        <v/>
      </c>
      <c r="AA351" s="111" t="str">
        <f t="shared" si="110"/>
        <v/>
      </c>
      <c r="AB351" s="69"/>
      <c r="AC351" s="71"/>
      <c r="AD351" s="71"/>
      <c r="AE351" s="72"/>
      <c r="AF351" s="112" t="str">
        <f t="shared" si="118"/>
        <v/>
      </c>
      <c r="AG351" s="69"/>
      <c r="AH351" s="71"/>
      <c r="AI351" s="71"/>
      <c r="AJ351" s="72"/>
      <c r="AK351" s="112" t="str">
        <f t="shared" si="119"/>
        <v/>
      </c>
      <c r="AL351" s="69"/>
      <c r="AM351" s="71"/>
      <c r="AN351" s="71"/>
      <c r="AO351" s="72"/>
      <c r="AP351" s="112" t="str">
        <f t="shared" si="120"/>
        <v/>
      </c>
      <c r="AQ351" s="69"/>
      <c r="AR351" s="71"/>
      <c r="AS351" s="71"/>
      <c r="AT351" s="72"/>
      <c r="AU351" s="187" t="str">
        <f t="shared" si="111"/>
        <v/>
      </c>
      <c r="AV351" s="188">
        <f t="shared" si="121"/>
        <v>0</v>
      </c>
      <c r="AW351" s="193" t="str">
        <f t="shared" si="112"/>
        <v>--</v>
      </c>
    </row>
    <row r="352" spans="1:49" x14ac:dyDescent="0.2">
      <c r="A352" s="149" t="s">
        <v>996</v>
      </c>
      <c r="B352" s="121" t="s">
        <v>74</v>
      </c>
      <c r="C352" s="248" t="s">
        <v>814</v>
      </c>
      <c r="D352" s="270" t="s">
        <v>815</v>
      </c>
      <c r="E352" s="62"/>
      <c r="F352" s="63"/>
      <c r="G352" s="63"/>
      <c r="H352" s="63"/>
      <c r="I352" s="72" t="str">
        <f t="shared" si="113"/>
        <v/>
      </c>
      <c r="J352" s="104" t="str">
        <f t="shared" si="108"/>
        <v/>
      </c>
      <c r="K352" s="116"/>
      <c r="L352" s="71"/>
      <c r="M352" s="71"/>
      <c r="N352" s="71"/>
      <c r="O352" s="72" t="str">
        <f t="shared" si="114"/>
        <v/>
      </c>
      <c r="P352" s="132" t="str">
        <f t="shared" si="109"/>
        <v/>
      </c>
      <c r="Q352" s="113"/>
      <c r="R352" s="106"/>
      <c r="S352" s="106"/>
      <c r="T352" s="106"/>
      <c r="U352" s="107"/>
      <c r="V352" s="108" t="str">
        <f t="shared" si="115"/>
        <v/>
      </c>
      <c r="W352" s="65"/>
      <c r="X352" s="70"/>
      <c r="Y352" s="109" t="str">
        <f t="shared" si="116"/>
        <v/>
      </c>
      <c r="Z352" s="110" t="str">
        <f t="shared" si="117"/>
        <v/>
      </c>
      <c r="AA352" s="111" t="str">
        <f t="shared" si="110"/>
        <v/>
      </c>
      <c r="AB352" s="69"/>
      <c r="AC352" s="71"/>
      <c r="AD352" s="71"/>
      <c r="AE352" s="72"/>
      <c r="AF352" s="112" t="str">
        <f t="shared" si="118"/>
        <v/>
      </c>
      <c r="AG352" s="69"/>
      <c r="AH352" s="71"/>
      <c r="AI352" s="71"/>
      <c r="AJ352" s="72"/>
      <c r="AK352" s="112" t="str">
        <f t="shared" si="119"/>
        <v/>
      </c>
      <c r="AL352" s="69"/>
      <c r="AM352" s="71"/>
      <c r="AN352" s="71"/>
      <c r="AO352" s="72"/>
      <c r="AP352" s="112" t="str">
        <f t="shared" si="120"/>
        <v/>
      </c>
      <c r="AQ352" s="69"/>
      <c r="AR352" s="71"/>
      <c r="AS352" s="71"/>
      <c r="AT352" s="72"/>
      <c r="AU352" s="187" t="str">
        <f t="shared" si="111"/>
        <v/>
      </c>
      <c r="AV352" s="188">
        <f t="shared" si="121"/>
        <v>0</v>
      </c>
      <c r="AW352" s="193" t="str">
        <f t="shared" si="112"/>
        <v>--</v>
      </c>
    </row>
    <row r="353" spans="1:49" x14ac:dyDescent="0.2">
      <c r="A353" s="149" t="s">
        <v>997</v>
      </c>
      <c r="B353" s="121" t="s">
        <v>74</v>
      </c>
      <c r="C353" s="248" t="s">
        <v>816</v>
      </c>
      <c r="D353" s="270" t="s">
        <v>817</v>
      </c>
      <c r="E353" s="62"/>
      <c r="F353" s="63"/>
      <c r="G353" s="63"/>
      <c r="H353" s="63"/>
      <c r="I353" s="72" t="str">
        <f t="shared" si="113"/>
        <v/>
      </c>
      <c r="J353" s="104" t="str">
        <f t="shared" si="108"/>
        <v/>
      </c>
      <c r="K353" s="116"/>
      <c r="L353" s="71"/>
      <c r="M353" s="71"/>
      <c r="N353" s="71"/>
      <c r="O353" s="72" t="str">
        <f t="shared" si="114"/>
        <v/>
      </c>
      <c r="P353" s="132" t="str">
        <f t="shared" si="109"/>
        <v/>
      </c>
      <c r="Q353" s="113"/>
      <c r="R353" s="106"/>
      <c r="S353" s="106"/>
      <c r="T353" s="106"/>
      <c r="U353" s="107"/>
      <c r="V353" s="108" t="str">
        <f t="shared" si="115"/>
        <v/>
      </c>
      <c r="W353" s="65"/>
      <c r="X353" s="70"/>
      <c r="Y353" s="109" t="str">
        <f t="shared" si="116"/>
        <v/>
      </c>
      <c r="Z353" s="110" t="str">
        <f t="shared" si="117"/>
        <v/>
      </c>
      <c r="AA353" s="111" t="str">
        <f t="shared" si="110"/>
        <v/>
      </c>
      <c r="AB353" s="69"/>
      <c r="AC353" s="71"/>
      <c r="AD353" s="71"/>
      <c r="AE353" s="72"/>
      <c r="AF353" s="112" t="str">
        <f t="shared" si="118"/>
        <v/>
      </c>
      <c r="AG353" s="69"/>
      <c r="AH353" s="71"/>
      <c r="AI353" s="71"/>
      <c r="AJ353" s="72"/>
      <c r="AK353" s="112" t="str">
        <f t="shared" si="119"/>
        <v/>
      </c>
      <c r="AL353" s="69"/>
      <c r="AM353" s="71"/>
      <c r="AN353" s="71"/>
      <c r="AO353" s="72"/>
      <c r="AP353" s="112" t="str">
        <f t="shared" si="120"/>
        <v/>
      </c>
      <c r="AQ353" s="69"/>
      <c r="AR353" s="71"/>
      <c r="AS353" s="71"/>
      <c r="AT353" s="72"/>
      <c r="AU353" s="187" t="str">
        <f t="shared" si="111"/>
        <v/>
      </c>
      <c r="AV353" s="188">
        <f t="shared" si="121"/>
        <v>0</v>
      </c>
      <c r="AW353" s="193" t="str">
        <f t="shared" si="112"/>
        <v>--</v>
      </c>
    </row>
    <row r="354" spans="1:49" x14ac:dyDescent="0.2">
      <c r="A354" s="149" t="s">
        <v>998</v>
      </c>
      <c r="B354" s="121" t="s">
        <v>74</v>
      </c>
      <c r="C354" s="248" t="s">
        <v>818</v>
      </c>
      <c r="D354" s="270" t="s">
        <v>819</v>
      </c>
      <c r="E354" s="62"/>
      <c r="F354" s="63"/>
      <c r="G354" s="63"/>
      <c r="H354" s="63"/>
      <c r="I354" s="72" t="str">
        <f t="shared" si="113"/>
        <v/>
      </c>
      <c r="J354" s="104" t="str">
        <f t="shared" si="108"/>
        <v/>
      </c>
      <c r="K354" s="116"/>
      <c r="L354" s="71"/>
      <c r="M354" s="71"/>
      <c r="N354" s="71"/>
      <c r="O354" s="72" t="str">
        <f t="shared" si="114"/>
        <v/>
      </c>
      <c r="P354" s="132" t="str">
        <f t="shared" si="109"/>
        <v/>
      </c>
      <c r="Q354" s="113"/>
      <c r="R354" s="106"/>
      <c r="S354" s="106"/>
      <c r="T354" s="106"/>
      <c r="U354" s="107"/>
      <c r="V354" s="108" t="str">
        <f t="shared" si="115"/>
        <v/>
      </c>
      <c r="W354" s="65"/>
      <c r="X354" s="70"/>
      <c r="Y354" s="109" t="str">
        <f t="shared" si="116"/>
        <v/>
      </c>
      <c r="Z354" s="110" t="str">
        <f t="shared" si="117"/>
        <v/>
      </c>
      <c r="AA354" s="111" t="str">
        <f t="shared" si="110"/>
        <v/>
      </c>
      <c r="AB354" s="69"/>
      <c r="AC354" s="71"/>
      <c r="AD354" s="71"/>
      <c r="AE354" s="72"/>
      <c r="AF354" s="112" t="str">
        <f t="shared" si="118"/>
        <v/>
      </c>
      <c r="AG354" s="69"/>
      <c r="AH354" s="71"/>
      <c r="AI354" s="71"/>
      <c r="AJ354" s="72"/>
      <c r="AK354" s="112" t="str">
        <f t="shared" si="119"/>
        <v/>
      </c>
      <c r="AL354" s="69"/>
      <c r="AM354" s="71"/>
      <c r="AN354" s="71"/>
      <c r="AO354" s="72"/>
      <c r="AP354" s="112" t="str">
        <f t="shared" si="120"/>
        <v/>
      </c>
      <c r="AQ354" s="69"/>
      <c r="AR354" s="71"/>
      <c r="AS354" s="71"/>
      <c r="AT354" s="72"/>
      <c r="AU354" s="187" t="str">
        <f t="shared" si="111"/>
        <v/>
      </c>
      <c r="AV354" s="188">
        <f t="shared" si="121"/>
        <v>0</v>
      </c>
      <c r="AW354" s="193" t="str">
        <f t="shared" si="112"/>
        <v>--</v>
      </c>
    </row>
    <row r="355" spans="1:49" x14ac:dyDescent="0.2">
      <c r="A355" s="149" t="s">
        <v>999</v>
      </c>
      <c r="B355" s="121" t="s">
        <v>74</v>
      </c>
      <c r="C355" s="248" t="s">
        <v>820</v>
      </c>
      <c r="D355" s="270" t="s">
        <v>821</v>
      </c>
      <c r="E355" s="62"/>
      <c r="F355" s="63"/>
      <c r="G355" s="63"/>
      <c r="H355" s="63"/>
      <c r="I355" s="72" t="str">
        <f t="shared" si="113"/>
        <v/>
      </c>
      <c r="J355" s="104" t="str">
        <f t="shared" si="108"/>
        <v/>
      </c>
      <c r="K355" s="116"/>
      <c r="L355" s="71"/>
      <c r="M355" s="71"/>
      <c r="N355" s="71"/>
      <c r="O355" s="72" t="str">
        <f t="shared" si="114"/>
        <v/>
      </c>
      <c r="P355" s="132" t="str">
        <f t="shared" si="109"/>
        <v/>
      </c>
      <c r="Q355" s="113"/>
      <c r="R355" s="106"/>
      <c r="S355" s="106"/>
      <c r="T355" s="106"/>
      <c r="U355" s="107"/>
      <c r="V355" s="108" t="str">
        <f t="shared" si="115"/>
        <v/>
      </c>
      <c r="W355" s="65"/>
      <c r="X355" s="70"/>
      <c r="Y355" s="109" t="str">
        <f t="shared" si="116"/>
        <v/>
      </c>
      <c r="Z355" s="110" t="str">
        <f t="shared" si="117"/>
        <v/>
      </c>
      <c r="AA355" s="111" t="str">
        <f t="shared" si="110"/>
        <v/>
      </c>
      <c r="AB355" s="69"/>
      <c r="AC355" s="71"/>
      <c r="AD355" s="71"/>
      <c r="AE355" s="72"/>
      <c r="AF355" s="112" t="str">
        <f t="shared" si="118"/>
        <v/>
      </c>
      <c r="AG355" s="69"/>
      <c r="AH355" s="71"/>
      <c r="AI355" s="71"/>
      <c r="AJ355" s="72"/>
      <c r="AK355" s="112" t="str">
        <f t="shared" si="119"/>
        <v/>
      </c>
      <c r="AL355" s="69"/>
      <c r="AM355" s="71"/>
      <c r="AN355" s="71"/>
      <c r="AO355" s="72"/>
      <c r="AP355" s="112" t="str">
        <f t="shared" si="120"/>
        <v/>
      </c>
      <c r="AQ355" s="69"/>
      <c r="AR355" s="71"/>
      <c r="AS355" s="71"/>
      <c r="AT355" s="72"/>
      <c r="AU355" s="187" t="str">
        <f t="shared" si="111"/>
        <v/>
      </c>
      <c r="AV355" s="188">
        <f t="shared" si="121"/>
        <v>0</v>
      </c>
      <c r="AW355" s="193" t="str">
        <f t="shared" si="112"/>
        <v>--</v>
      </c>
    </row>
    <row r="356" spans="1:49" x14ac:dyDescent="0.2">
      <c r="A356" s="149" t="s">
        <v>1000</v>
      </c>
      <c r="B356" s="121" t="s">
        <v>74</v>
      </c>
      <c r="C356" s="248" t="s">
        <v>822</v>
      </c>
      <c r="D356" s="270" t="s">
        <v>823</v>
      </c>
      <c r="E356" s="62"/>
      <c r="F356" s="63"/>
      <c r="G356" s="63"/>
      <c r="H356" s="63"/>
      <c r="I356" s="72" t="str">
        <f t="shared" si="113"/>
        <v/>
      </c>
      <c r="J356" s="104" t="str">
        <f t="shared" si="108"/>
        <v/>
      </c>
      <c r="K356" s="116"/>
      <c r="L356" s="71"/>
      <c r="M356" s="71"/>
      <c r="N356" s="71"/>
      <c r="O356" s="72" t="str">
        <f t="shared" si="114"/>
        <v/>
      </c>
      <c r="P356" s="132" t="str">
        <f t="shared" si="109"/>
        <v/>
      </c>
      <c r="Q356" s="113"/>
      <c r="R356" s="106"/>
      <c r="S356" s="106"/>
      <c r="T356" s="106"/>
      <c r="U356" s="107"/>
      <c r="V356" s="108" t="str">
        <f t="shared" si="115"/>
        <v/>
      </c>
      <c r="W356" s="65"/>
      <c r="X356" s="70"/>
      <c r="Y356" s="109" t="str">
        <f t="shared" si="116"/>
        <v/>
      </c>
      <c r="Z356" s="110" t="str">
        <f t="shared" si="117"/>
        <v/>
      </c>
      <c r="AA356" s="111" t="str">
        <f t="shared" si="110"/>
        <v/>
      </c>
      <c r="AB356" s="69"/>
      <c r="AC356" s="71"/>
      <c r="AD356" s="71"/>
      <c r="AE356" s="72"/>
      <c r="AF356" s="112" t="str">
        <f t="shared" si="118"/>
        <v/>
      </c>
      <c r="AG356" s="69"/>
      <c r="AH356" s="71"/>
      <c r="AI356" s="71"/>
      <c r="AJ356" s="72"/>
      <c r="AK356" s="112" t="str">
        <f t="shared" si="119"/>
        <v/>
      </c>
      <c r="AL356" s="69"/>
      <c r="AM356" s="71"/>
      <c r="AN356" s="71"/>
      <c r="AO356" s="72"/>
      <c r="AP356" s="112" t="str">
        <f t="shared" si="120"/>
        <v/>
      </c>
      <c r="AQ356" s="69"/>
      <c r="AR356" s="71"/>
      <c r="AS356" s="71"/>
      <c r="AT356" s="72"/>
      <c r="AU356" s="187" t="str">
        <f t="shared" si="111"/>
        <v/>
      </c>
      <c r="AV356" s="188">
        <f t="shared" si="121"/>
        <v>0</v>
      </c>
      <c r="AW356" s="193" t="str">
        <f t="shared" si="112"/>
        <v>--</v>
      </c>
    </row>
    <row r="357" spans="1:49" x14ac:dyDescent="0.2">
      <c r="A357" s="149" t="s">
        <v>1001</v>
      </c>
      <c r="B357" s="121" t="s">
        <v>74</v>
      </c>
      <c r="C357" s="248" t="s">
        <v>824</v>
      </c>
      <c r="D357" s="270" t="s">
        <v>825</v>
      </c>
      <c r="E357" s="62"/>
      <c r="F357" s="63"/>
      <c r="G357" s="63"/>
      <c r="H357" s="63"/>
      <c r="I357" s="72" t="str">
        <f t="shared" si="113"/>
        <v/>
      </c>
      <c r="J357" s="104" t="str">
        <f t="shared" si="108"/>
        <v/>
      </c>
      <c r="K357" s="116"/>
      <c r="L357" s="71"/>
      <c r="M357" s="71"/>
      <c r="N357" s="71"/>
      <c r="O357" s="72" t="str">
        <f t="shared" si="114"/>
        <v/>
      </c>
      <c r="P357" s="132" t="str">
        <f t="shared" si="109"/>
        <v/>
      </c>
      <c r="Q357" s="113"/>
      <c r="R357" s="106"/>
      <c r="S357" s="106"/>
      <c r="T357" s="106"/>
      <c r="U357" s="107"/>
      <c r="V357" s="108" t="str">
        <f t="shared" si="115"/>
        <v/>
      </c>
      <c r="W357" s="65"/>
      <c r="X357" s="70"/>
      <c r="Y357" s="109" t="str">
        <f t="shared" si="116"/>
        <v/>
      </c>
      <c r="Z357" s="110" t="str">
        <f t="shared" si="117"/>
        <v/>
      </c>
      <c r="AA357" s="111" t="str">
        <f t="shared" si="110"/>
        <v/>
      </c>
      <c r="AB357" s="69"/>
      <c r="AC357" s="71"/>
      <c r="AD357" s="71"/>
      <c r="AE357" s="72"/>
      <c r="AF357" s="112" t="str">
        <f t="shared" si="118"/>
        <v/>
      </c>
      <c r="AG357" s="69"/>
      <c r="AH357" s="71"/>
      <c r="AI357" s="71"/>
      <c r="AJ357" s="72"/>
      <c r="AK357" s="112" t="str">
        <f t="shared" si="119"/>
        <v/>
      </c>
      <c r="AL357" s="69"/>
      <c r="AM357" s="71"/>
      <c r="AN357" s="71"/>
      <c r="AO357" s="72"/>
      <c r="AP357" s="112" t="str">
        <f t="shared" si="120"/>
        <v/>
      </c>
      <c r="AQ357" s="69"/>
      <c r="AR357" s="71"/>
      <c r="AS357" s="71"/>
      <c r="AT357" s="72"/>
      <c r="AU357" s="187" t="str">
        <f t="shared" si="111"/>
        <v/>
      </c>
      <c r="AV357" s="188">
        <f t="shared" si="121"/>
        <v>0</v>
      </c>
      <c r="AW357" s="193" t="str">
        <f t="shared" si="112"/>
        <v>--</v>
      </c>
    </row>
    <row r="358" spans="1:49" x14ac:dyDescent="0.2">
      <c r="A358" s="149" t="s">
        <v>1002</v>
      </c>
      <c r="B358" s="121" t="s">
        <v>74</v>
      </c>
      <c r="C358" s="248" t="s">
        <v>826</v>
      </c>
      <c r="D358" s="270" t="s">
        <v>827</v>
      </c>
      <c r="E358" s="62"/>
      <c r="F358" s="63"/>
      <c r="G358" s="63"/>
      <c r="H358" s="63"/>
      <c r="I358" s="72" t="str">
        <f t="shared" si="113"/>
        <v/>
      </c>
      <c r="J358" s="104" t="str">
        <f t="shared" si="108"/>
        <v/>
      </c>
      <c r="K358" s="116"/>
      <c r="L358" s="71"/>
      <c r="M358" s="71"/>
      <c r="N358" s="71"/>
      <c r="O358" s="72" t="str">
        <f t="shared" si="114"/>
        <v/>
      </c>
      <c r="P358" s="132" t="str">
        <f t="shared" si="109"/>
        <v/>
      </c>
      <c r="Q358" s="113"/>
      <c r="R358" s="106"/>
      <c r="S358" s="106"/>
      <c r="T358" s="106"/>
      <c r="U358" s="107"/>
      <c r="V358" s="108" t="str">
        <f t="shared" si="115"/>
        <v/>
      </c>
      <c r="W358" s="65"/>
      <c r="X358" s="70"/>
      <c r="Y358" s="109" t="str">
        <f t="shared" si="116"/>
        <v/>
      </c>
      <c r="Z358" s="110" t="str">
        <f t="shared" si="117"/>
        <v/>
      </c>
      <c r="AA358" s="111" t="str">
        <f t="shared" si="110"/>
        <v/>
      </c>
      <c r="AB358" s="69"/>
      <c r="AC358" s="71"/>
      <c r="AD358" s="71"/>
      <c r="AE358" s="72"/>
      <c r="AF358" s="112" t="str">
        <f t="shared" si="118"/>
        <v/>
      </c>
      <c r="AG358" s="69"/>
      <c r="AH358" s="71"/>
      <c r="AI358" s="71"/>
      <c r="AJ358" s="72"/>
      <c r="AK358" s="112" t="str">
        <f t="shared" si="119"/>
        <v/>
      </c>
      <c r="AL358" s="69"/>
      <c r="AM358" s="71"/>
      <c r="AN358" s="71"/>
      <c r="AO358" s="72"/>
      <c r="AP358" s="112" t="str">
        <f t="shared" si="120"/>
        <v/>
      </c>
      <c r="AQ358" s="69"/>
      <c r="AR358" s="71"/>
      <c r="AS358" s="71"/>
      <c r="AT358" s="72"/>
      <c r="AU358" s="187" t="str">
        <f t="shared" si="111"/>
        <v/>
      </c>
      <c r="AV358" s="188">
        <f t="shared" si="121"/>
        <v>0</v>
      </c>
      <c r="AW358" s="193" t="str">
        <f t="shared" si="112"/>
        <v>--</v>
      </c>
    </row>
    <row r="359" spans="1:49" x14ac:dyDescent="0.2">
      <c r="A359" s="149" t="s">
        <v>1003</v>
      </c>
      <c r="B359" s="121" t="s">
        <v>74</v>
      </c>
      <c r="C359" s="248" t="s">
        <v>828</v>
      </c>
      <c r="D359" s="270" t="s">
        <v>829</v>
      </c>
      <c r="E359" s="62"/>
      <c r="F359" s="63"/>
      <c r="G359" s="63"/>
      <c r="H359" s="63"/>
      <c r="I359" s="72" t="str">
        <f t="shared" si="113"/>
        <v/>
      </c>
      <c r="J359" s="104" t="str">
        <f t="shared" si="108"/>
        <v/>
      </c>
      <c r="K359" s="116"/>
      <c r="L359" s="71"/>
      <c r="M359" s="71"/>
      <c r="N359" s="71"/>
      <c r="O359" s="72" t="str">
        <f t="shared" si="114"/>
        <v/>
      </c>
      <c r="P359" s="132" t="str">
        <f t="shared" si="109"/>
        <v/>
      </c>
      <c r="Q359" s="113"/>
      <c r="R359" s="106"/>
      <c r="S359" s="106"/>
      <c r="T359" s="106"/>
      <c r="U359" s="107"/>
      <c r="V359" s="108" t="str">
        <f t="shared" si="115"/>
        <v/>
      </c>
      <c r="W359" s="65"/>
      <c r="X359" s="70"/>
      <c r="Y359" s="109" t="str">
        <f t="shared" si="116"/>
        <v/>
      </c>
      <c r="Z359" s="110" t="str">
        <f t="shared" si="117"/>
        <v/>
      </c>
      <c r="AA359" s="111" t="str">
        <f t="shared" si="110"/>
        <v/>
      </c>
      <c r="AB359" s="69"/>
      <c r="AC359" s="71"/>
      <c r="AD359" s="71"/>
      <c r="AE359" s="72"/>
      <c r="AF359" s="112" t="str">
        <f t="shared" si="118"/>
        <v/>
      </c>
      <c r="AG359" s="69"/>
      <c r="AH359" s="71"/>
      <c r="AI359" s="71"/>
      <c r="AJ359" s="72"/>
      <c r="AK359" s="112" t="str">
        <f t="shared" si="119"/>
        <v/>
      </c>
      <c r="AL359" s="69"/>
      <c r="AM359" s="71"/>
      <c r="AN359" s="71"/>
      <c r="AO359" s="72"/>
      <c r="AP359" s="112" t="str">
        <f t="shared" si="120"/>
        <v/>
      </c>
      <c r="AQ359" s="69"/>
      <c r="AR359" s="71"/>
      <c r="AS359" s="71"/>
      <c r="AT359" s="72"/>
      <c r="AU359" s="187" t="str">
        <f t="shared" si="111"/>
        <v/>
      </c>
      <c r="AV359" s="188">
        <f t="shared" si="121"/>
        <v>0</v>
      </c>
      <c r="AW359" s="193" t="str">
        <f t="shared" si="112"/>
        <v>--</v>
      </c>
    </row>
    <row r="360" spans="1:49" x14ac:dyDescent="0.2">
      <c r="A360" s="149" t="s">
        <v>1004</v>
      </c>
      <c r="B360" s="121" t="s">
        <v>74</v>
      </c>
      <c r="C360" s="248" t="s">
        <v>830</v>
      </c>
      <c r="D360" s="270" t="s">
        <v>831</v>
      </c>
      <c r="E360" s="62"/>
      <c r="F360" s="63"/>
      <c r="G360" s="63"/>
      <c r="H360" s="63"/>
      <c r="I360" s="72" t="str">
        <f t="shared" ref="I360:I364" si="122">IFERROR(AVERAGE(E360:H360),"")</f>
        <v/>
      </c>
      <c r="J360" s="104" t="str">
        <f t="shared" si="108"/>
        <v/>
      </c>
      <c r="K360" s="116"/>
      <c r="L360" s="71"/>
      <c r="M360" s="71"/>
      <c r="N360" s="71"/>
      <c r="O360" s="72" t="str">
        <f t="shared" ref="O360:O364" si="123">IFERROR(AVERAGE(K360:N360),"")</f>
        <v/>
      </c>
      <c r="P360" s="132" t="str">
        <f t="shared" si="109"/>
        <v/>
      </c>
      <c r="Q360" s="113"/>
      <c r="R360" s="106"/>
      <c r="S360" s="106"/>
      <c r="T360" s="106"/>
      <c r="U360" s="107"/>
      <c r="V360" s="108" t="str">
        <f t="shared" ref="V360:V364" si="124">IFERROR(SUM(Q360:U360)/COUNT(Q360:U360),"")</f>
        <v/>
      </c>
      <c r="W360" s="65"/>
      <c r="X360" s="70"/>
      <c r="Y360" s="109" t="str">
        <f t="shared" ref="Y360:Y364" si="125">IFERROR((V360*$V$4+(AVERAGE(W360:X360)*$W$4))/100,"")</f>
        <v/>
      </c>
      <c r="Z360" s="110" t="str">
        <f t="shared" ref="Z360:Z364" si="126">IFERROR(ROUND(Y360,0),"")</f>
        <v/>
      </c>
      <c r="AA360" s="111" t="str">
        <f t="shared" si="110"/>
        <v/>
      </c>
      <c r="AB360" s="69"/>
      <c r="AC360" s="71"/>
      <c r="AD360" s="71"/>
      <c r="AE360" s="72"/>
      <c r="AF360" s="112" t="str">
        <f t="shared" ref="AF360:AF364" si="127">IFERROR(AVERAGE(AB360:AE360),"")</f>
        <v/>
      </c>
      <c r="AG360" s="69"/>
      <c r="AH360" s="71"/>
      <c r="AI360" s="71"/>
      <c r="AJ360" s="72"/>
      <c r="AK360" s="112" t="str">
        <f t="shared" ref="AK360:AK364" si="128">IFERROR(AVERAGE(AG360:AJ360),"")</f>
        <v/>
      </c>
      <c r="AL360" s="69"/>
      <c r="AM360" s="71"/>
      <c r="AN360" s="71"/>
      <c r="AO360" s="72"/>
      <c r="AP360" s="112" t="str">
        <f t="shared" ref="AP360:AP364" si="129">IFERROR(AVERAGE(AL360:AO360),"")</f>
        <v/>
      </c>
      <c r="AQ360" s="69"/>
      <c r="AR360" s="71"/>
      <c r="AS360" s="71"/>
      <c r="AT360" s="72"/>
      <c r="AU360" s="187" t="str">
        <f t="shared" si="111"/>
        <v/>
      </c>
      <c r="AV360" s="188">
        <f t="shared" ref="AV360:AV364" si="130">IFERROR(MAX(AF360,AK360,AP360,AU360),"")</f>
        <v>0</v>
      </c>
      <c r="AW360" s="193" t="str">
        <f t="shared" si="112"/>
        <v>--</v>
      </c>
    </row>
    <row r="361" spans="1:49" x14ac:dyDescent="0.2">
      <c r="A361" s="149" t="s">
        <v>1005</v>
      </c>
      <c r="B361" s="121" t="s">
        <v>74</v>
      </c>
      <c r="C361" s="248" t="s">
        <v>832</v>
      </c>
      <c r="D361" s="270" t="s">
        <v>833</v>
      </c>
      <c r="E361" s="62"/>
      <c r="F361" s="63"/>
      <c r="G361" s="63"/>
      <c r="H361" s="63"/>
      <c r="I361" s="72" t="str">
        <f t="shared" si="122"/>
        <v/>
      </c>
      <c r="J361" s="104" t="str">
        <f t="shared" si="108"/>
        <v/>
      </c>
      <c r="K361" s="116"/>
      <c r="L361" s="71"/>
      <c r="M361" s="71"/>
      <c r="N361" s="71"/>
      <c r="O361" s="72" t="str">
        <f t="shared" si="123"/>
        <v/>
      </c>
      <c r="P361" s="132" t="str">
        <f t="shared" si="109"/>
        <v/>
      </c>
      <c r="Q361" s="113"/>
      <c r="R361" s="106"/>
      <c r="S361" s="106"/>
      <c r="T361" s="106"/>
      <c r="U361" s="107"/>
      <c r="V361" s="108" t="str">
        <f t="shared" si="124"/>
        <v/>
      </c>
      <c r="W361" s="65"/>
      <c r="X361" s="70"/>
      <c r="Y361" s="109" t="str">
        <f t="shared" si="125"/>
        <v/>
      </c>
      <c r="Z361" s="110" t="str">
        <f t="shared" si="126"/>
        <v/>
      </c>
      <c r="AA361" s="111" t="str">
        <f t="shared" si="110"/>
        <v/>
      </c>
      <c r="AB361" s="69"/>
      <c r="AC361" s="71"/>
      <c r="AD361" s="71"/>
      <c r="AE361" s="72"/>
      <c r="AF361" s="112" t="str">
        <f t="shared" si="127"/>
        <v/>
      </c>
      <c r="AG361" s="69"/>
      <c r="AH361" s="71"/>
      <c r="AI361" s="71"/>
      <c r="AJ361" s="72"/>
      <c r="AK361" s="112" t="str">
        <f t="shared" si="128"/>
        <v/>
      </c>
      <c r="AL361" s="69"/>
      <c r="AM361" s="71"/>
      <c r="AN361" s="71"/>
      <c r="AO361" s="72"/>
      <c r="AP361" s="112" t="str">
        <f t="shared" si="129"/>
        <v/>
      </c>
      <c r="AQ361" s="69"/>
      <c r="AR361" s="71"/>
      <c r="AS361" s="71"/>
      <c r="AT361" s="72"/>
      <c r="AU361" s="187" t="str">
        <f t="shared" si="111"/>
        <v/>
      </c>
      <c r="AV361" s="188">
        <f t="shared" si="130"/>
        <v>0</v>
      </c>
      <c r="AW361" s="193" t="str">
        <f t="shared" si="112"/>
        <v>--</v>
      </c>
    </row>
    <row r="362" spans="1:49" x14ac:dyDescent="0.2">
      <c r="A362" s="149" t="s">
        <v>971</v>
      </c>
      <c r="B362" s="121" t="s">
        <v>969</v>
      </c>
      <c r="C362" s="248" t="s">
        <v>834</v>
      </c>
      <c r="D362" s="269" t="s">
        <v>835</v>
      </c>
      <c r="E362" s="62"/>
      <c r="F362" s="63"/>
      <c r="G362" s="63"/>
      <c r="H362" s="63"/>
      <c r="I362" s="72" t="str">
        <f t="shared" si="122"/>
        <v/>
      </c>
      <c r="J362" s="104" t="str">
        <f t="shared" si="108"/>
        <v/>
      </c>
      <c r="K362" s="116"/>
      <c r="L362" s="71"/>
      <c r="M362" s="71"/>
      <c r="N362" s="71"/>
      <c r="O362" s="72" t="str">
        <f t="shared" si="123"/>
        <v/>
      </c>
      <c r="P362" s="132" t="str">
        <f t="shared" si="109"/>
        <v/>
      </c>
      <c r="Q362" s="113"/>
      <c r="R362" s="106"/>
      <c r="S362" s="106"/>
      <c r="T362" s="106"/>
      <c r="U362" s="107"/>
      <c r="V362" s="108" t="str">
        <f t="shared" si="124"/>
        <v/>
      </c>
      <c r="W362" s="65"/>
      <c r="X362" s="70"/>
      <c r="Y362" s="109" t="str">
        <f t="shared" si="125"/>
        <v/>
      </c>
      <c r="Z362" s="110" t="str">
        <f t="shared" si="126"/>
        <v/>
      </c>
      <c r="AA362" s="111" t="str">
        <f t="shared" si="110"/>
        <v/>
      </c>
      <c r="AB362" s="69"/>
      <c r="AC362" s="71"/>
      <c r="AD362" s="71"/>
      <c r="AE362" s="72"/>
      <c r="AF362" s="112" t="str">
        <f t="shared" si="127"/>
        <v/>
      </c>
      <c r="AG362" s="69"/>
      <c r="AH362" s="71"/>
      <c r="AI362" s="71"/>
      <c r="AJ362" s="72"/>
      <c r="AK362" s="112" t="str">
        <f t="shared" si="128"/>
        <v/>
      </c>
      <c r="AL362" s="69"/>
      <c r="AM362" s="71"/>
      <c r="AN362" s="71"/>
      <c r="AO362" s="72"/>
      <c r="AP362" s="112" t="str">
        <f t="shared" si="129"/>
        <v/>
      </c>
      <c r="AQ362" s="69"/>
      <c r="AR362" s="71"/>
      <c r="AS362" s="71"/>
      <c r="AT362" s="72"/>
      <c r="AU362" s="187" t="str">
        <f t="shared" si="111"/>
        <v/>
      </c>
      <c r="AV362" s="188">
        <f t="shared" si="130"/>
        <v>0</v>
      </c>
      <c r="AW362" s="193" t="str">
        <f t="shared" si="112"/>
        <v>--</v>
      </c>
    </row>
    <row r="363" spans="1:49" x14ac:dyDescent="0.2">
      <c r="A363" s="149" t="s">
        <v>972</v>
      </c>
      <c r="B363" s="121" t="s">
        <v>969</v>
      </c>
      <c r="C363" s="248" t="s">
        <v>836</v>
      </c>
      <c r="D363" s="270" t="s">
        <v>837</v>
      </c>
      <c r="E363" s="62"/>
      <c r="F363" s="63"/>
      <c r="G363" s="63"/>
      <c r="H363" s="63"/>
      <c r="I363" s="72" t="str">
        <f t="shared" si="122"/>
        <v/>
      </c>
      <c r="J363" s="104" t="str">
        <f t="shared" si="108"/>
        <v/>
      </c>
      <c r="K363" s="116"/>
      <c r="L363" s="71"/>
      <c r="M363" s="71"/>
      <c r="N363" s="71"/>
      <c r="O363" s="72" t="str">
        <f t="shared" si="123"/>
        <v/>
      </c>
      <c r="P363" s="132" t="str">
        <f t="shared" si="109"/>
        <v/>
      </c>
      <c r="Q363" s="113"/>
      <c r="R363" s="106"/>
      <c r="S363" s="106"/>
      <c r="T363" s="106"/>
      <c r="U363" s="107"/>
      <c r="V363" s="108" t="str">
        <f t="shared" si="124"/>
        <v/>
      </c>
      <c r="W363" s="65"/>
      <c r="X363" s="70"/>
      <c r="Y363" s="109" t="str">
        <f t="shared" si="125"/>
        <v/>
      </c>
      <c r="Z363" s="110" t="str">
        <f t="shared" si="126"/>
        <v/>
      </c>
      <c r="AA363" s="111" t="str">
        <f t="shared" si="110"/>
        <v/>
      </c>
      <c r="AB363" s="69"/>
      <c r="AC363" s="71"/>
      <c r="AD363" s="71"/>
      <c r="AE363" s="72"/>
      <c r="AF363" s="112" t="str">
        <f t="shared" si="127"/>
        <v/>
      </c>
      <c r="AG363" s="69"/>
      <c r="AH363" s="71"/>
      <c r="AI363" s="71"/>
      <c r="AJ363" s="72"/>
      <c r="AK363" s="112" t="str">
        <f t="shared" si="128"/>
        <v/>
      </c>
      <c r="AL363" s="69"/>
      <c r="AM363" s="71"/>
      <c r="AN363" s="71"/>
      <c r="AO363" s="72"/>
      <c r="AP363" s="112" t="str">
        <f t="shared" si="129"/>
        <v/>
      </c>
      <c r="AQ363" s="69"/>
      <c r="AR363" s="71"/>
      <c r="AS363" s="71"/>
      <c r="AT363" s="72"/>
      <c r="AU363" s="187" t="str">
        <f t="shared" si="111"/>
        <v/>
      </c>
      <c r="AV363" s="188">
        <f t="shared" si="130"/>
        <v>0</v>
      </c>
      <c r="AW363" s="193" t="str">
        <f t="shared" si="112"/>
        <v>--</v>
      </c>
    </row>
    <row r="364" spans="1:49" x14ac:dyDescent="0.2">
      <c r="A364" s="149" t="s">
        <v>973</v>
      </c>
      <c r="B364" s="121" t="s">
        <v>969</v>
      </c>
      <c r="C364" s="248" t="s">
        <v>838</v>
      </c>
      <c r="D364" s="270" t="s">
        <v>839</v>
      </c>
      <c r="E364" s="62"/>
      <c r="F364" s="63"/>
      <c r="G364" s="63"/>
      <c r="H364" s="63"/>
      <c r="I364" s="72" t="str">
        <f t="shared" si="122"/>
        <v/>
      </c>
      <c r="J364" s="104" t="str">
        <f t="shared" si="108"/>
        <v/>
      </c>
      <c r="K364" s="116"/>
      <c r="L364" s="71"/>
      <c r="M364" s="71"/>
      <c r="N364" s="71"/>
      <c r="O364" s="72" t="str">
        <f t="shared" si="123"/>
        <v/>
      </c>
      <c r="P364" s="132" t="str">
        <f t="shared" si="109"/>
        <v/>
      </c>
      <c r="Q364" s="113"/>
      <c r="R364" s="106"/>
      <c r="S364" s="106"/>
      <c r="T364" s="106"/>
      <c r="U364" s="107"/>
      <c r="V364" s="108" t="str">
        <f t="shared" si="124"/>
        <v/>
      </c>
      <c r="W364" s="65"/>
      <c r="X364" s="70"/>
      <c r="Y364" s="109" t="str">
        <f t="shared" si="125"/>
        <v/>
      </c>
      <c r="Z364" s="110" t="str">
        <f t="shared" si="126"/>
        <v/>
      </c>
      <c r="AA364" s="111" t="str">
        <f t="shared" si="110"/>
        <v/>
      </c>
      <c r="AB364" s="69"/>
      <c r="AC364" s="71"/>
      <c r="AD364" s="71"/>
      <c r="AE364" s="72"/>
      <c r="AF364" s="112" t="str">
        <f t="shared" si="127"/>
        <v/>
      </c>
      <c r="AG364" s="69"/>
      <c r="AH364" s="71"/>
      <c r="AI364" s="71"/>
      <c r="AJ364" s="72"/>
      <c r="AK364" s="112" t="str">
        <f t="shared" si="128"/>
        <v/>
      </c>
      <c r="AL364" s="69"/>
      <c r="AM364" s="71"/>
      <c r="AN364" s="71"/>
      <c r="AO364" s="72"/>
      <c r="AP364" s="112" t="str">
        <f t="shared" si="129"/>
        <v/>
      </c>
      <c r="AQ364" s="69"/>
      <c r="AR364" s="71"/>
      <c r="AS364" s="71"/>
      <c r="AT364" s="72"/>
      <c r="AU364" s="187" t="str">
        <f t="shared" si="111"/>
        <v/>
      </c>
      <c r="AV364" s="188">
        <f t="shared" si="130"/>
        <v>0</v>
      </c>
      <c r="AW364" s="193" t="str">
        <f t="shared" si="112"/>
        <v>--</v>
      </c>
    </row>
    <row r="365" spans="1:49" x14ac:dyDescent="0.2">
      <c r="A365" s="149" t="s">
        <v>974</v>
      </c>
      <c r="B365" s="121" t="s">
        <v>969</v>
      </c>
      <c r="C365" s="248" t="s">
        <v>840</v>
      </c>
      <c r="D365" s="270" t="s">
        <v>841</v>
      </c>
      <c r="E365" s="62"/>
      <c r="F365" s="63"/>
      <c r="G365" s="63"/>
      <c r="H365" s="63"/>
      <c r="I365" s="72" t="str">
        <f t="shared" ref="I365:I380" si="131">IFERROR(AVERAGE(E365:H365),"")</f>
        <v/>
      </c>
      <c r="J365" s="104" t="str">
        <f t="shared" si="108"/>
        <v/>
      </c>
      <c r="K365" s="116"/>
      <c r="L365" s="71"/>
      <c r="M365" s="71"/>
      <c r="N365" s="71"/>
      <c r="O365" s="72" t="str">
        <f t="shared" ref="O365:O380" si="132">IFERROR(AVERAGE(K365:N365),"")</f>
        <v/>
      </c>
      <c r="P365" s="132" t="str">
        <f t="shared" si="109"/>
        <v/>
      </c>
      <c r="Q365" s="113"/>
      <c r="R365" s="106"/>
      <c r="S365" s="106"/>
      <c r="T365" s="106"/>
      <c r="U365" s="107"/>
      <c r="V365" s="108" t="str">
        <f t="shared" ref="V365:V380" si="133">IFERROR(SUM(Q365:U365)/COUNT(Q365:U365),"")</f>
        <v/>
      </c>
      <c r="W365" s="65"/>
      <c r="X365" s="70"/>
      <c r="Y365" s="109" t="str">
        <f t="shared" ref="Y365:Y380" si="134">IFERROR((V365*$V$4+(AVERAGE(W365:X365)*$W$4))/100,"")</f>
        <v/>
      </c>
      <c r="Z365" s="110" t="str">
        <f t="shared" ref="Z365:Z380" si="135">IFERROR(ROUND(Y365,0),"")</f>
        <v/>
      </c>
      <c r="AA365" s="111" t="str">
        <f t="shared" si="110"/>
        <v/>
      </c>
      <c r="AB365" s="69"/>
      <c r="AC365" s="71"/>
      <c r="AD365" s="71"/>
      <c r="AE365" s="72"/>
      <c r="AF365" s="112" t="str">
        <f t="shared" ref="AF365:AF380" si="136">IFERROR(AVERAGE(AB365:AE365),"")</f>
        <v/>
      </c>
      <c r="AG365" s="69"/>
      <c r="AH365" s="71"/>
      <c r="AI365" s="71"/>
      <c r="AJ365" s="72"/>
      <c r="AK365" s="112" t="str">
        <f t="shared" ref="AK365:AK380" si="137">IFERROR(AVERAGE(AG365:AJ365),"")</f>
        <v/>
      </c>
      <c r="AL365" s="69"/>
      <c r="AM365" s="71"/>
      <c r="AN365" s="71"/>
      <c r="AO365" s="72"/>
      <c r="AP365" s="112" t="str">
        <f t="shared" ref="AP365:AP380" si="138">IFERROR(AVERAGE(AL365:AO365),"")</f>
        <v/>
      </c>
      <c r="AQ365" s="69"/>
      <c r="AR365" s="71"/>
      <c r="AS365" s="71"/>
      <c r="AT365" s="72"/>
      <c r="AU365" s="187" t="str">
        <f t="shared" si="111"/>
        <v/>
      </c>
      <c r="AV365" s="188">
        <f t="shared" ref="AV365:AV380" si="139">IFERROR(MAX(AF365,AK365,AP365,AU365),"")</f>
        <v>0</v>
      </c>
      <c r="AW365" s="193" t="str">
        <f t="shared" si="112"/>
        <v>--</v>
      </c>
    </row>
    <row r="366" spans="1:49" x14ac:dyDescent="0.2">
      <c r="A366" s="149" t="s">
        <v>975</v>
      </c>
      <c r="B366" s="121" t="s">
        <v>969</v>
      </c>
      <c r="C366" s="248" t="s">
        <v>842</v>
      </c>
      <c r="D366" s="270" t="s">
        <v>843</v>
      </c>
      <c r="E366" s="62"/>
      <c r="F366" s="63"/>
      <c r="G366" s="63"/>
      <c r="H366" s="63"/>
      <c r="I366" s="72" t="str">
        <f t="shared" si="131"/>
        <v/>
      </c>
      <c r="J366" s="104" t="str">
        <f t="shared" si="108"/>
        <v/>
      </c>
      <c r="K366" s="116"/>
      <c r="L366" s="71"/>
      <c r="M366" s="71"/>
      <c r="N366" s="71"/>
      <c r="O366" s="72" t="str">
        <f t="shared" si="132"/>
        <v/>
      </c>
      <c r="P366" s="132" t="str">
        <f t="shared" si="109"/>
        <v/>
      </c>
      <c r="Q366" s="113"/>
      <c r="R366" s="106"/>
      <c r="S366" s="106"/>
      <c r="T366" s="106"/>
      <c r="U366" s="107"/>
      <c r="V366" s="108" t="str">
        <f t="shared" si="133"/>
        <v/>
      </c>
      <c r="W366" s="65"/>
      <c r="X366" s="70"/>
      <c r="Y366" s="109" t="str">
        <f t="shared" si="134"/>
        <v/>
      </c>
      <c r="Z366" s="110" t="str">
        <f t="shared" si="135"/>
        <v/>
      </c>
      <c r="AA366" s="111" t="str">
        <f t="shared" si="110"/>
        <v/>
      </c>
      <c r="AB366" s="69"/>
      <c r="AC366" s="71"/>
      <c r="AD366" s="71"/>
      <c r="AE366" s="72"/>
      <c r="AF366" s="112" t="str">
        <f t="shared" si="136"/>
        <v/>
      </c>
      <c r="AG366" s="69"/>
      <c r="AH366" s="71"/>
      <c r="AI366" s="71"/>
      <c r="AJ366" s="72"/>
      <c r="AK366" s="112" t="str">
        <f t="shared" si="137"/>
        <v/>
      </c>
      <c r="AL366" s="69"/>
      <c r="AM366" s="71"/>
      <c r="AN366" s="71"/>
      <c r="AO366" s="72"/>
      <c r="AP366" s="112" t="str">
        <f t="shared" si="138"/>
        <v/>
      </c>
      <c r="AQ366" s="69"/>
      <c r="AR366" s="71"/>
      <c r="AS366" s="71"/>
      <c r="AT366" s="72"/>
      <c r="AU366" s="187" t="str">
        <f t="shared" si="111"/>
        <v/>
      </c>
      <c r="AV366" s="188">
        <f t="shared" si="139"/>
        <v>0</v>
      </c>
      <c r="AW366" s="193" t="str">
        <f t="shared" si="112"/>
        <v>--</v>
      </c>
    </row>
    <row r="367" spans="1:49" x14ac:dyDescent="0.2">
      <c r="A367" s="149" t="s">
        <v>976</v>
      </c>
      <c r="B367" s="121" t="s">
        <v>969</v>
      </c>
      <c r="C367" s="248" t="s">
        <v>844</v>
      </c>
      <c r="D367" s="270" t="s">
        <v>845</v>
      </c>
      <c r="E367" s="62"/>
      <c r="F367" s="63"/>
      <c r="G367" s="63"/>
      <c r="H367" s="63"/>
      <c r="I367" s="72" t="str">
        <f t="shared" si="131"/>
        <v/>
      </c>
      <c r="J367" s="104" t="str">
        <f t="shared" si="108"/>
        <v/>
      </c>
      <c r="K367" s="116"/>
      <c r="L367" s="71"/>
      <c r="M367" s="71"/>
      <c r="N367" s="71"/>
      <c r="O367" s="72" t="str">
        <f t="shared" si="132"/>
        <v/>
      </c>
      <c r="P367" s="132" t="str">
        <f t="shared" si="109"/>
        <v/>
      </c>
      <c r="Q367" s="113"/>
      <c r="R367" s="106"/>
      <c r="S367" s="106"/>
      <c r="T367" s="106"/>
      <c r="U367" s="107"/>
      <c r="V367" s="108" t="str">
        <f t="shared" si="133"/>
        <v/>
      </c>
      <c r="W367" s="65"/>
      <c r="X367" s="70"/>
      <c r="Y367" s="109" t="str">
        <f t="shared" si="134"/>
        <v/>
      </c>
      <c r="Z367" s="110" t="str">
        <f t="shared" si="135"/>
        <v/>
      </c>
      <c r="AA367" s="111" t="str">
        <f t="shared" si="110"/>
        <v/>
      </c>
      <c r="AB367" s="69"/>
      <c r="AC367" s="71"/>
      <c r="AD367" s="71"/>
      <c r="AE367" s="72"/>
      <c r="AF367" s="112" t="str">
        <f t="shared" si="136"/>
        <v/>
      </c>
      <c r="AG367" s="69"/>
      <c r="AH367" s="71"/>
      <c r="AI367" s="71"/>
      <c r="AJ367" s="72"/>
      <c r="AK367" s="112" t="str">
        <f t="shared" si="137"/>
        <v/>
      </c>
      <c r="AL367" s="69"/>
      <c r="AM367" s="71"/>
      <c r="AN367" s="71"/>
      <c r="AO367" s="72"/>
      <c r="AP367" s="112" t="str">
        <f t="shared" si="138"/>
        <v/>
      </c>
      <c r="AQ367" s="69"/>
      <c r="AR367" s="71"/>
      <c r="AS367" s="71"/>
      <c r="AT367" s="72"/>
      <c r="AU367" s="187" t="str">
        <f t="shared" si="111"/>
        <v/>
      </c>
      <c r="AV367" s="188">
        <f t="shared" si="139"/>
        <v>0</v>
      </c>
      <c r="AW367" s="193" t="str">
        <f t="shared" si="112"/>
        <v>--</v>
      </c>
    </row>
    <row r="368" spans="1:49" x14ac:dyDescent="0.2">
      <c r="A368" s="149" t="s">
        <v>977</v>
      </c>
      <c r="B368" s="121" t="s">
        <v>969</v>
      </c>
      <c r="C368" s="248" t="s">
        <v>846</v>
      </c>
      <c r="D368" s="281" t="s">
        <v>847</v>
      </c>
      <c r="E368" s="62"/>
      <c r="F368" s="63"/>
      <c r="G368" s="63"/>
      <c r="H368" s="63"/>
      <c r="I368" s="72" t="str">
        <f t="shared" si="131"/>
        <v/>
      </c>
      <c r="J368" s="104" t="str">
        <f t="shared" si="108"/>
        <v/>
      </c>
      <c r="K368" s="116"/>
      <c r="L368" s="71"/>
      <c r="M368" s="71"/>
      <c r="N368" s="71"/>
      <c r="O368" s="72" t="str">
        <f t="shared" si="132"/>
        <v/>
      </c>
      <c r="P368" s="132" t="str">
        <f t="shared" si="109"/>
        <v/>
      </c>
      <c r="Q368" s="113"/>
      <c r="R368" s="106"/>
      <c r="S368" s="106"/>
      <c r="T368" s="106"/>
      <c r="U368" s="107"/>
      <c r="V368" s="108" t="str">
        <f t="shared" si="133"/>
        <v/>
      </c>
      <c r="W368" s="65"/>
      <c r="X368" s="70"/>
      <c r="Y368" s="109" t="str">
        <f t="shared" si="134"/>
        <v/>
      </c>
      <c r="Z368" s="110" t="str">
        <f t="shared" si="135"/>
        <v/>
      </c>
      <c r="AA368" s="111" t="str">
        <f t="shared" si="110"/>
        <v/>
      </c>
      <c r="AB368" s="69"/>
      <c r="AC368" s="71"/>
      <c r="AD368" s="71"/>
      <c r="AE368" s="72"/>
      <c r="AF368" s="112" t="str">
        <f t="shared" si="136"/>
        <v/>
      </c>
      <c r="AG368" s="69"/>
      <c r="AH368" s="71"/>
      <c r="AI368" s="71"/>
      <c r="AJ368" s="72"/>
      <c r="AK368" s="112" t="str">
        <f t="shared" si="137"/>
        <v/>
      </c>
      <c r="AL368" s="69"/>
      <c r="AM368" s="71"/>
      <c r="AN368" s="71"/>
      <c r="AO368" s="72"/>
      <c r="AP368" s="112" t="str">
        <f t="shared" si="138"/>
        <v/>
      </c>
      <c r="AQ368" s="69"/>
      <c r="AR368" s="71"/>
      <c r="AS368" s="71"/>
      <c r="AT368" s="72"/>
      <c r="AU368" s="187" t="str">
        <f t="shared" si="111"/>
        <v/>
      </c>
      <c r="AV368" s="188">
        <f t="shared" si="139"/>
        <v>0</v>
      </c>
      <c r="AW368" s="193" t="str">
        <f t="shared" si="112"/>
        <v>--</v>
      </c>
    </row>
    <row r="369" spans="1:49" x14ac:dyDescent="0.2">
      <c r="A369" s="149" t="s">
        <v>978</v>
      </c>
      <c r="B369" s="121" t="s">
        <v>969</v>
      </c>
      <c r="C369" s="248" t="s">
        <v>848</v>
      </c>
      <c r="D369" s="270" t="s">
        <v>849</v>
      </c>
      <c r="E369" s="62"/>
      <c r="F369" s="63"/>
      <c r="G369" s="63"/>
      <c r="H369" s="63"/>
      <c r="I369" s="72" t="str">
        <f t="shared" si="131"/>
        <v/>
      </c>
      <c r="J369" s="104" t="str">
        <f t="shared" si="108"/>
        <v/>
      </c>
      <c r="K369" s="116"/>
      <c r="L369" s="71"/>
      <c r="M369" s="71"/>
      <c r="N369" s="71"/>
      <c r="O369" s="72" t="str">
        <f t="shared" si="132"/>
        <v/>
      </c>
      <c r="P369" s="132" t="str">
        <f t="shared" si="109"/>
        <v/>
      </c>
      <c r="Q369" s="113"/>
      <c r="R369" s="106"/>
      <c r="S369" s="106"/>
      <c r="T369" s="106"/>
      <c r="U369" s="107"/>
      <c r="V369" s="108" t="str">
        <f t="shared" si="133"/>
        <v/>
      </c>
      <c r="W369" s="65"/>
      <c r="X369" s="70"/>
      <c r="Y369" s="109" t="str">
        <f t="shared" si="134"/>
        <v/>
      </c>
      <c r="Z369" s="110" t="str">
        <f t="shared" si="135"/>
        <v/>
      </c>
      <c r="AA369" s="111" t="str">
        <f t="shared" si="110"/>
        <v/>
      </c>
      <c r="AB369" s="69"/>
      <c r="AC369" s="71"/>
      <c r="AD369" s="71"/>
      <c r="AE369" s="72"/>
      <c r="AF369" s="112" t="str">
        <f t="shared" si="136"/>
        <v/>
      </c>
      <c r="AG369" s="69"/>
      <c r="AH369" s="71"/>
      <c r="AI369" s="71"/>
      <c r="AJ369" s="72"/>
      <c r="AK369" s="112" t="str">
        <f t="shared" si="137"/>
        <v/>
      </c>
      <c r="AL369" s="69"/>
      <c r="AM369" s="71"/>
      <c r="AN369" s="71"/>
      <c r="AO369" s="72"/>
      <c r="AP369" s="112" t="str">
        <f t="shared" si="138"/>
        <v/>
      </c>
      <c r="AQ369" s="69"/>
      <c r="AR369" s="71"/>
      <c r="AS369" s="71"/>
      <c r="AT369" s="72"/>
      <c r="AU369" s="187" t="str">
        <f t="shared" si="111"/>
        <v/>
      </c>
      <c r="AV369" s="188">
        <f t="shared" si="139"/>
        <v>0</v>
      </c>
      <c r="AW369" s="193" t="str">
        <f t="shared" si="112"/>
        <v>--</v>
      </c>
    </row>
    <row r="370" spans="1:49" x14ac:dyDescent="0.2">
      <c r="A370" s="149" t="s">
        <v>979</v>
      </c>
      <c r="B370" s="121" t="s">
        <v>969</v>
      </c>
      <c r="C370" s="248" t="s">
        <v>850</v>
      </c>
      <c r="D370" s="270" t="s">
        <v>851</v>
      </c>
      <c r="E370" s="62"/>
      <c r="F370" s="63"/>
      <c r="G370" s="63"/>
      <c r="H370" s="63"/>
      <c r="I370" s="72" t="str">
        <f t="shared" si="131"/>
        <v/>
      </c>
      <c r="J370" s="104" t="str">
        <f t="shared" si="108"/>
        <v/>
      </c>
      <c r="K370" s="116"/>
      <c r="L370" s="71"/>
      <c r="M370" s="71"/>
      <c r="N370" s="71"/>
      <c r="O370" s="72" t="str">
        <f t="shared" si="132"/>
        <v/>
      </c>
      <c r="P370" s="132" t="str">
        <f t="shared" si="109"/>
        <v/>
      </c>
      <c r="Q370" s="113"/>
      <c r="R370" s="106"/>
      <c r="S370" s="106"/>
      <c r="T370" s="106"/>
      <c r="U370" s="107"/>
      <c r="V370" s="108" t="str">
        <f t="shared" si="133"/>
        <v/>
      </c>
      <c r="W370" s="65"/>
      <c r="X370" s="70"/>
      <c r="Y370" s="109" t="str">
        <f t="shared" si="134"/>
        <v/>
      </c>
      <c r="Z370" s="110" t="str">
        <f t="shared" si="135"/>
        <v/>
      </c>
      <c r="AA370" s="111" t="str">
        <f t="shared" si="110"/>
        <v/>
      </c>
      <c r="AB370" s="69"/>
      <c r="AC370" s="71"/>
      <c r="AD370" s="71"/>
      <c r="AE370" s="72"/>
      <c r="AF370" s="112" t="str">
        <f t="shared" si="136"/>
        <v/>
      </c>
      <c r="AG370" s="69"/>
      <c r="AH370" s="71"/>
      <c r="AI370" s="71"/>
      <c r="AJ370" s="72"/>
      <c r="AK370" s="112" t="str">
        <f t="shared" si="137"/>
        <v/>
      </c>
      <c r="AL370" s="69"/>
      <c r="AM370" s="71"/>
      <c r="AN370" s="71"/>
      <c r="AO370" s="72"/>
      <c r="AP370" s="112" t="str">
        <f t="shared" si="138"/>
        <v/>
      </c>
      <c r="AQ370" s="69"/>
      <c r="AR370" s="71"/>
      <c r="AS370" s="71"/>
      <c r="AT370" s="72"/>
      <c r="AU370" s="187" t="str">
        <f t="shared" si="111"/>
        <v/>
      </c>
      <c r="AV370" s="188">
        <f t="shared" si="139"/>
        <v>0</v>
      </c>
      <c r="AW370" s="193" t="str">
        <f t="shared" si="112"/>
        <v>--</v>
      </c>
    </row>
    <row r="371" spans="1:49" x14ac:dyDescent="0.2">
      <c r="A371" s="149" t="s">
        <v>980</v>
      </c>
      <c r="B371" s="121" t="s">
        <v>969</v>
      </c>
      <c r="C371" s="248" t="s">
        <v>852</v>
      </c>
      <c r="D371" s="270" t="s">
        <v>853</v>
      </c>
      <c r="E371" s="62"/>
      <c r="F371" s="63"/>
      <c r="G371" s="63"/>
      <c r="H371" s="63"/>
      <c r="I371" s="72" t="str">
        <f t="shared" si="131"/>
        <v/>
      </c>
      <c r="J371" s="104" t="str">
        <f t="shared" si="108"/>
        <v/>
      </c>
      <c r="K371" s="116"/>
      <c r="L371" s="71"/>
      <c r="M371" s="71"/>
      <c r="N371" s="71"/>
      <c r="O371" s="72" t="str">
        <f t="shared" si="132"/>
        <v/>
      </c>
      <c r="P371" s="132" t="str">
        <f t="shared" si="109"/>
        <v/>
      </c>
      <c r="Q371" s="113"/>
      <c r="R371" s="106"/>
      <c r="S371" s="106"/>
      <c r="T371" s="106"/>
      <c r="U371" s="107"/>
      <c r="V371" s="108" t="str">
        <f t="shared" si="133"/>
        <v/>
      </c>
      <c r="W371" s="65"/>
      <c r="X371" s="70"/>
      <c r="Y371" s="109" t="str">
        <f t="shared" si="134"/>
        <v/>
      </c>
      <c r="Z371" s="110" t="str">
        <f t="shared" si="135"/>
        <v/>
      </c>
      <c r="AA371" s="111" t="str">
        <f t="shared" si="110"/>
        <v/>
      </c>
      <c r="AB371" s="69"/>
      <c r="AC371" s="71"/>
      <c r="AD371" s="71"/>
      <c r="AE371" s="72"/>
      <c r="AF371" s="112" t="str">
        <f t="shared" si="136"/>
        <v/>
      </c>
      <c r="AG371" s="69"/>
      <c r="AH371" s="71"/>
      <c r="AI371" s="71"/>
      <c r="AJ371" s="72"/>
      <c r="AK371" s="112" t="str">
        <f t="shared" si="137"/>
        <v/>
      </c>
      <c r="AL371" s="69"/>
      <c r="AM371" s="71"/>
      <c r="AN371" s="71"/>
      <c r="AO371" s="72"/>
      <c r="AP371" s="112" t="str">
        <f t="shared" si="138"/>
        <v/>
      </c>
      <c r="AQ371" s="69"/>
      <c r="AR371" s="71"/>
      <c r="AS371" s="71"/>
      <c r="AT371" s="72"/>
      <c r="AU371" s="187" t="str">
        <f t="shared" si="111"/>
        <v/>
      </c>
      <c r="AV371" s="188">
        <f t="shared" si="139"/>
        <v>0</v>
      </c>
      <c r="AW371" s="193" t="str">
        <f t="shared" si="112"/>
        <v>--</v>
      </c>
    </row>
    <row r="372" spans="1:49" x14ac:dyDescent="0.2">
      <c r="A372" s="149" t="s">
        <v>981</v>
      </c>
      <c r="B372" s="121" t="s">
        <v>969</v>
      </c>
      <c r="C372" s="248" t="s">
        <v>854</v>
      </c>
      <c r="D372" s="270" t="s">
        <v>855</v>
      </c>
      <c r="E372" s="62"/>
      <c r="F372" s="63"/>
      <c r="G372" s="63"/>
      <c r="H372" s="63"/>
      <c r="I372" s="72" t="str">
        <f t="shared" si="131"/>
        <v/>
      </c>
      <c r="J372" s="104" t="str">
        <f t="shared" si="108"/>
        <v/>
      </c>
      <c r="K372" s="116"/>
      <c r="L372" s="71"/>
      <c r="M372" s="71"/>
      <c r="N372" s="71"/>
      <c r="O372" s="72" t="str">
        <f t="shared" si="132"/>
        <v/>
      </c>
      <c r="P372" s="132" t="str">
        <f t="shared" si="109"/>
        <v/>
      </c>
      <c r="Q372" s="113"/>
      <c r="R372" s="106"/>
      <c r="S372" s="106"/>
      <c r="T372" s="106"/>
      <c r="U372" s="107"/>
      <c r="V372" s="108" t="str">
        <f t="shared" si="133"/>
        <v/>
      </c>
      <c r="W372" s="65"/>
      <c r="X372" s="70"/>
      <c r="Y372" s="109" t="str">
        <f t="shared" si="134"/>
        <v/>
      </c>
      <c r="Z372" s="110" t="str">
        <f t="shared" si="135"/>
        <v/>
      </c>
      <c r="AA372" s="111" t="str">
        <f t="shared" si="110"/>
        <v/>
      </c>
      <c r="AB372" s="69"/>
      <c r="AC372" s="71"/>
      <c r="AD372" s="71"/>
      <c r="AE372" s="72"/>
      <c r="AF372" s="112" t="str">
        <f t="shared" si="136"/>
        <v/>
      </c>
      <c r="AG372" s="69"/>
      <c r="AH372" s="71"/>
      <c r="AI372" s="71"/>
      <c r="AJ372" s="72"/>
      <c r="AK372" s="112" t="str">
        <f t="shared" si="137"/>
        <v/>
      </c>
      <c r="AL372" s="69"/>
      <c r="AM372" s="71"/>
      <c r="AN372" s="71"/>
      <c r="AO372" s="72"/>
      <c r="AP372" s="112" t="str">
        <f t="shared" si="138"/>
        <v/>
      </c>
      <c r="AQ372" s="69"/>
      <c r="AR372" s="71"/>
      <c r="AS372" s="71"/>
      <c r="AT372" s="72"/>
      <c r="AU372" s="187" t="str">
        <f t="shared" si="111"/>
        <v/>
      </c>
      <c r="AV372" s="188">
        <f t="shared" si="139"/>
        <v>0</v>
      </c>
      <c r="AW372" s="193" t="str">
        <f t="shared" si="112"/>
        <v>--</v>
      </c>
    </row>
    <row r="373" spans="1:49" x14ac:dyDescent="0.2">
      <c r="A373" s="149" t="s">
        <v>982</v>
      </c>
      <c r="B373" s="121" t="s">
        <v>969</v>
      </c>
      <c r="C373" s="248" t="s">
        <v>856</v>
      </c>
      <c r="D373" s="270" t="s">
        <v>857</v>
      </c>
      <c r="E373" s="62"/>
      <c r="F373" s="63"/>
      <c r="G373" s="63"/>
      <c r="H373" s="63"/>
      <c r="I373" s="72" t="str">
        <f t="shared" si="131"/>
        <v/>
      </c>
      <c r="J373" s="104" t="str">
        <f t="shared" si="108"/>
        <v/>
      </c>
      <c r="K373" s="116"/>
      <c r="L373" s="71"/>
      <c r="M373" s="71"/>
      <c r="N373" s="71"/>
      <c r="O373" s="72" t="str">
        <f t="shared" si="132"/>
        <v/>
      </c>
      <c r="P373" s="132" t="str">
        <f t="shared" si="109"/>
        <v/>
      </c>
      <c r="Q373" s="113"/>
      <c r="R373" s="106"/>
      <c r="S373" s="106"/>
      <c r="T373" s="106"/>
      <c r="U373" s="107"/>
      <c r="V373" s="108" t="str">
        <f t="shared" si="133"/>
        <v/>
      </c>
      <c r="W373" s="65"/>
      <c r="X373" s="70"/>
      <c r="Y373" s="109" t="str">
        <f t="shared" si="134"/>
        <v/>
      </c>
      <c r="Z373" s="110" t="str">
        <f t="shared" si="135"/>
        <v/>
      </c>
      <c r="AA373" s="111" t="str">
        <f t="shared" si="110"/>
        <v/>
      </c>
      <c r="AB373" s="69"/>
      <c r="AC373" s="71"/>
      <c r="AD373" s="71"/>
      <c r="AE373" s="72"/>
      <c r="AF373" s="112" t="str">
        <f t="shared" si="136"/>
        <v/>
      </c>
      <c r="AG373" s="69"/>
      <c r="AH373" s="71"/>
      <c r="AI373" s="71"/>
      <c r="AJ373" s="72"/>
      <c r="AK373" s="112" t="str">
        <f t="shared" si="137"/>
        <v/>
      </c>
      <c r="AL373" s="69"/>
      <c r="AM373" s="71"/>
      <c r="AN373" s="71"/>
      <c r="AO373" s="72"/>
      <c r="AP373" s="112" t="str">
        <f t="shared" si="138"/>
        <v/>
      </c>
      <c r="AQ373" s="69"/>
      <c r="AR373" s="71"/>
      <c r="AS373" s="71"/>
      <c r="AT373" s="72"/>
      <c r="AU373" s="187" t="str">
        <f t="shared" si="111"/>
        <v/>
      </c>
      <c r="AV373" s="188">
        <f t="shared" si="139"/>
        <v>0</v>
      </c>
      <c r="AW373" s="193" t="str">
        <f t="shared" si="112"/>
        <v>--</v>
      </c>
    </row>
    <row r="374" spans="1:49" x14ac:dyDescent="0.2">
      <c r="A374" s="149" t="s">
        <v>983</v>
      </c>
      <c r="B374" s="121" t="s">
        <v>969</v>
      </c>
      <c r="C374" s="248" t="s">
        <v>858</v>
      </c>
      <c r="D374" s="270" t="s">
        <v>859</v>
      </c>
      <c r="E374" s="62"/>
      <c r="F374" s="63"/>
      <c r="G374" s="63"/>
      <c r="H374" s="63"/>
      <c r="I374" s="72" t="str">
        <f t="shared" si="131"/>
        <v/>
      </c>
      <c r="J374" s="104" t="str">
        <f t="shared" si="108"/>
        <v/>
      </c>
      <c r="K374" s="116"/>
      <c r="L374" s="71"/>
      <c r="M374" s="71"/>
      <c r="N374" s="71"/>
      <c r="O374" s="72" t="str">
        <f t="shared" si="132"/>
        <v/>
      </c>
      <c r="P374" s="132" t="str">
        <f t="shared" si="109"/>
        <v/>
      </c>
      <c r="Q374" s="113"/>
      <c r="R374" s="106"/>
      <c r="S374" s="106"/>
      <c r="T374" s="106"/>
      <c r="U374" s="107"/>
      <c r="V374" s="108" t="str">
        <f t="shared" si="133"/>
        <v/>
      </c>
      <c r="W374" s="65"/>
      <c r="X374" s="70"/>
      <c r="Y374" s="109" t="str">
        <f t="shared" si="134"/>
        <v/>
      </c>
      <c r="Z374" s="110" t="str">
        <f t="shared" si="135"/>
        <v/>
      </c>
      <c r="AA374" s="111" t="str">
        <f t="shared" si="110"/>
        <v/>
      </c>
      <c r="AB374" s="69"/>
      <c r="AC374" s="71"/>
      <c r="AD374" s="71"/>
      <c r="AE374" s="72"/>
      <c r="AF374" s="112" t="str">
        <f t="shared" si="136"/>
        <v/>
      </c>
      <c r="AG374" s="69"/>
      <c r="AH374" s="71"/>
      <c r="AI374" s="71"/>
      <c r="AJ374" s="72"/>
      <c r="AK374" s="112" t="str">
        <f t="shared" si="137"/>
        <v/>
      </c>
      <c r="AL374" s="69"/>
      <c r="AM374" s="71"/>
      <c r="AN374" s="71"/>
      <c r="AO374" s="72"/>
      <c r="AP374" s="112" t="str">
        <f t="shared" si="138"/>
        <v/>
      </c>
      <c r="AQ374" s="69"/>
      <c r="AR374" s="71"/>
      <c r="AS374" s="71"/>
      <c r="AT374" s="72"/>
      <c r="AU374" s="187" t="str">
        <f t="shared" si="111"/>
        <v/>
      </c>
      <c r="AV374" s="188">
        <f t="shared" si="139"/>
        <v>0</v>
      </c>
      <c r="AW374" s="193" t="str">
        <f t="shared" si="112"/>
        <v>--</v>
      </c>
    </row>
    <row r="375" spans="1:49" x14ac:dyDescent="0.2">
      <c r="A375" s="149" t="s">
        <v>984</v>
      </c>
      <c r="B375" s="121" t="s">
        <v>969</v>
      </c>
      <c r="C375" s="248" t="s">
        <v>860</v>
      </c>
      <c r="D375" s="270" t="s">
        <v>861</v>
      </c>
      <c r="E375" s="62"/>
      <c r="F375" s="63"/>
      <c r="G375" s="63"/>
      <c r="H375" s="63"/>
      <c r="I375" s="72" t="str">
        <f t="shared" si="131"/>
        <v/>
      </c>
      <c r="J375" s="104" t="str">
        <f t="shared" si="108"/>
        <v/>
      </c>
      <c r="K375" s="116"/>
      <c r="L375" s="71"/>
      <c r="M375" s="71"/>
      <c r="N375" s="71"/>
      <c r="O375" s="72" t="str">
        <f t="shared" si="132"/>
        <v/>
      </c>
      <c r="P375" s="132" t="str">
        <f t="shared" si="109"/>
        <v/>
      </c>
      <c r="Q375" s="113"/>
      <c r="R375" s="106"/>
      <c r="S375" s="106"/>
      <c r="T375" s="106"/>
      <c r="U375" s="107"/>
      <c r="V375" s="108" t="str">
        <f t="shared" si="133"/>
        <v/>
      </c>
      <c r="W375" s="65"/>
      <c r="X375" s="70"/>
      <c r="Y375" s="109" t="str">
        <f t="shared" si="134"/>
        <v/>
      </c>
      <c r="Z375" s="110" t="str">
        <f t="shared" si="135"/>
        <v/>
      </c>
      <c r="AA375" s="111" t="str">
        <f t="shared" si="110"/>
        <v/>
      </c>
      <c r="AB375" s="69"/>
      <c r="AC375" s="71"/>
      <c r="AD375" s="71"/>
      <c r="AE375" s="72"/>
      <c r="AF375" s="112" t="str">
        <f t="shared" si="136"/>
        <v/>
      </c>
      <c r="AG375" s="69"/>
      <c r="AH375" s="71"/>
      <c r="AI375" s="71"/>
      <c r="AJ375" s="72"/>
      <c r="AK375" s="112" t="str">
        <f t="shared" si="137"/>
        <v/>
      </c>
      <c r="AL375" s="69"/>
      <c r="AM375" s="71"/>
      <c r="AN375" s="71"/>
      <c r="AO375" s="72"/>
      <c r="AP375" s="112" t="str">
        <f t="shared" si="138"/>
        <v/>
      </c>
      <c r="AQ375" s="69"/>
      <c r="AR375" s="71"/>
      <c r="AS375" s="71"/>
      <c r="AT375" s="72"/>
      <c r="AU375" s="187" t="str">
        <f t="shared" si="111"/>
        <v/>
      </c>
      <c r="AV375" s="188">
        <f t="shared" si="139"/>
        <v>0</v>
      </c>
      <c r="AW375" s="193" t="str">
        <f t="shared" si="112"/>
        <v>--</v>
      </c>
    </row>
    <row r="376" spans="1:49" x14ac:dyDescent="0.2">
      <c r="A376" s="149" t="s">
        <v>985</v>
      </c>
      <c r="B376" s="121" t="s">
        <v>969</v>
      </c>
      <c r="C376" s="248" t="s">
        <v>862</v>
      </c>
      <c r="D376" s="270" t="s">
        <v>863</v>
      </c>
      <c r="E376" s="62"/>
      <c r="F376" s="63"/>
      <c r="G376" s="63"/>
      <c r="H376" s="63"/>
      <c r="I376" s="72" t="str">
        <f t="shared" si="131"/>
        <v/>
      </c>
      <c r="J376" s="104" t="str">
        <f t="shared" si="108"/>
        <v/>
      </c>
      <c r="K376" s="116"/>
      <c r="L376" s="71"/>
      <c r="M376" s="71"/>
      <c r="N376" s="71"/>
      <c r="O376" s="72" t="str">
        <f t="shared" si="132"/>
        <v/>
      </c>
      <c r="P376" s="132" t="str">
        <f t="shared" si="109"/>
        <v/>
      </c>
      <c r="Q376" s="113"/>
      <c r="R376" s="106"/>
      <c r="S376" s="106"/>
      <c r="T376" s="106"/>
      <c r="U376" s="107"/>
      <c r="V376" s="108" t="str">
        <f t="shared" si="133"/>
        <v/>
      </c>
      <c r="W376" s="65"/>
      <c r="X376" s="70"/>
      <c r="Y376" s="109" t="str">
        <f t="shared" si="134"/>
        <v/>
      </c>
      <c r="Z376" s="110" t="str">
        <f t="shared" si="135"/>
        <v/>
      </c>
      <c r="AA376" s="111" t="str">
        <f t="shared" si="110"/>
        <v/>
      </c>
      <c r="AB376" s="69"/>
      <c r="AC376" s="71"/>
      <c r="AD376" s="71"/>
      <c r="AE376" s="72"/>
      <c r="AF376" s="112" t="str">
        <f t="shared" si="136"/>
        <v/>
      </c>
      <c r="AG376" s="69"/>
      <c r="AH376" s="71"/>
      <c r="AI376" s="71"/>
      <c r="AJ376" s="72"/>
      <c r="AK376" s="112" t="str">
        <f t="shared" si="137"/>
        <v/>
      </c>
      <c r="AL376" s="69"/>
      <c r="AM376" s="71"/>
      <c r="AN376" s="71"/>
      <c r="AO376" s="72"/>
      <c r="AP376" s="112" t="str">
        <f t="shared" si="138"/>
        <v/>
      </c>
      <c r="AQ376" s="69"/>
      <c r="AR376" s="71"/>
      <c r="AS376" s="71"/>
      <c r="AT376" s="72"/>
      <c r="AU376" s="187" t="str">
        <f t="shared" si="111"/>
        <v/>
      </c>
      <c r="AV376" s="188">
        <f t="shared" si="139"/>
        <v>0</v>
      </c>
      <c r="AW376" s="193" t="str">
        <f t="shared" si="112"/>
        <v>--</v>
      </c>
    </row>
    <row r="377" spans="1:49" x14ac:dyDescent="0.2">
      <c r="A377" s="149" t="s">
        <v>986</v>
      </c>
      <c r="B377" s="121" t="s">
        <v>969</v>
      </c>
      <c r="C377" s="248" t="s">
        <v>864</v>
      </c>
      <c r="D377" s="270" t="s">
        <v>865</v>
      </c>
      <c r="E377" s="62"/>
      <c r="F377" s="63"/>
      <c r="G377" s="63"/>
      <c r="H377" s="63"/>
      <c r="I377" s="72" t="str">
        <f t="shared" si="131"/>
        <v/>
      </c>
      <c r="J377" s="104" t="str">
        <f t="shared" si="108"/>
        <v/>
      </c>
      <c r="K377" s="116"/>
      <c r="L377" s="71"/>
      <c r="M377" s="71"/>
      <c r="N377" s="71"/>
      <c r="O377" s="72" t="str">
        <f t="shared" si="132"/>
        <v/>
      </c>
      <c r="P377" s="132" t="str">
        <f t="shared" si="109"/>
        <v/>
      </c>
      <c r="Q377" s="113"/>
      <c r="R377" s="106"/>
      <c r="S377" s="106"/>
      <c r="T377" s="106"/>
      <c r="U377" s="107"/>
      <c r="V377" s="108" t="str">
        <f t="shared" si="133"/>
        <v/>
      </c>
      <c r="W377" s="65"/>
      <c r="X377" s="70"/>
      <c r="Y377" s="109" t="str">
        <f t="shared" si="134"/>
        <v/>
      </c>
      <c r="Z377" s="110" t="str">
        <f t="shared" si="135"/>
        <v/>
      </c>
      <c r="AA377" s="111" t="str">
        <f t="shared" si="110"/>
        <v/>
      </c>
      <c r="AB377" s="69"/>
      <c r="AC377" s="71"/>
      <c r="AD377" s="71"/>
      <c r="AE377" s="72"/>
      <c r="AF377" s="112" t="str">
        <f t="shared" si="136"/>
        <v/>
      </c>
      <c r="AG377" s="69"/>
      <c r="AH377" s="71"/>
      <c r="AI377" s="71"/>
      <c r="AJ377" s="72"/>
      <c r="AK377" s="112" t="str">
        <f t="shared" si="137"/>
        <v/>
      </c>
      <c r="AL377" s="69"/>
      <c r="AM377" s="71"/>
      <c r="AN377" s="71"/>
      <c r="AO377" s="72"/>
      <c r="AP377" s="112" t="str">
        <f t="shared" si="138"/>
        <v/>
      </c>
      <c r="AQ377" s="69"/>
      <c r="AR377" s="71"/>
      <c r="AS377" s="71"/>
      <c r="AT377" s="72"/>
      <c r="AU377" s="187" t="str">
        <f t="shared" si="111"/>
        <v/>
      </c>
      <c r="AV377" s="188">
        <f t="shared" si="139"/>
        <v>0</v>
      </c>
      <c r="AW377" s="193" t="str">
        <f t="shared" si="112"/>
        <v>--</v>
      </c>
    </row>
    <row r="378" spans="1:49" x14ac:dyDescent="0.2">
      <c r="A378" s="149" t="s">
        <v>987</v>
      </c>
      <c r="B378" s="121" t="s">
        <v>969</v>
      </c>
      <c r="C378" s="248" t="s">
        <v>866</v>
      </c>
      <c r="D378" s="270" t="s">
        <v>867</v>
      </c>
      <c r="E378" s="62"/>
      <c r="F378" s="63"/>
      <c r="G378" s="63"/>
      <c r="H378" s="63"/>
      <c r="I378" s="72" t="str">
        <f t="shared" si="131"/>
        <v/>
      </c>
      <c r="J378" s="104" t="str">
        <f t="shared" si="108"/>
        <v/>
      </c>
      <c r="K378" s="116"/>
      <c r="L378" s="71"/>
      <c r="M378" s="71"/>
      <c r="N378" s="71"/>
      <c r="O378" s="72" t="str">
        <f t="shared" si="132"/>
        <v/>
      </c>
      <c r="P378" s="132" t="str">
        <f t="shared" si="109"/>
        <v/>
      </c>
      <c r="Q378" s="113"/>
      <c r="R378" s="106"/>
      <c r="S378" s="106"/>
      <c r="T378" s="106"/>
      <c r="U378" s="107"/>
      <c r="V378" s="108" t="str">
        <f t="shared" si="133"/>
        <v/>
      </c>
      <c r="W378" s="65"/>
      <c r="X378" s="70"/>
      <c r="Y378" s="109" t="str">
        <f t="shared" si="134"/>
        <v/>
      </c>
      <c r="Z378" s="110" t="str">
        <f t="shared" si="135"/>
        <v/>
      </c>
      <c r="AA378" s="111" t="str">
        <f t="shared" si="110"/>
        <v/>
      </c>
      <c r="AB378" s="69"/>
      <c r="AC378" s="71"/>
      <c r="AD378" s="71"/>
      <c r="AE378" s="72"/>
      <c r="AF378" s="112" t="str">
        <f t="shared" si="136"/>
        <v/>
      </c>
      <c r="AG378" s="69"/>
      <c r="AH378" s="71"/>
      <c r="AI378" s="71"/>
      <c r="AJ378" s="72"/>
      <c r="AK378" s="112" t="str">
        <f t="shared" si="137"/>
        <v/>
      </c>
      <c r="AL378" s="69"/>
      <c r="AM378" s="71"/>
      <c r="AN378" s="71"/>
      <c r="AO378" s="72"/>
      <c r="AP378" s="112" t="str">
        <f t="shared" si="138"/>
        <v/>
      </c>
      <c r="AQ378" s="69"/>
      <c r="AR378" s="71"/>
      <c r="AS378" s="71"/>
      <c r="AT378" s="72"/>
      <c r="AU378" s="187" t="str">
        <f t="shared" si="111"/>
        <v/>
      </c>
      <c r="AV378" s="188">
        <f t="shared" si="139"/>
        <v>0</v>
      </c>
      <c r="AW378" s="193" t="str">
        <f t="shared" si="112"/>
        <v>--</v>
      </c>
    </row>
    <row r="379" spans="1:49" x14ac:dyDescent="0.2">
      <c r="A379" s="149" t="s">
        <v>988</v>
      </c>
      <c r="B379" s="121" t="s">
        <v>969</v>
      </c>
      <c r="C379" s="248" t="s">
        <v>868</v>
      </c>
      <c r="D379" s="270" t="s">
        <v>869</v>
      </c>
      <c r="E379" s="62"/>
      <c r="F379" s="63"/>
      <c r="G379" s="63"/>
      <c r="H379" s="63"/>
      <c r="I379" s="72" t="str">
        <f t="shared" si="131"/>
        <v/>
      </c>
      <c r="J379" s="104" t="str">
        <f t="shared" si="108"/>
        <v/>
      </c>
      <c r="K379" s="116"/>
      <c r="L379" s="71"/>
      <c r="M379" s="71"/>
      <c r="N379" s="71"/>
      <c r="O379" s="72" t="str">
        <f t="shared" si="132"/>
        <v/>
      </c>
      <c r="P379" s="132" t="str">
        <f t="shared" si="109"/>
        <v/>
      </c>
      <c r="Q379" s="113"/>
      <c r="R379" s="106"/>
      <c r="S379" s="106"/>
      <c r="T379" s="106"/>
      <c r="U379" s="107"/>
      <c r="V379" s="108" t="str">
        <f t="shared" si="133"/>
        <v/>
      </c>
      <c r="W379" s="65"/>
      <c r="X379" s="70"/>
      <c r="Y379" s="109" t="str">
        <f t="shared" si="134"/>
        <v/>
      </c>
      <c r="Z379" s="110" t="str">
        <f t="shared" si="135"/>
        <v/>
      </c>
      <c r="AA379" s="111" t="str">
        <f t="shared" si="110"/>
        <v/>
      </c>
      <c r="AB379" s="69"/>
      <c r="AC379" s="71"/>
      <c r="AD379" s="71"/>
      <c r="AE379" s="72"/>
      <c r="AF379" s="112" t="str">
        <f t="shared" si="136"/>
        <v/>
      </c>
      <c r="AG379" s="69"/>
      <c r="AH379" s="71"/>
      <c r="AI379" s="71"/>
      <c r="AJ379" s="72"/>
      <c r="AK379" s="112" t="str">
        <f t="shared" si="137"/>
        <v/>
      </c>
      <c r="AL379" s="69"/>
      <c r="AM379" s="71"/>
      <c r="AN379" s="71"/>
      <c r="AO379" s="72"/>
      <c r="AP379" s="112" t="str">
        <f t="shared" si="138"/>
        <v/>
      </c>
      <c r="AQ379" s="69"/>
      <c r="AR379" s="71"/>
      <c r="AS379" s="71"/>
      <c r="AT379" s="72"/>
      <c r="AU379" s="187" t="str">
        <f t="shared" si="111"/>
        <v/>
      </c>
      <c r="AV379" s="188">
        <f t="shared" si="139"/>
        <v>0</v>
      </c>
      <c r="AW379" s="193" t="str">
        <f t="shared" si="112"/>
        <v>--</v>
      </c>
    </row>
    <row r="380" spans="1:49" x14ac:dyDescent="0.2">
      <c r="A380" s="149" t="s">
        <v>989</v>
      </c>
      <c r="B380" s="121" t="s">
        <v>969</v>
      </c>
      <c r="C380" s="248" t="s">
        <v>870</v>
      </c>
      <c r="D380" s="270" t="s">
        <v>871</v>
      </c>
      <c r="E380" s="62"/>
      <c r="F380" s="63"/>
      <c r="G380" s="63"/>
      <c r="H380" s="63"/>
      <c r="I380" s="72" t="str">
        <f t="shared" si="131"/>
        <v/>
      </c>
      <c r="J380" s="104" t="str">
        <f t="shared" si="108"/>
        <v/>
      </c>
      <c r="K380" s="116"/>
      <c r="L380" s="71"/>
      <c r="M380" s="71"/>
      <c r="N380" s="71"/>
      <c r="O380" s="72" t="str">
        <f t="shared" si="132"/>
        <v/>
      </c>
      <c r="P380" s="132" t="str">
        <f t="shared" si="109"/>
        <v/>
      </c>
      <c r="Q380" s="113"/>
      <c r="R380" s="106"/>
      <c r="S380" s="106"/>
      <c r="T380" s="106"/>
      <c r="U380" s="107"/>
      <c r="V380" s="108" t="str">
        <f t="shared" si="133"/>
        <v/>
      </c>
      <c r="W380" s="65"/>
      <c r="X380" s="70"/>
      <c r="Y380" s="109" t="str">
        <f t="shared" si="134"/>
        <v/>
      </c>
      <c r="Z380" s="110" t="str">
        <f t="shared" si="135"/>
        <v/>
      </c>
      <c r="AA380" s="111" t="str">
        <f t="shared" si="110"/>
        <v/>
      </c>
      <c r="AB380" s="69"/>
      <c r="AC380" s="71"/>
      <c r="AD380" s="71"/>
      <c r="AE380" s="72"/>
      <c r="AF380" s="112" t="str">
        <f t="shared" si="136"/>
        <v/>
      </c>
      <c r="AG380" s="69"/>
      <c r="AH380" s="71"/>
      <c r="AI380" s="71"/>
      <c r="AJ380" s="72"/>
      <c r="AK380" s="112" t="str">
        <f t="shared" si="137"/>
        <v/>
      </c>
      <c r="AL380" s="69"/>
      <c r="AM380" s="71"/>
      <c r="AN380" s="71"/>
      <c r="AO380" s="72"/>
      <c r="AP380" s="112" t="str">
        <f t="shared" si="138"/>
        <v/>
      </c>
      <c r="AQ380" s="69"/>
      <c r="AR380" s="71"/>
      <c r="AS380" s="71"/>
      <c r="AT380" s="72"/>
      <c r="AU380" s="187" t="str">
        <f t="shared" si="111"/>
        <v/>
      </c>
      <c r="AV380" s="188">
        <f t="shared" si="139"/>
        <v>0</v>
      </c>
      <c r="AW380" s="193" t="str">
        <f t="shared" si="112"/>
        <v>--</v>
      </c>
    </row>
    <row r="381" spans="1:49" x14ac:dyDescent="0.2">
      <c r="A381" s="149" t="s">
        <v>990</v>
      </c>
      <c r="B381" s="121" t="s">
        <v>969</v>
      </c>
      <c r="C381" s="248" t="s">
        <v>872</v>
      </c>
      <c r="D381" s="270" t="s">
        <v>873</v>
      </c>
      <c r="E381" s="62"/>
      <c r="F381" s="63"/>
      <c r="G381" s="63"/>
      <c r="H381" s="63"/>
      <c r="I381" s="72" t="str">
        <f t="shared" ref="I381:I386" si="140">IFERROR(AVERAGE(E381:H381),"")</f>
        <v/>
      </c>
      <c r="J381" s="104" t="str">
        <f t="shared" si="108"/>
        <v/>
      </c>
      <c r="K381" s="116"/>
      <c r="L381" s="71"/>
      <c r="M381" s="71"/>
      <c r="N381" s="71"/>
      <c r="O381" s="72" t="str">
        <f t="shared" ref="O381:O386" si="141">IFERROR(AVERAGE(K381:N381),"")</f>
        <v/>
      </c>
      <c r="P381" s="132" t="str">
        <f t="shared" si="109"/>
        <v/>
      </c>
      <c r="Q381" s="113"/>
      <c r="R381" s="106"/>
      <c r="S381" s="106"/>
      <c r="T381" s="106"/>
      <c r="U381" s="107"/>
      <c r="V381" s="108" t="str">
        <f t="shared" ref="V381:V386" si="142">IFERROR(SUM(Q381:U381)/COUNT(Q381:U381),"")</f>
        <v/>
      </c>
      <c r="W381" s="65"/>
      <c r="X381" s="70"/>
      <c r="Y381" s="109" t="str">
        <f t="shared" ref="Y381:Y386" si="143">IFERROR((V381*$V$4+(AVERAGE(W381:X381)*$W$4))/100,"")</f>
        <v/>
      </c>
      <c r="Z381" s="110" t="str">
        <f t="shared" ref="Z381:Z386" si="144">IFERROR(ROUND(Y381,0),"")</f>
        <v/>
      </c>
      <c r="AA381" s="111" t="str">
        <f t="shared" si="110"/>
        <v/>
      </c>
      <c r="AB381" s="69"/>
      <c r="AC381" s="71"/>
      <c r="AD381" s="71"/>
      <c r="AE381" s="72"/>
      <c r="AF381" s="112" t="str">
        <f t="shared" ref="AF381:AF386" si="145">IFERROR(AVERAGE(AB381:AE381),"")</f>
        <v/>
      </c>
      <c r="AG381" s="69"/>
      <c r="AH381" s="71"/>
      <c r="AI381" s="71"/>
      <c r="AJ381" s="72"/>
      <c r="AK381" s="112" t="str">
        <f t="shared" ref="AK381:AK386" si="146">IFERROR(AVERAGE(AG381:AJ381),"")</f>
        <v/>
      </c>
      <c r="AL381" s="69"/>
      <c r="AM381" s="71"/>
      <c r="AN381" s="71"/>
      <c r="AO381" s="72"/>
      <c r="AP381" s="112" t="str">
        <f t="shared" ref="AP381:AP386" si="147">IFERROR(AVERAGE(AL381:AO381),"")</f>
        <v/>
      </c>
      <c r="AQ381" s="69"/>
      <c r="AR381" s="71"/>
      <c r="AS381" s="71"/>
      <c r="AT381" s="72"/>
      <c r="AU381" s="187" t="str">
        <f t="shared" si="111"/>
        <v/>
      </c>
      <c r="AV381" s="188">
        <f t="shared" ref="AV381:AV386" si="148">IFERROR(MAX(AF381,AK381,AP381,AU381),"")</f>
        <v>0</v>
      </c>
      <c r="AW381" s="193" t="str">
        <f t="shared" si="112"/>
        <v>--</v>
      </c>
    </row>
    <row r="382" spans="1:49" x14ac:dyDescent="0.2">
      <c r="A382" s="149" t="s">
        <v>991</v>
      </c>
      <c r="B382" s="121" t="s">
        <v>969</v>
      </c>
      <c r="C382" s="248" t="s">
        <v>874</v>
      </c>
      <c r="D382" s="270" t="s">
        <v>875</v>
      </c>
      <c r="E382" s="62"/>
      <c r="F382" s="63"/>
      <c r="G382" s="63"/>
      <c r="H382" s="63"/>
      <c r="I382" s="72" t="str">
        <f t="shared" si="140"/>
        <v/>
      </c>
      <c r="J382" s="104" t="str">
        <f t="shared" si="108"/>
        <v/>
      </c>
      <c r="K382" s="116"/>
      <c r="L382" s="71"/>
      <c r="M382" s="71"/>
      <c r="N382" s="71"/>
      <c r="O382" s="72" t="str">
        <f t="shared" si="141"/>
        <v/>
      </c>
      <c r="P382" s="132" t="str">
        <f t="shared" si="109"/>
        <v/>
      </c>
      <c r="Q382" s="113"/>
      <c r="R382" s="106"/>
      <c r="S382" s="106"/>
      <c r="T382" s="106"/>
      <c r="U382" s="107"/>
      <c r="V382" s="108" t="str">
        <f t="shared" si="142"/>
        <v/>
      </c>
      <c r="W382" s="65"/>
      <c r="X382" s="70"/>
      <c r="Y382" s="109" t="str">
        <f t="shared" si="143"/>
        <v/>
      </c>
      <c r="Z382" s="110" t="str">
        <f t="shared" si="144"/>
        <v/>
      </c>
      <c r="AA382" s="111" t="str">
        <f t="shared" si="110"/>
        <v/>
      </c>
      <c r="AB382" s="69"/>
      <c r="AC382" s="71"/>
      <c r="AD382" s="71"/>
      <c r="AE382" s="72"/>
      <c r="AF382" s="112" t="str">
        <f t="shared" si="145"/>
        <v/>
      </c>
      <c r="AG382" s="69"/>
      <c r="AH382" s="71"/>
      <c r="AI382" s="71"/>
      <c r="AJ382" s="72"/>
      <c r="AK382" s="112" t="str">
        <f t="shared" si="146"/>
        <v/>
      </c>
      <c r="AL382" s="69"/>
      <c r="AM382" s="71"/>
      <c r="AN382" s="71"/>
      <c r="AO382" s="72"/>
      <c r="AP382" s="112" t="str">
        <f t="shared" si="147"/>
        <v/>
      </c>
      <c r="AQ382" s="69"/>
      <c r="AR382" s="71"/>
      <c r="AS382" s="71"/>
      <c r="AT382" s="72"/>
      <c r="AU382" s="187" t="str">
        <f t="shared" si="111"/>
        <v/>
      </c>
      <c r="AV382" s="188">
        <f t="shared" si="148"/>
        <v>0</v>
      </c>
      <c r="AW382" s="193" t="str">
        <f t="shared" si="112"/>
        <v>--</v>
      </c>
    </row>
    <row r="383" spans="1:49" x14ac:dyDescent="0.2">
      <c r="A383" s="149" t="s">
        <v>992</v>
      </c>
      <c r="B383" s="121" t="s">
        <v>969</v>
      </c>
      <c r="C383" s="248" t="s">
        <v>876</v>
      </c>
      <c r="D383" s="270" t="s">
        <v>877</v>
      </c>
      <c r="E383" s="62"/>
      <c r="F383" s="63"/>
      <c r="G383" s="63"/>
      <c r="H383" s="63"/>
      <c r="I383" s="72" t="str">
        <f t="shared" si="140"/>
        <v/>
      </c>
      <c r="J383" s="104" t="str">
        <f t="shared" si="108"/>
        <v/>
      </c>
      <c r="K383" s="116"/>
      <c r="L383" s="71"/>
      <c r="M383" s="71"/>
      <c r="N383" s="71"/>
      <c r="O383" s="72" t="str">
        <f t="shared" si="141"/>
        <v/>
      </c>
      <c r="P383" s="132" t="str">
        <f t="shared" si="109"/>
        <v/>
      </c>
      <c r="Q383" s="113"/>
      <c r="R383" s="106"/>
      <c r="S383" s="106"/>
      <c r="T383" s="106"/>
      <c r="U383" s="107"/>
      <c r="V383" s="108" t="str">
        <f t="shared" si="142"/>
        <v/>
      </c>
      <c r="W383" s="65"/>
      <c r="X383" s="70"/>
      <c r="Y383" s="109" t="str">
        <f t="shared" si="143"/>
        <v/>
      </c>
      <c r="Z383" s="110" t="str">
        <f t="shared" si="144"/>
        <v/>
      </c>
      <c r="AA383" s="111" t="str">
        <f t="shared" si="110"/>
        <v/>
      </c>
      <c r="AB383" s="69"/>
      <c r="AC383" s="71"/>
      <c r="AD383" s="71"/>
      <c r="AE383" s="72"/>
      <c r="AF383" s="112" t="str">
        <f t="shared" si="145"/>
        <v/>
      </c>
      <c r="AG383" s="69"/>
      <c r="AH383" s="71"/>
      <c r="AI383" s="71"/>
      <c r="AJ383" s="72"/>
      <c r="AK383" s="112" t="str">
        <f t="shared" si="146"/>
        <v/>
      </c>
      <c r="AL383" s="69"/>
      <c r="AM383" s="71"/>
      <c r="AN383" s="71"/>
      <c r="AO383" s="72"/>
      <c r="AP383" s="112" t="str">
        <f t="shared" si="147"/>
        <v/>
      </c>
      <c r="AQ383" s="69"/>
      <c r="AR383" s="71"/>
      <c r="AS383" s="71"/>
      <c r="AT383" s="72"/>
      <c r="AU383" s="187" t="str">
        <f t="shared" si="111"/>
        <v/>
      </c>
      <c r="AV383" s="188">
        <f t="shared" si="148"/>
        <v>0</v>
      </c>
      <c r="AW383" s="193" t="str">
        <f t="shared" si="112"/>
        <v>--</v>
      </c>
    </row>
    <row r="384" spans="1:49" x14ac:dyDescent="0.2">
      <c r="A384" s="149" t="s">
        <v>993</v>
      </c>
      <c r="B384" s="121" t="s">
        <v>969</v>
      </c>
      <c r="C384" s="248" t="s">
        <v>878</v>
      </c>
      <c r="D384" s="270" t="s">
        <v>879</v>
      </c>
      <c r="E384" s="62"/>
      <c r="F384" s="63"/>
      <c r="G384" s="63"/>
      <c r="H384" s="63"/>
      <c r="I384" s="72" t="str">
        <f t="shared" si="140"/>
        <v/>
      </c>
      <c r="J384" s="104" t="str">
        <f t="shared" si="108"/>
        <v/>
      </c>
      <c r="K384" s="116"/>
      <c r="L384" s="71"/>
      <c r="M384" s="71"/>
      <c r="N384" s="71"/>
      <c r="O384" s="72" t="str">
        <f t="shared" si="141"/>
        <v/>
      </c>
      <c r="P384" s="132" t="str">
        <f t="shared" si="109"/>
        <v/>
      </c>
      <c r="Q384" s="113"/>
      <c r="R384" s="106"/>
      <c r="S384" s="106"/>
      <c r="T384" s="106"/>
      <c r="U384" s="107"/>
      <c r="V384" s="108" t="str">
        <f t="shared" si="142"/>
        <v/>
      </c>
      <c r="W384" s="65"/>
      <c r="X384" s="70"/>
      <c r="Y384" s="109" t="str">
        <f t="shared" si="143"/>
        <v/>
      </c>
      <c r="Z384" s="110" t="str">
        <f t="shared" si="144"/>
        <v/>
      </c>
      <c r="AA384" s="111" t="str">
        <f t="shared" si="110"/>
        <v/>
      </c>
      <c r="AB384" s="69"/>
      <c r="AC384" s="71"/>
      <c r="AD384" s="71"/>
      <c r="AE384" s="72"/>
      <c r="AF384" s="112" t="str">
        <f t="shared" si="145"/>
        <v/>
      </c>
      <c r="AG384" s="69"/>
      <c r="AH384" s="71"/>
      <c r="AI384" s="71"/>
      <c r="AJ384" s="72"/>
      <c r="AK384" s="112" t="str">
        <f t="shared" si="146"/>
        <v/>
      </c>
      <c r="AL384" s="69"/>
      <c r="AM384" s="71"/>
      <c r="AN384" s="71"/>
      <c r="AO384" s="72"/>
      <c r="AP384" s="112" t="str">
        <f t="shared" si="147"/>
        <v/>
      </c>
      <c r="AQ384" s="69"/>
      <c r="AR384" s="71"/>
      <c r="AS384" s="71"/>
      <c r="AT384" s="72"/>
      <c r="AU384" s="187" t="str">
        <f t="shared" si="111"/>
        <v/>
      </c>
      <c r="AV384" s="188">
        <f t="shared" si="148"/>
        <v>0</v>
      </c>
      <c r="AW384" s="193" t="str">
        <f t="shared" si="112"/>
        <v>--</v>
      </c>
    </row>
    <row r="385" spans="1:49" x14ac:dyDescent="0.2">
      <c r="A385" s="149" t="s">
        <v>994</v>
      </c>
      <c r="B385" s="121" t="s">
        <v>969</v>
      </c>
      <c r="C385" s="248" t="s">
        <v>880</v>
      </c>
      <c r="D385" s="272" t="s">
        <v>881</v>
      </c>
      <c r="E385" s="62"/>
      <c r="F385" s="63"/>
      <c r="G385" s="63"/>
      <c r="H385" s="63"/>
      <c r="I385" s="72" t="str">
        <f t="shared" si="140"/>
        <v/>
      </c>
      <c r="J385" s="104" t="str">
        <f t="shared" si="108"/>
        <v/>
      </c>
      <c r="K385" s="116"/>
      <c r="L385" s="71"/>
      <c r="M385" s="71"/>
      <c r="N385" s="71"/>
      <c r="O385" s="72" t="str">
        <f t="shared" si="141"/>
        <v/>
      </c>
      <c r="P385" s="132" t="str">
        <f t="shared" si="109"/>
        <v/>
      </c>
      <c r="Q385" s="113"/>
      <c r="R385" s="106"/>
      <c r="S385" s="106"/>
      <c r="T385" s="106"/>
      <c r="U385" s="107"/>
      <c r="V385" s="108" t="str">
        <f t="shared" si="142"/>
        <v/>
      </c>
      <c r="W385" s="65"/>
      <c r="X385" s="70"/>
      <c r="Y385" s="109" t="str">
        <f t="shared" si="143"/>
        <v/>
      </c>
      <c r="Z385" s="110" t="str">
        <f t="shared" si="144"/>
        <v/>
      </c>
      <c r="AA385" s="111" t="str">
        <f t="shared" si="110"/>
        <v/>
      </c>
      <c r="AB385" s="69"/>
      <c r="AC385" s="71"/>
      <c r="AD385" s="71"/>
      <c r="AE385" s="72"/>
      <c r="AF385" s="112" t="str">
        <f t="shared" si="145"/>
        <v/>
      </c>
      <c r="AG385" s="69"/>
      <c r="AH385" s="71"/>
      <c r="AI385" s="71"/>
      <c r="AJ385" s="72"/>
      <c r="AK385" s="112" t="str">
        <f t="shared" si="146"/>
        <v/>
      </c>
      <c r="AL385" s="69"/>
      <c r="AM385" s="71"/>
      <c r="AN385" s="71"/>
      <c r="AO385" s="72"/>
      <c r="AP385" s="112" t="str">
        <f t="shared" si="147"/>
        <v/>
      </c>
      <c r="AQ385" s="69"/>
      <c r="AR385" s="71"/>
      <c r="AS385" s="71"/>
      <c r="AT385" s="72"/>
      <c r="AU385" s="187" t="str">
        <f t="shared" si="111"/>
        <v/>
      </c>
      <c r="AV385" s="188">
        <f t="shared" si="148"/>
        <v>0</v>
      </c>
      <c r="AW385" s="193" t="str">
        <f t="shared" si="112"/>
        <v>--</v>
      </c>
    </row>
    <row r="386" spans="1:49" x14ac:dyDescent="0.2">
      <c r="A386" s="149" t="s">
        <v>995</v>
      </c>
      <c r="B386" s="121" t="s">
        <v>969</v>
      </c>
      <c r="C386" s="248" t="s">
        <v>882</v>
      </c>
      <c r="D386" s="270" t="s">
        <v>883</v>
      </c>
      <c r="E386" s="62"/>
      <c r="F386" s="63"/>
      <c r="G386" s="63"/>
      <c r="H386" s="63"/>
      <c r="I386" s="72" t="str">
        <f t="shared" si="140"/>
        <v/>
      </c>
      <c r="J386" s="104" t="str">
        <f t="shared" si="108"/>
        <v/>
      </c>
      <c r="K386" s="116"/>
      <c r="L386" s="71"/>
      <c r="M386" s="71"/>
      <c r="N386" s="71"/>
      <c r="O386" s="72" t="str">
        <f t="shared" si="141"/>
        <v/>
      </c>
      <c r="P386" s="132" t="str">
        <f t="shared" si="109"/>
        <v/>
      </c>
      <c r="Q386" s="113"/>
      <c r="R386" s="106"/>
      <c r="S386" s="106"/>
      <c r="T386" s="106"/>
      <c r="U386" s="107"/>
      <c r="V386" s="108" t="str">
        <f t="shared" si="142"/>
        <v/>
      </c>
      <c r="W386" s="65"/>
      <c r="X386" s="70"/>
      <c r="Y386" s="109" t="str">
        <f t="shared" si="143"/>
        <v/>
      </c>
      <c r="Z386" s="110" t="str">
        <f t="shared" si="144"/>
        <v/>
      </c>
      <c r="AA386" s="111" t="str">
        <f t="shared" si="110"/>
        <v/>
      </c>
      <c r="AB386" s="69"/>
      <c r="AC386" s="71"/>
      <c r="AD386" s="71"/>
      <c r="AE386" s="72"/>
      <c r="AF386" s="112" t="str">
        <f t="shared" si="145"/>
        <v/>
      </c>
      <c r="AG386" s="69"/>
      <c r="AH386" s="71"/>
      <c r="AI386" s="71"/>
      <c r="AJ386" s="72"/>
      <c r="AK386" s="112" t="str">
        <f t="shared" si="146"/>
        <v/>
      </c>
      <c r="AL386" s="69"/>
      <c r="AM386" s="71"/>
      <c r="AN386" s="71"/>
      <c r="AO386" s="72"/>
      <c r="AP386" s="112" t="str">
        <f t="shared" si="147"/>
        <v/>
      </c>
      <c r="AQ386" s="69"/>
      <c r="AR386" s="71"/>
      <c r="AS386" s="71"/>
      <c r="AT386" s="72"/>
      <c r="AU386" s="187" t="str">
        <f t="shared" si="111"/>
        <v/>
      </c>
      <c r="AV386" s="188">
        <f t="shared" si="148"/>
        <v>0</v>
      </c>
      <c r="AW386" s="193" t="str">
        <f t="shared" si="112"/>
        <v>--</v>
      </c>
    </row>
    <row r="387" spans="1:49" x14ac:dyDescent="0.2">
      <c r="A387" s="149" t="s">
        <v>996</v>
      </c>
      <c r="B387" s="121" t="s">
        <v>969</v>
      </c>
      <c r="C387" s="248" t="s">
        <v>884</v>
      </c>
      <c r="D387" s="270" t="s">
        <v>885</v>
      </c>
      <c r="E387" s="40"/>
      <c r="F387" s="41"/>
      <c r="G387" s="41"/>
      <c r="H387" s="41"/>
      <c r="I387" s="50" t="str">
        <f t="shared" ref="I387:I399" si="149">IFERROR(AVERAGE(E387:H387),"")</f>
        <v/>
      </c>
      <c r="J387" s="133" t="str">
        <f t="shared" ref="J387:J399" si="150">IFERROR(VLOOKUP(I387,$BE$1:$BF$4,2),"")</f>
        <v/>
      </c>
      <c r="K387" s="42"/>
      <c r="L387" s="43"/>
      <c r="M387" s="43"/>
      <c r="N387" s="43"/>
      <c r="O387" s="43" t="str">
        <f t="shared" ref="O387:O399" si="151">IFERROR(AVERAGE(K387:N387),"")</f>
        <v/>
      </c>
      <c r="P387" s="134" t="str">
        <f t="shared" ref="P387:P399" si="152">IFERROR(VLOOKUP(O387,$BE$1:$BF$4,2),"")</f>
        <v/>
      </c>
      <c r="Q387" s="44"/>
      <c r="R387" s="45"/>
      <c r="S387" s="45"/>
      <c r="T387" s="45"/>
      <c r="U387" s="46"/>
      <c r="V387" s="135" t="str">
        <f t="shared" ref="V387:V399" si="153">IFERROR(SUM(Q387:U387)/COUNT(Q387:U387),"")</f>
        <v/>
      </c>
      <c r="W387" s="47"/>
      <c r="X387" s="48"/>
      <c r="Y387" s="136" t="str">
        <f t="shared" ref="Y387:Y399" si="154">IFERROR((V387*$V$4+(AVERAGE(W387:X387)*$W$4))/100,"")</f>
        <v/>
      </c>
      <c r="Z387" s="137" t="str">
        <f t="shared" ref="Z387:Z399" si="155">IFERROR(ROUND(Y387,0),"")</f>
        <v/>
      </c>
      <c r="AA387" s="111" t="str">
        <f t="shared" si="110"/>
        <v/>
      </c>
      <c r="AB387" s="47"/>
      <c r="AC387" s="49"/>
      <c r="AD387" s="49"/>
      <c r="AE387" s="50"/>
      <c r="AF387" s="138" t="str">
        <f t="shared" ref="AF387:AF399" si="156">IFERROR(AVERAGE(AB387:AE387),"")</f>
        <v/>
      </c>
      <c r="AG387" s="47"/>
      <c r="AH387" s="49"/>
      <c r="AI387" s="49"/>
      <c r="AJ387" s="50"/>
      <c r="AK387" s="138" t="str">
        <f t="shared" ref="AK387:AK399" si="157">IFERROR(AVERAGE(AG387:AJ387),"")</f>
        <v/>
      </c>
      <c r="AL387" s="47"/>
      <c r="AM387" s="49"/>
      <c r="AN387" s="49"/>
      <c r="AO387" s="50"/>
      <c r="AP387" s="138" t="str">
        <f t="shared" ref="AP387:AP399" si="158">IFERROR(AVERAGE(AL387:AO387),"")</f>
        <v/>
      </c>
      <c r="AQ387" s="47"/>
      <c r="AR387" s="49"/>
      <c r="AS387" s="49"/>
      <c r="AT387" s="49"/>
      <c r="AU387" s="187" t="str">
        <f t="shared" ref="AU387:AU399" si="159">IFERROR(AVERAGE(AQ387:AT387),"")</f>
        <v/>
      </c>
      <c r="AV387" s="194">
        <f t="shared" ref="AV387:AV399" si="160">IFERROR(MAX(AF387,AK387,AP387,AU387),"")</f>
        <v>0</v>
      </c>
      <c r="AW387" s="195" t="str">
        <f t="shared" si="112"/>
        <v>--</v>
      </c>
    </row>
    <row r="388" spans="1:49" x14ac:dyDescent="0.2">
      <c r="A388" s="149" t="s">
        <v>997</v>
      </c>
      <c r="B388" s="121" t="s">
        <v>969</v>
      </c>
      <c r="C388" s="248" t="s">
        <v>886</v>
      </c>
      <c r="D388" s="270" t="s">
        <v>887</v>
      </c>
      <c r="E388" s="40"/>
      <c r="F388" s="41"/>
      <c r="G388" s="41"/>
      <c r="H388" s="41"/>
      <c r="I388" s="50" t="str">
        <f t="shared" si="149"/>
        <v/>
      </c>
      <c r="J388" s="133" t="str">
        <f t="shared" si="150"/>
        <v/>
      </c>
      <c r="K388" s="42"/>
      <c r="L388" s="43"/>
      <c r="M388" s="43"/>
      <c r="N388" s="43"/>
      <c r="O388" s="43" t="str">
        <f t="shared" si="151"/>
        <v/>
      </c>
      <c r="P388" s="134" t="str">
        <f t="shared" si="152"/>
        <v/>
      </c>
      <c r="Q388" s="44"/>
      <c r="R388" s="45"/>
      <c r="S388" s="45"/>
      <c r="T388" s="45"/>
      <c r="U388" s="46"/>
      <c r="V388" s="135" t="str">
        <f t="shared" si="153"/>
        <v/>
      </c>
      <c r="W388" s="47"/>
      <c r="X388" s="48"/>
      <c r="Y388" s="136" t="str">
        <f t="shared" si="154"/>
        <v/>
      </c>
      <c r="Z388" s="137" t="str">
        <f t="shared" si="155"/>
        <v/>
      </c>
      <c r="AA388" s="111" t="str">
        <f t="shared" si="110"/>
        <v/>
      </c>
      <c r="AB388" s="47"/>
      <c r="AC388" s="49"/>
      <c r="AD388" s="49"/>
      <c r="AE388" s="50"/>
      <c r="AF388" s="138" t="str">
        <f t="shared" si="156"/>
        <v/>
      </c>
      <c r="AG388" s="47"/>
      <c r="AH388" s="49"/>
      <c r="AI388" s="49"/>
      <c r="AJ388" s="50"/>
      <c r="AK388" s="138" t="str">
        <f t="shared" si="157"/>
        <v/>
      </c>
      <c r="AL388" s="47"/>
      <c r="AM388" s="49"/>
      <c r="AN388" s="49"/>
      <c r="AO388" s="50"/>
      <c r="AP388" s="138" t="str">
        <f t="shared" si="158"/>
        <v/>
      </c>
      <c r="AQ388" s="47"/>
      <c r="AR388" s="49"/>
      <c r="AS388" s="49"/>
      <c r="AT388" s="49"/>
      <c r="AU388" s="187" t="str">
        <f t="shared" si="159"/>
        <v/>
      </c>
      <c r="AV388" s="194">
        <f t="shared" si="160"/>
        <v>0</v>
      </c>
      <c r="AW388" s="195" t="str">
        <f t="shared" si="112"/>
        <v>--</v>
      </c>
    </row>
    <row r="389" spans="1:49" x14ac:dyDescent="0.2">
      <c r="A389" s="149" t="s">
        <v>998</v>
      </c>
      <c r="B389" s="121" t="s">
        <v>969</v>
      </c>
      <c r="C389" s="248" t="s">
        <v>888</v>
      </c>
      <c r="D389" s="270" t="s">
        <v>889</v>
      </c>
      <c r="E389" s="40"/>
      <c r="F389" s="41"/>
      <c r="G389" s="41"/>
      <c r="H389" s="41"/>
      <c r="I389" s="50" t="str">
        <f t="shared" si="149"/>
        <v/>
      </c>
      <c r="J389" s="133" t="str">
        <f t="shared" si="150"/>
        <v/>
      </c>
      <c r="K389" s="42"/>
      <c r="L389" s="43"/>
      <c r="M389" s="43"/>
      <c r="N389" s="43"/>
      <c r="O389" s="43" t="str">
        <f t="shared" si="151"/>
        <v/>
      </c>
      <c r="P389" s="134" t="str">
        <f t="shared" si="152"/>
        <v/>
      </c>
      <c r="Q389" s="44"/>
      <c r="R389" s="45"/>
      <c r="S389" s="45"/>
      <c r="T389" s="45"/>
      <c r="U389" s="46"/>
      <c r="V389" s="135" t="str">
        <f t="shared" si="153"/>
        <v/>
      </c>
      <c r="W389" s="47"/>
      <c r="X389" s="48"/>
      <c r="Y389" s="136" t="str">
        <f t="shared" si="154"/>
        <v/>
      </c>
      <c r="Z389" s="137" t="str">
        <f t="shared" si="155"/>
        <v/>
      </c>
      <c r="AA389" s="111" t="str">
        <f t="shared" si="110"/>
        <v/>
      </c>
      <c r="AB389" s="47"/>
      <c r="AC389" s="49"/>
      <c r="AD389" s="49"/>
      <c r="AE389" s="50"/>
      <c r="AF389" s="138" t="str">
        <f t="shared" si="156"/>
        <v/>
      </c>
      <c r="AG389" s="47"/>
      <c r="AH389" s="49"/>
      <c r="AI389" s="49"/>
      <c r="AJ389" s="50"/>
      <c r="AK389" s="138" t="str">
        <f t="shared" si="157"/>
        <v/>
      </c>
      <c r="AL389" s="47"/>
      <c r="AM389" s="49"/>
      <c r="AN389" s="49"/>
      <c r="AO389" s="50"/>
      <c r="AP389" s="138" t="str">
        <f t="shared" si="158"/>
        <v/>
      </c>
      <c r="AQ389" s="47"/>
      <c r="AR389" s="49"/>
      <c r="AS389" s="49"/>
      <c r="AT389" s="49"/>
      <c r="AU389" s="187" t="str">
        <f t="shared" si="159"/>
        <v/>
      </c>
      <c r="AV389" s="194">
        <f t="shared" si="160"/>
        <v>0</v>
      </c>
      <c r="AW389" s="195" t="str">
        <f t="shared" si="112"/>
        <v>--</v>
      </c>
    </row>
    <row r="390" spans="1:49" x14ac:dyDescent="0.2">
      <c r="A390" s="149" t="s">
        <v>999</v>
      </c>
      <c r="B390" s="121" t="s">
        <v>969</v>
      </c>
      <c r="C390" s="248" t="s">
        <v>890</v>
      </c>
      <c r="D390" s="270" t="s">
        <v>891</v>
      </c>
      <c r="E390" s="40"/>
      <c r="F390" s="41"/>
      <c r="G390" s="41"/>
      <c r="H390" s="41"/>
      <c r="I390" s="50" t="str">
        <f t="shared" si="149"/>
        <v/>
      </c>
      <c r="J390" s="133" t="str">
        <f t="shared" si="150"/>
        <v/>
      </c>
      <c r="K390" s="42"/>
      <c r="L390" s="43"/>
      <c r="M390" s="43"/>
      <c r="N390" s="43"/>
      <c r="O390" s="43" t="str">
        <f t="shared" si="151"/>
        <v/>
      </c>
      <c r="P390" s="134" t="str">
        <f t="shared" si="152"/>
        <v/>
      </c>
      <c r="Q390" s="44"/>
      <c r="R390" s="45"/>
      <c r="S390" s="45"/>
      <c r="T390" s="45"/>
      <c r="U390" s="46"/>
      <c r="V390" s="135" t="str">
        <f t="shared" si="153"/>
        <v/>
      </c>
      <c r="W390" s="47"/>
      <c r="X390" s="48"/>
      <c r="Y390" s="136" t="str">
        <f t="shared" si="154"/>
        <v/>
      </c>
      <c r="Z390" s="137" t="str">
        <f t="shared" si="155"/>
        <v/>
      </c>
      <c r="AA390" s="111" t="str">
        <f t="shared" si="110"/>
        <v/>
      </c>
      <c r="AB390" s="47"/>
      <c r="AC390" s="49"/>
      <c r="AD390" s="49"/>
      <c r="AE390" s="50"/>
      <c r="AF390" s="138" t="str">
        <f t="shared" si="156"/>
        <v/>
      </c>
      <c r="AG390" s="47"/>
      <c r="AH390" s="49"/>
      <c r="AI390" s="49"/>
      <c r="AJ390" s="50"/>
      <c r="AK390" s="138" t="str">
        <f t="shared" si="157"/>
        <v/>
      </c>
      <c r="AL390" s="47"/>
      <c r="AM390" s="49"/>
      <c r="AN390" s="49"/>
      <c r="AO390" s="50"/>
      <c r="AP390" s="138" t="str">
        <f t="shared" si="158"/>
        <v/>
      </c>
      <c r="AQ390" s="47"/>
      <c r="AR390" s="49"/>
      <c r="AS390" s="49"/>
      <c r="AT390" s="49"/>
      <c r="AU390" s="187" t="str">
        <f t="shared" si="159"/>
        <v/>
      </c>
      <c r="AV390" s="194">
        <f t="shared" si="160"/>
        <v>0</v>
      </c>
      <c r="AW390" s="195" t="str">
        <f t="shared" si="112"/>
        <v>--</v>
      </c>
    </row>
    <row r="391" spans="1:49" x14ac:dyDescent="0.2">
      <c r="A391" s="149" t="s">
        <v>1000</v>
      </c>
      <c r="B391" s="121" t="s">
        <v>969</v>
      </c>
      <c r="C391" s="248" t="s">
        <v>892</v>
      </c>
      <c r="D391" s="270" t="s">
        <v>893</v>
      </c>
      <c r="E391" s="40"/>
      <c r="F391" s="41"/>
      <c r="G391" s="41"/>
      <c r="H391" s="41"/>
      <c r="I391" s="50" t="str">
        <f t="shared" si="149"/>
        <v/>
      </c>
      <c r="J391" s="133" t="str">
        <f t="shared" si="150"/>
        <v/>
      </c>
      <c r="K391" s="42"/>
      <c r="L391" s="43"/>
      <c r="M391" s="43"/>
      <c r="N391" s="43"/>
      <c r="O391" s="43" t="str">
        <f t="shared" si="151"/>
        <v/>
      </c>
      <c r="P391" s="134" t="str">
        <f t="shared" si="152"/>
        <v/>
      </c>
      <c r="Q391" s="44"/>
      <c r="R391" s="45"/>
      <c r="S391" s="45"/>
      <c r="T391" s="45"/>
      <c r="U391" s="46"/>
      <c r="V391" s="135" t="str">
        <f t="shared" si="153"/>
        <v/>
      </c>
      <c r="W391" s="47"/>
      <c r="X391" s="48"/>
      <c r="Y391" s="136" t="str">
        <f t="shared" si="154"/>
        <v/>
      </c>
      <c r="Z391" s="137" t="str">
        <f t="shared" si="155"/>
        <v/>
      </c>
      <c r="AA391" s="111" t="str">
        <f t="shared" ref="AA391:AA434" si="161">IFERROR(VLOOKUP(Z391,$BA$2:$BB$8,2),"")</f>
        <v/>
      </c>
      <c r="AB391" s="47"/>
      <c r="AC391" s="49"/>
      <c r="AD391" s="49"/>
      <c r="AE391" s="50"/>
      <c r="AF391" s="138" t="str">
        <f t="shared" si="156"/>
        <v/>
      </c>
      <c r="AG391" s="47"/>
      <c r="AH391" s="49"/>
      <c r="AI391" s="49"/>
      <c r="AJ391" s="50"/>
      <c r="AK391" s="138" t="str">
        <f t="shared" si="157"/>
        <v/>
      </c>
      <c r="AL391" s="47"/>
      <c r="AM391" s="49"/>
      <c r="AN391" s="49"/>
      <c r="AO391" s="50"/>
      <c r="AP391" s="138" t="str">
        <f t="shared" si="158"/>
        <v/>
      </c>
      <c r="AQ391" s="47"/>
      <c r="AR391" s="49"/>
      <c r="AS391" s="49"/>
      <c r="AT391" s="49"/>
      <c r="AU391" s="187" t="str">
        <f t="shared" si="159"/>
        <v/>
      </c>
      <c r="AV391" s="194">
        <f t="shared" si="160"/>
        <v>0</v>
      </c>
      <c r="AW391" s="195" t="str">
        <f t="shared" ref="AW391:AW434" si="162">IFERROR(VLOOKUP(AV391,$BA$2:$BB$8,2),"")</f>
        <v>--</v>
      </c>
    </row>
    <row r="392" spans="1:49" x14ac:dyDescent="0.2">
      <c r="A392" s="149" t="s">
        <v>1001</v>
      </c>
      <c r="B392" s="121" t="s">
        <v>969</v>
      </c>
      <c r="C392" s="248" t="s">
        <v>894</v>
      </c>
      <c r="D392" s="270" t="s">
        <v>895</v>
      </c>
      <c r="E392" s="40"/>
      <c r="F392" s="41"/>
      <c r="G392" s="41"/>
      <c r="H392" s="41"/>
      <c r="I392" s="50" t="str">
        <f t="shared" si="149"/>
        <v/>
      </c>
      <c r="J392" s="133" t="str">
        <f t="shared" si="150"/>
        <v/>
      </c>
      <c r="K392" s="42"/>
      <c r="L392" s="43"/>
      <c r="M392" s="43"/>
      <c r="N392" s="43"/>
      <c r="O392" s="43" t="str">
        <f t="shared" si="151"/>
        <v/>
      </c>
      <c r="P392" s="134" t="str">
        <f t="shared" si="152"/>
        <v/>
      </c>
      <c r="Q392" s="44"/>
      <c r="R392" s="45"/>
      <c r="S392" s="45"/>
      <c r="T392" s="45"/>
      <c r="U392" s="46"/>
      <c r="V392" s="135" t="str">
        <f t="shared" si="153"/>
        <v/>
      </c>
      <c r="W392" s="47"/>
      <c r="X392" s="48"/>
      <c r="Y392" s="136" t="str">
        <f t="shared" si="154"/>
        <v/>
      </c>
      <c r="Z392" s="137" t="str">
        <f t="shared" si="155"/>
        <v/>
      </c>
      <c r="AA392" s="111" t="str">
        <f t="shared" si="161"/>
        <v/>
      </c>
      <c r="AB392" s="47"/>
      <c r="AC392" s="49"/>
      <c r="AD392" s="49"/>
      <c r="AE392" s="50"/>
      <c r="AF392" s="138" t="str">
        <f t="shared" si="156"/>
        <v/>
      </c>
      <c r="AG392" s="47"/>
      <c r="AH392" s="49"/>
      <c r="AI392" s="49"/>
      <c r="AJ392" s="50"/>
      <c r="AK392" s="138" t="str">
        <f t="shared" si="157"/>
        <v/>
      </c>
      <c r="AL392" s="47"/>
      <c r="AM392" s="49"/>
      <c r="AN392" s="49"/>
      <c r="AO392" s="50"/>
      <c r="AP392" s="138" t="str">
        <f t="shared" si="158"/>
        <v/>
      </c>
      <c r="AQ392" s="47"/>
      <c r="AR392" s="49"/>
      <c r="AS392" s="49"/>
      <c r="AT392" s="49"/>
      <c r="AU392" s="187" t="str">
        <f t="shared" si="159"/>
        <v/>
      </c>
      <c r="AV392" s="194">
        <f t="shared" si="160"/>
        <v>0</v>
      </c>
      <c r="AW392" s="195" t="str">
        <f t="shared" si="162"/>
        <v>--</v>
      </c>
    </row>
    <row r="393" spans="1:49" x14ac:dyDescent="0.2">
      <c r="A393" s="149" t="s">
        <v>1002</v>
      </c>
      <c r="B393" s="121" t="s">
        <v>969</v>
      </c>
      <c r="C393" s="248" t="s">
        <v>896</v>
      </c>
      <c r="D393" s="270" t="s">
        <v>897</v>
      </c>
      <c r="E393" s="40"/>
      <c r="F393" s="41"/>
      <c r="G393" s="41"/>
      <c r="H393" s="41"/>
      <c r="I393" s="50" t="str">
        <f t="shared" si="149"/>
        <v/>
      </c>
      <c r="J393" s="133" t="str">
        <f t="shared" si="150"/>
        <v/>
      </c>
      <c r="K393" s="42"/>
      <c r="L393" s="43"/>
      <c r="M393" s="43"/>
      <c r="N393" s="43"/>
      <c r="O393" s="43" t="str">
        <f t="shared" si="151"/>
        <v/>
      </c>
      <c r="P393" s="134" t="str">
        <f t="shared" si="152"/>
        <v/>
      </c>
      <c r="Q393" s="44"/>
      <c r="R393" s="45"/>
      <c r="S393" s="45"/>
      <c r="T393" s="45"/>
      <c r="U393" s="46"/>
      <c r="V393" s="135" t="str">
        <f t="shared" si="153"/>
        <v/>
      </c>
      <c r="W393" s="47"/>
      <c r="X393" s="48"/>
      <c r="Y393" s="136" t="str">
        <f t="shared" si="154"/>
        <v/>
      </c>
      <c r="Z393" s="137" t="str">
        <f t="shared" si="155"/>
        <v/>
      </c>
      <c r="AA393" s="111" t="str">
        <f t="shared" si="161"/>
        <v/>
      </c>
      <c r="AB393" s="47"/>
      <c r="AC393" s="49"/>
      <c r="AD393" s="49"/>
      <c r="AE393" s="50"/>
      <c r="AF393" s="138" t="str">
        <f t="shared" si="156"/>
        <v/>
      </c>
      <c r="AG393" s="47"/>
      <c r="AH393" s="49"/>
      <c r="AI393" s="49"/>
      <c r="AJ393" s="50"/>
      <c r="AK393" s="138" t="str">
        <f t="shared" si="157"/>
        <v/>
      </c>
      <c r="AL393" s="47"/>
      <c r="AM393" s="49"/>
      <c r="AN393" s="49"/>
      <c r="AO393" s="50"/>
      <c r="AP393" s="138" t="str">
        <f t="shared" si="158"/>
        <v/>
      </c>
      <c r="AQ393" s="47"/>
      <c r="AR393" s="49"/>
      <c r="AS393" s="49"/>
      <c r="AT393" s="49"/>
      <c r="AU393" s="187" t="str">
        <f t="shared" si="159"/>
        <v/>
      </c>
      <c r="AV393" s="194">
        <f t="shared" si="160"/>
        <v>0</v>
      </c>
      <c r="AW393" s="195" t="str">
        <f t="shared" si="162"/>
        <v>--</v>
      </c>
    </row>
    <row r="394" spans="1:49" x14ac:dyDescent="0.2">
      <c r="A394" s="149" t="s">
        <v>1003</v>
      </c>
      <c r="B394" s="121" t="s">
        <v>969</v>
      </c>
      <c r="C394" s="248" t="s">
        <v>898</v>
      </c>
      <c r="D394" s="270" t="s">
        <v>899</v>
      </c>
      <c r="E394" s="40"/>
      <c r="F394" s="41"/>
      <c r="G394" s="41"/>
      <c r="H394" s="41"/>
      <c r="I394" s="50" t="str">
        <f t="shared" si="149"/>
        <v/>
      </c>
      <c r="J394" s="133" t="str">
        <f t="shared" si="150"/>
        <v/>
      </c>
      <c r="K394" s="42"/>
      <c r="L394" s="43"/>
      <c r="M394" s="43"/>
      <c r="N394" s="43"/>
      <c r="O394" s="43" t="str">
        <f t="shared" si="151"/>
        <v/>
      </c>
      <c r="P394" s="134" t="str">
        <f t="shared" si="152"/>
        <v/>
      </c>
      <c r="Q394" s="44"/>
      <c r="R394" s="45"/>
      <c r="S394" s="45"/>
      <c r="T394" s="45"/>
      <c r="U394" s="46"/>
      <c r="V394" s="135" t="str">
        <f t="shared" si="153"/>
        <v/>
      </c>
      <c r="W394" s="47"/>
      <c r="X394" s="48"/>
      <c r="Y394" s="136" t="str">
        <f t="shared" si="154"/>
        <v/>
      </c>
      <c r="Z394" s="137" t="str">
        <f t="shared" si="155"/>
        <v/>
      </c>
      <c r="AA394" s="111" t="str">
        <f t="shared" si="161"/>
        <v/>
      </c>
      <c r="AB394" s="47"/>
      <c r="AC394" s="49"/>
      <c r="AD394" s="49"/>
      <c r="AE394" s="50"/>
      <c r="AF394" s="138" t="str">
        <f t="shared" si="156"/>
        <v/>
      </c>
      <c r="AG394" s="47"/>
      <c r="AH394" s="49"/>
      <c r="AI394" s="49"/>
      <c r="AJ394" s="50"/>
      <c r="AK394" s="138" t="str">
        <f t="shared" si="157"/>
        <v/>
      </c>
      <c r="AL394" s="47"/>
      <c r="AM394" s="49"/>
      <c r="AN394" s="49"/>
      <c r="AO394" s="50"/>
      <c r="AP394" s="138" t="str">
        <f t="shared" si="158"/>
        <v/>
      </c>
      <c r="AQ394" s="47"/>
      <c r="AR394" s="49"/>
      <c r="AS394" s="49"/>
      <c r="AT394" s="49"/>
      <c r="AU394" s="187" t="str">
        <f t="shared" si="159"/>
        <v/>
      </c>
      <c r="AV394" s="194">
        <f t="shared" si="160"/>
        <v>0</v>
      </c>
      <c r="AW394" s="195" t="str">
        <f t="shared" si="162"/>
        <v>--</v>
      </c>
    </row>
    <row r="395" spans="1:49" x14ac:dyDescent="0.2">
      <c r="A395" s="149" t="s">
        <v>1004</v>
      </c>
      <c r="B395" s="121" t="s">
        <v>969</v>
      </c>
      <c r="C395" s="248" t="s">
        <v>900</v>
      </c>
      <c r="D395" s="270" t="s">
        <v>901</v>
      </c>
      <c r="E395" s="40"/>
      <c r="F395" s="41"/>
      <c r="G395" s="41"/>
      <c r="H395" s="41"/>
      <c r="I395" s="50" t="str">
        <f t="shared" si="149"/>
        <v/>
      </c>
      <c r="J395" s="133" t="str">
        <f t="shared" si="150"/>
        <v/>
      </c>
      <c r="K395" s="42"/>
      <c r="L395" s="43"/>
      <c r="M395" s="43"/>
      <c r="N395" s="43"/>
      <c r="O395" s="43" t="str">
        <f t="shared" si="151"/>
        <v/>
      </c>
      <c r="P395" s="134" t="str">
        <f t="shared" si="152"/>
        <v/>
      </c>
      <c r="Q395" s="44"/>
      <c r="R395" s="45"/>
      <c r="S395" s="45"/>
      <c r="T395" s="45"/>
      <c r="U395" s="46"/>
      <c r="V395" s="135" t="str">
        <f t="shared" si="153"/>
        <v/>
      </c>
      <c r="W395" s="47"/>
      <c r="X395" s="48"/>
      <c r="Y395" s="136" t="str">
        <f t="shared" si="154"/>
        <v/>
      </c>
      <c r="Z395" s="137" t="str">
        <f t="shared" si="155"/>
        <v/>
      </c>
      <c r="AA395" s="111" t="str">
        <f t="shared" si="161"/>
        <v/>
      </c>
      <c r="AB395" s="47"/>
      <c r="AC395" s="49"/>
      <c r="AD395" s="49"/>
      <c r="AE395" s="50"/>
      <c r="AF395" s="138" t="str">
        <f t="shared" si="156"/>
        <v/>
      </c>
      <c r="AG395" s="47"/>
      <c r="AH395" s="49"/>
      <c r="AI395" s="49"/>
      <c r="AJ395" s="50"/>
      <c r="AK395" s="138" t="str">
        <f t="shared" si="157"/>
        <v/>
      </c>
      <c r="AL395" s="47"/>
      <c r="AM395" s="49"/>
      <c r="AN395" s="49"/>
      <c r="AO395" s="50"/>
      <c r="AP395" s="138" t="str">
        <f t="shared" si="158"/>
        <v/>
      </c>
      <c r="AQ395" s="47"/>
      <c r="AR395" s="49"/>
      <c r="AS395" s="49"/>
      <c r="AT395" s="49"/>
      <c r="AU395" s="187" t="str">
        <f t="shared" si="159"/>
        <v/>
      </c>
      <c r="AV395" s="194">
        <f t="shared" si="160"/>
        <v>0</v>
      </c>
      <c r="AW395" s="195" t="str">
        <f t="shared" si="162"/>
        <v>--</v>
      </c>
    </row>
    <row r="396" spans="1:49" x14ac:dyDescent="0.2">
      <c r="A396" s="149" t="s">
        <v>1005</v>
      </c>
      <c r="B396" s="121" t="s">
        <v>969</v>
      </c>
      <c r="C396" s="248" t="s">
        <v>902</v>
      </c>
      <c r="D396" s="270" t="s">
        <v>903</v>
      </c>
      <c r="E396" s="40"/>
      <c r="F396" s="41"/>
      <c r="G396" s="41"/>
      <c r="H396" s="41"/>
      <c r="I396" s="50" t="str">
        <f t="shared" si="149"/>
        <v/>
      </c>
      <c r="J396" s="133" t="str">
        <f t="shared" si="150"/>
        <v/>
      </c>
      <c r="K396" s="42"/>
      <c r="L396" s="43"/>
      <c r="M396" s="43"/>
      <c r="N396" s="43"/>
      <c r="O396" s="43" t="str">
        <f t="shared" si="151"/>
        <v/>
      </c>
      <c r="P396" s="134" t="str">
        <f t="shared" si="152"/>
        <v/>
      </c>
      <c r="Q396" s="44"/>
      <c r="R396" s="45"/>
      <c r="S396" s="45"/>
      <c r="T396" s="45"/>
      <c r="U396" s="46"/>
      <c r="V396" s="135" t="str">
        <f t="shared" si="153"/>
        <v/>
      </c>
      <c r="W396" s="47"/>
      <c r="X396" s="48"/>
      <c r="Y396" s="136" t="str">
        <f t="shared" si="154"/>
        <v/>
      </c>
      <c r="Z396" s="137" t="str">
        <f t="shared" si="155"/>
        <v/>
      </c>
      <c r="AA396" s="111" t="str">
        <f t="shared" si="161"/>
        <v/>
      </c>
      <c r="AB396" s="47"/>
      <c r="AC396" s="49"/>
      <c r="AD396" s="49"/>
      <c r="AE396" s="50"/>
      <c r="AF396" s="138" t="str">
        <f t="shared" si="156"/>
        <v/>
      </c>
      <c r="AG396" s="47"/>
      <c r="AH396" s="49"/>
      <c r="AI396" s="49"/>
      <c r="AJ396" s="50"/>
      <c r="AK396" s="138" t="str">
        <f t="shared" si="157"/>
        <v/>
      </c>
      <c r="AL396" s="47"/>
      <c r="AM396" s="49"/>
      <c r="AN396" s="49"/>
      <c r="AO396" s="50"/>
      <c r="AP396" s="138" t="str">
        <f t="shared" si="158"/>
        <v/>
      </c>
      <c r="AQ396" s="47"/>
      <c r="AR396" s="49"/>
      <c r="AS396" s="49"/>
      <c r="AT396" s="49"/>
      <c r="AU396" s="187" t="str">
        <f t="shared" si="159"/>
        <v/>
      </c>
      <c r="AV396" s="194">
        <f t="shared" si="160"/>
        <v>0</v>
      </c>
      <c r="AW396" s="195" t="str">
        <f t="shared" si="162"/>
        <v>--</v>
      </c>
    </row>
    <row r="397" spans="1:49" x14ac:dyDescent="0.2">
      <c r="A397" s="149" t="s">
        <v>1006</v>
      </c>
      <c r="B397" s="121" t="s">
        <v>969</v>
      </c>
      <c r="C397" s="248" t="s">
        <v>1102</v>
      </c>
      <c r="D397" s="270" t="s">
        <v>1103</v>
      </c>
      <c r="E397" s="40"/>
      <c r="F397" s="41"/>
      <c r="G397" s="41"/>
      <c r="H397" s="41"/>
      <c r="I397" s="50" t="str">
        <f t="shared" si="149"/>
        <v/>
      </c>
      <c r="J397" s="133" t="str">
        <f t="shared" si="150"/>
        <v/>
      </c>
      <c r="K397" s="42"/>
      <c r="L397" s="43"/>
      <c r="M397" s="43"/>
      <c r="N397" s="43"/>
      <c r="O397" s="43" t="str">
        <f t="shared" si="151"/>
        <v/>
      </c>
      <c r="P397" s="134" t="str">
        <f t="shared" si="152"/>
        <v/>
      </c>
      <c r="Q397" s="44"/>
      <c r="R397" s="45"/>
      <c r="S397" s="45"/>
      <c r="T397" s="45"/>
      <c r="U397" s="46"/>
      <c r="V397" s="135" t="str">
        <f t="shared" si="153"/>
        <v/>
      </c>
      <c r="W397" s="47"/>
      <c r="X397" s="48"/>
      <c r="Y397" s="136" t="str">
        <f t="shared" si="154"/>
        <v/>
      </c>
      <c r="Z397" s="137" t="str">
        <f t="shared" si="155"/>
        <v/>
      </c>
      <c r="AA397" s="111" t="str">
        <f t="shared" si="161"/>
        <v/>
      </c>
      <c r="AB397" s="47"/>
      <c r="AC397" s="49"/>
      <c r="AD397" s="49"/>
      <c r="AE397" s="50"/>
      <c r="AF397" s="138" t="str">
        <f t="shared" si="156"/>
        <v/>
      </c>
      <c r="AG397" s="47"/>
      <c r="AH397" s="49"/>
      <c r="AI397" s="49"/>
      <c r="AJ397" s="50"/>
      <c r="AK397" s="138" t="str">
        <f t="shared" si="157"/>
        <v/>
      </c>
      <c r="AL397" s="47"/>
      <c r="AM397" s="49"/>
      <c r="AN397" s="49"/>
      <c r="AO397" s="50"/>
      <c r="AP397" s="138" t="str">
        <f t="shared" si="158"/>
        <v/>
      </c>
      <c r="AQ397" s="47"/>
      <c r="AR397" s="49"/>
      <c r="AS397" s="49"/>
      <c r="AT397" s="49"/>
      <c r="AU397" s="187" t="str">
        <f t="shared" si="159"/>
        <v/>
      </c>
      <c r="AV397" s="194">
        <f t="shared" si="160"/>
        <v>0</v>
      </c>
      <c r="AW397" s="195" t="str">
        <f t="shared" si="162"/>
        <v>--</v>
      </c>
    </row>
    <row r="398" spans="1:49" x14ac:dyDescent="0.2">
      <c r="A398" s="147" t="s">
        <v>971</v>
      </c>
      <c r="B398" s="71" t="s">
        <v>970</v>
      </c>
      <c r="C398" s="248" t="s">
        <v>904</v>
      </c>
      <c r="D398" s="269" t="s">
        <v>905</v>
      </c>
      <c r="E398" s="40"/>
      <c r="F398" s="41"/>
      <c r="G398" s="41"/>
      <c r="H398" s="41"/>
      <c r="I398" s="50" t="str">
        <f t="shared" si="149"/>
        <v/>
      </c>
      <c r="J398" s="133" t="str">
        <f t="shared" si="150"/>
        <v/>
      </c>
      <c r="K398" s="42"/>
      <c r="L398" s="43"/>
      <c r="M398" s="43"/>
      <c r="N398" s="43"/>
      <c r="O398" s="43" t="str">
        <f t="shared" si="151"/>
        <v/>
      </c>
      <c r="P398" s="134" t="str">
        <f t="shared" si="152"/>
        <v/>
      </c>
      <c r="Q398" s="44"/>
      <c r="R398" s="45"/>
      <c r="S398" s="45"/>
      <c r="T398" s="45"/>
      <c r="U398" s="46"/>
      <c r="V398" s="135" t="str">
        <f t="shared" si="153"/>
        <v/>
      </c>
      <c r="W398" s="47"/>
      <c r="X398" s="48"/>
      <c r="Y398" s="136" t="str">
        <f t="shared" si="154"/>
        <v/>
      </c>
      <c r="Z398" s="137" t="str">
        <f t="shared" si="155"/>
        <v/>
      </c>
      <c r="AA398" s="111" t="str">
        <f t="shared" si="161"/>
        <v/>
      </c>
      <c r="AB398" s="47"/>
      <c r="AC398" s="49"/>
      <c r="AD398" s="49"/>
      <c r="AE398" s="50"/>
      <c r="AF398" s="138" t="str">
        <f t="shared" si="156"/>
        <v/>
      </c>
      <c r="AG398" s="47"/>
      <c r="AH398" s="49"/>
      <c r="AI398" s="49"/>
      <c r="AJ398" s="50"/>
      <c r="AK398" s="138" t="str">
        <f t="shared" si="157"/>
        <v/>
      </c>
      <c r="AL398" s="47"/>
      <c r="AM398" s="49"/>
      <c r="AN398" s="49"/>
      <c r="AO398" s="50"/>
      <c r="AP398" s="138" t="str">
        <f t="shared" si="158"/>
        <v/>
      </c>
      <c r="AQ398" s="47"/>
      <c r="AR398" s="49"/>
      <c r="AS398" s="49"/>
      <c r="AT398" s="49"/>
      <c r="AU398" s="187" t="str">
        <f t="shared" si="159"/>
        <v/>
      </c>
      <c r="AV398" s="194">
        <f t="shared" si="160"/>
        <v>0</v>
      </c>
      <c r="AW398" s="195" t="str">
        <f t="shared" si="162"/>
        <v>--</v>
      </c>
    </row>
    <row r="399" spans="1:49" x14ac:dyDescent="0.2">
      <c r="A399" s="147" t="s">
        <v>972</v>
      </c>
      <c r="B399" s="71" t="s">
        <v>970</v>
      </c>
      <c r="C399" s="248" t="s">
        <v>906</v>
      </c>
      <c r="D399" s="270" t="s">
        <v>907</v>
      </c>
      <c r="E399" s="51"/>
      <c r="F399" s="52"/>
      <c r="G399" s="52"/>
      <c r="H399" s="52"/>
      <c r="I399" s="61" t="str">
        <f t="shared" si="149"/>
        <v/>
      </c>
      <c r="J399" s="139" t="str">
        <f t="shared" si="150"/>
        <v/>
      </c>
      <c r="K399" s="53"/>
      <c r="L399" s="54"/>
      <c r="M399" s="54"/>
      <c r="N399" s="54"/>
      <c r="O399" s="54" t="str">
        <f t="shared" si="151"/>
        <v/>
      </c>
      <c r="P399" s="140" t="str">
        <f t="shared" si="152"/>
        <v/>
      </c>
      <c r="Q399" s="55"/>
      <c r="R399" s="56"/>
      <c r="S399" s="56"/>
      <c r="T399" s="56"/>
      <c r="U399" s="57"/>
      <c r="V399" s="141" t="str">
        <f t="shared" si="153"/>
        <v/>
      </c>
      <c r="W399" s="58"/>
      <c r="X399" s="59"/>
      <c r="Y399" s="142" t="str">
        <f t="shared" si="154"/>
        <v/>
      </c>
      <c r="Z399" s="143" t="str">
        <f t="shared" si="155"/>
        <v/>
      </c>
      <c r="AA399" s="111" t="str">
        <f t="shared" si="161"/>
        <v/>
      </c>
      <c r="AB399" s="58"/>
      <c r="AC399" s="60"/>
      <c r="AD399" s="60"/>
      <c r="AE399" s="61"/>
      <c r="AF399" s="144" t="str">
        <f t="shared" si="156"/>
        <v/>
      </c>
      <c r="AG399" s="58"/>
      <c r="AH399" s="60"/>
      <c r="AI399" s="60"/>
      <c r="AJ399" s="61"/>
      <c r="AK399" s="144" t="str">
        <f t="shared" si="157"/>
        <v/>
      </c>
      <c r="AL399" s="58"/>
      <c r="AM399" s="60"/>
      <c r="AN399" s="60"/>
      <c r="AO399" s="61"/>
      <c r="AP399" s="144" t="str">
        <f t="shared" si="158"/>
        <v/>
      </c>
      <c r="AQ399" s="58"/>
      <c r="AR399" s="60"/>
      <c r="AS399" s="60"/>
      <c r="AT399" s="60"/>
      <c r="AU399" s="190" t="str">
        <f t="shared" si="159"/>
        <v/>
      </c>
      <c r="AV399" s="196">
        <f t="shared" si="160"/>
        <v>0</v>
      </c>
      <c r="AW399" s="197" t="str">
        <f t="shared" si="162"/>
        <v>--</v>
      </c>
    </row>
    <row r="400" spans="1:49" x14ac:dyDescent="0.2">
      <c r="A400" s="147" t="s">
        <v>973</v>
      </c>
      <c r="B400" s="71" t="s">
        <v>970</v>
      </c>
      <c r="C400" s="248" t="s">
        <v>908</v>
      </c>
      <c r="D400" s="270" t="s">
        <v>909</v>
      </c>
      <c r="E400" s="62"/>
      <c r="F400" s="63"/>
      <c r="G400" s="63"/>
      <c r="H400" s="63"/>
      <c r="I400" s="72" t="str">
        <f t="shared" ref="I400:I434" si="163">IFERROR(AVERAGE(E400:H400),"")</f>
        <v/>
      </c>
      <c r="J400" s="133" t="str">
        <f t="shared" ref="J400:J438" si="164">IFERROR(VLOOKUP(I400,$BE$1:$BF$4,2),"")</f>
        <v/>
      </c>
      <c r="K400" s="64"/>
      <c r="L400" s="65"/>
      <c r="M400" s="65"/>
      <c r="N400" s="65"/>
      <c r="O400" s="65" t="str">
        <f t="shared" ref="O400:O434" si="165">IFERROR(AVERAGE(K400:N400),"")</f>
        <v/>
      </c>
      <c r="P400" s="134" t="str">
        <f t="shared" ref="P400:P438" si="166">IFERROR(VLOOKUP(O400,$BE$1:$BF$4,2),"")</f>
        <v/>
      </c>
      <c r="Q400" s="66"/>
      <c r="R400" s="67"/>
      <c r="S400" s="67"/>
      <c r="T400" s="67"/>
      <c r="U400" s="68"/>
      <c r="V400" s="135" t="str">
        <f t="shared" ref="V400:V434" si="167">IFERROR(SUM(Q400:U400)/COUNT(Q400:U400),"")</f>
        <v/>
      </c>
      <c r="W400" s="69"/>
      <c r="X400" s="70"/>
      <c r="Y400" s="145" t="str">
        <f t="shared" ref="Y400:Y434" si="168">IFERROR((V400*$V$4+(AVERAGE(W400:X400)*$W$4))/100,"")</f>
        <v/>
      </c>
      <c r="Z400" s="137" t="str">
        <f t="shared" ref="Z400:Z438" si="169">IFERROR(ROUND(Y400,0),"")</f>
        <v/>
      </c>
      <c r="AA400" s="111" t="str">
        <f t="shared" si="161"/>
        <v/>
      </c>
      <c r="AB400" s="69"/>
      <c r="AC400" s="71"/>
      <c r="AD400" s="71"/>
      <c r="AE400" s="72"/>
      <c r="AF400" s="138" t="str">
        <f t="shared" ref="AF400:AF434" si="170">IFERROR(AVERAGE(AB400:AE400),"")</f>
        <v/>
      </c>
      <c r="AG400" s="69"/>
      <c r="AH400" s="71"/>
      <c r="AI400" s="71"/>
      <c r="AJ400" s="72"/>
      <c r="AK400" s="138" t="str">
        <f t="shared" ref="AK400:AK434" si="171">IFERROR(AVERAGE(AG400:AJ400),"")</f>
        <v/>
      </c>
      <c r="AL400" s="69"/>
      <c r="AM400" s="71"/>
      <c r="AN400" s="71"/>
      <c r="AO400" s="72"/>
      <c r="AP400" s="138" t="str">
        <f t="shared" ref="AP400:AP434" si="172">IFERROR(AVERAGE(AL400:AO400),"")</f>
        <v/>
      </c>
      <c r="AQ400" s="69"/>
      <c r="AR400" s="71"/>
      <c r="AS400" s="71"/>
      <c r="AT400" s="71"/>
      <c r="AU400" s="187" t="str">
        <f t="shared" ref="AU400:AU434" si="173">IFERROR(AVERAGE(AQ400:AT400),"")</f>
        <v/>
      </c>
      <c r="AV400" s="194">
        <f t="shared" ref="AV400:AV434" si="174">IFERROR(MAX(AF400,AK400,AP400,AU400),"")</f>
        <v>0</v>
      </c>
      <c r="AW400" s="195" t="str">
        <f t="shared" si="162"/>
        <v>--</v>
      </c>
    </row>
    <row r="401" spans="1:49" x14ac:dyDescent="0.2">
      <c r="A401" s="147" t="s">
        <v>974</v>
      </c>
      <c r="B401" s="71" t="s">
        <v>970</v>
      </c>
      <c r="C401" s="248" t="s">
        <v>910</v>
      </c>
      <c r="D401" s="270" t="s">
        <v>911</v>
      </c>
      <c r="E401" s="62"/>
      <c r="F401" s="63"/>
      <c r="G401" s="63"/>
      <c r="H401" s="63"/>
      <c r="I401" s="72" t="str">
        <f t="shared" si="163"/>
        <v/>
      </c>
      <c r="J401" s="133" t="str">
        <f t="shared" si="164"/>
        <v/>
      </c>
      <c r="K401" s="64"/>
      <c r="L401" s="65"/>
      <c r="M401" s="65"/>
      <c r="N401" s="65"/>
      <c r="O401" s="65" t="str">
        <f t="shared" si="165"/>
        <v/>
      </c>
      <c r="P401" s="134" t="str">
        <f t="shared" si="166"/>
        <v/>
      </c>
      <c r="Q401" s="66"/>
      <c r="R401" s="67"/>
      <c r="S401" s="67"/>
      <c r="T401" s="67"/>
      <c r="U401" s="68"/>
      <c r="V401" s="135" t="str">
        <f t="shared" si="167"/>
        <v/>
      </c>
      <c r="W401" s="69"/>
      <c r="X401" s="70"/>
      <c r="Y401" s="145" t="str">
        <f t="shared" si="168"/>
        <v/>
      </c>
      <c r="Z401" s="137" t="str">
        <f t="shared" si="169"/>
        <v/>
      </c>
      <c r="AA401" s="111" t="str">
        <f t="shared" si="161"/>
        <v/>
      </c>
      <c r="AB401" s="69"/>
      <c r="AC401" s="71"/>
      <c r="AD401" s="71"/>
      <c r="AE401" s="72"/>
      <c r="AF401" s="138" t="str">
        <f t="shared" si="170"/>
        <v/>
      </c>
      <c r="AG401" s="69"/>
      <c r="AH401" s="71"/>
      <c r="AI401" s="71"/>
      <c r="AJ401" s="72"/>
      <c r="AK401" s="138" t="str">
        <f t="shared" si="171"/>
        <v/>
      </c>
      <c r="AL401" s="69"/>
      <c r="AM401" s="71"/>
      <c r="AN401" s="71"/>
      <c r="AO401" s="72"/>
      <c r="AP401" s="138" t="str">
        <f t="shared" si="172"/>
        <v/>
      </c>
      <c r="AQ401" s="69"/>
      <c r="AR401" s="71"/>
      <c r="AS401" s="71"/>
      <c r="AT401" s="71"/>
      <c r="AU401" s="187" t="str">
        <f t="shared" si="173"/>
        <v/>
      </c>
      <c r="AV401" s="194">
        <f t="shared" si="174"/>
        <v>0</v>
      </c>
      <c r="AW401" s="195" t="str">
        <f t="shared" si="162"/>
        <v>--</v>
      </c>
    </row>
    <row r="402" spans="1:49" x14ac:dyDescent="0.2">
      <c r="A402" s="147" t="s">
        <v>975</v>
      </c>
      <c r="B402" s="71" t="s">
        <v>970</v>
      </c>
      <c r="C402" s="248" t="s">
        <v>912</v>
      </c>
      <c r="D402" s="270" t="s">
        <v>913</v>
      </c>
      <c r="E402" s="62"/>
      <c r="F402" s="63"/>
      <c r="G402" s="63"/>
      <c r="H402" s="63"/>
      <c r="I402" s="72" t="str">
        <f t="shared" si="163"/>
        <v/>
      </c>
      <c r="J402" s="133" t="str">
        <f t="shared" si="164"/>
        <v/>
      </c>
      <c r="K402" s="64"/>
      <c r="L402" s="65"/>
      <c r="M402" s="65"/>
      <c r="N402" s="65"/>
      <c r="O402" s="65" t="str">
        <f t="shared" si="165"/>
        <v/>
      </c>
      <c r="P402" s="134" t="str">
        <f t="shared" si="166"/>
        <v/>
      </c>
      <c r="Q402" s="66"/>
      <c r="R402" s="67"/>
      <c r="S402" s="67"/>
      <c r="T402" s="67"/>
      <c r="U402" s="68"/>
      <c r="V402" s="135" t="str">
        <f t="shared" si="167"/>
        <v/>
      </c>
      <c r="W402" s="69"/>
      <c r="X402" s="70"/>
      <c r="Y402" s="145" t="str">
        <f t="shared" si="168"/>
        <v/>
      </c>
      <c r="Z402" s="137" t="str">
        <f t="shared" si="169"/>
        <v/>
      </c>
      <c r="AA402" s="111" t="str">
        <f t="shared" si="161"/>
        <v/>
      </c>
      <c r="AB402" s="69"/>
      <c r="AC402" s="71"/>
      <c r="AD402" s="71"/>
      <c r="AE402" s="72"/>
      <c r="AF402" s="138" t="str">
        <f t="shared" si="170"/>
        <v/>
      </c>
      <c r="AG402" s="69"/>
      <c r="AH402" s="71"/>
      <c r="AI402" s="71"/>
      <c r="AJ402" s="72"/>
      <c r="AK402" s="138" t="str">
        <f t="shared" si="171"/>
        <v/>
      </c>
      <c r="AL402" s="69"/>
      <c r="AM402" s="71"/>
      <c r="AN402" s="71"/>
      <c r="AO402" s="72"/>
      <c r="AP402" s="138" t="str">
        <f t="shared" si="172"/>
        <v/>
      </c>
      <c r="AQ402" s="69"/>
      <c r="AR402" s="71"/>
      <c r="AS402" s="71"/>
      <c r="AT402" s="71"/>
      <c r="AU402" s="187" t="str">
        <f t="shared" si="173"/>
        <v/>
      </c>
      <c r="AV402" s="194">
        <f t="shared" si="174"/>
        <v>0</v>
      </c>
      <c r="AW402" s="195" t="str">
        <f t="shared" si="162"/>
        <v>--</v>
      </c>
    </row>
    <row r="403" spans="1:49" x14ac:dyDescent="0.2">
      <c r="A403" s="147" t="s">
        <v>976</v>
      </c>
      <c r="B403" s="71" t="s">
        <v>970</v>
      </c>
      <c r="C403" s="248" t="s">
        <v>914</v>
      </c>
      <c r="D403" s="270" t="s">
        <v>915</v>
      </c>
      <c r="E403" s="62"/>
      <c r="F403" s="63"/>
      <c r="G403" s="63"/>
      <c r="H403" s="63"/>
      <c r="I403" s="72" t="str">
        <f t="shared" si="163"/>
        <v/>
      </c>
      <c r="J403" s="133" t="str">
        <f t="shared" si="164"/>
        <v/>
      </c>
      <c r="K403" s="64"/>
      <c r="L403" s="65"/>
      <c r="M403" s="65"/>
      <c r="N403" s="65"/>
      <c r="O403" s="65" t="str">
        <f t="shared" si="165"/>
        <v/>
      </c>
      <c r="P403" s="134" t="str">
        <f t="shared" si="166"/>
        <v/>
      </c>
      <c r="Q403" s="66"/>
      <c r="R403" s="67"/>
      <c r="S403" s="67"/>
      <c r="T403" s="67"/>
      <c r="U403" s="68"/>
      <c r="V403" s="135" t="str">
        <f t="shared" si="167"/>
        <v/>
      </c>
      <c r="W403" s="69"/>
      <c r="X403" s="70"/>
      <c r="Y403" s="145" t="str">
        <f t="shared" si="168"/>
        <v/>
      </c>
      <c r="Z403" s="137" t="str">
        <f t="shared" si="169"/>
        <v/>
      </c>
      <c r="AA403" s="111" t="str">
        <f t="shared" si="161"/>
        <v/>
      </c>
      <c r="AB403" s="69"/>
      <c r="AC403" s="71"/>
      <c r="AD403" s="71"/>
      <c r="AE403" s="72"/>
      <c r="AF403" s="138" t="str">
        <f t="shared" si="170"/>
        <v/>
      </c>
      <c r="AG403" s="69"/>
      <c r="AH403" s="71"/>
      <c r="AI403" s="71"/>
      <c r="AJ403" s="72"/>
      <c r="AK403" s="138" t="str">
        <f t="shared" si="171"/>
        <v/>
      </c>
      <c r="AL403" s="69"/>
      <c r="AM403" s="71"/>
      <c r="AN403" s="71"/>
      <c r="AO403" s="72"/>
      <c r="AP403" s="138" t="str">
        <f t="shared" si="172"/>
        <v/>
      </c>
      <c r="AQ403" s="69"/>
      <c r="AR403" s="71"/>
      <c r="AS403" s="71"/>
      <c r="AT403" s="71"/>
      <c r="AU403" s="187" t="str">
        <f t="shared" si="173"/>
        <v/>
      </c>
      <c r="AV403" s="194">
        <f t="shared" si="174"/>
        <v>0</v>
      </c>
      <c r="AW403" s="195" t="str">
        <f t="shared" si="162"/>
        <v>--</v>
      </c>
    </row>
    <row r="404" spans="1:49" x14ac:dyDescent="0.2">
      <c r="A404" s="147" t="s">
        <v>977</v>
      </c>
      <c r="B404" s="71" t="s">
        <v>970</v>
      </c>
      <c r="C404" s="248" t="s">
        <v>916</v>
      </c>
      <c r="D404" s="270" t="s">
        <v>917</v>
      </c>
      <c r="E404" s="62"/>
      <c r="F404" s="63"/>
      <c r="G404" s="63"/>
      <c r="H404" s="63"/>
      <c r="I404" s="72" t="str">
        <f t="shared" si="163"/>
        <v/>
      </c>
      <c r="J404" s="133" t="str">
        <f t="shared" si="164"/>
        <v/>
      </c>
      <c r="K404" s="64"/>
      <c r="L404" s="65"/>
      <c r="M404" s="65"/>
      <c r="N404" s="65"/>
      <c r="O404" s="65" t="str">
        <f t="shared" si="165"/>
        <v/>
      </c>
      <c r="P404" s="134" t="str">
        <f t="shared" si="166"/>
        <v/>
      </c>
      <c r="Q404" s="66"/>
      <c r="R404" s="67"/>
      <c r="S404" s="67"/>
      <c r="T404" s="67"/>
      <c r="U404" s="68"/>
      <c r="V404" s="135" t="str">
        <f t="shared" si="167"/>
        <v/>
      </c>
      <c r="W404" s="69"/>
      <c r="X404" s="70"/>
      <c r="Y404" s="145" t="str">
        <f t="shared" si="168"/>
        <v/>
      </c>
      <c r="Z404" s="137" t="str">
        <f t="shared" si="169"/>
        <v/>
      </c>
      <c r="AA404" s="111" t="str">
        <f t="shared" si="161"/>
        <v/>
      </c>
      <c r="AB404" s="69"/>
      <c r="AC404" s="71"/>
      <c r="AD404" s="71"/>
      <c r="AE404" s="72"/>
      <c r="AF404" s="138" t="str">
        <f t="shared" si="170"/>
        <v/>
      </c>
      <c r="AG404" s="69"/>
      <c r="AH404" s="71"/>
      <c r="AI404" s="71"/>
      <c r="AJ404" s="72"/>
      <c r="AK404" s="138" t="str">
        <f t="shared" si="171"/>
        <v/>
      </c>
      <c r="AL404" s="69"/>
      <c r="AM404" s="71"/>
      <c r="AN404" s="71"/>
      <c r="AO404" s="72"/>
      <c r="AP404" s="138" t="str">
        <f t="shared" si="172"/>
        <v/>
      </c>
      <c r="AQ404" s="69"/>
      <c r="AR404" s="71"/>
      <c r="AS404" s="71"/>
      <c r="AT404" s="71"/>
      <c r="AU404" s="187" t="str">
        <f t="shared" si="173"/>
        <v/>
      </c>
      <c r="AV404" s="194">
        <f t="shared" si="174"/>
        <v>0</v>
      </c>
      <c r="AW404" s="195" t="str">
        <f t="shared" si="162"/>
        <v>--</v>
      </c>
    </row>
    <row r="405" spans="1:49" x14ac:dyDescent="0.2">
      <c r="A405" s="147" t="s">
        <v>978</v>
      </c>
      <c r="B405" s="71" t="s">
        <v>970</v>
      </c>
      <c r="C405" s="248" t="s">
        <v>918</v>
      </c>
      <c r="D405" s="270" t="s">
        <v>919</v>
      </c>
      <c r="E405" s="62"/>
      <c r="F405" s="63"/>
      <c r="G405" s="63"/>
      <c r="H405" s="63"/>
      <c r="I405" s="72" t="str">
        <f t="shared" si="163"/>
        <v/>
      </c>
      <c r="J405" s="133" t="str">
        <f t="shared" si="164"/>
        <v/>
      </c>
      <c r="K405" s="64"/>
      <c r="L405" s="65"/>
      <c r="M405" s="65"/>
      <c r="N405" s="65"/>
      <c r="O405" s="65" t="str">
        <f t="shared" si="165"/>
        <v/>
      </c>
      <c r="P405" s="134" t="str">
        <f t="shared" si="166"/>
        <v/>
      </c>
      <c r="Q405" s="66"/>
      <c r="R405" s="67"/>
      <c r="S405" s="67"/>
      <c r="T405" s="67"/>
      <c r="U405" s="68"/>
      <c r="V405" s="135" t="str">
        <f t="shared" si="167"/>
        <v/>
      </c>
      <c r="W405" s="69"/>
      <c r="X405" s="70"/>
      <c r="Y405" s="145" t="str">
        <f t="shared" si="168"/>
        <v/>
      </c>
      <c r="Z405" s="137" t="str">
        <f t="shared" si="169"/>
        <v/>
      </c>
      <c r="AA405" s="111" t="str">
        <f t="shared" si="161"/>
        <v/>
      </c>
      <c r="AB405" s="69"/>
      <c r="AC405" s="71"/>
      <c r="AD405" s="71"/>
      <c r="AE405" s="72"/>
      <c r="AF405" s="138" t="str">
        <f t="shared" si="170"/>
        <v/>
      </c>
      <c r="AG405" s="69"/>
      <c r="AH405" s="71"/>
      <c r="AI405" s="71"/>
      <c r="AJ405" s="72"/>
      <c r="AK405" s="138" t="str">
        <f t="shared" si="171"/>
        <v/>
      </c>
      <c r="AL405" s="69"/>
      <c r="AM405" s="71"/>
      <c r="AN405" s="71"/>
      <c r="AO405" s="72"/>
      <c r="AP405" s="138" t="str">
        <f t="shared" si="172"/>
        <v/>
      </c>
      <c r="AQ405" s="69"/>
      <c r="AR405" s="71"/>
      <c r="AS405" s="71"/>
      <c r="AT405" s="71"/>
      <c r="AU405" s="187" t="str">
        <f t="shared" si="173"/>
        <v/>
      </c>
      <c r="AV405" s="194">
        <f t="shared" si="174"/>
        <v>0</v>
      </c>
      <c r="AW405" s="195" t="str">
        <f t="shared" si="162"/>
        <v>--</v>
      </c>
    </row>
    <row r="406" spans="1:49" x14ac:dyDescent="0.2">
      <c r="A406" s="147" t="s">
        <v>979</v>
      </c>
      <c r="B406" s="71" t="s">
        <v>970</v>
      </c>
      <c r="C406" s="248" t="s">
        <v>920</v>
      </c>
      <c r="D406" s="270" t="s">
        <v>921</v>
      </c>
      <c r="E406" s="62"/>
      <c r="F406" s="63"/>
      <c r="G406" s="63"/>
      <c r="H406" s="63"/>
      <c r="I406" s="72" t="str">
        <f t="shared" si="163"/>
        <v/>
      </c>
      <c r="J406" s="133" t="str">
        <f t="shared" si="164"/>
        <v/>
      </c>
      <c r="K406" s="64"/>
      <c r="L406" s="65"/>
      <c r="M406" s="65"/>
      <c r="N406" s="65"/>
      <c r="O406" s="65" t="str">
        <f t="shared" si="165"/>
        <v/>
      </c>
      <c r="P406" s="134" t="str">
        <f t="shared" si="166"/>
        <v/>
      </c>
      <c r="Q406" s="66"/>
      <c r="R406" s="67"/>
      <c r="S406" s="67"/>
      <c r="T406" s="67"/>
      <c r="U406" s="68"/>
      <c r="V406" s="135" t="str">
        <f t="shared" si="167"/>
        <v/>
      </c>
      <c r="W406" s="69"/>
      <c r="X406" s="70"/>
      <c r="Y406" s="145" t="str">
        <f t="shared" si="168"/>
        <v/>
      </c>
      <c r="Z406" s="137" t="str">
        <f t="shared" si="169"/>
        <v/>
      </c>
      <c r="AA406" s="111" t="str">
        <f t="shared" si="161"/>
        <v/>
      </c>
      <c r="AB406" s="69"/>
      <c r="AC406" s="71"/>
      <c r="AD406" s="71"/>
      <c r="AE406" s="72"/>
      <c r="AF406" s="138" t="str">
        <f t="shared" si="170"/>
        <v/>
      </c>
      <c r="AG406" s="69"/>
      <c r="AH406" s="71"/>
      <c r="AI406" s="71"/>
      <c r="AJ406" s="72"/>
      <c r="AK406" s="138" t="str">
        <f t="shared" si="171"/>
        <v/>
      </c>
      <c r="AL406" s="69"/>
      <c r="AM406" s="71"/>
      <c r="AN406" s="71"/>
      <c r="AO406" s="72"/>
      <c r="AP406" s="138" t="str">
        <f t="shared" si="172"/>
        <v/>
      </c>
      <c r="AQ406" s="69"/>
      <c r="AR406" s="71"/>
      <c r="AS406" s="71"/>
      <c r="AT406" s="71"/>
      <c r="AU406" s="187" t="str">
        <f t="shared" si="173"/>
        <v/>
      </c>
      <c r="AV406" s="194">
        <f t="shared" si="174"/>
        <v>0</v>
      </c>
      <c r="AW406" s="195" t="str">
        <f t="shared" si="162"/>
        <v>--</v>
      </c>
    </row>
    <row r="407" spans="1:49" x14ac:dyDescent="0.2">
      <c r="A407" s="147" t="s">
        <v>980</v>
      </c>
      <c r="B407" s="71" t="s">
        <v>970</v>
      </c>
      <c r="C407" s="248" t="s">
        <v>922</v>
      </c>
      <c r="D407" s="270" t="s">
        <v>923</v>
      </c>
      <c r="E407" s="62"/>
      <c r="F407" s="63"/>
      <c r="G407" s="63"/>
      <c r="H407" s="63"/>
      <c r="I407" s="72" t="str">
        <f t="shared" si="163"/>
        <v/>
      </c>
      <c r="J407" s="133" t="str">
        <f t="shared" si="164"/>
        <v/>
      </c>
      <c r="K407" s="64"/>
      <c r="L407" s="65"/>
      <c r="M407" s="65"/>
      <c r="N407" s="65"/>
      <c r="O407" s="65" t="str">
        <f t="shared" si="165"/>
        <v/>
      </c>
      <c r="P407" s="134" t="str">
        <f t="shared" si="166"/>
        <v/>
      </c>
      <c r="Q407" s="66"/>
      <c r="R407" s="67"/>
      <c r="S407" s="67"/>
      <c r="T407" s="67"/>
      <c r="U407" s="68"/>
      <c r="V407" s="135" t="str">
        <f t="shared" si="167"/>
        <v/>
      </c>
      <c r="W407" s="69"/>
      <c r="X407" s="70"/>
      <c r="Y407" s="145" t="str">
        <f t="shared" si="168"/>
        <v/>
      </c>
      <c r="Z407" s="137" t="str">
        <f t="shared" si="169"/>
        <v/>
      </c>
      <c r="AA407" s="111" t="str">
        <f t="shared" si="161"/>
        <v/>
      </c>
      <c r="AB407" s="69"/>
      <c r="AC407" s="71"/>
      <c r="AD407" s="71"/>
      <c r="AE407" s="72"/>
      <c r="AF407" s="138" t="str">
        <f t="shared" si="170"/>
        <v/>
      </c>
      <c r="AG407" s="69"/>
      <c r="AH407" s="71"/>
      <c r="AI407" s="71"/>
      <c r="AJ407" s="72"/>
      <c r="AK407" s="138" t="str">
        <f t="shared" si="171"/>
        <v/>
      </c>
      <c r="AL407" s="69"/>
      <c r="AM407" s="71"/>
      <c r="AN407" s="71"/>
      <c r="AO407" s="72"/>
      <c r="AP407" s="138" t="str">
        <f t="shared" si="172"/>
        <v/>
      </c>
      <c r="AQ407" s="69"/>
      <c r="AR407" s="71"/>
      <c r="AS407" s="71"/>
      <c r="AT407" s="71"/>
      <c r="AU407" s="187" t="str">
        <f t="shared" si="173"/>
        <v/>
      </c>
      <c r="AV407" s="194">
        <f t="shared" si="174"/>
        <v>0</v>
      </c>
      <c r="AW407" s="195" t="str">
        <f t="shared" si="162"/>
        <v>--</v>
      </c>
    </row>
    <row r="408" spans="1:49" x14ac:dyDescent="0.2">
      <c r="A408" s="147" t="s">
        <v>981</v>
      </c>
      <c r="B408" s="71" t="s">
        <v>970</v>
      </c>
      <c r="C408" s="248" t="s">
        <v>924</v>
      </c>
      <c r="D408" s="270" t="s">
        <v>925</v>
      </c>
      <c r="E408" s="62"/>
      <c r="F408" s="63"/>
      <c r="G408" s="63"/>
      <c r="H408" s="63"/>
      <c r="I408" s="72" t="str">
        <f t="shared" si="163"/>
        <v/>
      </c>
      <c r="J408" s="133" t="str">
        <f t="shared" si="164"/>
        <v/>
      </c>
      <c r="K408" s="64"/>
      <c r="L408" s="65"/>
      <c r="M408" s="65"/>
      <c r="N408" s="65"/>
      <c r="O408" s="65" t="str">
        <f t="shared" si="165"/>
        <v/>
      </c>
      <c r="P408" s="134" t="str">
        <f t="shared" si="166"/>
        <v/>
      </c>
      <c r="Q408" s="66"/>
      <c r="R408" s="67"/>
      <c r="S408" s="67"/>
      <c r="T408" s="67"/>
      <c r="U408" s="68"/>
      <c r="V408" s="135" t="str">
        <f t="shared" si="167"/>
        <v/>
      </c>
      <c r="W408" s="69"/>
      <c r="X408" s="70"/>
      <c r="Y408" s="145" t="str">
        <f t="shared" si="168"/>
        <v/>
      </c>
      <c r="Z408" s="137" t="str">
        <f t="shared" si="169"/>
        <v/>
      </c>
      <c r="AA408" s="111" t="str">
        <f t="shared" si="161"/>
        <v/>
      </c>
      <c r="AB408" s="69"/>
      <c r="AC408" s="71"/>
      <c r="AD408" s="71"/>
      <c r="AE408" s="72"/>
      <c r="AF408" s="138" t="str">
        <f t="shared" si="170"/>
        <v/>
      </c>
      <c r="AG408" s="69"/>
      <c r="AH408" s="71"/>
      <c r="AI408" s="71"/>
      <c r="AJ408" s="72"/>
      <c r="AK408" s="138" t="str">
        <f t="shared" si="171"/>
        <v/>
      </c>
      <c r="AL408" s="69"/>
      <c r="AM408" s="71"/>
      <c r="AN408" s="71"/>
      <c r="AO408" s="72"/>
      <c r="AP408" s="138" t="str">
        <f t="shared" si="172"/>
        <v/>
      </c>
      <c r="AQ408" s="69"/>
      <c r="AR408" s="71"/>
      <c r="AS408" s="71"/>
      <c r="AT408" s="71"/>
      <c r="AU408" s="187" t="str">
        <f t="shared" si="173"/>
        <v/>
      </c>
      <c r="AV408" s="194">
        <f t="shared" si="174"/>
        <v>0</v>
      </c>
      <c r="AW408" s="195" t="str">
        <f t="shared" si="162"/>
        <v>--</v>
      </c>
    </row>
    <row r="409" spans="1:49" x14ac:dyDescent="0.2">
      <c r="A409" s="147" t="s">
        <v>982</v>
      </c>
      <c r="B409" s="71" t="s">
        <v>970</v>
      </c>
      <c r="C409" s="248" t="s">
        <v>926</v>
      </c>
      <c r="D409" s="270" t="s">
        <v>927</v>
      </c>
      <c r="E409" s="62"/>
      <c r="F409" s="63"/>
      <c r="G409" s="63"/>
      <c r="H409" s="63"/>
      <c r="I409" s="72" t="str">
        <f t="shared" si="163"/>
        <v/>
      </c>
      <c r="J409" s="133" t="str">
        <f t="shared" si="164"/>
        <v/>
      </c>
      <c r="K409" s="64"/>
      <c r="L409" s="65"/>
      <c r="M409" s="65"/>
      <c r="N409" s="65"/>
      <c r="O409" s="65" t="str">
        <f t="shared" si="165"/>
        <v/>
      </c>
      <c r="P409" s="134" t="str">
        <f t="shared" si="166"/>
        <v/>
      </c>
      <c r="Q409" s="66"/>
      <c r="R409" s="67"/>
      <c r="S409" s="67"/>
      <c r="T409" s="67"/>
      <c r="U409" s="68"/>
      <c r="V409" s="135" t="str">
        <f t="shared" si="167"/>
        <v/>
      </c>
      <c r="W409" s="69"/>
      <c r="X409" s="70"/>
      <c r="Y409" s="145" t="str">
        <f t="shared" si="168"/>
        <v/>
      </c>
      <c r="Z409" s="137" t="str">
        <f t="shared" si="169"/>
        <v/>
      </c>
      <c r="AA409" s="111" t="str">
        <f t="shared" si="161"/>
        <v/>
      </c>
      <c r="AB409" s="69"/>
      <c r="AC409" s="71"/>
      <c r="AD409" s="71"/>
      <c r="AE409" s="72"/>
      <c r="AF409" s="138" t="str">
        <f t="shared" si="170"/>
        <v/>
      </c>
      <c r="AG409" s="69"/>
      <c r="AH409" s="71"/>
      <c r="AI409" s="71"/>
      <c r="AJ409" s="72"/>
      <c r="AK409" s="138" t="str">
        <f t="shared" si="171"/>
        <v/>
      </c>
      <c r="AL409" s="69"/>
      <c r="AM409" s="71"/>
      <c r="AN409" s="71"/>
      <c r="AO409" s="72"/>
      <c r="AP409" s="138" t="str">
        <f t="shared" si="172"/>
        <v/>
      </c>
      <c r="AQ409" s="69"/>
      <c r="AR409" s="71"/>
      <c r="AS409" s="71"/>
      <c r="AT409" s="71"/>
      <c r="AU409" s="187" t="str">
        <f t="shared" si="173"/>
        <v/>
      </c>
      <c r="AV409" s="194">
        <f t="shared" si="174"/>
        <v>0</v>
      </c>
      <c r="AW409" s="195" t="str">
        <f t="shared" si="162"/>
        <v>--</v>
      </c>
    </row>
    <row r="410" spans="1:49" x14ac:dyDescent="0.2">
      <c r="A410" s="147" t="s">
        <v>983</v>
      </c>
      <c r="B410" s="71" t="s">
        <v>970</v>
      </c>
      <c r="C410" s="248" t="s">
        <v>928</v>
      </c>
      <c r="D410" s="270" t="s">
        <v>929</v>
      </c>
      <c r="E410" s="62"/>
      <c r="F410" s="63"/>
      <c r="G410" s="63"/>
      <c r="H410" s="63"/>
      <c r="I410" s="72" t="str">
        <f t="shared" si="163"/>
        <v/>
      </c>
      <c r="J410" s="133" t="str">
        <f t="shared" si="164"/>
        <v/>
      </c>
      <c r="K410" s="64"/>
      <c r="L410" s="65"/>
      <c r="M410" s="65"/>
      <c r="N410" s="65"/>
      <c r="O410" s="65" t="str">
        <f t="shared" si="165"/>
        <v/>
      </c>
      <c r="P410" s="134" t="str">
        <f t="shared" si="166"/>
        <v/>
      </c>
      <c r="Q410" s="66"/>
      <c r="R410" s="67"/>
      <c r="S410" s="67"/>
      <c r="T410" s="67"/>
      <c r="U410" s="68"/>
      <c r="V410" s="135" t="str">
        <f t="shared" si="167"/>
        <v/>
      </c>
      <c r="W410" s="69"/>
      <c r="X410" s="70"/>
      <c r="Y410" s="145" t="str">
        <f t="shared" si="168"/>
        <v/>
      </c>
      <c r="Z410" s="137" t="str">
        <f t="shared" si="169"/>
        <v/>
      </c>
      <c r="AA410" s="111" t="str">
        <f t="shared" si="161"/>
        <v/>
      </c>
      <c r="AB410" s="69"/>
      <c r="AC410" s="71"/>
      <c r="AD410" s="71"/>
      <c r="AE410" s="72"/>
      <c r="AF410" s="138" t="str">
        <f t="shared" si="170"/>
        <v/>
      </c>
      <c r="AG410" s="69"/>
      <c r="AH410" s="71"/>
      <c r="AI410" s="71"/>
      <c r="AJ410" s="72"/>
      <c r="AK410" s="138" t="str">
        <f t="shared" si="171"/>
        <v/>
      </c>
      <c r="AL410" s="69"/>
      <c r="AM410" s="71"/>
      <c r="AN410" s="71"/>
      <c r="AO410" s="72"/>
      <c r="AP410" s="138" t="str">
        <f t="shared" si="172"/>
        <v/>
      </c>
      <c r="AQ410" s="69"/>
      <c r="AR410" s="71"/>
      <c r="AS410" s="71"/>
      <c r="AT410" s="71"/>
      <c r="AU410" s="187" t="str">
        <f t="shared" si="173"/>
        <v/>
      </c>
      <c r="AV410" s="194">
        <f t="shared" si="174"/>
        <v>0</v>
      </c>
      <c r="AW410" s="195" t="str">
        <f t="shared" si="162"/>
        <v>--</v>
      </c>
    </row>
    <row r="411" spans="1:49" x14ac:dyDescent="0.2">
      <c r="A411" s="147" t="s">
        <v>984</v>
      </c>
      <c r="B411" s="71" t="s">
        <v>970</v>
      </c>
      <c r="C411" s="248" t="s">
        <v>930</v>
      </c>
      <c r="D411" s="270" t="s">
        <v>931</v>
      </c>
      <c r="E411" s="62"/>
      <c r="F411" s="63"/>
      <c r="G411" s="63"/>
      <c r="H411" s="63"/>
      <c r="I411" s="72" t="str">
        <f t="shared" si="163"/>
        <v/>
      </c>
      <c r="J411" s="133" t="str">
        <f t="shared" si="164"/>
        <v/>
      </c>
      <c r="K411" s="64"/>
      <c r="L411" s="65"/>
      <c r="M411" s="65"/>
      <c r="N411" s="65"/>
      <c r="O411" s="65" t="str">
        <f t="shared" si="165"/>
        <v/>
      </c>
      <c r="P411" s="134" t="str">
        <f t="shared" si="166"/>
        <v/>
      </c>
      <c r="Q411" s="66"/>
      <c r="R411" s="67"/>
      <c r="S411" s="67"/>
      <c r="T411" s="67"/>
      <c r="U411" s="68"/>
      <c r="V411" s="135" t="str">
        <f t="shared" si="167"/>
        <v/>
      </c>
      <c r="W411" s="69"/>
      <c r="X411" s="70"/>
      <c r="Y411" s="145" t="str">
        <f t="shared" si="168"/>
        <v/>
      </c>
      <c r="Z411" s="137" t="str">
        <f t="shared" si="169"/>
        <v/>
      </c>
      <c r="AA411" s="111" t="str">
        <f t="shared" si="161"/>
        <v/>
      </c>
      <c r="AB411" s="69"/>
      <c r="AC411" s="71"/>
      <c r="AD411" s="71"/>
      <c r="AE411" s="72"/>
      <c r="AF411" s="138" t="str">
        <f t="shared" si="170"/>
        <v/>
      </c>
      <c r="AG411" s="69"/>
      <c r="AH411" s="71"/>
      <c r="AI411" s="71"/>
      <c r="AJ411" s="72"/>
      <c r="AK411" s="138" t="str">
        <f t="shared" si="171"/>
        <v/>
      </c>
      <c r="AL411" s="69"/>
      <c r="AM411" s="71"/>
      <c r="AN411" s="71"/>
      <c r="AO411" s="72"/>
      <c r="AP411" s="138" t="str">
        <f t="shared" si="172"/>
        <v/>
      </c>
      <c r="AQ411" s="69"/>
      <c r="AR411" s="71"/>
      <c r="AS411" s="71"/>
      <c r="AT411" s="71"/>
      <c r="AU411" s="187" t="str">
        <f t="shared" si="173"/>
        <v/>
      </c>
      <c r="AV411" s="194">
        <f t="shared" si="174"/>
        <v>0</v>
      </c>
      <c r="AW411" s="195" t="str">
        <f t="shared" si="162"/>
        <v>--</v>
      </c>
    </row>
    <row r="412" spans="1:49" x14ac:dyDescent="0.2">
      <c r="A412" s="147" t="s">
        <v>985</v>
      </c>
      <c r="B412" s="71" t="s">
        <v>970</v>
      </c>
      <c r="C412" s="248" t="s">
        <v>932</v>
      </c>
      <c r="D412" s="270" t="s">
        <v>933</v>
      </c>
      <c r="E412" s="62"/>
      <c r="F412" s="63"/>
      <c r="G412" s="63"/>
      <c r="H412" s="63"/>
      <c r="I412" s="72" t="str">
        <f t="shared" si="163"/>
        <v/>
      </c>
      <c r="J412" s="133" t="str">
        <f t="shared" si="164"/>
        <v/>
      </c>
      <c r="K412" s="64"/>
      <c r="L412" s="65"/>
      <c r="M412" s="65"/>
      <c r="N412" s="65"/>
      <c r="O412" s="65" t="str">
        <f t="shared" si="165"/>
        <v/>
      </c>
      <c r="P412" s="134" t="str">
        <f t="shared" si="166"/>
        <v/>
      </c>
      <c r="Q412" s="66"/>
      <c r="R412" s="67"/>
      <c r="S412" s="67"/>
      <c r="T412" s="67"/>
      <c r="U412" s="68"/>
      <c r="V412" s="135" t="str">
        <f t="shared" si="167"/>
        <v/>
      </c>
      <c r="W412" s="69"/>
      <c r="X412" s="70"/>
      <c r="Y412" s="145" t="str">
        <f t="shared" si="168"/>
        <v/>
      </c>
      <c r="Z412" s="137" t="str">
        <f t="shared" si="169"/>
        <v/>
      </c>
      <c r="AA412" s="111" t="str">
        <f t="shared" si="161"/>
        <v/>
      </c>
      <c r="AB412" s="69"/>
      <c r="AC412" s="71"/>
      <c r="AD412" s="71"/>
      <c r="AE412" s="72"/>
      <c r="AF412" s="138" t="str">
        <f t="shared" si="170"/>
        <v/>
      </c>
      <c r="AG412" s="69"/>
      <c r="AH412" s="71"/>
      <c r="AI412" s="71"/>
      <c r="AJ412" s="72"/>
      <c r="AK412" s="138" t="str">
        <f t="shared" si="171"/>
        <v/>
      </c>
      <c r="AL412" s="69"/>
      <c r="AM412" s="71"/>
      <c r="AN412" s="71"/>
      <c r="AO412" s="72"/>
      <c r="AP412" s="138" t="str">
        <f t="shared" si="172"/>
        <v/>
      </c>
      <c r="AQ412" s="69"/>
      <c r="AR412" s="71"/>
      <c r="AS412" s="71"/>
      <c r="AT412" s="71"/>
      <c r="AU412" s="187" t="str">
        <f t="shared" si="173"/>
        <v/>
      </c>
      <c r="AV412" s="194">
        <f t="shared" si="174"/>
        <v>0</v>
      </c>
      <c r="AW412" s="195" t="str">
        <f t="shared" si="162"/>
        <v>--</v>
      </c>
    </row>
    <row r="413" spans="1:49" x14ac:dyDescent="0.2">
      <c r="A413" s="147" t="s">
        <v>986</v>
      </c>
      <c r="B413" s="71" t="s">
        <v>970</v>
      </c>
      <c r="C413" s="248" t="s">
        <v>934</v>
      </c>
      <c r="D413" s="270" t="s">
        <v>935</v>
      </c>
      <c r="E413" s="62"/>
      <c r="F413" s="63"/>
      <c r="G413" s="63"/>
      <c r="H413" s="63"/>
      <c r="I413" s="72" t="str">
        <f t="shared" si="163"/>
        <v/>
      </c>
      <c r="J413" s="133" t="str">
        <f t="shared" si="164"/>
        <v/>
      </c>
      <c r="K413" s="64"/>
      <c r="L413" s="65"/>
      <c r="M413" s="65"/>
      <c r="N413" s="65"/>
      <c r="O413" s="65" t="str">
        <f t="shared" si="165"/>
        <v/>
      </c>
      <c r="P413" s="134" t="str">
        <f t="shared" si="166"/>
        <v/>
      </c>
      <c r="Q413" s="66"/>
      <c r="R413" s="67"/>
      <c r="S413" s="67"/>
      <c r="T413" s="67"/>
      <c r="U413" s="68"/>
      <c r="V413" s="135" t="str">
        <f t="shared" si="167"/>
        <v/>
      </c>
      <c r="W413" s="69"/>
      <c r="X413" s="70"/>
      <c r="Y413" s="145" t="str">
        <f t="shared" si="168"/>
        <v/>
      </c>
      <c r="Z413" s="137" t="str">
        <f t="shared" si="169"/>
        <v/>
      </c>
      <c r="AA413" s="111" t="str">
        <f t="shared" si="161"/>
        <v/>
      </c>
      <c r="AB413" s="69"/>
      <c r="AC413" s="71"/>
      <c r="AD413" s="71"/>
      <c r="AE413" s="72"/>
      <c r="AF413" s="138" t="str">
        <f t="shared" si="170"/>
        <v/>
      </c>
      <c r="AG413" s="69"/>
      <c r="AH413" s="71"/>
      <c r="AI413" s="71"/>
      <c r="AJ413" s="72"/>
      <c r="AK413" s="138" t="str">
        <f t="shared" si="171"/>
        <v/>
      </c>
      <c r="AL413" s="69"/>
      <c r="AM413" s="71"/>
      <c r="AN413" s="71"/>
      <c r="AO413" s="72"/>
      <c r="AP413" s="138" t="str">
        <f t="shared" si="172"/>
        <v/>
      </c>
      <c r="AQ413" s="69"/>
      <c r="AR413" s="71"/>
      <c r="AS413" s="71"/>
      <c r="AT413" s="71"/>
      <c r="AU413" s="187" t="str">
        <f t="shared" si="173"/>
        <v/>
      </c>
      <c r="AV413" s="194">
        <f t="shared" si="174"/>
        <v>0</v>
      </c>
      <c r="AW413" s="195" t="str">
        <f t="shared" si="162"/>
        <v>--</v>
      </c>
    </row>
    <row r="414" spans="1:49" x14ac:dyDescent="0.2">
      <c r="A414" s="147" t="s">
        <v>987</v>
      </c>
      <c r="B414" s="71" t="s">
        <v>970</v>
      </c>
      <c r="C414" s="248" t="s">
        <v>936</v>
      </c>
      <c r="D414" s="270" t="s">
        <v>937</v>
      </c>
      <c r="E414" s="62"/>
      <c r="F414" s="63"/>
      <c r="G414" s="63"/>
      <c r="H414" s="63"/>
      <c r="I414" s="72" t="str">
        <f t="shared" si="163"/>
        <v/>
      </c>
      <c r="J414" s="133" t="str">
        <f t="shared" si="164"/>
        <v/>
      </c>
      <c r="K414" s="64"/>
      <c r="L414" s="65"/>
      <c r="M414" s="65"/>
      <c r="N414" s="65"/>
      <c r="O414" s="65" t="str">
        <f t="shared" si="165"/>
        <v/>
      </c>
      <c r="P414" s="134" t="str">
        <f t="shared" si="166"/>
        <v/>
      </c>
      <c r="Q414" s="66"/>
      <c r="R414" s="67"/>
      <c r="S414" s="67"/>
      <c r="T414" s="67"/>
      <c r="U414" s="68"/>
      <c r="V414" s="135" t="str">
        <f t="shared" si="167"/>
        <v/>
      </c>
      <c r="W414" s="69"/>
      <c r="X414" s="70"/>
      <c r="Y414" s="145" t="str">
        <f t="shared" si="168"/>
        <v/>
      </c>
      <c r="Z414" s="137" t="str">
        <f t="shared" si="169"/>
        <v/>
      </c>
      <c r="AA414" s="111" t="str">
        <f t="shared" si="161"/>
        <v/>
      </c>
      <c r="AB414" s="69"/>
      <c r="AC414" s="71"/>
      <c r="AD414" s="71"/>
      <c r="AE414" s="72"/>
      <c r="AF414" s="138" t="str">
        <f t="shared" si="170"/>
        <v/>
      </c>
      <c r="AG414" s="69"/>
      <c r="AH414" s="71"/>
      <c r="AI414" s="71"/>
      <c r="AJ414" s="72"/>
      <c r="AK414" s="138" t="str">
        <f t="shared" si="171"/>
        <v/>
      </c>
      <c r="AL414" s="69"/>
      <c r="AM414" s="71"/>
      <c r="AN414" s="71"/>
      <c r="AO414" s="72"/>
      <c r="AP414" s="138" t="str">
        <f t="shared" si="172"/>
        <v/>
      </c>
      <c r="AQ414" s="69"/>
      <c r="AR414" s="71"/>
      <c r="AS414" s="71"/>
      <c r="AT414" s="71"/>
      <c r="AU414" s="187" t="str">
        <f t="shared" si="173"/>
        <v/>
      </c>
      <c r="AV414" s="194">
        <f t="shared" si="174"/>
        <v>0</v>
      </c>
      <c r="AW414" s="195" t="str">
        <f t="shared" si="162"/>
        <v>--</v>
      </c>
    </row>
    <row r="415" spans="1:49" x14ac:dyDescent="0.2">
      <c r="A415" s="147" t="s">
        <v>988</v>
      </c>
      <c r="B415" s="71" t="s">
        <v>970</v>
      </c>
      <c r="C415" s="248" t="s">
        <v>938</v>
      </c>
      <c r="D415" s="270" t="s">
        <v>939</v>
      </c>
      <c r="E415" s="62"/>
      <c r="F415" s="63"/>
      <c r="G415" s="63"/>
      <c r="H415" s="63"/>
      <c r="I415" s="72" t="str">
        <f t="shared" si="163"/>
        <v/>
      </c>
      <c r="J415" s="133" t="str">
        <f t="shared" si="164"/>
        <v/>
      </c>
      <c r="K415" s="64"/>
      <c r="L415" s="65"/>
      <c r="M415" s="65"/>
      <c r="N415" s="65"/>
      <c r="O415" s="65" t="str">
        <f t="shared" si="165"/>
        <v/>
      </c>
      <c r="P415" s="134" t="str">
        <f t="shared" si="166"/>
        <v/>
      </c>
      <c r="Q415" s="66"/>
      <c r="R415" s="67"/>
      <c r="S415" s="67"/>
      <c r="T415" s="67"/>
      <c r="U415" s="68"/>
      <c r="V415" s="135" t="str">
        <f t="shared" si="167"/>
        <v/>
      </c>
      <c r="W415" s="69"/>
      <c r="X415" s="70"/>
      <c r="Y415" s="145" t="str">
        <f t="shared" si="168"/>
        <v/>
      </c>
      <c r="Z415" s="137" t="str">
        <f t="shared" si="169"/>
        <v/>
      </c>
      <c r="AA415" s="111" t="str">
        <f t="shared" si="161"/>
        <v/>
      </c>
      <c r="AB415" s="69"/>
      <c r="AC415" s="71"/>
      <c r="AD415" s="71"/>
      <c r="AE415" s="72"/>
      <c r="AF415" s="138" t="str">
        <f t="shared" si="170"/>
        <v/>
      </c>
      <c r="AG415" s="69"/>
      <c r="AH415" s="71"/>
      <c r="AI415" s="71"/>
      <c r="AJ415" s="72"/>
      <c r="AK415" s="138" t="str">
        <f t="shared" si="171"/>
        <v/>
      </c>
      <c r="AL415" s="69"/>
      <c r="AM415" s="71"/>
      <c r="AN415" s="71"/>
      <c r="AO415" s="72"/>
      <c r="AP415" s="138" t="str">
        <f t="shared" si="172"/>
        <v/>
      </c>
      <c r="AQ415" s="69"/>
      <c r="AR415" s="71"/>
      <c r="AS415" s="71"/>
      <c r="AT415" s="71"/>
      <c r="AU415" s="187" t="str">
        <f t="shared" si="173"/>
        <v/>
      </c>
      <c r="AV415" s="194">
        <f t="shared" si="174"/>
        <v>0</v>
      </c>
      <c r="AW415" s="195" t="str">
        <f t="shared" si="162"/>
        <v>--</v>
      </c>
    </row>
    <row r="416" spans="1:49" x14ac:dyDescent="0.2">
      <c r="A416" s="147" t="s">
        <v>989</v>
      </c>
      <c r="B416" s="71" t="s">
        <v>970</v>
      </c>
      <c r="C416" s="248" t="s">
        <v>940</v>
      </c>
      <c r="D416" s="270" t="s">
        <v>941</v>
      </c>
      <c r="E416" s="62"/>
      <c r="F416" s="63"/>
      <c r="G416" s="63"/>
      <c r="H416" s="63"/>
      <c r="I416" s="72" t="str">
        <f t="shared" si="163"/>
        <v/>
      </c>
      <c r="J416" s="133" t="str">
        <f t="shared" si="164"/>
        <v/>
      </c>
      <c r="K416" s="64"/>
      <c r="L416" s="65"/>
      <c r="M416" s="65"/>
      <c r="N416" s="65"/>
      <c r="O416" s="65" t="str">
        <f t="shared" si="165"/>
        <v/>
      </c>
      <c r="P416" s="134" t="str">
        <f t="shared" si="166"/>
        <v/>
      </c>
      <c r="Q416" s="66"/>
      <c r="R416" s="67"/>
      <c r="S416" s="67"/>
      <c r="T416" s="67"/>
      <c r="U416" s="68"/>
      <c r="V416" s="135" t="str">
        <f t="shared" si="167"/>
        <v/>
      </c>
      <c r="W416" s="69"/>
      <c r="X416" s="70"/>
      <c r="Y416" s="145" t="str">
        <f t="shared" si="168"/>
        <v/>
      </c>
      <c r="Z416" s="137" t="str">
        <f t="shared" si="169"/>
        <v/>
      </c>
      <c r="AA416" s="111" t="str">
        <f t="shared" si="161"/>
        <v/>
      </c>
      <c r="AB416" s="69"/>
      <c r="AC416" s="71"/>
      <c r="AD416" s="71"/>
      <c r="AE416" s="72"/>
      <c r="AF416" s="138" t="str">
        <f t="shared" si="170"/>
        <v/>
      </c>
      <c r="AG416" s="69"/>
      <c r="AH416" s="71"/>
      <c r="AI416" s="71"/>
      <c r="AJ416" s="72"/>
      <c r="AK416" s="138" t="str">
        <f t="shared" si="171"/>
        <v/>
      </c>
      <c r="AL416" s="69"/>
      <c r="AM416" s="71"/>
      <c r="AN416" s="71"/>
      <c r="AO416" s="72"/>
      <c r="AP416" s="138" t="str">
        <f t="shared" si="172"/>
        <v/>
      </c>
      <c r="AQ416" s="69"/>
      <c r="AR416" s="71"/>
      <c r="AS416" s="71"/>
      <c r="AT416" s="71"/>
      <c r="AU416" s="187" t="str">
        <f t="shared" si="173"/>
        <v/>
      </c>
      <c r="AV416" s="194">
        <f t="shared" si="174"/>
        <v>0</v>
      </c>
      <c r="AW416" s="195" t="str">
        <f t="shared" si="162"/>
        <v>--</v>
      </c>
    </row>
    <row r="417" spans="1:49" x14ac:dyDescent="0.2">
      <c r="A417" s="147" t="s">
        <v>990</v>
      </c>
      <c r="B417" s="71" t="s">
        <v>970</v>
      </c>
      <c r="C417" s="248" t="s">
        <v>942</v>
      </c>
      <c r="D417" s="270" t="s">
        <v>943</v>
      </c>
      <c r="E417" s="62"/>
      <c r="F417" s="63"/>
      <c r="G417" s="63"/>
      <c r="H417" s="63"/>
      <c r="I417" s="72" t="str">
        <f t="shared" si="163"/>
        <v/>
      </c>
      <c r="J417" s="133" t="str">
        <f t="shared" si="164"/>
        <v/>
      </c>
      <c r="K417" s="64"/>
      <c r="L417" s="65"/>
      <c r="M417" s="65"/>
      <c r="N417" s="65"/>
      <c r="O417" s="65" t="str">
        <f t="shared" si="165"/>
        <v/>
      </c>
      <c r="P417" s="134" t="str">
        <f t="shared" si="166"/>
        <v/>
      </c>
      <c r="Q417" s="66"/>
      <c r="R417" s="67"/>
      <c r="S417" s="67"/>
      <c r="T417" s="67"/>
      <c r="U417" s="68"/>
      <c r="V417" s="135" t="str">
        <f t="shared" si="167"/>
        <v/>
      </c>
      <c r="W417" s="69"/>
      <c r="X417" s="70"/>
      <c r="Y417" s="145" t="str">
        <f t="shared" si="168"/>
        <v/>
      </c>
      <c r="Z417" s="137" t="str">
        <f t="shared" si="169"/>
        <v/>
      </c>
      <c r="AA417" s="111" t="str">
        <f t="shared" si="161"/>
        <v/>
      </c>
      <c r="AB417" s="69"/>
      <c r="AC417" s="71"/>
      <c r="AD417" s="71"/>
      <c r="AE417" s="72"/>
      <c r="AF417" s="138" t="str">
        <f t="shared" si="170"/>
        <v/>
      </c>
      <c r="AG417" s="69"/>
      <c r="AH417" s="71"/>
      <c r="AI417" s="71"/>
      <c r="AJ417" s="72"/>
      <c r="AK417" s="138" t="str">
        <f t="shared" si="171"/>
        <v/>
      </c>
      <c r="AL417" s="69"/>
      <c r="AM417" s="71"/>
      <c r="AN417" s="71"/>
      <c r="AO417" s="72"/>
      <c r="AP417" s="138" t="str">
        <f t="shared" si="172"/>
        <v/>
      </c>
      <c r="AQ417" s="69"/>
      <c r="AR417" s="71"/>
      <c r="AS417" s="71"/>
      <c r="AT417" s="71"/>
      <c r="AU417" s="187" t="str">
        <f t="shared" si="173"/>
        <v/>
      </c>
      <c r="AV417" s="194">
        <f t="shared" si="174"/>
        <v>0</v>
      </c>
      <c r="AW417" s="195" t="str">
        <f t="shared" si="162"/>
        <v>--</v>
      </c>
    </row>
    <row r="418" spans="1:49" x14ac:dyDescent="0.2">
      <c r="A418" s="147" t="s">
        <v>991</v>
      </c>
      <c r="B418" s="71" t="s">
        <v>970</v>
      </c>
      <c r="C418" s="248" t="s">
        <v>944</v>
      </c>
      <c r="D418" s="270" t="s">
        <v>945</v>
      </c>
      <c r="E418" s="62"/>
      <c r="F418" s="63"/>
      <c r="G418" s="63"/>
      <c r="H418" s="63"/>
      <c r="I418" s="72" t="str">
        <f t="shared" si="163"/>
        <v/>
      </c>
      <c r="J418" s="133" t="str">
        <f t="shared" si="164"/>
        <v/>
      </c>
      <c r="K418" s="64"/>
      <c r="L418" s="65"/>
      <c r="M418" s="65"/>
      <c r="N418" s="65"/>
      <c r="O418" s="65" t="str">
        <f t="shared" si="165"/>
        <v/>
      </c>
      <c r="P418" s="134" t="str">
        <f t="shared" si="166"/>
        <v/>
      </c>
      <c r="Q418" s="66"/>
      <c r="R418" s="67"/>
      <c r="S418" s="67"/>
      <c r="T418" s="67"/>
      <c r="U418" s="68"/>
      <c r="V418" s="135" t="str">
        <f t="shared" si="167"/>
        <v/>
      </c>
      <c r="W418" s="69"/>
      <c r="X418" s="70"/>
      <c r="Y418" s="145" t="str">
        <f t="shared" si="168"/>
        <v/>
      </c>
      <c r="Z418" s="137" t="str">
        <f t="shared" si="169"/>
        <v/>
      </c>
      <c r="AA418" s="111" t="str">
        <f t="shared" si="161"/>
        <v/>
      </c>
      <c r="AB418" s="69"/>
      <c r="AC418" s="71"/>
      <c r="AD418" s="71"/>
      <c r="AE418" s="72"/>
      <c r="AF418" s="138" t="str">
        <f t="shared" si="170"/>
        <v/>
      </c>
      <c r="AG418" s="69"/>
      <c r="AH418" s="71"/>
      <c r="AI418" s="71"/>
      <c r="AJ418" s="72"/>
      <c r="AK418" s="138" t="str">
        <f t="shared" si="171"/>
        <v/>
      </c>
      <c r="AL418" s="69"/>
      <c r="AM418" s="71"/>
      <c r="AN418" s="71"/>
      <c r="AO418" s="72"/>
      <c r="AP418" s="138" t="str">
        <f t="shared" si="172"/>
        <v/>
      </c>
      <c r="AQ418" s="69"/>
      <c r="AR418" s="71"/>
      <c r="AS418" s="71"/>
      <c r="AT418" s="71"/>
      <c r="AU418" s="187" t="str">
        <f t="shared" si="173"/>
        <v/>
      </c>
      <c r="AV418" s="194">
        <f t="shared" si="174"/>
        <v>0</v>
      </c>
      <c r="AW418" s="195" t="str">
        <f t="shared" si="162"/>
        <v>--</v>
      </c>
    </row>
    <row r="419" spans="1:49" x14ac:dyDescent="0.2">
      <c r="A419" s="147" t="s">
        <v>992</v>
      </c>
      <c r="B419" s="71" t="s">
        <v>970</v>
      </c>
      <c r="C419" s="248" t="s">
        <v>946</v>
      </c>
      <c r="D419" s="270" t="s">
        <v>947</v>
      </c>
      <c r="E419" s="62"/>
      <c r="F419" s="63"/>
      <c r="G419" s="63"/>
      <c r="H419" s="63"/>
      <c r="I419" s="72" t="str">
        <f t="shared" si="163"/>
        <v/>
      </c>
      <c r="J419" s="133" t="str">
        <f t="shared" si="164"/>
        <v/>
      </c>
      <c r="K419" s="64"/>
      <c r="L419" s="65"/>
      <c r="M419" s="65"/>
      <c r="N419" s="65"/>
      <c r="O419" s="65" t="str">
        <f t="shared" si="165"/>
        <v/>
      </c>
      <c r="P419" s="134" t="str">
        <f t="shared" si="166"/>
        <v/>
      </c>
      <c r="Q419" s="66"/>
      <c r="R419" s="67"/>
      <c r="S419" s="67"/>
      <c r="T419" s="67"/>
      <c r="U419" s="68"/>
      <c r="V419" s="135" t="str">
        <f t="shared" si="167"/>
        <v/>
      </c>
      <c r="W419" s="69"/>
      <c r="X419" s="70"/>
      <c r="Y419" s="145" t="str">
        <f t="shared" si="168"/>
        <v/>
      </c>
      <c r="Z419" s="137" t="str">
        <f t="shared" si="169"/>
        <v/>
      </c>
      <c r="AA419" s="111" t="str">
        <f t="shared" si="161"/>
        <v/>
      </c>
      <c r="AB419" s="69"/>
      <c r="AC419" s="71"/>
      <c r="AD419" s="71"/>
      <c r="AE419" s="72"/>
      <c r="AF419" s="138" t="str">
        <f t="shared" si="170"/>
        <v/>
      </c>
      <c r="AG419" s="69"/>
      <c r="AH419" s="71"/>
      <c r="AI419" s="71"/>
      <c r="AJ419" s="72"/>
      <c r="AK419" s="138" t="str">
        <f t="shared" si="171"/>
        <v/>
      </c>
      <c r="AL419" s="69"/>
      <c r="AM419" s="71"/>
      <c r="AN419" s="71"/>
      <c r="AO419" s="72"/>
      <c r="AP419" s="138" t="str">
        <f t="shared" si="172"/>
        <v/>
      </c>
      <c r="AQ419" s="69"/>
      <c r="AR419" s="71"/>
      <c r="AS419" s="71"/>
      <c r="AT419" s="71"/>
      <c r="AU419" s="187" t="str">
        <f t="shared" si="173"/>
        <v/>
      </c>
      <c r="AV419" s="194">
        <f t="shared" si="174"/>
        <v>0</v>
      </c>
      <c r="AW419" s="195" t="str">
        <f t="shared" si="162"/>
        <v>--</v>
      </c>
    </row>
    <row r="420" spans="1:49" x14ac:dyDescent="0.2">
      <c r="A420" s="147" t="s">
        <v>993</v>
      </c>
      <c r="B420" s="71" t="s">
        <v>970</v>
      </c>
      <c r="C420" s="248" t="s">
        <v>948</v>
      </c>
      <c r="D420" s="270" t="s">
        <v>949</v>
      </c>
      <c r="E420" s="62"/>
      <c r="F420" s="63"/>
      <c r="G420" s="63"/>
      <c r="H420" s="63"/>
      <c r="I420" s="72" t="str">
        <f t="shared" si="163"/>
        <v/>
      </c>
      <c r="J420" s="133" t="str">
        <f t="shared" si="164"/>
        <v/>
      </c>
      <c r="K420" s="64"/>
      <c r="L420" s="65"/>
      <c r="M420" s="65"/>
      <c r="N420" s="65"/>
      <c r="O420" s="65" t="str">
        <f t="shared" si="165"/>
        <v/>
      </c>
      <c r="P420" s="134" t="str">
        <f t="shared" si="166"/>
        <v/>
      </c>
      <c r="Q420" s="66"/>
      <c r="R420" s="67"/>
      <c r="S420" s="67"/>
      <c r="T420" s="67"/>
      <c r="U420" s="68"/>
      <c r="V420" s="135" t="str">
        <f t="shared" si="167"/>
        <v/>
      </c>
      <c r="W420" s="69"/>
      <c r="X420" s="70"/>
      <c r="Y420" s="145" t="str">
        <f t="shared" si="168"/>
        <v/>
      </c>
      <c r="Z420" s="137" t="str">
        <f t="shared" si="169"/>
        <v/>
      </c>
      <c r="AA420" s="111" t="str">
        <f t="shared" si="161"/>
        <v/>
      </c>
      <c r="AB420" s="69"/>
      <c r="AC420" s="71"/>
      <c r="AD420" s="71"/>
      <c r="AE420" s="72"/>
      <c r="AF420" s="138" t="str">
        <f t="shared" si="170"/>
        <v/>
      </c>
      <c r="AG420" s="69"/>
      <c r="AH420" s="71"/>
      <c r="AI420" s="71"/>
      <c r="AJ420" s="72"/>
      <c r="AK420" s="138" t="str">
        <f t="shared" si="171"/>
        <v/>
      </c>
      <c r="AL420" s="69"/>
      <c r="AM420" s="71"/>
      <c r="AN420" s="71"/>
      <c r="AO420" s="72"/>
      <c r="AP420" s="138" t="str">
        <f t="shared" si="172"/>
        <v/>
      </c>
      <c r="AQ420" s="69"/>
      <c r="AR420" s="71"/>
      <c r="AS420" s="71"/>
      <c r="AT420" s="71"/>
      <c r="AU420" s="187" t="str">
        <f t="shared" si="173"/>
        <v/>
      </c>
      <c r="AV420" s="194">
        <f t="shared" si="174"/>
        <v>0</v>
      </c>
      <c r="AW420" s="195" t="str">
        <f t="shared" si="162"/>
        <v>--</v>
      </c>
    </row>
    <row r="421" spans="1:49" x14ac:dyDescent="0.2">
      <c r="A421" s="147" t="s">
        <v>994</v>
      </c>
      <c r="B421" s="71" t="s">
        <v>970</v>
      </c>
      <c r="C421" s="248" t="s">
        <v>950</v>
      </c>
      <c r="D421" s="270" t="s">
        <v>951</v>
      </c>
      <c r="E421" s="62"/>
      <c r="F421" s="63"/>
      <c r="G421" s="63"/>
      <c r="H421" s="63"/>
      <c r="I421" s="72" t="str">
        <f t="shared" si="163"/>
        <v/>
      </c>
      <c r="J421" s="133" t="str">
        <f t="shared" si="164"/>
        <v/>
      </c>
      <c r="K421" s="64"/>
      <c r="L421" s="65"/>
      <c r="M421" s="65"/>
      <c r="N421" s="65"/>
      <c r="O421" s="65" t="str">
        <f t="shared" si="165"/>
        <v/>
      </c>
      <c r="P421" s="134" t="str">
        <f t="shared" si="166"/>
        <v/>
      </c>
      <c r="Q421" s="66"/>
      <c r="R421" s="67"/>
      <c r="S421" s="67"/>
      <c r="T421" s="67"/>
      <c r="U421" s="68"/>
      <c r="V421" s="135" t="str">
        <f t="shared" si="167"/>
        <v/>
      </c>
      <c r="W421" s="69"/>
      <c r="X421" s="70"/>
      <c r="Y421" s="145" t="str">
        <f t="shared" si="168"/>
        <v/>
      </c>
      <c r="Z421" s="137" t="str">
        <f t="shared" si="169"/>
        <v/>
      </c>
      <c r="AA421" s="111" t="str">
        <f t="shared" si="161"/>
        <v/>
      </c>
      <c r="AB421" s="69"/>
      <c r="AC421" s="71"/>
      <c r="AD421" s="71"/>
      <c r="AE421" s="72"/>
      <c r="AF421" s="138" t="str">
        <f t="shared" si="170"/>
        <v/>
      </c>
      <c r="AG421" s="69"/>
      <c r="AH421" s="71"/>
      <c r="AI421" s="71"/>
      <c r="AJ421" s="72"/>
      <c r="AK421" s="138" t="str">
        <f t="shared" si="171"/>
        <v/>
      </c>
      <c r="AL421" s="69"/>
      <c r="AM421" s="71"/>
      <c r="AN421" s="71"/>
      <c r="AO421" s="72"/>
      <c r="AP421" s="138" t="str">
        <f t="shared" si="172"/>
        <v/>
      </c>
      <c r="AQ421" s="69"/>
      <c r="AR421" s="71"/>
      <c r="AS421" s="71"/>
      <c r="AT421" s="71"/>
      <c r="AU421" s="187" t="str">
        <f t="shared" si="173"/>
        <v/>
      </c>
      <c r="AV421" s="194">
        <f t="shared" si="174"/>
        <v>0</v>
      </c>
      <c r="AW421" s="195" t="str">
        <f t="shared" si="162"/>
        <v>--</v>
      </c>
    </row>
    <row r="422" spans="1:49" x14ac:dyDescent="0.2">
      <c r="A422" s="147" t="s">
        <v>995</v>
      </c>
      <c r="B422" s="71" t="s">
        <v>970</v>
      </c>
      <c r="C422" s="248" t="s">
        <v>952</v>
      </c>
      <c r="D422" s="270" t="s">
        <v>953</v>
      </c>
      <c r="E422" s="62"/>
      <c r="F422" s="63"/>
      <c r="G422" s="63"/>
      <c r="H422" s="63"/>
      <c r="I422" s="72" t="str">
        <f t="shared" si="163"/>
        <v/>
      </c>
      <c r="J422" s="133" t="str">
        <f t="shared" si="164"/>
        <v/>
      </c>
      <c r="K422" s="64"/>
      <c r="L422" s="65"/>
      <c r="M422" s="65"/>
      <c r="N422" s="65"/>
      <c r="O422" s="65" t="str">
        <f t="shared" si="165"/>
        <v/>
      </c>
      <c r="P422" s="134" t="str">
        <f t="shared" si="166"/>
        <v/>
      </c>
      <c r="Q422" s="66"/>
      <c r="R422" s="67"/>
      <c r="S422" s="67"/>
      <c r="T422" s="67"/>
      <c r="U422" s="68"/>
      <c r="V422" s="135" t="str">
        <f t="shared" si="167"/>
        <v/>
      </c>
      <c r="W422" s="69"/>
      <c r="X422" s="70"/>
      <c r="Y422" s="145" t="str">
        <f t="shared" si="168"/>
        <v/>
      </c>
      <c r="Z422" s="137" t="str">
        <f t="shared" si="169"/>
        <v/>
      </c>
      <c r="AA422" s="111" t="str">
        <f t="shared" si="161"/>
        <v/>
      </c>
      <c r="AB422" s="69"/>
      <c r="AC422" s="71"/>
      <c r="AD422" s="71"/>
      <c r="AE422" s="72"/>
      <c r="AF422" s="138" t="str">
        <f t="shared" si="170"/>
        <v/>
      </c>
      <c r="AG422" s="69"/>
      <c r="AH422" s="71"/>
      <c r="AI422" s="71"/>
      <c r="AJ422" s="72"/>
      <c r="AK422" s="138" t="str">
        <f t="shared" si="171"/>
        <v/>
      </c>
      <c r="AL422" s="69"/>
      <c r="AM422" s="71"/>
      <c r="AN422" s="71"/>
      <c r="AO422" s="72"/>
      <c r="AP422" s="138" t="str">
        <f t="shared" si="172"/>
        <v/>
      </c>
      <c r="AQ422" s="69"/>
      <c r="AR422" s="71"/>
      <c r="AS422" s="71"/>
      <c r="AT422" s="71"/>
      <c r="AU422" s="187" t="str">
        <f t="shared" si="173"/>
        <v/>
      </c>
      <c r="AV422" s="194">
        <f t="shared" si="174"/>
        <v>0</v>
      </c>
      <c r="AW422" s="195" t="str">
        <f t="shared" si="162"/>
        <v>--</v>
      </c>
    </row>
    <row r="423" spans="1:49" x14ac:dyDescent="0.2">
      <c r="A423" s="147" t="s">
        <v>996</v>
      </c>
      <c r="B423" s="71" t="s">
        <v>970</v>
      </c>
      <c r="C423" s="248" t="s">
        <v>954</v>
      </c>
      <c r="D423" s="270" t="s">
        <v>955</v>
      </c>
      <c r="E423" s="62"/>
      <c r="F423" s="63"/>
      <c r="G423" s="63"/>
      <c r="H423" s="63"/>
      <c r="I423" s="72" t="str">
        <f t="shared" si="163"/>
        <v/>
      </c>
      <c r="J423" s="133" t="str">
        <f t="shared" si="164"/>
        <v/>
      </c>
      <c r="K423" s="64"/>
      <c r="L423" s="65"/>
      <c r="M423" s="65"/>
      <c r="N423" s="65"/>
      <c r="O423" s="65" t="str">
        <f t="shared" si="165"/>
        <v/>
      </c>
      <c r="P423" s="134" t="str">
        <f t="shared" si="166"/>
        <v/>
      </c>
      <c r="Q423" s="66"/>
      <c r="R423" s="67"/>
      <c r="S423" s="67"/>
      <c r="T423" s="67"/>
      <c r="U423" s="68"/>
      <c r="V423" s="135" t="str">
        <f t="shared" si="167"/>
        <v/>
      </c>
      <c r="W423" s="69"/>
      <c r="X423" s="70"/>
      <c r="Y423" s="145" t="str">
        <f t="shared" si="168"/>
        <v/>
      </c>
      <c r="Z423" s="137" t="str">
        <f t="shared" si="169"/>
        <v/>
      </c>
      <c r="AA423" s="111" t="str">
        <f t="shared" si="161"/>
        <v/>
      </c>
      <c r="AB423" s="69"/>
      <c r="AC423" s="71"/>
      <c r="AD423" s="71"/>
      <c r="AE423" s="72"/>
      <c r="AF423" s="138" t="str">
        <f t="shared" si="170"/>
        <v/>
      </c>
      <c r="AG423" s="69"/>
      <c r="AH423" s="71"/>
      <c r="AI423" s="71"/>
      <c r="AJ423" s="72"/>
      <c r="AK423" s="138" t="str">
        <f t="shared" si="171"/>
        <v/>
      </c>
      <c r="AL423" s="69"/>
      <c r="AM423" s="71"/>
      <c r="AN423" s="71"/>
      <c r="AO423" s="72"/>
      <c r="AP423" s="138" t="str">
        <f t="shared" si="172"/>
        <v/>
      </c>
      <c r="AQ423" s="69"/>
      <c r="AR423" s="71"/>
      <c r="AS423" s="71"/>
      <c r="AT423" s="71"/>
      <c r="AU423" s="187" t="str">
        <f t="shared" si="173"/>
        <v/>
      </c>
      <c r="AV423" s="194">
        <f t="shared" si="174"/>
        <v>0</v>
      </c>
      <c r="AW423" s="195" t="str">
        <f t="shared" si="162"/>
        <v>--</v>
      </c>
    </row>
    <row r="424" spans="1:49" x14ac:dyDescent="0.2">
      <c r="A424" s="147" t="s">
        <v>997</v>
      </c>
      <c r="B424" s="71" t="s">
        <v>970</v>
      </c>
      <c r="C424" s="248" t="s">
        <v>956</v>
      </c>
      <c r="D424" s="270" t="s">
        <v>957</v>
      </c>
      <c r="E424" s="62"/>
      <c r="F424" s="63"/>
      <c r="G424" s="63"/>
      <c r="H424" s="63"/>
      <c r="I424" s="72" t="str">
        <f t="shared" si="163"/>
        <v/>
      </c>
      <c r="J424" s="133" t="str">
        <f t="shared" si="164"/>
        <v/>
      </c>
      <c r="K424" s="64"/>
      <c r="L424" s="65"/>
      <c r="M424" s="65"/>
      <c r="N424" s="65"/>
      <c r="O424" s="65" t="str">
        <f t="shared" si="165"/>
        <v/>
      </c>
      <c r="P424" s="134" t="str">
        <f t="shared" si="166"/>
        <v/>
      </c>
      <c r="Q424" s="66"/>
      <c r="R424" s="67"/>
      <c r="S424" s="67"/>
      <c r="T424" s="67"/>
      <c r="U424" s="68"/>
      <c r="V424" s="135" t="str">
        <f t="shared" si="167"/>
        <v/>
      </c>
      <c r="W424" s="69"/>
      <c r="X424" s="70"/>
      <c r="Y424" s="145" t="str">
        <f t="shared" si="168"/>
        <v/>
      </c>
      <c r="Z424" s="137" t="str">
        <f t="shared" si="169"/>
        <v/>
      </c>
      <c r="AA424" s="111" t="str">
        <f t="shared" si="161"/>
        <v/>
      </c>
      <c r="AB424" s="69"/>
      <c r="AC424" s="71"/>
      <c r="AD424" s="71"/>
      <c r="AE424" s="72"/>
      <c r="AF424" s="138" t="str">
        <f t="shared" si="170"/>
        <v/>
      </c>
      <c r="AG424" s="69"/>
      <c r="AH424" s="71"/>
      <c r="AI424" s="71"/>
      <c r="AJ424" s="72"/>
      <c r="AK424" s="138" t="str">
        <f t="shared" si="171"/>
        <v/>
      </c>
      <c r="AL424" s="69"/>
      <c r="AM424" s="71"/>
      <c r="AN424" s="71"/>
      <c r="AO424" s="72"/>
      <c r="AP424" s="138" t="str">
        <f t="shared" si="172"/>
        <v/>
      </c>
      <c r="AQ424" s="69"/>
      <c r="AR424" s="71"/>
      <c r="AS424" s="71"/>
      <c r="AT424" s="71"/>
      <c r="AU424" s="187" t="str">
        <f t="shared" si="173"/>
        <v/>
      </c>
      <c r="AV424" s="194">
        <f t="shared" si="174"/>
        <v>0</v>
      </c>
      <c r="AW424" s="195" t="str">
        <f t="shared" si="162"/>
        <v>--</v>
      </c>
    </row>
    <row r="425" spans="1:49" x14ac:dyDescent="0.2">
      <c r="A425" s="147" t="s">
        <v>998</v>
      </c>
      <c r="B425" s="71" t="s">
        <v>970</v>
      </c>
      <c r="C425" s="248" t="s">
        <v>958</v>
      </c>
      <c r="D425" s="270" t="s">
        <v>1104</v>
      </c>
      <c r="E425" s="62"/>
      <c r="F425" s="63"/>
      <c r="G425" s="63"/>
      <c r="H425" s="63"/>
      <c r="I425" s="72" t="str">
        <f t="shared" si="163"/>
        <v/>
      </c>
      <c r="J425" s="133" t="str">
        <f t="shared" si="164"/>
        <v/>
      </c>
      <c r="K425" s="64"/>
      <c r="L425" s="65"/>
      <c r="M425" s="65"/>
      <c r="N425" s="65"/>
      <c r="O425" s="65" t="str">
        <f t="shared" si="165"/>
        <v/>
      </c>
      <c r="P425" s="134" t="str">
        <f t="shared" si="166"/>
        <v/>
      </c>
      <c r="Q425" s="66"/>
      <c r="R425" s="67"/>
      <c r="S425" s="67"/>
      <c r="T425" s="67"/>
      <c r="U425" s="68"/>
      <c r="V425" s="135" t="str">
        <f t="shared" si="167"/>
        <v/>
      </c>
      <c r="W425" s="69"/>
      <c r="X425" s="70"/>
      <c r="Y425" s="145" t="str">
        <f t="shared" si="168"/>
        <v/>
      </c>
      <c r="Z425" s="137" t="str">
        <f t="shared" si="169"/>
        <v/>
      </c>
      <c r="AA425" s="111" t="str">
        <f t="shared" si="161"/>
        <v/>
      </c>
      <c r="AB425" s="69"/>
      <c r="AC425" s="71"/>
      <c r="AD425" s="71"/>
      <c r="AE425" s="72"/>
      <c r="AF425" s="138" t="str">
        <f t="shared" si="170"/>
        <v/>
      </c>
      <c r="AG425" s="69"/>
      <c r="AH425" s="71"/>
      <c r="AI425" s="71"/>
      <c r="AJ425" s="72"/>
      <c r="AK425" s="138" t="str">
        <f t="shared" si="171"/>
        <v/>
      </c>
      <c r="AL425" s="69"/>
      <c r="AM425" s="71"/>
      <c r="AN425" s="71"/>
      <c r="AO425" s="72"/>
      <c r="AP425" s="138" t="str">
        <f t="shared" si="172"/>
        <v/>
      </c>
      <c r="AQ425" s="69"/>
      <c r="AR425" s="71"/>
      <c r="AS425" s="71"/>
      <c r="AT425" s="71"/>
      <c r="AU425" s="187" t="str">
        <f t="shared" si="173"/>
        <v/>
      </c>
      <c r="AV425" s="194">
        <f t="shared" si="174"/>
        <v>0</v>
      </c>
      <c r="AW425" s="195" t="str">
        <f t="shared" si="162"/>
        <v>--</v>
      </c>
    </row>
    <row r="426" spans="1:49" x14ac:dyDescent="0.2">
      <c r="A426" s="147" t="s">
        <v>999</v>
      </c>
      <c r="B426" s="71" t="s">
        <v>970</v>
      </c>
      <c r="C426" s="248" t="s">
        <v>959</v>
      </c>
      <c r="D426" s="270" t="s">
        <v>960</v>
      </c>
      <c r="E426" s="62"/>
      <c r="F426" s="63"/>
      <c r="G426" s="63"/>
      <c r="H426" s="63"/>
      <c r="I426" s="72" t="str">
        <f t="shared" si="163"/>
        <v/>
      </c>
      <c r="J426" s="133" t="str">
        <f t="shared" si="164"/>
        <v/>
      </c>
      <c r="K426" s="64"/>
      <c r="L426" s="65"/>
      <c r="M426" s="65"/>
      <c r="N426" s="65"/>
      <c r="O426" s="65" t="str">
        <f t="shared" si="165"/>
        <v/>
      </c>
      <c r="P426" s="134" t="str">
        <f t="shared" si="166"/>
        <v/>
      </c>
      <c r="Q426" s="66"/>
      <c r="R426" s="67"/>
      <c r="S426" s="67"/>
      <c r="T426" s="67"/>
      <c r="U426" s="68"/>
      <c r="V426" s="135" t="str">
        <f t="shared" si="167"/>
        <v/>
      </c>
      <c r="W426" s="69"/>
      <c r="X426" s="70"/>
      <c r="Y426" s="145" t="str">
        <f t="shared" si="168"/>
        <v/>
      </c>
      <c r="Z426" s="137" t="str">
        <f t="shared" si="169"/>
        <v/>
      </c>
      <c r="AA426" s="111" t="str">
        <f t="shared" si="161"/>
        <v/>
      </c>
      <c r="AB426" s="69"/>
      <c r="AC426" s="71"/>
      <c r="AD426" s="71"/>
      <c r="AE426" s="72"/>
      <c r="AF426" s="138" t="str">
        <f t="shared" si="170"/>
        <v/>
      </c>
      <c r="AG426" s="69"/>
      <c r="AH426" s="71"/>
      <c r="AI426" s="71"/>
      <c r="AJ426" s="72"/>
      <c r="AK426" s="138" t="str">
        <f t="shared" si="171"/>
        <v/>
      </c>
      <c r="AL426" s="69"/>
      <c r="AM426" s="71"/>
      <c r="AN426" s="71"/>
      <c r="AO426" s="72"/>
      <c r="AP426" s="138" t="str">
        <f t="shared" si="172"/>
        <v/>
      </c>
      <c r="AQ426" s="69"/>
      <c r="AR426" s="71"/>
      <c r="AS426" s="71"/>
      <c r="AT426" s="71"/>
      <c r="AU426" s="187" t="str">
        <f t="shared" si="173"/>
        <v/>
      </c>
      <c r="AV426" s="194">
        <f t="shared" si="174"/>
        <v>0</v>
      </c>
      <c r="AW426" s="195" t="str">
        <f t="shared" si="162"/>
        <v>--</v>
      </c>
    </row>
    <row r="427" spans="1:49" x14ac:dyDescent="0.2">
      <c r="A427" s="147" t="s">
        <v>1000</v>
      </c>
      <c r="B427" s="71" t="s">
        <v>970</v>
      </c>
      <c r="C427" s="248" t="s">
        <v>961</v>
      </c>
      <c r="D427" s="270" t="s">
        <v>962</v>
      </c>
      <c r="E427" s="62"/>
      <c r="F427" s="63"/>
      <c r="G427" s="63"/>
      <c r="H427" s="63"/>
      <c r="I427" s="72" t="str">
        <f t="shared" si="163"/>
        <v/>
      </c>
      <c r="J427" s="133" t="str">
        <f t="shared" si="164"/>
        <v/>
      </c>
      <c r="K427" s="64"/>
      <c r="L427" s="65"/>
      <c r="M427" s="65"/>
      <c r="N427" s="65"/>
      <c r="O427" s="65" t="str">
        <f t="shared" si="165"/>
        <v/>
      </c>
      <c r="P427" s="134" t="str">
        <f t="shared" si="166"/>
        <v/>
      </c>
      <c r="Q427" s="66"/>
      <c r="R427" s="67"/>
      <c r="S427" s="67"/>
      <c r="T427" s="67"/>
      <c r="U427" s="68"/>
      <c r="V427" s="135" t="str">
        <f t="shared" si="167"/>
        <v/>
      </c>
      <c r="W427" s="69"/>
      <c r="X427" s="70"/>
      <c r="Y427" s="145" t="str">
        <f t="shared" si="168"/>
        <v/>
      </c>
      <c r="Z427" s="137" t="str">
        <f t="shared" si="169"/>
        <v/>
      </c>
      <c r="AA427" s="111" t="str">
        <f t="shared" si="161"/>
        <v/>
      </c>
      <c r="AB427" s="69"/>
      <c r="AC427" s="71"/>
      <c r="AD427" s="71"/>
      <c r="AE427" s="72"/>
      <c r="AF427" s="138" t="str">
        <f t="shared" si="170"/>
        <v/>
      </c>
      <c r="AG427" s="69"/>
      <c r="AH427" s="71"/>
      <c r="AI427" s="71"/>
      <c r="AJ427" s="72"/>
      <c r="AK427" s="138" t="str">
        <f t="shared" si="171"/>
        <v/>
      </c>
      <c r="AL427" s="69"/>
      <c r="AM427" s="71"/>
      <c r="AN427" s="71"/>
      <c r="AO427" s="72"/>
      <c r="AP427" s="138" t="str">
        <f t="shared" si="172"/>
        <v/>
      </c>
      <c r="AQ427" s="69"/>
      <c r="AR427" s="71"/>
      <c r="AS427" s="71"/>
      <c r="AT427" s="71"/>
      <c r="AU427" s="187" t="str">
        <f t="shared" si="173"/>
        <v/>
      </c>
      <c r="AV427" s="194">
        <f t="shared" si="174"/>
        <v>0</v>
      </c>
      <c r="AW427" s="195" t="str">
        <f t="shared" si="162"/>
        <v>--</v>
      </c>
    </row>
    <row r="428" spans="1:49" x14ac:dyDescent="0.2">
      <c r="A428" s="147" t="s">
        <v>1001</v>
      </c>
      <c r="B428" s="71" t="s">
        <v>970</v>
      </c>
      <c r="C428" s="248" t="s">
        <v>963</v>
      </c>
      <c r="D428" s="270" t="s">
        <v>964</v>
      </c>
      <c r="E428" s="62"/>
      <c r="F428" s="63"/>
      <c r="G428" s="63"/>
      <c r="H428" s="63"/>
      <c r="I428" s="72" t="str">
        <f t="shared" si="163"/>
        <v/>
      </c>
      <c r="J428" s="133" t="str">
        <f t="shared" si="164"/>
        <v/>
      </c>
      <c r="K428" s="64"/>
      <c r="L428" s="65"/>
      <c r="M428" s="65"/>
      <c r="N428" s="65"/>
      <c r="O428" s="65" t="str">
        <f t="shared" si="165"/>
        <v/>
      </c>
      <c r="P428" s="134" t="str">
        <f t="shared" si="166"/>
        <v/>
      </c>
      <c r="Q428" s="66"/>
      <c r="R428" s="67"/>
      <c r="S428" s="67"/>
      <c r="T428" s="67"/>
      <c r="U428" s="68"/>
      <c r="V428" s="135" t="str">
        <f t="shared" si="167"/>
        <v/>
      </c>
      <c r="W428" s="69"/>
      <c r="X428" s="70"/>
      <c r="Y428" s="145" t="str">
        <f t="shared" si="168"/>
        <v/>
      </c>
      <c r="Z428" s="137" t="str">
        <f t="shared" si="169"/>
        <v/>
      </c>
      <c r="AA428" s="111" t="str">
        <f t="shared" si="161"/>
        <v/>
      </c>
      <c r="AB428" s="69"/>
      <c r="AC428" s="71"/>
      <c r="AD428" s="71"/>
      <c r="AE428" s="72"/>
      <c r="AF428" s="138" t="str">
        <f t="shared" si="170"/>
        <v/>
      </c>
      <c r="AG428" s="69"/>
      <c r="AH428" s="71"/>
      <c r="AI428" s="71"/>
      <c r="AJ428" s="72"/>
      <c r="AK428" s="138" t="str">
        <f t="shared" si="171"/>
        <v/>
      </c>
      <c r="AL428" s="69"/>
      <c r="AM428" s="71"/>
      <c r="AN428" s="71"/>
      <c r="AO428" s="72"/>
      <c r="AP428" s="138" t="str">
        <f t="shared" si="172"/>
        <v/>
      </c>
      <c r="AQ428" s="69"/>
      <c r="AR428" s="71"/>
      <c r="AS428" s="71"/>
      <c r="AT428" s="71"/>
      <c r="AU428" s="187" t="str">
        <f t="shared" si="173"/>
        <v/>
      </c>
      <c r="AV428" s="194">
        <f t="shared" si="174"/>
        <v>0</v>
      </c>
      <c r="AW428" s="195" t="str">
        <f t="shared" si="162"/>
        <v>--</v>
      </c>
    </row>
    <row r="429" spans="1:49" x14ac:dyDescent="0.2">
      <c r="A429" s="147" t="s">
        <v>1002</v>
      </c>
      <c r="B429" s="71" t="s">
        <v>970</v>
      </c>
      <c r="C429" s="248" t="s">
        <v>965</v>
      </c>
      <c r="D429" s="273" t="s">
        <v>966</v>
      </c>
      <c r="E429" s="62"/>
      <c r="F429" s="63"/>
      <c r="G429" s="63"/>
      <c r="H429" s="63"/>
      <c r="I429" s="72" t="str">
        <f t="shared" si="163"/>
        <v/>
      </c>
      <c r="J429" s="133" t="str">
        <f t="shared" si="164"/>
        <v/>
      </c>
      <c r="K429" s="64"/>
      <c r="L429" s="65"/>
      <c r="M429" s="65"/>
      <c r="N429" s="65"/>
      <c r="O429" s="65" t="str">
        <f t="shared" si="165"/>
        <v/>
      </c>
      <c r="P429" s="134" t="str">
        <f t="shared" si="166"/>
        <v/>
      </c>
      <c r="Q429" s="66"/>
      <c r="R429" s="67"/>
      <c r="S429" s="67"/>
      <c r="T429" s="67"/>
      <c r="U429" s="68"/>
      <c r="V429" s="135" t="str">
        <f t="shared" si="167"/>
        <v/>
      </c>
      <c r="W429" s="69"/>
      <c r="X429" s="70"/>
      <c r="Y429" s="145" t="str">
        <f t="shared" si="168"/>
        <v/>
      </c>
      <c r="Z429" s="137" t="str">
        <f t="shared" si="169"/>
        <v/>
      </c>
      <c r="AA429" s="111" t="str">
        <f t="shared" si="161"/>
        <v/>
      </c>
      <c r="AB429" s="69"/>
      <c r="AC429" s="71"/>
      <c r="AD429" s="71"/>
      <c r="AE429" s="72"/>
      <c r="AF429" s="138" t="str">
        <f t="shared" si="170"/>
        <v/>
      </c>
      <c r="AG429" s="69"/>
      <c r="AH429" s="71"/>
      <c r="AI429" s="71"/>
      <c r="AJ429" s="72"/>
      <c r="AK429" s="138" t="str">
        <f t="shared" si="171"/>
        <v/>
      </c>
      <c r="AL429" s="69"/>
      <c r="AM429" s="71"/>
      <c r="AN429" s="71"/>
      <c r="AO429" s="72"/>
      <c r="AP429" s="138" t="str">
        <f t="shared" si="172"/>
        <v/>
      </c>
      <c r="AQ429" s="69"/>
      <c r="AR429" s="71"/>
      <c r="AS429" s="71"/>
      <c r="AT429" s="71"/>
      <c r="AU429" s="187" t="str">
        <f t="shared" si="173"/>
        <v/>
      </c>
      <c r="AV429" s="194">
        <f t="shared" si="174"/>
        <v>0</v>
      </c>
      <c r="AW429" s="195" t="str">
        <f t="shared" si="162"/>
        <v>--</v>
      </c>
    </row>
    <row r="430" spans="1:49" x14ac:dyDescent="0.2">
      <c r="A430" s="147" t="s">
        <v>1003</v>
      </c>
      <c r="B430" s="71" t="s">
        <v>970</v>
      </c>
      <c r="C430" s="248" t="s">
        <v>967</v>
      </c>
      <c r="D430" s="270" t="s">
        <v>968</v>
      </c>
      <c r="E430" s="62"/>
      <c r="F430" s="63"/>
      <c r="G430" s="63"/>
      <c r="H430" s="63"/>
      <c r="I430" s="72" t="str">
        <f t="shared" si="163"/>
        <v/>
      </c>
      <c r="J430" s="133" t="str">
        <f t="shared" si="164"/>
        <v/>
      </c>
      <c r="K430" s="64"/>
      <c r="L430" s="65"/>
      <c r="M430" s="65"/>
      <c r="N430" s="65"/>
      <c r="O430" s="65" t="str">
        <f t="shared" si="165"/>
        <v/>
      </c>
      <c r="P430" s="134" t="str">
        <f t="shared" si="166"/>
        <v/>
      </c>
      <c r="Q430" s="66"/>
      <c r="R430" s="67"/>
      <c r="S430" s="67"/>
      <c r="T430" s="67"/>
      <c r="U430" s="68"/>
      <c r="V430" s="135" t="str">
        <f t="shared" si="167"/>
        <v/>
      </c>
      <c r="W430" s="69"/>
      <c r="X430" s="70"/>
      <c r="Y430" s="145" t="str">
        <f t="shared" si="168"/>
        <v/>
      </c>
      <c r="Z430" s="137" t="str">
        <f t="shared" si="169"/>
        <v/>
      </c>
      <c r="AA430" s="111" t="str">
        <f t="shared" si="161"/>
        <v/>
      </c>
      <c r="AB430" s="69"/>
      <c r="AC430" s="71"/>
      <c r="AD430" s="71"/>
      <c r="AE430" s="72"/>
      <c r="AF430" s="138" t="str">
        <f t="shared" si="170"/>
        <v/>
      </c>
      <c r="AG430" s="69"/>
      <c r="AH430" s="71"/>
      <c r="AI430" s="71"/>
      <c r="AJ430" s="72"/>
      <c r="AK430" s="138" t="str">
        <f t="shared" si="171"/>
        <v/>
      </c>
      <c r="AL430" s="69"/>
      <c r="AM430" s="71"/>
      <c r="AN430" s="71"/>
      <c r="AO430" s="72"/>
      <c r="AP430" s="138" t="str">
        <f t="shared" si="172"/>
        <v/>
      </c>
      <c r="AQ430" s="69"/>
      <c r="AR430" s="71"/>
      <c r="AS430" s="71"/>
      <c r="AT430" s="71"/>
      <c r="AU430" s="187" t="str">
        <f t="shared" si="173"/>
        <v/>
      </c>
      <c r="AV430" s="194">
        <f t="shared" si="174"/>
        <v>0</v>
      </c>
      <c r="AW430" s="195" t="str">
        <f t="shared" si="162"/>
        <v>--</v>
      </c>
    </row>
    <row r="431" spans="1:49" x14ac:dyDescent="0.2">
      <c r="A431" s="147" t="s">
        <v>1004</v>
      </c>
      <c r="B431" s="71" t="s">
        <v>970</v>
      </c>
      <c r="C431" s="248" t="s">
        <v>1105</v>
      </c>
      <c r="D431" s="270" t="s">
        <v>1106</v>
      </c>
      <c r="E431" s="62"/>
      <c r="F431" s="63"/>
      <c r="G431" s="63"/>
      <c r="H431" s="63"/>
      <c r="I431" s="72" t="str">
        <f t="shared" si="163"/>
        <v/>
      </c>
      <c r="J431" s="133" t="str">
        <f t="shared" si="164"/>
        <v/>
      </c>
      <c r="K431" s="64"/>
      <c r="L431" s="65"/>
      <c r="M431" s="65"/>
      <c r="N431" s="65"/>
      <c r="O431" s="65" t="str">
        <f t="shared" si="165"/>
        <v/>
      </c>
      <c r="P431" s="134" t="str">
        <f t="shared" si="166"/>
        <v/>
      </c>
      <c r="Q431" s="66"/>
      <c r="R431" s="67"/>
      <c r="S431" s="67"/>
      <c r="T431" s="67"/>
      <c r="U431" s="68"/>
      <c r="V431" s="135" t="str">
        <f t="shared" si="167"/>
        <v/>
      </c>
      <c r="W431" s="69"/>
      <c r="X431" s="70"/>
      <c r="Y431" s="145" t="str">
        <f t="shared" si="168"/>
        <v/>
      </c>
      <c r="Z431" s="137" t="str">
        <f t="shared" si="169"/>
        <v/>
      </c>
      <c r="AA431" s="111" t="str">
        <f t="shared" si="161"/>
        <v/>
      </c>
      <c r="AB431" s="69"/>
      <c r="AC431" s="71"/>
      <c r="AD431" s="71"/>
      <c r="AE431" s="72"/>
      <c r="AF431" s="138" t="str">
        <f t="shared" si="170"/>
        <v/>
      </c>
      <c r="AG431" s="69"/>
      <c r="AH431" s="71"/>
      <c r="AI431" s="71"/>
      <c r="AJ431" s="72"/>
      <c r="AK431" s="138" t="str">
        <f t="shared" si="171"/>
        <v/>
      </c>
      <c r="AL431" s="69"/>
      <c r="AM431" s="71"/>
      <c r="AN431" s="71"/>
      <c r="AO431" s="72"/>
      <c r="AP431" s="138" t="str">
        <f t="shared" si="172"/>
        <v/>
      </c>
      <c r="AQ431" s="69"/>
      <c r="AR431" s="71"/>
      <c r="AS431" s="71"/>
      <c r="AT431" s="71"/>
      <c r="AU431" s="187" t="str">
        <f t="shared" si="173"/>
        <v/>
      </c>
      <c r="AV431" s="194">
        <f t="shared" si="174"/>
        <v>0</v>
      </c>
      <c r="AW431" s="195" t="str">
        <f t="shared" si="162"/>
        <v>--</v>
      </c>
    </row>
    <row r="432" spans="1:49" x14ac:dyDescent="0.2">
      <c r="A432" s="147"/>
      <c r="B432" s="71"/>
      <c r="C432" s="205"/>
      <c r="D432" s="206"/>
      <c r="E432" s="62"/>
      <c r="F432" s="63"/>
      <c r="G432" s="63"/>
      <c r="H432" s="63"/>
      <c r="I432" s="72" t="str">
        <f t="shared" si="163"/>
        <v/>
      </c>
      <c r="J432" s="133" t="str">
        <f t="shared" si="164"/>
        <v/>
      </c>
      <c r="K432" s="64"/>
      <c r="L432" s="65"/>
      <c r="M432" s="65"/>
      <c r="N432" s="65"/>
      <c r="O432" s="65" t="str">
        <f t="shared" si="165"/>
        <v/>
      </c>
      <c r="P432" s="134" t="str">
        <f t="shared" si="166"/>
        <v/>
      </c>
      <c r="Q432" s="66"/>
      <c r="R432" s="67"/>
      <c r="S432" s="67"/>
      <c r="T432" s="67"/>
      <c r="U432" s="68"/>
      <c r="V432" s="135" t="str">
        <f t="shared" si="167"/>
        <v/>
      </c>
      <c r="W432" s="69"/>
      <c r="X432" s="70"/>
      <c r="Y432" s="145" t="str">
        <f t="shared" si="168"/>
        <v/>
      </c>
      <c r="Z432" s="137" t="str">
        <f t="shared" si="169"/>
        <v/>
      </c>
      <c r="AA432" s="111" t="str">
        <f t="shared" si="161"/>
        <v/>
      </c>
      <c r="AB432" s="69"/>
      <c r="AC432" s="71"/>
      <c r="AD432" s="71"/>
      <c r="AE432" s="72"/>
      <c r="AF432" s="138" t="str">
        <f t="shared" si="170"/>
        <v/>
      </c>
      <c r="AG432" s="69"/>
      <c r="AH432" s="71"/>
      <c r="AI432" s="71"/>
      <c r="AJ432" s="72"/>
      <c r="AK432" s="138" t="str">
        <f t="shared" si="171"/>
        <v/>
      </c>
      <c r="AL432" s="69"/>
      <c r="AM432" s="71"/>
      <c r="AN432" s="71"/>
      <c r="AO432" s="72"/>
      <c r="AP432" s="138" t="str">
        <f t="shared" si="172"/>
        <v/>
      </c>
      <c r="AQ432" s="69"/>
      <c r="AR432" s="71"/>
      <c r="AS432" s="71"/>
      <c r="AT432" s="71"/>
      <c r="AU432" s="187" t="str">
        <f t="shared" si="173"/>
        <v/>
      </c>
      <c r="AV432" s="194">
        <f t="shared" si="174"/>
        <v>0</v>
      </c>
      <c r="AW432" s="195" t="str">
        <f t="shared" si="162"/>
        <v>--</v>
      </c>
    </row>
    <row r="433" spans="1:49" x14ac:dyDescent="0.2">
      <c r="A433" s="147"/>
      <c r="B433" s="71"/>
      <c r="C433" s="205"/>
      <c r="D433" s="206"/>
      <c r="E433" s="62"/>
      <c r="F433" s="63"/>
      <c r="G433" s="63"/>
      <c r="H433" s="63"/>
      <c r="I433" s="72" t="str">
        <f t="shared" si="163"/>
        <v/>
      </c>
      <c r="J433" s="133" t="str">
        <f t="shared" si="164"/>
        <v/>
      </c>
      <c r="K433" s="64"/>
      <c r="L433" s="65"/>
      <c r="M433" s="65"/>
      <c r="N433" s="65"/>
      <c r="O433" s="65" t="str">
        <f t="shared" si="165"/>
        <v/>
      </c>
      <c r="P433" s="134" t="str">
        <f t="shared" si="166"/>
        <v/>
      </c>
      <c r="Q433" s="66"/>
      <c r="R433" s="67"/>
      <c r="S433" s="67"/>
      <c r="T433" s="67"/>
      <c r="U433" s="68"/>
      <c r="V433" s="135" t="str">
        <f t="shared" si="167"/>
        <v/>
      </c>
      <c r="W433" s="69"/>
      <c r="X433" s="70"/>
      <c r="Y433" s="145" t="str">
        <f t="shared" si="168"/>
        <v/>
      </c>
      <c r="Z433" s="137" t="str">
        <f t="shared" si="169"/>
        <v/>
      </c>
      <c r="AA433" s="111" t="str">
        <f t="shared" si="161"/>
        <v/>
      </c>
      <c r="AB433" s="69"/>
      <c r="AC433" s="71"/>
      <c r="AD433" s="71"/>
      <c r="AE433" s="72"/>
      <c r="AF433" s="138" t="str">
        <f t="shared" si="170"/>
        <v/>
      </c>
      <c r="AG433" s="69"/>
      <c r="AH433" s="71"/>
      <c r="AI433" s="71"/>
      <c r="AJ433" s="72"/>
      <c r="AK433" s="138" t="str">
        <f t="shared" si="171"/>
        <v/>
      </c>
      <c r="AL433" s="69"/>
      <c r="AM433" s="71"/>
      <c r="AN433" s="71"/>
      <c r="AO433" s="72"/>
      <c r="AP433" s="138" t="str">
        <f t="shared" si="172"/>
        <v/>
      </c>
      <c r="AQ433" s="69"/>
      <c r="AR433" s="71"/>
      <c r="AS433" s="71"/>
      <c r="AT433" s="71"/>
      <c r="AU433" s="187" t="str">
        <f t="shared" si="173"/>
        <v/>
      </c>
      <c r="AV433" s="194">
        <f t="shared" si="174"/>
        <v>0</v>
      </c>
      <c r="AW433" s="195" t="str">
        <f t="shared" si="162"/>
        <v>--</v>
      </c>
    </row>
    <row r="434" spans="1:49" x14ac:dyDescent="0.2">
      <c r="A434" s="147"/>
      <c r="B434" s="71"/>
      <c r="C434" s="205"/>
      <c r="D434" s="206"/>
      <c r="E434" s="62"/>
      <c r="F434" s="63"/>
      <c r="G434" s="63"/>
      <c r="H434" s="63"/>
      <c r="I434" s="72" t="str">
        <f t="shared" si="163"/>
        <v/>
      </c>
      <c r="J434" s="133" t="str">
        <f t="shared" si="164"/>
        <v/>
      </c>
      <c r="K434" s="64"/>
      <c r="L434" s="65"/>
      <c r="M434" s="65"/>
      <c r="N434" s="65"/>
      <c r="O434" s="65" t="str">
        <f t="shared" si="165"/>
        <v/>
      </c>
      <c r="P434" s="134" t="str">
        <f t="shared" si="166"/>
        <v/>
      </c>
      <c r="Q434" s="66"/>
      <c r="R434" s="67"/>
      <c r="S434" s="67"/>
      <c r="T434" s="67"/>
      <c r="U434" s="68"/>
      <c r="V434" s="135" t="str">
        <f t="shared" si="167"/>
        <v/>
      </c>
      <c r="W434" s="69"/>
      <c r="X434" s="70"/>
      <c r="Y434" s="145" t="str">
        <f t="shared" si="168"/>
        <v/>
      </c>
      <c r="Z434" s="137" t="str">
        <f t="shared" si="169"/>
        <v/>
      </c>
      <c r="AA434" s="111" t="str">
        <f t="shared" si="161"/>
        <v/>
      </c>
      <c r="AB434" s="69"/>
      <c r="AC434" s="71"/>
      <c r="AD434" s="71"/>
      <c r="AE434" s="72"/>
      <c r="AF434" s="138" t="str">
        <f t="shared" si="170"/>
        <v/>
      </c>
      <c r="AG434" s="69"/>
      <c r="AH434" s="71"/>
      <c r="AI434" s="71"/>
      <c r="AJ434" s="72"/>
      <c r="AK434" s="138" t="str">
        <f t="shared" si="171"/>
        <v/>
      </c>
      <c r="AL434" s="69"/>
      <c r="AM434" s="71"/>
      <c r="AN434" s="71"/>
      <c r="AO434" s="72"/>
      <c r="AP434" s="138" t="str">
        <f t="shared" si="172"/>
        <v/>
      </c>
      <c r="AQ434" s="69"/>
      <c r="AR434" s="71"/>
      <c r="AS434" s="71"/>
      <c r="AT434" s="71"/>
      <c r="AU434" s="187" t="str">
        <f t="shared" si="173"/>
        <v/>
      </c>
      <c r="AV434" s="194">
        <f t="shared" si="174"/>
        <v>0</v>
      </c>
      <c r="AW434" s="195" t="str">
        <f t="shared" si="162"/>
        <v>--</v>
      </c>
    </row>
    <row r="435" spans="1:49" x14ac:dyDescent="0.2">
      <c r="A435" s="147"/>
      <c r="B435" s="71"/>
      <c r="C435" s="205"/>
      <c r="D435" s="206"/>
      <c r="E435" s="62"/>
      <c r="F435" s="63"/>
      <c r="G435" s="63"/>
      <c r="H435" s="63"/>
      <c r="I435" s="72" t="str">
        <f t="shared" ref="I435:I438" si="175">IFERROR(AVERAGE(E435:H435),"")</f>
        <v/>
      </c>
      <c r="J435" s="133" t="str">
        <f t="shared" si="164"/>
        <v/>
      </c>
      <c r="K435" s="64"/>
      <c r="L435" s="65"/>
      <c r="M435" s="65"/>
      <c r="N435" s="65"/>
      <c r="O435" s="65" t="str">
        <f t="shared" ref="O435:O438" si="176">IFERROR(AVERAGE(K435:N435),"")</f>
        <v/>
      </c>
      <c r="P435" s="134" t="str">
        <f t="shared" si="166"/>
        <v/>
      </c>
      <c r="Q435" s="66"/>
      <c r="R435" s="67"/>
      <c r="S435" s="67"/>
      <c r="T435" s="67"/>
      <c r="U435" s="68"/>
      <c r="V435" s="135" t="str">
        <f t="shared" ref="V435:V438" si="177">IFERROR(SUM(Q435:U435)/COUNT(Q435:U435),"")</f>
        <v/>
      </c>
      <c r="W435" s="69"/>
      <c r="X435" s="70"/>
      <c r="Y435" s="145" t="str">
        <f t="shared" ref="Y435:Y438" si="178">IFERROR((V435*$V$4+(AVERAGE(W435:X435)*$W$4))/100,"")</f>
        <v/>
      </c>
      <c r="Z435" s="137" t="str">
        <f t="shared" si="169"/>
        <v/>
      </c>
      <c r="AA435" s="111" t="str">
        <f t="shared" ref="AA435:AA438" si="179">IFERROR(VLOOKUP(Z435,$BA$2:$BB$8,2),"")</f>
        <v/>
      </c>
      <c r="AB435" s="69"/>
      <c r="AC435" s="71"/>
      <c r="AD435" s="71"/>
      <c r="AE435" s="72"/>
      <c r="AF435" s="138" t="str">
        <f t="shared" ref="AF435:AF438" si="180">IFERROR(AVERAGE(AB435:AE435),"")</f>
        <v/>
      </c>
      <c r="AG435" s="69"/>
      <c r="AH435" s="71"/>
      <c r="AI435" s="71"/>
      <c r="AJ435" s="72"/>
      <c r="AK435" s="138" t="str">
        <f t="shared" ref="AK435:AK438" si="181">IFERROR(AVERAGE(AG435:AJ435),"")</f>
        <v/>
      </c>
      <c r="AL435" s="69"/>
      <c r="AM435" s="71"/>
      <c r="AN435" s="71"/>
      <c r="AO435" s="72"/>
      <c r="AP435" s="138" t="str">
        <f t="shared" ref="AP435:AP438" si="182">IFERROR(AVERAGE(AL435:AO435),"")</f>
        <v/>
      </c>
      <c r="AQ435" s="69"/>
      <c r="AR435" s="71"/>
      <c r="AS435" s="71"/>
      <c r="AT435" s="71"/>
      <c r="AU435" s="187" t="str">
        <f t="shared" ref="AU435:AU438" si="183">IFERROR(AVERAGE(AQ435:AT435),"")</f>
        <v/>
      </c>
      <c r="AV435" s="194">
        <f t="shared" ref="AV435:AV438" si="184">IFERROR(MAX(AF435,AK435,AP435,AU435),"")</f>
        <v>0</v>
      </c>
      <c r="AW435" s="195" t="str">
        <f t="shared" ref="AW435:AW438" si="185">IFERROR(VLOOKUP(AV435,$BA$2:$BB$8,2),"")</f>
        <v>--</v>
      </c>
    </row>
    <row r="436" spans="1:49" x14ac:dyDescent="0.2">
      <c r="A436" s="147"/>
      <c r="B436" s="71"/>
      <c r="C436" s="205"/>
      <c r="D436" s="206"/>
      <c r="E436" s="62"/>
      <c r="F436" s="63"/>
      <c r="G436" s="63"/>
      <c r="H436" s="63"/>
      <c r="I436" s="72" t="str">
        <f t="shared" si="175"/>
        <v/>
      </c>
      <c r="J436" s="133" t="str">
        <f t="shared" si="164"/>
        <v/>
      </c>
      <c r="K436" s="64"/>
      <c r="L436" s="65"/>
      <c r="M436" s="65"/>
      <c r="N436" s="65"/>
      <c r="O436" s="65" t="str">
        <f t="shared" si="176"/>
        <v/>
      </c>
      <c r="P436" s="134" t="str">
        <f t="shared" si="166"/>
        <v/>
      </c>
      <c r="Q436" s="66"/>
      <c r="R436" s="67"/>
      <c r="S436" s="67"/>
      <c r="T436" s="67"/>
      <c r="U436" s="68"/>
      <c r="V436" s="135" t="str">
        <f t="shared" si="177"/>
        <v/>
      </c>
      <c r="W436" s="69"/>
      <c r="X436" s="70"/>
      <c r="Y436" s="145" t="str">
        <f t="shared" si="178"/>
        <v/>
      </c>
      <c r="Z436" s="137" t="str">
        <f t="shared" si="169"/>
        <v/>
      </c>
      <c r="AA436" s="111" t="str">
        <f t="shared" si="179"/>
        <v/>
      </c>
      <c r="AB436" s="69"/>
      <c r="AC436" s="71"/>
      <c r="AD436" s="71"/>
      <c r="AE436" s="72"/>
      <c r="AF436" s="138" t="str">
        <f t="shared" si="180"/>
        <v/>
      </c>
      <c r="AG436" s="69"/>
      <c r="AH436" s="71"/>
      <c r="AI436" s="71"/>
      <c r="AJ436" s="72"/>
      <c r="AK436" s="138" t="str">
        <f t="shared" si="181"/>
        <v/>
      </c>
      <c r="AL436" s="69"/>
      <c r="AM436" s="71"/>
      <c r="AN436" s="71"/>
      <c r="AO436" s="72"/>
      <c r="AP436" s="138" t="str">
        <f t="shared" si="182"/>
        <v/>
      </c>
      <c r="AQ436" s="69"/>
      <c r="AR436" s="71"/>
      <c r="AS436" s="71"/>
      <c r="AT436" s="71"/>
      <c r="AU436" s="187" t="str">
        <f t="shared" si="183"/>
        <v/>
      </c>
      <c r="AV436" s="194">
        <f t="shared" si="184"/>
        <v>0</v>
      </c>
      <c r="AW436" s="195" t="str">
        <f t="shared" si="185"/>
        <v>--</v>
      </c>
    </row>
    <row r="437" spans="1:49" x14ac:dyDescent="0.2">
      <c r="A437" s="147"/>
      <c r="B437" s="71"/>
      <c r="C437" s="205"/>
      <c r="D437" s="206"/>
      <c r="E437" s="62"/>
      <c r="F437" s="63"/>
      <c r="G437" s="63"/>
      <c r="H437" s="63"/>
      <c r="I437" s="72" t="str">
        <f t="shared" si="175"/>
        <v/>
      </c>
      <c r="J437" s="133" t="str">
        <f t="shared" si="164"/>
        <v/>
      </c>
      <c r="K437" s="64"/>
      <c r="L437" s="65"/>
      <c r="M437" s="65"/>
      <c r="N437" s="65"/>
      <c r="O437" s="65" t="str">
        <f t="shared" si="176"/>
        <v/>
      </c>
      <c r="P437" s="134" t="str">
        <f t="shared" si="166"/>
        <v/>
      </c>
      <c r="Q437" s="66"/>
      <c r="R437" s="67"/>
      <c r="S437" s="67"/>
      <c r="T437" s="67"/>
      <c r="U437" s="68"/>
      <c r="V437" s="135" t="str">
        <f t="shared" si="177"/>
        <v/>
      </c>
      <c r="W437" s="69"/>
      <c r="X437" s="70"/>
      <c r="Y437" s="145" t="str">
        <f t="shared" si="178"/>
        <v/>
      </c>
      <c r="Z437" s="137" t="str">
        <f t="shared" si="169"/>
        <v/>
      </c>
      <c r="AA437" s="111" t="str">
        <f t="shared" si="179"/>
        <v/>
      </c>
      <c r="AB437" s="69"/>
      <c r="AC437" s="71"/>
      <c r="AD437" s="71"/>
      <c r="AE437" s="72"/>
      <c r="AF437" s="138" t="str">
        <f t="shared" si="180"/>
        <v/>
      </c>
      <c r="AG437" s="69"/>
      <c r="AH437" s="71"/>
      <c r="AI437" s="71"/>
      <c r="AJ437" s="72"/>
      <c r="AK437" s="138" t="str">
        <f t="shared" si="181"/>
        <v/>
      </c>
      <c r="AL437" s="69"/>
      <c r="AM437" s="71"/>
      <c r="AN437" s="71"/>
      <c r="AO437" s="72"/>
      <c r="AP437" s="138" t="str">
        <f t="shared" si="182"/>
        <v/>
      </c>
      <c r="AQ437" s="69"/>
      <c r="AR437" s="71"/>
      <c r="AS437" s="71"/>
      <c r="AT437" s="71"/>
      <c r="AU437" s="187" t="str">
        <f t="shared" si="183"/>
        <v/>
      </c>
      <c r="AV437" s="194">
        <f t="shared" si="184"/>
        <v>0</v>
      </c>
      <c r="AW437" s="195" t="str">
        <f t="shared" si="185"/>
        <v>--</v>
      </c>
    </row>
    <row r="438" spans="1:49" x14ac:dyDescent="0.2">
      <c r="A438" s="147"/>
      <c r="B438" s="71"/>
      <c r="C438" s="205"/>
      <c r="D438" s="206"/>
      <c r="E438" s="62"/>
      <c r="F438" s="63"/>
      <c r="G438" s="63"/>
      <c r="H438" s="63"/>
      <c r="I438" s="72" t="str">
        <f t="shared" si="175"/>
        <v/>
      </c>
      <c r="J438" s="133" t="str">
        <f t="shared" si="164"/>
        <v/>
      </c>
      <c r="K438" s="64"/>
      <c r="L438" s="65"/>
      <c r="M438" s="65"/>
      <c r="N438" s="65"/>
      <c r="O438" s="65" t="str">
        <f t="shared" si="176"/>
        <v/>
      </c>
      <c r="P438" s="134" t="str">
        <f t="shared" si="166"/>
        <v/>
      </c>
      <c r="Q438" s="66"/>
      <c r="R438" s="67"/>
      <c r="S438" s="67"/>
      <c r="T438" s="67"/>
      <c r="U438" s="68"/>
      <c r="V438" s="135" t="str">
        <f t="shared" si="177"/>
        <v/>
      </c>
      <c r="W438" s="69"/>
      <c r="X438" s="70"/>
      <c r="Y438" s="145" t="str">
        <f t="shared" si="178"/>
        <v/>
      </c>
      <c r="Z438" s="137" t="str">
        <f t="shared" si="169"/>
        <v/>
      </c>
      <c r="AA438" s="111" t="str">
        <f t="shared" si="179"/>
        <v/>
      </c>
      <c r="AB438" s="69"/>
      <c r="AC438" s="71"/>
      <c r="AD438" s="71"/>
      <c r="AE438" s="72"/>
      <c r="AF438" s="138" t="str">
        <f t="shared" si="180"/>
        <v/>
      </c>
      <c r="AG438" s="69"/>
      <c r="AH438" s="71"/>
      <c r="AI438" s="71"/>
      <c r="AJ438" s="72"/>
      <c r="AK438" s="138" t="str">
        <f t="shared" si="181"/>
        <v/>
      </c>
      <c r="AL438" s="69"/>
      <c r="AM438" s="71"/>
      <c r="AN438" s="71"/>
      <c r="AO438" s="72"/>
      <c r="AP438" s="138" t="str">
        <f t="shared" si="182"/>
        <v/>
      </c>
      <c r="AQ438" s="69"/>
      <c r="AR438" s="71"/>
      <c r="AS438" s="71"/>
      <c r="AT438" s="71"/>
      <c r="AU438" s="187" t="str">
        <f t="shared" si="183"/>
        <v/>
      </c>
      <c r="AV438" s="194">
        <f t="shared" si="184"/>
        <v>0</v>
      </c>
      <c r="AW438" s="195" t="str">
        <f t="shared" si="185"/>
        <v>--</v>
      </c>
    </row>
  </sheetData>
  <sheetProtection selectLockedCells="1" selectUnlockedCells="1"/>
  <mergeCells count="10">
    <mergeCell ref="BC1:BD7"/>
    <mergeCell ref="E3:AW3"/>
    <mergeCell ref="AB4:AW4"/>
    <mergeCell ref="D3:D4"/>
    <mergeCell ref="A3:C4"/>
    <mergeCell ref="Z4:AA4"/>
    <mergeCell ref="W4:X4"/>
    <mergeCell ref="Q4:U4"/>
    <mergeCell ref="E4:J4"/>
    <mergeCell ref="K4:P4"/>
  </mergeCells>
  <conditionalFormatting sqref="Z7:Z438 V7:V438">
    <cfRule type="cellIs" dxfId="1" priority="1" operator="lessThan">
      <formula>70</formula>
    </cfRule>
  </conditionalFormatting>
  <printOptions horizontalCentered="1"/>
  <pageMargins left="0.27559055118110237" right="0.19685039370078741" top="0.6692913385826772" bottom="0.47244094488188981" header="0.31496062992125984" footer="0.27559055118110237"/>
  <pageSetup paperSize="9" scale="65" orientation="landscape" horizontalDpi="4294967294" verticalDpi="0" r:id="rId1"/>
  <headerFooter>
    <oddHeader>&amp;C&amp;G</oddHeader>
    <oddFooter>&amp;C&amp;P</oddFooter>
  </headerFooter>
  <drawing r:id="rId2"/>
  <legacyDrawing r:id="rId3"/>
  <legacyDrawingHF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42"/>
  <sheetViews>
    <sheetView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H231" sqref="H231"/>
    </sheetView>
  </sheetViews>
  <sheetFormatPr defaultRowHeight="12.75" x14ac:dyDescent="0.2"/>
  <cols>
    <col min="1" max="1" width="4.5703125" style="1" hidden="1" customWidth="1"/>
    <col min="2" max="2" width="9.28515625" style="1" customWidth="1"/>
    <col min="3" max="3" width="4.5703125" style="1" customWidth="1"/>
    <col min="4" max="4" width="9" style="1" customWidth="1"/>
    <col min="5" max="5" width="23" style="1" customWidth="1"/>
    <col min="6" max="7" width="4.7109375" style="1" customWidth="1"/>
    <col min="8" max="8" width="5.7109375" style="1" customWidth="1"/>
    <col min="9" max="9" width="4.5703125" style="1" customWidth="1"/>
    <col min="10" max="10" width="5.85546875" style="1" customWidth="1"/>
    <col min="11" max="11" width="4.5703125" style="1" customWidth="1"/>
    <col min="12" max="12" width="4.42578125" style="1" customWidth="1"/>
    <col min="13" max="13" width="5.28515625" style="1" customWidth="1"/>
    <col min="14" max="14" width="13.140625" style="1" customWidth="1"/>
    <col min="15" max="16384" width="9.140625" style="1"/>
  </cols>
  <sheetData>
    <row r="1" spans="1:17" x14ac:dyDescent="0.2">
      <c r="D1" s="2" t="s">
        <v>11</v>
      </c>
      <c r="E1" s="3" t="str">
        <f>'OLAHNIL-10'!D1</f>
        <v>PAIBP</v>
      </c>
      <c r="F1" s="2"/>
      <c r="J1" s="2" t="s">
        <v>8</v>
      </c>
      <c r="K1" s="4">
        <f>'OLAHNIL-10'!W1</f>
        <v>1</v>
      </c>
      <c r="L1" s="3" t="str">
        <f>'OLAHNIL-10'!X1</f>
        <v>(GANJIL)</v>
      </c>
      <c r="M1" s="2"/>
      <c r="P1" s="224" t="s">
        <v>66</v>
      </c>
      <c r="Q1" s="224" t="s">
        <v>55</v>
      </c>
    </row>
    <row r="2" spans="1:17" x14ac:dyDescent="0.2">
      <c r="D2" s="30" t="s">
        <v>80</v>
      </c>
      <c r="E2" s="3" t="str">
        <f>'OLAHNIL-10'!D2</f>
        <v>Harun Arrosyid, S. PdI</v>
      </c>
      <c r="J2" s="2" t="s">
        <v>70</v>
      </c>
      <c r="K2" s="3" t="str">
        <f>'OLAHNIL-10'!AM1</f>
        <v>2018 / 2019</v>
      </c>
      <c r="P2" s="223">
        <v>0</v>
      </c>
      <c r="Q2" s="225" t="s">
        <v>27</v>
      </c>
    </row>
    <row r="3" spans="1:17" ht="12.75" customHeight="1" x14ac:dyDescent="0.2">
      <c r="A3" s="246" t="s">
        <v>77</v>
      </c>
      <c r="B3" s="247"/>
      <c r="C3" s="247"/>
      <c r="D3" s="247"/>
      <c r="E3" s="247"/>
      <c r="F3" s="243" t="s">
        <v>69</v>
      </c>
      <c r="G3" s="244"/>
      <c r="H3" s="245" t="s">
        <v>79</v>
      </c>
      <c r="I3" s="245"/>
      <c r="J3" s="245"/>
      <c r="K3" s="245"/>
      <c r="L3" s="245"/>
      <c r="M3" s="245"/>
      <c r="N3" s="222" t="s">
        <v>1064</v>
      </c>
      <c r="O3" s="5"/>
      <c r="P3" s="223">
        <v>10</v>
      </c>
      <c r="Q3" s="223" t="s">
        <v>26</v>
      </c>
    </row>
    <row r="4" spans="1:17" x14ac:dyDescent="0.2">
      <c r="A4" s="31" t="s">
        <v>9</v>
      </c>
      <c r="B4" s="31" t="s">
        <v>30</v>
      </c>
      <c r="C4" s="31" t="s">
        <v>1007</v>
      </c>
      <c r="D4" s="31" t="s">
        <v>40</v>
      </c>
      <c r="E4" s="32" t="s">
        <v>78</v>
      </c>
      <c r="F4" s="215" t="s">
        <v>54</v>
      </c>
      <c r="G4" s="216" t="s">
        <v>76</v>
      </c>
      <c r="H4" s="217" t="s">
        <v>1057</v>
      </c>
      <c r="I4" s="218" t="s">
        <v>1058</v>
      </c>
      <c r="J4" s="219" t="s">
        <v>1059</v>
      </c>
      <c r="K4" s="218" t="s">
        <v>1060</v>
      </c>
      <c r="L4" s="219" t="s">
        <v>1061</v>
      </c>
      <c r="M4" s="220" t="s">
        <v>1062</v>
      </c>
      <c r="N4" s="221" t="s">
        <v>1063</v>
      </c>
      <c r="O4" s="6"/>
      <c r="P4" s="226">
        <v>50</v>
      </c>
      <c r="Q4" s="226" t="s">
        <v>4</v>
      </c>
    </row>
    <row r="5" spans="1:17" ht="12.75" hidden="1" customHeight="1" x14ac:dyDescent="0.2">
      <c r="A5" s="7">
        <v>1</v>
      </c>
      <c r="B5" s="8" t="str">
        <f>'OLAHNIL-10'!B7</f>
        <v>X MIPA_1</v>
      </c>
      <c r="C5" s="8" t="str">
        <f>'OLAHNIL-10'!A7</f>
        <v>1</v>
      </c>
      <c r="D5" s="9" t="str">
        <f>'OLAHNIL-10'!C7</f>
        <v>181910006</v>
      </c>
      <c r="E5" s="14" t="str">
        <f>'OLAHNIL-10'!D7</f>
        <v>ADILLA AMELIA PUTRI</v>
      </c>
      <c r="F5" s="20">
        <f>'OLAHNIL-10'!X7</f>
        <v>90</v>
      </c>
      <c r="G5" s="21" t="str">
        <f t="shared" ref="G5:G68" si="0">VLOOKUP(F5,$P$2:$Q$7,2)</f>
        <v>A</v>
      </c>
      <c r="H5" s="20">
        <f>'OLAHNIL-10'!Z7</f>
        <v>87</v>
      </c>
      <c r="I5" s="27" t="str">
        <f>'OLAHNIL-10'!AA7</f>
        <v>B</v>
      </c>
      <c r="J5" s="26">
        <f>'OLAHNIL-10'!AV7</f>
        <v>77.5</v>
      </c>
      <c r="K5" s="27" t="str">
        <f>'OLAHNIL-10'!AW7</f>
        <v>C</v>
      </c>
      <c r="L5" s="28" t="str">
        <f>'OLAHNIL-10'!J7</f>
        <v>B</v>
      </c>
      <c r="M5" s="37" t="str">
        <f>'OLAHNIL-10'!P7</f>
        <v>B</v>
      </c>
      <c r="N5" s="39" t="str">
        <f>IF(AND(Table57[[#This Row],[Penget]]&gt;=70,Table57[[#This Row],[Ketera]]&gt;=70),"Sudah Kompeten","Belum Kompeten")</f>
        <v>Sudah Kompeten</v>
      </c>
      <c r="O5" s="6"/>
      <c r="P5" s="226">
        <v>70</v>
      </c>
      <c r="Q5" s="226" t="s">
        <v>1</v>
      </c>
    </row>
    <row r="6" spans="1:17" ht="12.75" hidden="1" customHeight="1" x14ac:dyDescent="0.2">
      <c r="A6" s="7">
        <v>2</v>
      </c>
      <c r="B6" s="8" t="str">
        <f>'OLAHNIL-10'!B8</f>
        <v>X MIPA_1</v>
      </c>
      <c r="C6" s="8" t="str">
        <f>'OLAHNIL-10'!A8</f>
        <v>2</v>
      </c>
      <c r="D6" s="9" t="str">
        <f>'OLAHNIL-10'!C8</f>
        <v>181910009</v>
      </c>
      <c r="E6" s="14" t="str">
        <f>'OLAHNIL-10'!D8</f>
        <v>ADITYA MAULANA RIFKIA</v>
      </c>
      <c r="F6" s="20">
        <f>'OLAHNIL-10'!X8</f>
        <v>0</v>
      </c>
      <c r="G6" s="21" t="str">
        <f t="shared" si="0"/>
        <v>--</v>
      </c>
      <c r="H6" s="20" t="str">
        <f>'OLAHNIL-10'!Z8</f>
        <v/>
      </c>
      <c r="I6" s="27" t="str">
        <f>'OLAHNIL-10'!AA8</f>
        <v/>
      </c>
      <c r="J6" s="26">
        <f>'OLAHNIL-10'!AV8</f>
        <v>0</v>
      </c>
      <c r="K6" s="27" t="str">
        <f>'OLAHNIL-10'!AW8</f>
        <v>--</v>
      </c>
      <c r="L6" s="28" t="str">
        <f>'OLAHNIL-10'!J8</f>
        <v/>
      </c>
      <c r="M6" s="37" t="str">
        <f>'OLAHNIL-10'!P8</f>
        <v/>
      </c>
      <c r="N6" s="39" t="str">
        <f>IF(AND(Table57[[#This Row],[Penget]]&gt;=70,Table57[[#This Row],[Ketera]]&gt;=70),"Sudah Kompeten","Belum Kompeten")</f>
        <v>Belum Kompeten</v>
      </c>
      <c r="O6" s="6"/>
      <c r="P6" s="226">
        <v>80</v>
      </c>
      <c r="Q6" s="226" t="s">
        <v>0</v>
      </c>
    </row>
    <row r="7" spans="1:17" ht="15" hidden="1" x14ac:dyDescent="0.2">
      <c r="A7" s="7">
        <v>3</v>
      </c>
      <c r="B7" s="8" t="str">
        <f>'OLAHNIL-10'!B9</f>
        <v>X MIPA_1</v>
      </c>
      <c r="C7" s="8" t="str">
        <f>'OLAHNIL-10'!A9</f>
        <v>3</v>
      </c>
      <c r="D7" s="9" t="str">
        <f>'OLAHNIL-10'!C9</f>
        <v>181910012</v>
      </c>
      <c r="E7" s="14" t="str">
        <f>'OLAHNIL-10'!D9</f>
        <v>AFKAR RIZKY HIDAYAT</v>
      </c>
      <c r="F7" s="20">
        <f>'OLAHNIL-10'!X9</f>
        <v>0</v>
      </c>
      <c r="G7" s="21" t="str">
        <f t="shared" si="0"/>
        <v>--</v>
      </c>
      <c r="H7" s="20" t="str">
        <f>'OLAHNIL-10'!Z9</f>
        <v/>
      </c>
      <c r="I7" s="27" t="str">
        <f>'OLAHNIL-10'!AA9</f>
        <v/>
      </c>
      <c r="J7" s="26">
        <f>'OLAHNIL-10'!AV9</f>
        <v>0</v>
      </c>
      <c r="K7" s="27" t="str">
        <f>'OLAHNIL-10'!AW9</f>
        <v>--</v>
      </c>
      <c r="L7" s="28" t="str">
        <f>'OLAHNIL-10'!J9</f>
        <v/>
      </c>
      <c r="M7" s="37" t="str">
        <f>'OLAHNIL-10'!P9</f>
        <v/>
      </c>
      <c r="N7" s="39" t="str">
        <f>IF(AND(Table57[[#This Row],[Penget]]&gt;=70,Table57[[#This Row],[Ketera]]&gt;=70),"Sudah Kompeten","Belum Kompeten")</f>
        <v>Belum Kompeten</v>
      </c>
      <c r="O7" s="6"/>
      <c r="P7" s="223">
        <v>90</v>
      </c>
      <c r="Q7" s="223" t="s">
        <v>3</v>
      </c>
    </row>
    <row r="8" spans="1:17" ht="15" hidden="1" x14ac:dyDescent="0.2">
      <c r="A8" s="7">
        <v>4</v>
      </c>
      <c r="B8" s="8" t="str">
        <f>'OLAHNIL-10'!B10</f>
        <v>X MIPA_1</v>
      </c>
      <c r="C8" s="8" t="str">
        <f>'OLAHNIL-10'!A10</f>
        <v>4</v>
      </c>
      <c r="D8" s="9" t="str">
        <f>'OLAHNIL-10'!C10</f>
        <v>181910017</v>
      </c>
      <c r="E8" s="14" t="str">
        <f>'OLAHNIL-10'!D10</f>
        <v>AHMAD SADEWA</v>
      </c>
      <c r="F8" s="20">
        <f>'OLAHNIL-10'!X10</f>
        <v>0</v>
      </c>
      <c r="G8" s="21" t="str">
        <f t="shared" si="0"/>
        <v>--</v>
      </c>
      <c r="H8" s="20" t="str">
        <f>'OLAHNIL-10'!Z10</f>
        <v/>
      </c>
      <c r="I8" s="27" t="str">
        <f>'OLAHNIL-10'!AA10</f>
        <v/>
      </c>
      <c r="J8" s="26">
        <f>'OLAHNIL-10'!AV10</f>
        <v>0</v>
      </c>
      <c r="K8" s="27" t="str">
        <f>'OLAHNIL-10'!AW10</f>
        <v>--</v>
      </c>
      <c r="L8" s="28" t="str">
        <f>'OLAHNIL-10'!J10</f>
        <v/>
      </c>
      <c r="M8" s="37" t="str">
        <f>'OLAHNIL-10'!P10</f>
        <v/>
      </c>
      <c r="N8" s="39" t="str">
        <f>IF(AND(Table57[[#This Row],[Penget]]&gt;=70,Table57[[#This Row],[Ketera]]&gt;=70),"Sudah Kompeten","Belum Kompeten")</f>
        <v>Belum Kompeten</v>
      </c>
      <c r="O8" s="6"/>
    </row>
    <row r="9" spans="1:17" ht="15" hidden="1" x14ac:dyDescent="0.2">
      <c r="A9" s="7">
        <v>5</v>
      </c>
      <c r="B9" s="8" t="str">
        <f>'OLAHNIL-10'!B11</f>
        <v>X MIPA_1</v>
      </c>
      <c r="C9" s="8" t="str">
        <f>'OLAHNIL-10'!A11</f>
        <v>5</v>
      </c>
      <c r="D9" s="9" t="str">
        <f>'OLAHNIL-10'!C11</f>
        <v>181910018</v>
      </c>
      <c r="E9" s="14" t="str">
        <f>'OLAHNIL-10'!D11</f>
        <v>AHMAD SETIAWAN</v>
      </c>
      <c r="F9" s="20">
        <f>'OLAHNIL-10'!X11</f>
        <v>0</v>
      </c>
      <c r="G9" s="21" t="str">
        <f t="shared" si="0"/>
        <v>--</v>
      </c>
      <c r="H9" s="20" t="str">
        <f>'OLAHNIL-10'!Z11</f>
        <v/>
      </c>
      <c r="I9" s="27" t="str">
        <f>'OLAHNIL-10'!AA11</f>
        <v/>
      </c>
      <c r="J9" s="26">
        <f>'OLAHNIL-10'!AV11</f>
        <v>0</v>
      </c>
      <c r="K9" s="27" t="str">
        <f>'OLAHNIL-10'!AW11</f>
        <v>--</v>
      </c>
      <c r="L9" s="28" t="str">
        <f>'OLAHNIL-10'!J11</f>
        <v/>
      </c>
      <c r="M9" s="37" t="str">
        <f>'OLAHNIL-10'!P11</f>
        <v/>
      </c>
      <c r="N9" s="39" t="str">
        <f>IF(AND(Table57[[#This Row],[Penget]]&gt;=70,Table57[[#This Row],[Ketera]]&gt;=70),"Sudah Kompeten","Belum Kompeten")</f>
        <v>Belum Kompeten</v>
      </c>
      <c r="O9" s="6"/>
    </row>
    <row r="10" spans="1:17" ht="12.75" hidden="1" customHeight="1" x14ac:dyDescent="0.2">
      <c r="A10" s="7">
        <v>6</v>
      </c>
      <c r="B10" s="8" t="str">
        <f>'OLAHNIL-10'!B12</f>
        <v>X MIPA_1</v>
      </c>
      <c r="C10" s="8" t="str">
        <f>'OLAHNIL-10'!A12</f>
        <v>6</v>
      </c>
      <c r="D10" s="9" t="str">
        <f>'OLAHNIL-10'!C12</f>
        <v>181910048</v>
      </c>
      <c r="E10" s="14" t="str">
        <f>'OLAHNIL-10'!D12</f>
        <v xml:space="preserve">ASRIL FAISAL </v>
      </c>
      <c r="F10" s="20">
        <f>'OLAHNIL-10'!X12</f>
        <v>0</v>
      </c>
      <c r="G10" s="21" t="str">
        <f t="shared" si="0"/>
        <v>--</v>
      </c>
      <c r="H10" s="20" t="str">
        <f>'OLAHNIL-10'!Z12</f>
        <v/>
      </c>
      <c r="I10" s="27" t="str">
        <f>'OLAHNIL-10'!AA12</f>
        <v/>
      </c>
      <c r="J10" s="26">
        <f>'OLAHNIL-10'!AV12</f>
        <v>0</v>
      </c>
      <c r="K10" s="27" t="str">
        <f>'OLAHNIL-10'!AW12</f>
        <v>--</v>
      </c>
      <c r="L10" s="28" t="str">
        <f>'OLAHNIL-10'!J12</f>
        <v/>
      </c>
      <c r="M10" s="37" t="str">
        <f>'OLAHNIL-10'!P12</f>
        <v/>
      </c>
      <c r="N10" s="39" t="str">
        <f>IF(AND(Table57[[#This Row],[Penget]]&gt;=70,Table57[[#This Row],[Ketera]]&gt;=70),"Sudah Kompeten","Belum Kompeten")</f>
        <v>Belum Kompeten</v>
      </c>
      <c r="O10" s="6"/>
    </row>
    <row r="11" spans="1:17" ht="13.5" hidden="1" customHeight="1" x14ac:dyDescent="0.2">
      <c r="A11" s="7">
        <v>7</v>
      </c>
      <c r="B11" s="8" t="str">
        <f>'OLAHNIL-10'!B13</f>
        <v>X MIPA_1</v>
      </c>
      <c r="C11" s="8" t="str">
        <f>'OLAHNIL-10'!A13</f>
        <v>7</v>
      </c>
      <c r="D11" s="9" t="str">
        <f>'OLAHNIL-10'!C13</f>
        <v>181910058</v>
      </c>
      <c r="E11" s="14" t="str">
        <f>'OLAHNIL-10'!D13</f>
        <v>BINTANG APRILIA</v>
      </c>
      <c r="F11" s="20">
        <f>'OLAHNIL-10'!X13</f>
        <v>0</v>
      </c>
      <c r="G11" s="21" t="str">
        <f t="shared" si="0"/>
        <v>--</v>
      </c>
      <c r="H11" s="20" t="str">
        <f>'OLAHNIL-10'!Z13</f>
        <v/>
      </c>
      <c r="I11" s="27" t="str">
        <f>'OLAHNIL-10'!AA13</f>
        <v/>
      </c>
      <c r="J11" s="26">
        <f>'OLAHNIL-10'!AV13</f>
        <v>0</v>
      </c>
      <c r="K11" s="27" t="str">
        <f>'OLAHNIL-10'!AW13</f>
        <v>--</v>
      </c>
      <c r="L11" s="28" t="str">
        <f>'OLAHNIL-10'!J13</f>
        <v/>
      </c>
      <c r="M11" s="37" t="str">
        <f>'OLAHNIL-10'!P13</f>
        <v/>
      </c>
      <c r="N11" s="39" t="str">
        <f>IF(AND(Table57[[#This Row],[Penget]]&gt;=70,Table57[[#This Row],[Ketera]]&gt;=70),"Sudah Kompeten","Belum Kompeten")</f>
        <v>Belum Kompeten</v>
      </c>
      <c r="O11" s="6"/>
    </row>
    <row r="12" spans="1:17" ht="13.5" hidden="1" customHeight="1" x14ac:dyDescent="0.2">
      <c r="A12" s="7">
        <v>8</v>
      </c>
      <c r="B12" s="8" t="str">
        <f>'OLAHNIL-10'!B14</f>
        <v>X MIPA_1</v>
      </c>
      <c r="C12" s="8" t="str">
        <f>'OLAHNIL-10'!A14</f>
        <v>8</v>
      </c>
      <c r="D12" s="9" t="str">
        <f>'OLAHNIL-10'!C14</f>
        <v>181910067</v>
      </c>
      <c r="E12" s="14" t="str">
        <f>'OLAHNIL-10'!D14</f>
        <v>DAMAR KUSUMA R.</v>
      </c>
      <c r="F12" s="20">
        <f>'OLAHNIL-10'!X14</f>
        <v>0</v>
      </c>
      <c r="G12" s="21" t="str">
        <f t="shared" si="0"/>
        <v>--</v>
      </c>
      <c r="H12" s="20" t="str">
        <f>'OLAHNIL-10'!Z14</f>
        <v/>
      </c>
      <c r="I12" s="27" t="str">
        <f>'OLAHNIL-10'!AA14</f>
        <v/>
      </c>
      <c r="J12" s="26">
        <f>'OLAHNIL-10'!AV14</f>
        <v>0</v>
      </c>
      <c r="K12" s="27" t="str">
        <f>'OLAHNIL-10'!AW14</f>
        <v>--</v>
      </c>
      <c r="L12" s="28" t="str">
        <f>'OLAHNIL-10'!J14</f>
        <v/>
      </c>
      <c r="M12" s="37" t="str">
        <f>'OLAHNIL-10'!P14</f>
        <v/>
      </c>
      <c r="N12" s="39" t="str">
        <f>IF(AND(Table57[[#This Row],[Penget]]&gt;=70,Table57[[#This Row],[Ketera]]&gt;=70),"Sudah Kompeten","Belum Kompeten")</f>
        <v>Belum Kompeten</v>
      </c>
      <c r="O12" s="6"/>
    </row>
    <row r="13" spans="1:17" ht="12.75" hidden="1" customHeight="1" x14ac:dyDescent="0.2">
      <c r="A13" s="7">
        <v>9</v>
      </c>
      <c r="B13" s="8" t="str">
        <f>'OLAHNIL-10'!B15</f>
        <v>X MIPA_1</v>
      </c>
      <c r="C13" s="8" t="str">
        <f>'OLAHNIL-10'!A15</f>
        <v>9</v>
      </c>
      <c r="D13" s="9" t="str">
        <f>'OLAHNIL-10'!C15</f>
        <v>181910071</v>
      </c>
      <c r="E13" s="14" t="str">
        <f>'OLAHNIL-10'!D15</f>
        <v>DANI SUPRIATNA</v>
      </c>
      <c r="F13" s="20">
        <f>'OLAHNIL-10'!X15</f>
        <v>0</v>
      </c>
      <c r="G13" s="21" t="str">
        <f t="shared" si="0"/>
        <v>--</v>
      </c>
      <c r="H13" s="20" t="str">
        <f>'OLAHNIL-10'!Z15</f>
        <v/>
      </c>
      <c r="I13" s="27" t="str">
        <f>'OLAHNIL-10'!AA15</f>
        <v/>
      </c>
      <c r="J13" s="26">
        <f>'OLAHNIL-10'!AV15</f>
        <v>0</v>
      </c>
      <c r="K13" s="27" t="str">
        <f>'OLAHNIL-10'!AW15</f>
        <v>--</v>
      </c>
      <c r="L13" s="28" t="str">
        <f>'OLAHNIL-10'!J15</f>
        <v/>
      </c>
      <c r="M13" s="37" t="str">
        <f>'OLAHNIL-10'!P15</f>
        <v/>
      </c>
      <c r="N13" s="39" t="str">
        <f>IF(AND(Table57[[#This Row],[Penget]]&gt;=70,Table57[[#This Row],[Ketera]]&gt;=70),"Sudah Kompeten","Belum Kompeten")</f>
        <v>Belum Kompeten</v>
      </c>
      <c r="O13" s="6"/>
    </row>
    <row r="14" spans="1:17" ht="15" hidden="1" x14ac:dyDescent="0.2">
      <c r="A14" s="7">
        <v>10</v>
      </c>
      <c r="B14" s="8" t="str">
        <f>'OLAHNIL-10'!B16</f>
        <v>X MIPA_1</v>
      </c>
      <c r="C14" s="8" t="str">
        <f>'OLAHNIL-10'!A16</f>
        <v>10</v>
      </c>
      <c r="D14" s="9" t="str">
        <f>'OLAHNIL-10'!C16</f>
        <v>181910089</v>
      </c>
      <c r="E14" s="14" t="str">
        <f>'OLAHNIL-10'!D16</f>
        <v>DESTIA DWI PUTRI</v>
      </c>
      <c r="F14" s="20">
        <f>'OLAHNIL-10'!X16</f>
        <v>0</v>
      </c>
      <c r="G14" s="21" t="str">
        <f t="shared" si="0"/>
        <v>--</v>
      </c>
      <c r="H14" s="20" t="str">
        <f>'OLAHNIL-10'!Z16</f>
        <v/>
      </c>
      <c r="I14" s="27" t="str">
        <f>'OLAHNIL-10'!AA16</f>
        <v/>
      </c>
      <c r="J14" s="26">
        <f>'OLAHNIL-10'!AV16</f>
        <v>0</v>
      </c>
      <c r="K14" s="27" t="str">
        <f>'OLAHNIL-10'!AW16</f>
        <v>--</v>
      </c>
      <c r="L14" s="28" t="str">
        <f>'OLAHNIL-10'!J16</f>
        <v/>
      </c>
      <c r="M14" s="37" t="str">
        <f>'OLAHNIL-10'!P16</f>
        <v/>
      </c>
      <c r="N14" s="39" t="str">
        <f>IF(AND(Table57[[#This Row],[Penget]]&gt;=70,Table57[[#This Row],[Ketera]]&gt;=70),"Sudah Kompeten","Belum Kompeten")</f>
        <v>Belum Kompeten</v>
      </c>
      <c r="O14" s="6"/>
    </row>
    <row r="15" spans="1:17" ht="15" hidden="1" x14ac:dyDescent="0.2">
      <c r="A15" s="7">
        <v>11</v>
      </c>
      <c r="B15" s="8" t="str">
        <f>'OLAHNIL-10'!B17</f>
        <v>X MIPA_1</v>
      </c>
      <c r="C15" s="8" t="str">
        <f>'OLAHNIL-10'!A17</f>
        <v>11</v>
      </c>
      <c r="D15" s="9" t="str">
        <f>'OLAHNIL-10'!C17</f>
        <v>181910100</v>
      </c>
      <c r="E15" s="14" t="str">
        <f>'OLAHNIL-10'!D17</f>
        <v>DINI CAHYANI</v>
      </c>
      <c r="F15" s="20">
        <f>'OLAHNIL-10'!X17</f>
        <v>0</v>
      </c>
      <c r="G15" s="21" t="str">
        <f t="shared" si="0"/>
        <v>--</v>
      </c>
      <c r="H15" s="20" t="str">
        <f>'OLAHNIL-10'!Z17</f>
        <v/>
      </c>
      <c r="I15" s="27" t="str">
        <f>'OLAHNIL-10'!AA17</f>
        <v/>
      </c>
      <c r="J15" s="26">
        <f>'OLAHNIL-10'!AV17</f>
        <v>0</v>
      </c>
      <c r="K15" s="27" t="str">
        <f>'OLAHNIL-10'!AW17</f>
        <v>--</v>
      </c>
      <c r="L15" s="28" t="str">
        <f>'OLAHNIL-10'!J17</f>
        <v/>
      </c>
      <c r="M15" s="37" t="str">
        <f>'OLAHNIL-10'!P17</f>
        <v/>
      </c>
      <c r="N15" s="39" t="str">
        <f>IF(AND(Table57[[#This Row],[Penget]]&gt;=70,Table57[[#This Row],[Ketera]]&gt;=70),"Sudah Kompeten","Belum Kompeten")</f>
        <v>Belum Kompeten</v>
      </c>
      <c r="O15" s="6"/>
    </row>
    <row r="16" spans="1:17" ht="15" hidden="1" x14ac:dyDescent="0.2">
      <c r="A16" s="7">
        <v>12</v>
      </c>
      <c r="B16" s="8" t="str">
        <f>'OLAHNIL-10'!B18</f>
        <v>X MIPA_1</v>
      </c>
      <c r="C16" s="8" t="str">
        <f>'OLAHNIL-10'!A18</f>
        <v>12</v>
      </c>
      <c r="D16" s="9" t="str">
        <f>'OLAHNIL-10'!C18</f>
        <v>181910102</v>
      </c>
      <c r="E16" s="14" t="str">
        <f>'OLAHNIL-10'!D18</f>
        <v>DINI NURAENI</v>
      </c>
      <c r="F16" s="20">
        <f>'OLAHNIL-10'!X18</f>
        <v>0</v>
      </c>
      <c r="G16" s="21" t="str">
        <f t="shared" si="0"/>
        <v>--</v>
      </c>
      <c r="H16" s="20" t="str">
        <f>'OLAHNIL-10'!Z18</f>
        <v/>
      </c>
      <c r="I16" s="27" t="str">
        <f>'OLAHNIL-10'!AA18</f>
        <v/>
      </c>
      <c r="J16" s="26">
        <f>'OLAHNIL-10'!AV18</f>
        <v>0</v>
      </c>
      <c r="K16" s="27" t="str">
        <f>'OLAHNIL-10'!AW18</f>
        <v>--</v>
      </c>
      <c r="L16" s="28" t="str">
        <f>'OLAHNIL-10'!J18</f>
        <v/>
      </c>
      <c r="M16" s="37" t="str">
        <f>'OLAHNIL-10'!P18</f>
        <v/>
      </c>
      <c r="N16" s="39" t="str">
        <f>IF(AND(Table57[[#This Row],[Penget]]&gt;=70,Table57[[#This Row],[Ketera]]&gt;=70),"Sudah Kompeten","Belum Kompeten")</f>
        <v>Belum Kompeten</v>
      </c>
      <c r="O16" s="6"/>
    </row>
    <row r="17" spans="1:15" ht="15" hidden="1" x14ac:dyDescent="0.2">
      <c r="A17" s="7">
        <v>13</v>
      </c>
      <c r="B17" s="8" t="str">
        <f>'OLAHNIL-10'!B19</f>
        <v>X MIPA_1</v>
      </c>
      <c r="C17" s="8" t="str">
        <f>'OLAHNIL-10'!A19</f>
        <v>13</v>
      </c>
      <c r="D17" s="9" t="str">
        <f>'OLAHNIL-10'!C19</f>
        <v>181910116</v>
      </c>
      <c r="E17" s="14" t="str">
        <f>'OLAHNIL-10'!D19</f>
        <v>ELSYA NURVITA ROMDONA</v>
      </c>
      <c r="F17" s="20">
        <f>'OLAHNIL-10'!X19</f>
        <v>0</v>
      </c>
      <c r="G17" s="21" t="str">
        <f t="shared" si="0"/>
        <v>--</v>
      </c>
      <c r="H17" s="20" t="str">
        <f>'OLAHNIL-10'!Z19</f>
        <v/>
      </c>
      <c r="I17" s="27" t="str">
        <f>'OLAHNIL-10'!AA19</f>
        <v/>
      </c>
      <c r="J17" s="26">
        <f>'OLAHNIL-10'!AV19</f>
        <v>0</v>
      </c>
      <c r="K17" s="27" t="str">
        <f>'OLAHNIL-10'!AW19</f>
        <v>--</v>
      </c>
      <c r="L17" s="28" t="str">
        <f>'OLAHNIL-10'!J19</f>
        <v/>
      </c>
      <c r="M17" s="37" t="str">
        <f>'OLAHNIL-10'!P19</f>
        <v/>
      </c>
      <c r="N17" s="39" t="str">
        <f>IF(AND(Table57[[#This Row],[Penget]]&gt;=70,Table57[[#This Row],[Ketera]]&gt;=70),"Sudah Kompeten","Belum Kompeten")</f>
        <v>Belum Kompeten</v>
      </c>
      <c r="O17" s="6"/>
    </row>
    <row r="18" spans="1:15" ht="15" hidden="1" x14ac:dyDescent="0.2">
      <c r="A18" s="7">
        <v>14</v>
      </c>
      <c r="B18" s="8" t="str">
        <f>'OLAHNIL-10'!B20</f>
        <v>X MIPA_1</v>
      </c>
      <c r="C18" s="8" t="str">
        <f>'OLAHNIL-10'!A20</f>
        <v>14</v>
      </c>
      <c r="D18" s="9" t="str">
        <f>'OLAHNIL-10'!C20</f>
        <v>181910121</v>
      </c>
      <c r="E18" s="14" t="str">
        <f>'OLAHNIL-10'!D20</f>
        <v>ENENG ITA AMELIA</v>
      </c>
      <c r="F18" s="20">
        <f>'OLAHNIL-10'!X20</f>
        <v>0</v>
      </c>
      <c r="G18" s="21" t="str">
        <f t="shared" si="0"/>
        <v>--</v>
      </c>
      <c r="H18" s="20" t="str">
        <f>'OLAHNIL-10'!Z20</f>
        <v/>
      </c>
      <c r="I18" s="27" t="str">
        <f>'OLAHNIL-10'!AA20</f>
        <v/>
      </c>
      <c r="J18" s="26">
        <f>'OLAHNIL-10'!AV20</f>
        <v>0</v>
      </c>
      <c r="K18" s="27" t="str">
        <f>'OLAHNIL-10'!AW20</f>
        <v>--</v>
      </c>
      <c r="L18" s="28" t="str">
        <f>'OLAHNIL-10'!J20</f>
        <v/>
      </c>
      <c r="M18" s="37" t="str">
        <f>'OLAHNIL-10'!P20</f>
        <v/>
      </c>
      <c r="N18" s="39" t="str">
        <f>IF(AND(Table57[[#This Row],[Penget]]&gt;=70,Table57[[#This Row],[Ketera]]&gt;=70),"Sudah Kompeten","Belum Kompeten")</f>
        <v>Belum Kompeten</v>
      </c>
      <c r="O18" s="6"/>
    </row>
    <row r="19" spans="1:15" ht="15" hidden="1" x14ac:dyDescent="0.2">
      <c r="A19" s="7">
        <v>15</v>
      </c>
      <c r="B19" s="8" t="str">
        <f>'OLAHNIL-10'!B21</f>
        <v>X MIPA_1</v>
      </c>
      <c r="C19" s="8" t="str">
        <f>'OLAHNIL-10'!A21</f>
        <v>15</v>
      </c>
      <c r="D19" s="9" t="str">
        <f>'OLAHNIL-10'!C21</f>
        <v>181910142</v>
      </c>
      <c r="E19" s="14" t="str">
        <f>'OLAHNIL-10'!D21</f>
        <v>FUADI RAMADAN</v>
      </c>
      <c r="F19" s="20">
        <f>'OLAHNIL-10'!X21</f>
        <v>0</v>
      </c>
      <c r="G19" s="21" t="str">
        <f t="shared" si="0"/>
        <v>--</v>
      </c>
      <c r="H19" s="20" t="str">
        <f>'OLAHNIL-10'!Z21</f>
        <v/>
      </c>
      <c r="I19" s="27" t="str">
        <f>'OLAHNIL-10'!AA21</f>
        <v/>
      </c>
      <c r="J19" s="26">
        <f>'OLAHNIL-10'!AV21</f>
        <v>0</v>
      </c>
      <c r="K19" s="27" t="str">
        <f>'OLAHNIL-10'!AW21</f>
        <v>--</v>
      </c>
      <c r="L19" s="28" t="str">
        <f>'OLAHNIL-10'!J21</f>
        <v/>
      </c>
      <c r="M19" s="37" t="str">
        <f>'OLAHNIL-10'!P21</f>
        <v/>
      </c>
      <c r="N19" s="39" t="str">
        <f>IF(AND(Table57[[#This Row],[Penget]]&gt;=70,Table57[[#This Row],[Ketera]]&gt;=70),"Sudah Kompeten","Belum Kompeten")</f>
        <v>Belum Kompeten</v>
      </c>
      <c r="O19" s="6"/>
    </row>
    <row r="20" spans="1:15" ht="15" hidden="1" x14ac:dyDescent="0.2">
      <c r="A20" s="7">
        <v>16</v>
      </c>
      <c r="B20" s="8" t="str">
        <f>'OLAHNIL-10'!B22</f>
        <v>X MIPA_1</v>
      </c>
      <c r="C20" s="8" t="str">
        <f>'OLAHNIL-10'!A22</f>
        <v>16</v>
      </c>
      <c r="D20" s="9" t="str">
        <f>'OLAHNIL-10'!C22</f>
        <v>181910160</v>
      </c>
      <c r="E20" s="14" t="str">
        <f>'OLAHNIL-10'!D22</f>
        <v>HENRISON SIMBOLON</v>
      </c>
      <c r="F20" s="20">
        <f>'OLAHNIL-10'!X22</f>
        <v>0</v>
      </c>
      <c r="G20" s="21" t="str">
        <f t="shared" si="0"/>
        <v>--</v>
      </c>
      <c r="H20" s="20" t="str">
        <f>'OLAHNIL-10'!Z22</f>
        <v/>
      </c>
      <c r="I20" s="27" t="str">
        <f>'OLAHNIL-10'!AA22</f>
        <v/>
      </c>
      <c r="J20" s="26">
        <f>'OLAHNIL-10'!AV22</f>
        <v>0</v>
      </c>
      <c r="K20" s="27" t="str">
        <f>'OLAHNIL-10'!AW22</f>
        <v>--</v>
      </c>
      <c r="L20" s="28" t="str">
        <f>'OLAHNIL-10'!J22</f>
        <v/>
      </c>
      <c r="M20" s="37" t="str">
        <f>'OLAHNIL-10'!P22</f>
        <v/>
      </c>
      <c r="N20" s="39" t="str">
        <f>IF(AND(Table57[[#This Row],[Penget]]&gt;=70,Table57[[#This Row],[Ketera]]&gt;=70),"Sudah Kompeten","Belum Kompeten")</f>
        <v>Belum Kompeten</v>
      </c>
      <c r="O20" s="6"/>
    </row>
    <row r="21" spans="1:15" ht="15" hidden="1" x14ac:dyDescent="0.2">
      <c r="A21" s="7">
        <v>17</v>
      </c>
      <c r="B21" s="8" t="str">
        <f>'OLAHNIL-10'!B23</f>
        <v>X MIPA_1</v>
      </c>
      <c r="C21" s="8" t="str">
        <f>'OLAHNIL-10'!A23</f>
        <v>17</v>
      </c>
      <c r="D21" s="9" t="str">
        <f>'OLAHNIL-10'!C23</f>
        <v>181910168</v>
      </c>
      <c r="E21" s="14" t="str">
        <f>'OLAHNIL-10'!D23</f>
        <v>ILHAM MAULANA</v>
      </c>
      <c r="F21" s="20">
        <f>'OLAHNIL-10'!X23</f>
        <v>0</v>
      </c>
      <c r="G21" s="21" t="str">
        <f t="shared" si="0"/>
        <v>--</v>
      </c>
      <c r="H21" s="20" t="str">
        <f>'OLAHNIL-10'!Z23</f>
        <v/>
      </c>
      <c r="I21" s="27" t="str">
        <f>'OLAHNIL-10'!AA23</f>
        <v/>
      </c>
      <c r="J21" s="26">
        <f>'OLAHNIL-10'!AV23</f>
        <v>0</v>
      </c>
      <c r="K21" s="27" t="str">
        <f>'OLAHNIL-10'!AW23</f>
        <v>--</v>
      </c>
      <c r="L21" s="28" t="str">
        <f>'OLAHNIL-10'!J23</f>
        <v/>
      </c>
      <c r="M21" s="37" t="str">
        <f>'OLAHNIL-10'!P23</f>
        <v/>
      </c>
      <c r="N21" s="39" t="str">
        <f>IF(AND(Table57[[#This Row],[Penget]]&gt;=70,Table57[[#This Row],[Ketera]]&gt;=70),"Sudah Kompeten","Belum Kompeten")</f>
        <v>Belum Kompeten</v>
      </c>
      <c r="O21" s="6"/>
    </row>
    <row r="22" spans="1:15" ht="15" hidden="1" x14ac:dyDescent="0.2">
      <c r="A22" s="7">
        <v>18</v>
      </c>
      <c r="B22" s="8" t="str">
        <f>'OLAHNIL-10'!B24</f>
        <v>X MIPA_1</v>
      </c>
      <c r="C22" s="8" t="str">
        <f>'OLAHNIL-10'!A24</f>
        <v>18</v>
      </c>
      <c r="D22" s="9" t="str">
        <f>'OLAHNIL-10'!C24</f>
        <v>181910171</v>
      </c>
      <c r="E22" s="14" t="str">
        <f>'OLAHNIL-10'!D24</f>
        <v>ILHAM RAMADHAN</v>
      </c>
      <c r="F22" s="20">
        <f>'OLAHNIL-10'!X24</f>
        <v>0</v>
      </c>
      <c r="G22" s="21" t="str">
        <f t="shared" si="0"/>
        <v>--</v>
      </c>
      <c r="H22" s="20" t="str">
        <f>'OLAHNIL-10'!Z24</f>
        <v/>
      </c>
      <c r="I22" s="27" t="str">
        <f>'OLAHNIL-10'!AA24</f>
        <v/>
      </c>
      <c r="J22" s="26">
        <f>'OLAHNIL-10'!AV24</f>
        <v>0</v>
      </c>
      <c r="K22" s="27" t="str">
        <f>'OLAHNIL-10'!AW24</f>
        <v>--</v>
      </c>
      <c r="L22" s="28" t="str">
        <f>'OLAHNIL-10'!J24</f>
        <v/>
      </c>
      <c r="M22" s="37" t="str">
        <f>'OLAHNIL-10'!P24</f>
        <v/>
      </c>
      <c r="N22" s="39" t="str">
        <f>IF(AND(Table57[[#This Row],[Penget]]&gt;=70,Table57[[#This Row],[Ketera]]&gt;=70),"Sudah Kompeten","Belum Kompeten")</f>
        <v>Belum Kompeten</v>
      </c>
      <c r="O22" s="6"/>
    </row>
    <row r="23" spans="1:15" ht="15" hidden="1" x14ac:dyDescent="0.2">
      <c r="A23" s="7">
        <v>19</v>
      </c>
      <c r="B23" s="8" t="str">
        <f>'OLAHNIL-10'!B25</f>
        <v>X MIPA_1</v>
      </c>
      <c r="C23" s="8" t="str">
        <f>'OLAHNIL-10'!A25</f>
        <v>19</v>
      </c>
      <c r="D23" s="9" t="str">
        <f>'OLAHNIL-10'!C25</f>
        <v>181910173</v>
      </c>
      <c r="E23" s="14" t="str">
        <f>'OLAHNIL-10'!D25</f>
        <v>ILYAS IBNU HAJAR</v>
      </c>
      <c r="F23" s="20">
        <f>'OLAHNIL-10'!X25</f>
        <v>0</v>
      </c>
      <c r="G23" s="21" t="str">
        <f t="shared" si="0"/>
        <v>--</v>
      </c>
      <c r="H23" s="20" t="str">
        <f>'OLAHNIL-10'!Z25</f>
        <v/>
      </c>
      <c r="I23" s="27" t="str">
        <f>'OLAHNIL-10'!AA25</f>
        <v/>
      </c>
      <c r="J23" s="26">
        <f>'OLAHNIL-10'!AV25</f>
        <v>0</v>
      </c>
      <c r="K23" s="27" t="str">
        <f>'OLAHNIL-10'!AW25</f>
        <v>--</v>
      </c>
      <c r="L23" s="28" t="str">
        <f>'OLAHNIL-10'!J25</f>
        <v/>
      </c>
      <c r="M23" s="37" t="str">
        <f>'OLAHNIL-10'!P25</f>
        <v/>
      </c>
      <c r="N23" s="39" t="str">
        <f>IF(AND(Table57[[#This Row],[Penget]]&gt;=70,Table57[[#This Row],[Ketera]]&gt;=70),"Sudah Kompeten","Belum Kompeten")</f>
        <v>Belum Kompeten</v>
      </c>
      <c r="O23" s="6"/>
    </row>
    <row r="24" spans="1:15" ht="15" hidden="1" x14ac:dyDescent="0.2">
      <c r="A24" s="7">
        <v>20</v>
      </c>
      <c r="B24" s="8" t="str">
        <f>'OLAHNIL-10'!B26</f>
        <v>X MIPA_1</v>
      </c>
      <c r="C24" s="8" t="str">
        <f>'OLAHNIL-10'!A26</f>
        <v>20</v>
      </c>
      <c r="D24" s="9" t="str">
        <f>'OLAHNIL-10'!C26</f>
        <v>181910177</v>
      </c>
      <c r="E24" s="14" t="str">
        <f>'OLAHNIL-10'!D26</f>
        <v>INDRI ANDRIANI NURHALIZAH</v>
      </c>
      <c r="F24" s="20">
        <f>'OLAHNIL-10'!X26</f>
        <v>0</v>
      </c>
      <c r="G24" s="21" t="str">
        <f t="shared" si="0"/>
        <v>--</v>
      </c>
      <c r="H24" s="20" t="str">
        <f>'OLAHNIL-10'!Z26</f>
        <v/>
      </c>
      <c r="I24" s="27" t="str">
        <f>'OLAHNIL-10'!AA26</f>
        <v/>
      </c>
      <c r="J24" s="26">
        <f>'OLAHNIL-10'!AV26</f>
        <v>0</v>
      </c>
      <c r="K24" s="27" t="str">
        <f>'OLAHNIL-10'!AW26</f>
        <v>--</v>
      </c>
      <c r="L24" s="28" t="str">
        <f>'OLAHNIL-10'!J26</f>
        <v/>
      </c>
      <c r="M24" s="37" t="str">
        <f>'OLAHNIL-10'!P26</f>
        <v/>
      </c>
      <c r="N24" s="39" t="str">
        <f>IF(AND(Table57[[#This Row],[Penget]]&gt;=70,Table57[[#This Row],[Ketera]]&gt;=70),"Sudah Kompeten","Belum Kompeten")</f>
        <v>Belum Kompeten</v>
      </c>
    </row>
    <row r="25" spans="1:15" ht="15" hidden="1" x14ac:dyDescent="0.2">
      <c r="A25" s="7">
        <v>21</v>
      </c>
      <c r="B25" s="8" t="str">
        <f>'OLAHNIL-10'!B27</f>
        <v>X MIPA_1</v>
      </c>
      <c r="C25" s="8" t="str">
        <f>'OLAHNIL-10'!A27</f>
        <v>21</v>
      </c>
      <c r="D25" s="9" t="str">
        <f>'OLAHNIL-10'!C27</f>
        <v>181910189</v>
      </c>
      <c r="E25" s="14" t="str">
        <f>'OLAHNIL-10'!D27</f>
        <v xml:space="preserve">KEVIN TERSNA APRILIAN </v>
      </c>
      <c r="F25" s="20">
        <f>'OLAHNIL-10'!X27</f>
        <v>0</v>
      </c>
      <c r="G25" s="21" t="str">
        <f t="shared" si="0"/>
        <v>--</v>
      </c>
      <c r="H25" s="20" t="str">
        <f>'OLAHNIL-10'!Z27</f>
        <v/>
      </c>
      <c r="I25" s="27" t="str">
        <f>'OLAHNIL-10'!AA27</f>
        <v/>
      </c>
      <c r="J25" s="26">
        <f>'OLAHNIL-10'!AV27</f>
        <v>0</v>
      </c>
      <c r="K25" s="27" t="str">
        <f>'OLAHNIL-10'!AW27</f>
        <v>--</v>
      </c>
      <c r="L25" s="28" t="str">
        <f>'OLAHNIL-10'!J27</f>
        <v/>
      </c>
      <c r="M25" s="37" t="str">
        <f>'OLAHNIL-10'!P27</f>
        <v/>
      </c>
      <c r="N25" s="39" t="str">
        <f>IF(AND(Table57[[#This Row],[Penget]]&gt;=70,Table57[[#This Row],[Ketera]]&gt;=70),"Sudah Kompeten","Belum Kompeten")</f>
        <v>Belum Kompeten</v>
      </c>
    </row>
    <row r="26" spans="1:15" ht="15" hidden="1" x14ac:dyDescent="0.2">
      <c r="A26" s="7">
        <v>22</v>
      </c>
      <c r="B26" s="8" t="str">
        <f>'OLAHNIL-10'!B28</f>
        <v>X MIPA_1</v>
      </c>
      <c r="C26" s="8" t="str">
        <f>'OLAHNIL-10'!A28</f>
        <v>22</v>
      </c>
      <c r="D26" s="9" t="str">
        <f>'OLAHNIL-10'!C28</f>
        <v>181910190</v>
      </c>
      <c r="E26" s="14" t="str">
        <f>'OLAHNIL-10'!D28</f>
        <v xml:space="preserve">KRISTIN APRILIAN </v>
      </c>
      <c r="F26" s="20">
        <f>'OLAHNIL-10'!X28</f>
        <v>0</v>
      </c>
      <c r="G26" s="21" t="str">
        <f t="shared" si="0"/>
        <v>--</v>
      </c>
      <c r="H26" s="20" t="str">
        <f>'OLAHNIL-10'!Z28</f>
        <v/>
      </c>
      <c r="I26" s="27" t="str">
        <f>'OLAHNIL-10'!AA28</f>
        <v/>
      </c>
      <c r="J26" s="26">
        <f>'OLAHNIL-10'!AV28</f>
        <v>0</v>
      </c>
      <c r="K26" s="27" t="str">
        <f>'OLAHNIL-10'!AW28</f>
        <v>--</v>
      </c>
      <c r="L26" s="28" t="str">
        <f>'OLAHNIL-10'!J28</f>
        <v/>
      </c>
      <c r="M26" s="37" t="str">
        <f>'OLAHNIL-10'!P28</f>
        <v/>
      </c>
      <c r="N26" s="39" t="str">
        <f>IF(AND(Table57[[#This Row],[Penget]]&gt;=70,Table57[[#This Row],[Ketera]]&gt;=70),"Sudah Kompeten","Belum Kompeten")</f>
        <v>Belum Kompeten</v>
      </c>
    </row>
    <row r="27" spans="1:15" ht="15" hidden="1" x14ac:dyDescent="0.2">
      <c r="A27" s="7">
        <v>23</v>
      </c>
      <c r="B27" s="8" t="str">
        <f>'OLAHNIL-10'!B29</f>
        <v>X MIPA_1</v>
      </c>
      <c r="C27" s="8" t="str">
        <f>'OLAHNIL-10'!A29</f>
        <v>23</v>
      </c>
      <c r="D27" s="9" t="str">
        <f>'OLAHNIL-10'!C29</f>
        <v>181910234</v>
      </c>
      <c r="E27" s="14" t="str">
        <f>'OLAHNIL-10'!D29</f>
        <v>NABILA SALSA BILA</v>
      </c>
      <c r="F27" s="20">
        <f>'OLAHNIL-10'!X29</f>
        <v>0</v>
      </c>
      <c r="G27" s="21" t="str">
        <f t="shared" si="0"/>
        <v>--</v>
      </c>
      <c r="H27" s="20" t="str">
        <f>'OLAHNIL-10'!Z29</f>
        <v/>
      </c>
      <c r="I27" s="27" t="str">
        <f>'OLAHNIL-10'!AA29</f>
        <v/>
      </c>
      <c r="J27" s="26">
        <f>'OLAHNIL-10'!AV29</f>
        <v>0</v>
      </c>
      <c r="K27" s="27" t="str">
        <f>'OLAHNIL-10'!AW29</f>
        <v>--</v>
      </c>
      <c r="L27" s="28" t="str">
        <f>'OLAHNIL-10'!J29</f>
        <v/>
      </c>
      <c r="M27" s="37" t="str">
        <f>'OLAHNIL-10'!P29</f>
        <v/>
      </c>
      <c r="N27" s="39" t="str">
        <f>IF(AND(Table57[[#This Row],[Penget]]&gt;=70,Table57[[#This Row],[Ketera]]&gt;=70),"Sudah Kompeten","Belum Kompeten")</f>
        <v>Belum Kompeten</v>
      </c>
    </row>
    <row r="28" spans="1:15" ht="15" hidden="1" x14ac:dyDescent="0.2">
      <c r="A28" s="7">
        <v>24</v>
      </c>
      <c r="B28" s="8" t="str">
        <f>'OLAHNIL-10'!B30</f>
        <v>X MIPA_1</v>
      </c>
      <c r="C28" s="8" t="str">
        <f>'OLAHNIL-10'!A30</f>
        <v>24</v>
      </c>
      <c r="D28" s="9" t="str">
        <f>'OLAHNIL-10'!C30</f>
        <v>181910241</v>
      </c>
      <c r="E28" s="14" t="str">
        <f>'OLAHNIL-10'!D30</f>
        <v>NETI FEBRIANTI</v>
      </c>
      <c r="F28" s="20">
        <f>'OLAHNIL-10'!X30</f>
        <v>0</v>
      </c>
      <c r="G28" s="21" t="str">
        <f t="shared" si="0"/>
        <v>--</v>
      </c>
      <c r="H28" s="20" t="str">
        <f>'OLAHNIL-10'!Z30</f>
        <v/>
      </c>
      <c r="I28" s="27" t="str">
        <f>'OLAHNIL-10'!AA30</f>
        <v/>
      </c>
      <c r="J28" s="26">
        <f>'OLAHNIL-10'!AV30</f>
        <v>0</v>
      </c>
      <c r="K28" s="27" t="str">
        <f>'OLAHNIL-10'!AW30</f>
        <v>--</v>
      </c>
      <c r="L28" s="28" t="str">
        <f>'OLAHNIL-10'!J30</f>
        <v/>
      </c>
      <c r="M28" s="37" t="str">
        <f>'OLAHNIL-10'!P30</f>
        <v/>
      </c>
      <c r="N28" s="39" t="str">
        <f>IF(AND(Table57[[#This Row],[Penget]]&gt;=70,Table57[[#This Row],[Ketera]]&gt;=70),"Sudah Kompeten","Belum Kompeten")</f>
        <v>Belum Kompeten</v>
      </c>
    </row>
    <row r="29" spans="1:15" ht="15" hidden="1" x14ac:dyDescent="0.2">
      <c r="A29" s="7">
        <v>25</v>
      </c>
      <c r="B29" s="8" t="str">
        <f>'OLAHNIL-10'!B31</f>
        <v>X MIPA_1</v>
      </c>
      <c r="C29" s="8" t="str">
        <f>'OLAHNIL-10'!A31</f>
        <v>25</v>
      </c>
      <c r="D29" s="9" t="str">
        <f>'OLAHNIL-10'!C31</f>
        <v>181910250</v>
      </c>
      <c r="E29" s="14" t="str">
        <f>'OLAHNIL-10'!D31</f>
        <v>NOVA AGUSTINA</v>
      </c>
      <c r="F29" s="20">
        <f>'OLAHNIL-10'!X31</f>
        <v>0</v>
      </c>
      <c r="G29" s="21" t="str">
        <f t="shared" si="0"/>
        <v>--</v>
      </c>
      <c r="H29" s="20" t="str">
        <f>'OLAHNIL-10'!Z31</f>
        <v/>
      </c>
      <c r="I29" s="27" t="str">
        <f>'OLAHNIL-10'!AA31</f>
        <v/>
      </c>
      <c r="J29" s="26">
        <f>'OLAHNIL-10'!AV31</f>
        <v>0</v>
      </c>
      <c r="K29" s="27" t="str">
        <f>'OLAHNIL-10'!AW31</f>
        <v>--</v>
      </c>
      <c r="L29" s="28" t="str">
        <f>'OLAHNIL-10'!J31</f>
        <v/>
      </c>
      <c r="M29" s="37" t="str">
        <f>'OLAHNIL-10'!P31</f>
        <v/>
      </c>
      <c r="N29" s="39" t="str">
        <f>IF(AND(Table57[[#This Row],[Penget]]&gt;=70,Table57[[#This Row],[Ketera]]&gt;=70),"Sudah Kompeten","Belum Kompeten")</f>
        <v>Belum Kompeten</v>
      </c>
    </row>
    <row r="30" spans="1:15" ht="15" hidden="1" x14ac:dyDescent="0.2">
      <c r="A30" s="7">
        <v>26</v>
      </c>
      <c r="B30" s="8" t="str">
        <f>'OLAHNIL-10'!B32</f>
        <v>X MIPA_1</v>
      </c>
      <c r="C30" s="8" t="str">
        <f>'OLAHNIL-10'!A32</f>
        <v>26</v>
      </c>
      <c r="D30" s="9" t="str">
        <f>'OLAHNIL-10'!C32</f>
        <v>181910274</v>
      </c>
      <c r="E30" s="14" t="str">
        <f>'OLAHNIL-10'!D32</f>
        <v>RAIHAN GILANG RAMADHAN</v>
      </c>
      <c r="F30" s="20">
        <f>'OLAHNIL-10'!X32</f>
        <v>0</v>
      </c>
      <c r="G30" s="21" t="str">
        <f t="shared" si="0"/>
        <v>--</v>
      </c>
      <c r="H30" s="20" t="str">
        <f>'OLAHNIL-10'!Z32</f>
        <v/>
      </c>
      <c r="I30" s="27" t="str">
        <f>'OLAHNIL-10'!AA32</f>
        <v/>
      </c>
      <c r="J30" s="26">
        <f>'OLAHNIL-10'!AV32</f>
        <v>0</v>
      </c>
      <c r="K30" s="27" t="str">
        <f>'OLAHNIL-10'!AW32</f>
        <v>--</v>
      </c>
      <c r="L30" s="28" t="str">
        <f>'OLAHNIL-10'!J32</f>
        <v/>
      </c>
      <c r="M30" s="37" t="str">
        <f>'OLAHNIL-10'!P32</f>
        <v/>
      </c>
      <c r="N30" s="39" t="str">
        <f>IF(AND(Table57[[#This Row],[Penget]]&gt;=70,Table57[[#This Row],[Ketera]]&gt;=70),"Sudah Kompeten","Belum Kompeten")</f>
        <v>Belum Kompeten</v>
      </c>
    </row>
    <row r="31" spans="1:15" ht="15" hidden="1" x14ac:dyDescent="0.2">
      <c r="A31" s="7">
        <v>27</v>
      </c>
      <c r="B31" s="8" t="str">
        <f>'OLAHNIL-10'!B33</f>
        <v>X MIPA_1</v>
      </c>
      <c r="C31" s="8" t="str">
        <f>'OLAHNIL-10'!A33</f>
        <v>27</v>
      </c>
      <c r="D31" s="9" t="str">
        <f>'OLAHNIL-10'!C33</f>
        <v>181910298</v>
      </c>
      <c r="E31" s="14" t="str">
        <f>'OLAHNIL-10'!D33</f>
        <v>RIDA DAMAYANTI</v>
      </c>
      <c r="F31" s="20">
        <f>'OLAHNIL-10'!X33</f>
        <v>0</v>
      </c>
      <c r="G31" s="21" t="str">
        <f t="shared" si="0"/>
        <v>--</v>
      </c>
      <c r="H31" s="20" t="str">
        <f>'OLAHNIL-10'!Z33</f>
        <v/>
      </c>
      <c r="I31" s="27" t="str">
        <f>'OLAHNIL-10'!AA33</f>
        <v/>
      </c>
      <c r="J31" s="26">
        <f>'OLAHNIL-10'!AV33</f>
        <v>0</v>
      </c>
      <c r="K31" s="27" t="str">
        <f>'OLAHNIL-10'!AW33</f>
        <v>--</v>
      </c>
      <c r="L31" s="28" t="str">
        <f>'OLAHNIL-10'!J33</f>
        <v/>
      </c>
      <c r="M31" s="37" t="str">
        <f>'OLAHNIL-10'!P33</f>
        <v/>
      </c>
      <c r="N31" s="39" t="str">
        <f>IF(AND(Table57[[#This Row],[Penget]]&gt;=70,Table57[[#This Row],[Ketera]]&gt;=70),"Sudah Kompeten","Belum Kompeten")</f>
        <v>Belum Kompeten</v>
      </c>
    </row>
    <row r="32" spans="1:15" ht="15" hidden="1" x14ac:dyDescent="0.2">
      <c r="A32" s="7">
        <v>28</v>
      </c>
      <c r="B32" s="8" t="str">
        <f>'OLAHNIL-10'!B34</f>
        <v>X MIPA_1</v>
      </c>
      <c r="C32" s="8" t="str">
        <f>'OLAHNIL-10'!A34</f>
        <v>28</v>
      </c>
      <c r="D32" s="9" t="str">
        <f>'OLAHNIL-10'!C34</f>
        <v>181910307</v>
      </c>
      <c r="E32" s="14" t="str">
        <f>'OLAHNIL-10'!D34</f>
        <v>RINA NATALYA DARYANA</v>
      </c>
      <c r="F32" s="20">
        <f>'OLAHNIL-10'!X34</f>
        <v>0</v>
      </c>
      <c r="G32" s="21" t="str">
        <f t="shared" si="0"/>
        <v>--</v>
      </c>
      <c r="H32" s="20" t="str">
        <f>'OLAHNIL-10'!Z34</f>
        <v/>
      </c>
      <c r="I32" s="27" t="str">
        <f>'OLAHNIL-10'!AA34</f>
        <v/>
      </c>
      <c r="J32" s="26">
        <f>'OLAHNIL-10'!AV34</f>
        <v>0</v>
      </c>
      <c r="K32" s="27" t="str">
        <f>'OLAHNIL-10'!AW34</f>
        <v>--</v>
      </c>
      <c r="L32" s="28" t="str">
        <f>'OLAHNIL-10'!J34</f>
        <v/>
      </c>
      <c r="M32" s="37" t="str">
        <f>'OLAHNIL-10'!P34</f>
        <v/>
      </c>
      <c r="N32" s="39" t="str">
        <f>IF(AND(Table57[[#This Row],[Penget]]&gt;=70,Table57[[#This Row],[Ketera]]&gt;=70),"Sudah Kompeten","Belum Kompeten")</f>
        <v>Belum Kompeten</v>
      </c>
    </row>
    <row r="33" spans="1:14" ht="15" hidden="1" x14ac:dyDescent="0.2">
      <c r="A33" s="7">
        <v>29</v>
      </c>
      <c r="B33" s="8" t="str">
        <f>'OLAHNIL-10'!B35</f>
        <v>X MIPA_1</v>
      </c>
      <c r="C33" s="8" t="str">
        <f>'OLAHNIL-10'!A35</f>
        <v>29</v>
      </c>
      <c r="D33" s="9" t="str">
        <f>'OLAHNIL-10'!C35</f>
        <v>181910316</v>
      </c>
      <c r="E33" s="14" t="str">
        <f>'OLAHNIL-10'!D35</f>
        <v>RISMA AULIA</v>
      </c>
      <c r="F33" s="20">
        <f>'OLAHNIL-10'!X35</f>
        <v>0</v>
      </c>
      <c r="G33" s="21" t="str">
        <f t="shared" si="0"/>
        <v>--</v>
      </c>
      <c r="H33" s="20" t="str">
        <f>'OLAHNIL-10'!Z35</f>
        <v/>
      </c>
      <c r="I33" s="27" t="str">
        <f>'OLAHNIL-10'!AA35</f>
        <v/>
      </c>
      <c r="J33" s="26">
        <f>'OLAHNIL-10'!AV35</f>
        <v>0</v>
      </c>
      <c r="K33" s="27" t="str">
        <f>'OLAHNIL-10'!AW35</f>
        <v>--</v>
      </c>
      <c r="L33" s="28" t="str">
        <f>'OLAHNIL-10'!J35</f>
        <v/>
      </c>
      <c r="M33" s="37" t="str">
        <f>'OLAHNIL-10'!P35</f>
        <v/>
      </c>
      <c r="N33" s="39" t="str">
        <f>IF(AND(Table57[[#This Row],[Penget]]&gt;=70,Table57[[#This Row],[Ketera]]&gt;=70),"Sudah Kompeten","Belum Kompeten")</f>
        <v>Belum Kompeten</v>
      </c>
    </row>
    <row r="34" spans="1:14" ht="15" hidden="1" x14ac:dyDescent="0.2">
      <c r="A34" s="7">
        <v>30</v>
      </c>
      <c r="B34" s="8" t="str">
        <f>'OLAHNIL-10'!B36</f>
        <v>X MIPA_1</v>
      </c>
      <c r="C34" s="8" t="str">
        <f>'OLAHNIL-10'!A36</f>
        <v>30</v>
      </c>
      <c r="D34" s="9" t="str">
        <f>'OLAHNIL-10'!C36</f>
        <v>181910371</v>
      </c>
      <c r="E34" s="14" t="str">
        <f>'OLAHNIL-10'!D36</f>
        <v>SYIFA NURFADILAH</v>
      </c>
      <c r="F34" s="20">
        <f>'OLAHNIL-10'!X36</f>
        <v>0</v>
      </c>
      <c r="G34" s="21" t="str">
        <f t="shared" si="0"/>
        <v>--</v>
      </c>
      <c r="H34" s="20" t="str">
        <f>'OLAHNIL-10'!Z36</f>
        <v/>
      </c>
      <c r="I34" s="27" t="str">
        <f>'OLAHNIL-10'!AA36</f>
        <v/>
      </c>
      <c r="J34" s="26">
        <f>'OLAHNIL-10'!AV36</f>
        <v>0</v>
      </c>
      <c r="K34" s="27" t="str">
        <f>'OLAHNIL-10'!AW36</f>
        <v>--</v>
      </c>
      <c r="L34" s="28" t="str">
        <f>'OLAHNIL-10'!J36</f>
        <v/>
      </c>
      <c r="M34" s="37" t="str">
        <f>'OLAHNIL-10'!P36</f>
        <v/>
      </c>
      <c r="N34" s="39" t="str">
        <f>IF(AND(Table57[[#This Row],[Penget]]&gt;=70,Table57[[#This Row],[Ketera]]&gt;=70),"Sudah Kompeten","Belum Kompeten")</f>
        <v>Belum Kompeten</v>
      </c>
    </row>
    <row r="35" spans="1:14" ht="15" hidden="1" x14ac:dyDescent="0.2">
      <c r="A35" s="7">
        <v>31</v>
      </c>
      <c r="B35" s="8" t="str">
        <f>'OLAHNIL-10'!B37</f>
        <v>X MIPA_1</v>
      </c>
      <c r="C35" s="8" t="str">
        <f>'OLAHNIL-10'!A37</f>
        <v>31</v>
      </c>
      <c r="D35" s="9" t="str">
        <f>'OLAHNIL-10'!C37</f>
        <v>181910380</v>
      </c>
      <c r="E35" s="14" t="str">
        <f>'OLAHNIL-10'!D37</f>
        <v>TIARA CITRA RAHAYU</v>
      </c>
      <c r="F35" s="20">
        <f>'OLAHNIL-10'!X37</f>
        <v>0</v>
      </c>
      <c r="G35" s="21" t="str">
        <f t="shared" si="0"/>
        <v>--</v>
      </c>
      <c r="H35" s="20" t="str">
        <f>'OLAHNIL-10'!Z37</f>
        <v/>
      </c>
      <c r="I35" s="27" t="str">
        <f>'OLAHNIL-10'!AA37</f>
        <v/>
      </c>
      <c r="J35" s="26">
        <f>'OLAHNIL-10'!AV37</f>
        <v>0</v>
      </c>
      <c r="K35" s="27" t="str">
        <f>'OLAHNIL-10'!AW37</f>
        <v>--</v>
      </c>
      <c r="L35" s="28" t="str">
        <f>'OLAHNIL-10'!J37</f>
        <v/>
      </c>
      <c r="M35" s="37" t="str">
        <f>'OLAHNIL-10'!P37</f>
        <v/>
      </c>
      <c r="N35" s="39" t="str">
        <f>IF(AND(Table57[[#This Row],[Penget]]&gt;=70,Table57[[#This Row],[Ketera]]&gt;=70),"Sudah Kompeten","Belum Kompeten")</f>
        <v>Belum Kompeten</v>
      </c>
    </row>
    <row r="36" spans="1:14" ht="15" hidden="1" x14ac:dyDescent="0.2">
      <c r="A36" s="7">
        <v>32</v>
      </c>
      <c r="B36" s="8" t="str">
        <f>'OLAHNIL-10'!B38</f>
        <v>X MIPA_1</v>
      </c>
      <c r="C36" s="8" t="str">
        <f>'OLAHNIL-10'!A38</f>
        <v>32</v>
      </c>
      <c r="D36" s="9" t="str">
        <f>'OLAHNIL-10'!C38</f>
        <v>181910386</v>
      </c>
      <c r="E36" s="14" t="str">
        <f>'OLAHNIL-10'!D38</f>
        <v>TRISNA YULIANTI</v>
      </c>
      <c r="F36" s="20">
        <f>'OLAHNIL-10'!X38</f>
        <v>0</v>
      </c>
      <c r="G36" s="21" t="str">
        <f t="shared" si="0"/>
        <v>--</v>
      </c>
      <c r="H36" s="20" t="str">
        <f>'OLAHNIL-10'!Z38</f>
        <v/>
      </c>
      <c r="I36" s="27" t="str">
        <f>'OLAHNIL-10'!AA38</f>
        <v/>
      </c>
      <c r="J36" s="26">
        <f>'OLAHNIL-10'!AV38</f>
        <v>0</v>
      </c>
      <c r="K36" s="27" t="str">
        <f>'OLAHNIL-10'!AW38</f>
        <v>--</v>
      </c>
      <c r="L36" s="28" t="str">
        <f>'OLAHNIL-10'!J38</f>
        <v/>
      </c>
      <c r="M36" s="37" t="str">
        <f>'OLAHNIL-10'!P38</f>
        <v/>
      </c>
      <c r="N36" s="39" t="str">
        <f>IF(AND(Table57[[#This Row],[Penget]]&gt;=70,Table57[[#This Row],[Ketera]]&gt;=70),"Sudah Kompeten","Belum Kompeten")</f>
        <v>Belum Kompeten</v>
      </c>
    </row>
    <row r="37" spans="1:14" ht="15" hidden="1" x14ac:dyDescent="0.2">
      <c r="A37" s="7">
        <v>33</v>
      </c>
      <c r="B37" s="8" t="str">
        <f>'OLAHNIL-10'!B39</f>
        <v>X MIPA_1</v>
      </c>
      <c r="C37" s="8" t="str">
        <f>'OLAHNIL-10'!A39</f>
        <v>33</v>
      </c>
      <c r="D37" s="9" t="str">
        <f>'OLAHNIL-10'!C39</f>
        <v>181910405</v>
      </c>
      <c r="E37" s="14" t="str">
        <f>'OLAHNIL-10'!D39</f>
        <v>WINDY WIDYAWATI</v>
      </c>
      <c r="F37" s="20">
        <f>'OLAHNIL-10'!X39</f>
        <v>0</v>
      </c>
      <c r="G37" s="21" t="str">
        <f t="shared" si="0"/>
        <v>--</v>
      </c>
      <c r="H37" s="20" t="str">
        <f>'OLAHNIL-10'!Z39</f>
        <v/>
      </c>
      <c r="I37" s="27" t="str">
        <f>'OLAHNIL-10'!AA39</f>
        <v/>
      </c>
      <c r="J37" s="26">
        <f>'OLAHNIL-10'!AV39</f>
        <v>0</v>
      </c>
      <c r="K37" s="27" t="str">
        <f>'OLAHNIL-10'!AW39</f>
        <v>--</v>
      </c>
      <c r="L37" s="28" t="str">
        <f>'OLAHNIL-10'!J39</f>
        <v/>
      </c>
      <c r="M37" s="37" t="str">
        <f>'OLAHNIL-10'!P39</f>
        <v/>
      </c>
      <c r="N37" s="39" t="str">
        <f>IF(AND(Table57[[#This Row],[Penget]]&gt;=70,Table57[[#This Row],[Ketera]]&gt;=70),"Sudah Kompeten","Belum Kompeten")</f>
        <v>Belum Kompeten</v>
      </c>
    </row>
    <row r="38" spans="1:14" ht="15" hidden="1" x14ac:dyDescent="0.2">
      <c r="A38" s="7">
        <v>34</v>
      </c>
      <c r="B38" s="8" t="str">
        <f>'OLAHNIL-10'!B40</f>
        <v>X MIPA_1</v>
      </c>
      <c r="C38" s="8" t="str">
        <f>'OLAHNIL-10'!A40</f>
        <v>34</v>
      </c>
      <c r="D38" s="9" t="str">
        <f>'OLAHNIL-10'!C40</f>
        <v>181910411</v>
      </c>
      <c r="E38" s="14" t="str">
        <f>'OLAHNIL-10'!D40</f>
        <v>YOGA MUHAMAD RIZKY</v>
      </c>
      <c r="F38" s="20">
        <f>'OLAHNIL-10'!X40</f>
        <v>0</v>
      </c>
      <c r="G38" s="21" t="str">
        <f t="shared" si="0"/>
        <v>--</v>
      </c>
      <c r="H38" s="20" t="str">
        <f>'OLAHNIL-10'!Z40</f>
        <v/>
      </c>
      <c r="I38" s="27" t="str">
        <f>'OLAHNIL-10'!AA40</f>
        <v/>
      </c>
      <c r="J38" s="26">
        <f>'OLAHNIL-10'!AV40</f>
        <v>0</v>
      </c>
      <c r="K38" s="27" t="str">
        <f>'OLAHNIL-10'!AW40</f>
        <v>--</v>
      </c>
      <c r="L38" s="28" t="str">
        <f>'OLAHNIL-10'!J40</f>
        <v/>
      </c>
      <c r="M38" s="37" t="str">
        <f>'OLAHNIL-10'!P40</f>
        <v/>
      </c>
      <c r="N38" s="39" t="str">
        <f>IF(AND(Table57[[#This Row],[Penget]]&gt;=70,Table57[[#This Row],[Ketera]]&gt;=70),"Sudah Kompeten","Belum Kompeten")</f>
        <v>Belum Kompeten</v>
      </c>
    </row>
    <row r="39" spans="1:14" ht="15" hidden="1" x14ac:dyDescent="0.2">
      <c r="A39" s="7">
        <v>35</v>
      </c>
      <c r="B39" s="8" t="str">
        <f>'OLAHNIL-10'!B41</f>
        <v>X MIPA_1</v>
      </c>
      <c r="C39" s="8" t="str">
        <f>'OLAHNIL-10'!A41</f>
        <v>35</v>
      </c>
      <c r="D39" s="9" t="str">
        <f>'OLAHNIL-10'!C41</f>
        <v>181910415</v>
      </c>
      <c r="E39" s="14" t="str">
        <f>'OLAHNIL-10'!D41</f>
        <v xml:space="preserve">YOLLA PUSPITA </v>
      </c>
      <c r="F39" s="20">
        <f>'OLAHNIL-10'!X41</f>
        <v>0</v>
      </c>
      <c r="G39" s="21" t="str">
        <f t="shared" si="0"/>
        <v>--</v>
      </c>
      <c r="H39" s="20" t="str">
        <f>'OLAHNIL-10'!Z41</f>
        <v/>
      </c>
      <c r="I39" s="27" t="str">
        <f>'OLAHNIL-10'!AA41</f>
        <v/>
      </c>
      <c r="J39" s="26">
        <f>'OLAHNIL-10'!AV41</f>
        <v>0</v>
      </c>
      <c r="K39" s="27" t="str">
        <f>'OLAHNIL-10'!AW41</f>
        <v>--</v>
      </c>
      <c r="L39" s="28" t="str">
        <f>'OLAHNIL-10'!J41</f>
        <v/>
      </c>
      <c r="M39" s="37" t="str">
        <f>'OLAHNIL-10'!P41</f>
        <v/>
      </c>
      <c r="N39" s="39" t="str">
        <f>IF(AND(Table57[[#This Row],[Penget]]&gt;=70,Table57[[#This Row],[Ketera]]&gt;=70),"Sudah Kompeten","Belum Kompeten")</f>
        <v>Belum Kompeten</v>
      </c>
    </row>
    <row r="40" spans="1:14" ht="15" hidden="1" x14ac:dyDescent="0.2">
      <c r="A40" s="7">
        <v>36</v>
      </c>
      <c r="B40" s="8" t="str">
        <f>'OLAHNIL-10'!B42</f>
        <v>X MIPA_1</v>
      </c>
      <c r="C40" s="8" t="str">
        <f>'OLAHNIL-10'!A42</f>
        <v>36</v>
      </c>
      <c r="D40" s="9" t="str">
        <f>'OLAHNIL-10'!C42</f>
        <v>181910423</v>
      </c>
      <c r="E40" s="14" t="str">
        <f>'OLAHNIL-10'!D42</f>
        <v>YUSI NAILURAHMI ANGGRAENI</v>
      </c>
      <c r="F40" s="20">
        <f>'OLAHNIL-10'!X42</f>
        <v>0</v>
      </c>
      <c r="G40" s="21" t="str">
        <f t="shared" si="0"/>
        <v>--</v>
      </c>
      <c r="H40" s="20" t="str">
        <f>'OLAHNIL-10'!Z42</f>
        <v/>
      </c>
      <c r="I40" s="27" t="str">
        <f>'OLAHNIL-10'!AA42</f>
        <v/>
      </c>
      <c r="J40" s="26">
        <f>'OLAHNIL-10'!AV42</f>
        <v>0</v>
      </c>
      <c r="K40" s="27" t="str">
        <f>'OLAHNIL-10'!AW42</f>
        <v>--</v>
      </c>
      <c r="L40" s="28" t="str">
        <f>'OLAHNIL-10'!J42</f>
        <v/>
      </c>
      <c r="M40" s="37" t="str">
        <f>'OLAHNIL-10'!P42</f>
        <v/>
      </c>
      <c r="N40" s="39" t="str">
        <f>IF(AND(Table57[[#This Row],[Penget]]&gt;=70,Table57[[#This Row],[Ketera]]&gt;=70),"Sudah Kompeten","Belum Kompeten")</f>
        <v>Belum Kompeten</v>
      </c>
    </row>
    <row r="41" spans="1:14" ht="15" hidden="1" x14ac:dyDescent="0.2">
      <c r="A41" s="7">
        <v>37</v>
      </c>
      <c r="B41" s="8" t="str">
        <f>'OLAHNIL-10'!B43</f>
        <v>X MIPA_2</v>
      </c>
      <c r="C41" s="8" t="str">
        <f>'OLAHNIL-10'!A43</f>
        <v>1</v>
      </c>
      <c r="D41" s="9" t="str">
        <f>'OLAHNIL-10'!C43</f>
        <v>181910001</v>
      </c>
      <c r="E41" s="14" t="str">
        <f>'OLAHNIL-10'!D43</f>
        <v>A. WILDAN ARIP R.</v>
      </c>
      <c r="F41" s="20">
        <f>'OLAHNIL-10'!X43</f>
        <v>0</v>
      </c>
      <c r="G41" s="21" t="str">
        <f t="shared" si="0"/>
        <v>--</v>
      </c>
      <c r="H41" s="20" t="str">
        <f>'OLAHNIL-10'!Z43</f>
        <v/>
      </c>
      <c r="I41" s="27" t="str">
        <f>'OLAHNIL-10'!AA43</f>
        <v/>
      </c>
      <c r="J41" s="26">
        <f>'OLAHNIL-10'!AV43</f>
        <v>0</v>
      </c>
      <c r="K41" s="27" t="str">
        <f>'OLAHNIL-10'!AW43</f>
        <v>--</v>
      </c>
      <c r="L41" s="28" t="str">
        <f>'OLAHNIL-10'!J43</f>
        <v/>
      </c>
      <c r="M41" s="37" t="str">
        <f>'OLAHNIL-10'!P43</f>
        <v/>
      </c>
      <c r="N41" s="39" t="str">
        <f>IF(AND(Table57[[#This Row],[Penget]]&gt;=70,Table57[[#This Row],[Ketera]]&gt;=70),"Sudah Kompeten","Belum Kompeten")</f>
        <v>Belum Kompeten</v>
      </c>
    </row>
    <row r="42" spans="1:14" ht="15" hidden="1" x14ac:dyDescent="0.2">
      <c r="A42" s="7">
        <v>38</v>
      </c>
      <c r="B42" s="8" t="str">
        <f>'OLAHNIL-10'!B44</f>
        <v>X MIPA_2</v>
      </c>
      <c r="C42" s="8" t="str">
        <f>'OLAHNIL-10'!A44</f>
        <v>2</v>
      </c>
      <c r="D42" s="9" t="str">
        <f>'OLAHNIL-10'!C44</f>
        <v>181910002</v>
      </c>
      <c r="E42" s="14" t="str">
        <f>'OLAHNIL-10'!D44</f>
        <v>AA RIDWAN FAUZI</v>
      </c>
      <c r="F42" s="20">
        <f>'OLAHNIL-10'!X44</f>
        <v>0</v>
      </c>
      <c r="G42" s="21" t="str">
        <f t="shared" si="0"/>
        <v>--</v>
      </c>
      <c r="H42" s="20" t="str">
        <f>'OLAHNIL-10'!Z44</f>
        <v/>
      </c>
      <c r="I42" s="27" t="str">
        <f>'OLAHNIL-10'!AA44</f>
        <v/>
      </c>
      <c r="J42" s="26">
        <f>'OLAHNIL-10'!AV44</f>
        <v>0</v>
      </c>
      <c r="K42" s="27" t="str">
        <f>'OLAHNIL-10'!AW44</f>
        <v>--</v>
      </c>
      <c r="L42" s="28" t="str">
        <f>'OLAHNIL-10'!J44</f>
        <v/>
      </c>
      <c r="M42" s="37" t="str">
        <f>'OLAHNIL-10'!P44</f>
        <v/>
      </c>
      <c r="N42" s="39" t="str">
        <f>IF(AND(Table57[[#This Row],[Penget]]&gt;=70,Table57[[#This Row],[Ketera]]&gt;=70),"Sudah Kompeten","Belum Kompeten")</f>
        <v>Belum Kompeten</v>
      </c>
    </row>
    <row r="43" spans="1:14" ht="15" hidden="1" x14ac:dyDescent="0.2">
      <c r="A43" s="7">
        <v>39</v>
      </c>
      <c r="B43" s="8" t="str">
        <f>'OLAHNIL-10'!B45</f>
        <v>X MIPA_2</v>
      </c>
      <c r="C43" s="8" t="str">
        <f>'OLAHNIL-10'!A45</f>
        <v>3</v>
      </c>
      <c r="D43" s="9" t="str">
        <f>'OLAHNIL-10'!C45</f>
        <v>181910004</v>
      </c>
      <c r="E43" s="14" t="str">
        <f>'OLAHNIL-10'!D45</f>
        <v>ADI PUTRA LEIHITU IHA</v>
      </c>
      <c r="F43" s="20">
        <f>'OLAHNIL-10'!X45</f>
        <v>0</v>
      </c>
      <c r="G43" s="21" t="str">
        <f t="shared" si="0"/>
        <v>--</v>
      </c>
      <c r="H43" s="20" t="str">
        <f>'OLAHNIL-10'!Z45</f>
        <v/>
      </c>
      <c r="I43" s="27" t="str">
        <f>'OLAHNIL-10'!AA45</f>
        <v/>
      </c>
      <c r="J43" s="26">
        <f>'OLAHNIL-10'!AV45</f>
        <v>0</v>
      </c>
      <c r="K43" s="27" t="str">
        <f>'OLAHNIL-10'!AW45</f>
        <v>--</v>
      </c>
      <c r="L43" s="28" t="str">
        <f>'OLAHNIL-10'!J45</f>
        <v/>
      </c>
      <c r="M43" s="37" t="str">
        <f>'OLAHNIL-10'!P45</f>
        <v/>
      </c>
      <c r="N43" s="39" t="str">
        <f>IF(AND(Table57[[#This Row],[Penget]]&gt;=70,Table57[[#This Row],[Ketera]]&gt;=70),"Sudah Kompeten","Belum Kompeten")</f>
        <v>Belum Kompeten</v>
      </c>
    </row>
    <row r="44" spans="1:14" ht="15" hidden="1" x14ac:dyDescent="0.2">
      <c r="A44" s="7">
        <v>40</v>
      </c>
      <c r="B44" s="8" t="str">
        <f>'OLAHNIL-10'!B46</f>
        <v>X MIPA_2</v>
      </c>
      <c r="C44" s="8" t="str">
        <f>'OLAHNIL-10'!A46</f>
        <v>4</v>
      </c>
      <c r="D44" s="9" t="str">
        <f>'OLAHNIL-10'!C46</f>
        <v>181910015</v>
      </c>
      <c r="E44" s="14" t="str">
        <f>'OLAHNIL-10'!D46</f>
        <v>AHMAD NUGRAHA</v>
      </c>
      <c r="F44" s="20">
        <f>'OLAHNIL-10'!X46</f>
        <v>0</v>
      </c>
      <c r="G44" s="21" t="str">
        <f t="shared" si="0"/>
        <v>--</v>
      </c>
      <c r="H44" s="20" t="str">
        <f>'OLAHNIL-10'!Z46</f>
        <v/>
      </c>
      <c r="I44" s="27" t="str">
        <f>'OLAHNIL-10'!AA46</f>
        <v/>
      </c>
      <c r="J44" s="26">
        <f>'OLAHNIL-10'!AV46</f>
        <v>0</v>
      </c>
      <c r="K44" s="27" t="str">
        <f>'OLAHNIL-10'!AW46</f>
        <v>--</v>
      </c>
      <c r="L44" s="28" t="str">
        <f>'OLAHNIL-10'!J46</f>
        <v/>
      </c>
      <c r="M44" s="37" t="str">
        <f>'OLAHNIL-10'!P46</f>
        <v/>
      </c>
      <c r="N44" s="39" t="str">
        <f>IF(AND(Table57[[#This Row],[Penget]]&gt;=70,Table57[[#This Row],[Ketera]]&gt;=70),"Sudah Kompeten","Belum Kompeten")</f>
        <v>Belum Kompeten</v>
      </c>
    </row>
    <row r="45" spans="1:14" ht="15" hidden="1" x14ac:dyDescent="0.2">
      <c r="A45" s="7">
        <v>41</v>
      </c>
      <c r="B45" s="8" t="str">
        <f>'OLAHNIL-10'!B47</f>
        <v>X MIPA_2</v>
      </c>
      <c r="C45" s="8" t="str">
        <f>'OLAHNIL-10'!A47</f>
        <v>5</v>
      </c>
      <c r="D45" s="9" t="str">
        <f>'OLAHNIL-10'!C47</f>
        <v>181910024</v>
      </c>
      <c r="E45" s="14" t="str">
        <f>'OLAHNIL-10'!D47</f>
        <v>ALMA ULA NADIYA</v>
      </c>
      <c r="F45" s="20">
        <f>'OLAHNIL-10'!X47</f>
        <v>0</v>
      </c>
      <c r="G45" s="21" t="str">
        <f t="shared" si="0"/>
        <v>--</v>
      </c>
      <c r="H45" s="20" t="str">
        <f>'OLAHNIL-10'!Z47</f>
        <v/>
      </c>
      <c r="I45" s="27" t="str">
        <f>'OLAHNIL-10'!AA47</f>
        <v/>
      </c>
      <c r="J45" s="26">
        <f>'OLAHNIL-10'!AV47</f>
        <v>0</v>
      </c>
      <c r="K45" s="27" t="str">
        <f>'OLAHNIL-10'!AW47</f>
        <v>--</v>
      </c>
      <c r="L45" s="28" t="str">
        <f>'OLAHNIL-10'!J47</f>
        <v/>
      </c>
      <c r="M45" s="37" t="str">
        <f>'OLAHNIL-10'!P47</f>
        <v/>
      </c>
      <c r="N45" s="39" t="str">
        <f>IF(AND(Table57[[#This Row],[Penget]]&gt;=70,Table57[[#This Row],[Ketera]]&gt;=70),"Sudah Kompeten","Belum Kompeten")</f>
        <v>Belum Kompeten</v>
      </c>
    </row>
    <row r="46" spans="1:14" ht="15" hidden="1" x14ac:dyDescent="0.2">
      <c r="A46" s="7">
        <v>42</v>
      </c>
      <c r="B46" s="8" t="str">
        <f>'OLAHNIL-10'!B48</f>
        <v>X MIPA_2</v>
      </c>
      <c r="C46" s="8" t="str">
        <f>'OLAHNIL-10'!A48</f>
        <v>6</v>
      </c>
      <c r="D46" s="9" t="str">
        <f>'OLAHNIL-10'!C48</f>
        <v>181910032</v>
      </c>
      <c r="E46" s="14" t="str">
        <f>'OLAHNIL-10'!D48</f>
        <v>ANDRIYANI RAHMAWATI</v>
      </c>
      <c r="F46" s="20">
        <f>'OLAHNIL-10'!X48</f>
        <v>0</v>
      </c>
      <c r="G46" s="21" t="str">
        <f t="shared" si="0"/>
        <v>--</v>
      </c>
      <c r="H46" s="20" t="str">
        <f>'OLAHNIL-10'!Z48</f>
        <v/>
      </c>
      <c r="I46" s="27" t="str">
        <f>'OLAHNIL-10'!AA48</f>
        <v/>
      </c>
      <c r="J46" s="26">
        <f>'OLAHNIL-10'!AV48</f>
        <v>0</v>
      </c>
      <c r="K46" s="27" t="str">
        <f>'OLAHNIL-10'!AW48</f>
        <v>--</v>
      </c>
      <c r="L46" s="28" t="str">
        <f>'OLAHNIL-10'!J48</f>
        <v/>
      </c>
      <c r="M46" s="37" t="str">
        <f>'OLAHNIL-10'!P48</f>
        <v/>
      </c>
      <c r="N46" s="39" t="str">
        <f>IF(AND(Table57[[#This Row],[Penget]]&gt;=70,Table57[[#This Row],[Ketera]]&gt;=70),"Sudah Kompeten","Belum Kompeten")</f>
        <v>Belum Kompeten</v>
      </c>
    </row>
    <row r="47" spans="1:14" ht="15" hidden="1" x14ac:dyDescent="0.2">
      <c r="A47" s="7">
        <v>43</v>
      </c>
      <c r="B47" s="8" t="str">
        <f>'OLAHNIL-10'!B49</f>
        <v>X MIPA_2</v>
      </c>
      <c r="C47" s="8" t="str">
        <f>'OLAHNIL-10'!A49</f>
        <v>7</v>
      </c>
      <c r="D47" s="9" t="str">
        <f>'OLAHNIL-10'!C49</f>
        <v>181910034</v>
      </c>
      <c r="E47" s="14" t="str">
        <f>'OLAHNIL-10'!D49</f>
        <v>ANGGITA MAOLANI D PUTRI</v>
      </c>
      <c r="F47" s="20">
        <f>'OLAHNIL-10'!X49</f>
        <v>0</v>
      </c>
      <c r="G47" s="21" t="str">
        <f t="shared" si="0"/>
        <v>--</v>
      </c>
      <c r="H47" s="20" t="str">
        <f>'OLAHNIL-10'!Z49</f>
        <v/>
      </c>
      <c r="I47" s="27" t="str">
        <f>'OLAHNIL-10'!AA49</f>
        <v/>
      </c>
      <c r="J47" s="26">
        <f>'OLAHNIL-10'!AV49</f>
        <v>0</v>
      </c>
      <c r="K47" s="27" t="str">
        <f>'OLAHNIL-10'!AW49</f>
        <v>--</v>
      </c>
      <c r="L47" s="28" t="str">
        <f>'OLAHNIL-10'!J49</f>
        <v/>
      </c>
      <c r="M47" s="37" t="str">
        <f>'OLAHNIL-10'!P49</f>
        <v/>
      </c>
      <c r="N47" s="39" t="str">
        <f>IF(AND(Table57[[#This Row],[Penget]]&gt;=70,Table57[[#This Row],[Ketera]]&gt;=70),"Sudah Kompeten","Belum Kompeten")</f>
        <v>Belum Kompeten</v>
      </c>
    </row>
    <row r="48" spans="1:14" ht="15" hidden="1" x14ac:dyDescent="0.2">
      <c r="A48" s="7">
        <v>44</v>
      </c>
      <c r="B48" s="8" t="str">
        <f>'OLAHNIL-10'!B50</f>
        <v>X MIPA_2</v>
      </c>
      <c r="C48" s="8" t="str">
        <f>'OLAHNIL-10'!A50</f>
        <v>8</v>
      </c>
      <c r="D48" s="9" t="str">
        <f>'OLAHNIL-10'!C50</f>
        <v>181910062</v>
      </c>
      <c r="E48" s="14" t="str">
        <f>'OLAHNIL-10'!D50</f>
        <v>CHOERUL RIZAL FIRDAUS</v>
      </c>
      <c r="F48" s="20">
        <f>'OLAHNIL-10'!X50</f>
        <v>0</v>
      </c>
      <c r="G48" s="21" t="str">
        <f t="shared" si="0"/>
        <v>--</v>
      </c>
      <c r="H48" s="20" t="str">
        <f>'OLAHNIL-10'!Z50</f>
        <v/>
      </c>
      <c r="I48" s="27" t="str">
        <f>'OLAHNIL-10'!AA50</f>
        <v/>
      </c>
      <c r="J48" s="26">
        <f>'OLAHNIL-10'!AV50</f>
        <v>0</v>
      </c>
      <c r="K48" s="27" t="str">
        <f>'OLAHNIL-10'!AW50</f>
        <v>--</v>
      </c>
      <c r="L48" s="28" t="str">
        <f>'OLAHNIL-10'!J50</f>
        <v/>
      </c>
      <c r="M48" s="37" t="str">
        <f>'OLAHNIL-10'!P50</f>
        <v/>
      </c>
      <c r="N48" s="39" t="str">
        <f>IF(AND(Table57[[#This Row],[Penget]]&gt;=70,Table57[[#This Row],[Ketera]]&gt;=70),"Sudah Kompeten","Belum Kompeten")</f>
        <v>Belum Kompeten</v>
      </c>
    </row>
    <row r="49" spans="1:14" ht="15" hidden="1" x14ac:dyDescent="0.2">
      <c r="A49" s="7">
        <v>45</v>
      </c>
      <c r="B49" s="8" t="str">
        <f>'OLAHNIL-10'!B51</f>
        <v>X MIPA_2</v>
      </c>
      <c r="C49" s="8" t="str">
        <f>'OLAHNIL-10'!A51</f>
        <v>9</v>
      </c>
      <c r="D49" s="9" t="str">
        <f>'OLAHNIL-10'!C51</f>
        <v>181910078</v>
      </c>
      <c r="E49" s="14" t="str">
        <f>'OLAHNIL-10'!D51</f>
        <v>DELA SONIA</v>
      </c>
      <c r="F49" s="20">
        <f>'OLAHNIL-10'!X51</f>
        <v>0</v>
      </c>
      <c r="G49" s="21" t="str">
        <f t="shared" si="0"/>
        <v>--</v>
      </c>
      <c r="H49" s="20" t="str">
        <f>'OLAHNIL-10'!Z51</f>
        <v/>
      </c>
      <c r="I49" s="27" t="str">
        <f>'OLAHNIL-10'!AA51</f>
        <v/>
      </c>
      <c r="J49" s="26">
        <f>'OLAHNIL-10'!AV51</f>
        <v>0</v>
      </c>
      <c r="K49" s="27" t="str">
        <f>'OLAHNIL-10'!AW51</f>
        <v>--</v>
      </c>
      <c r="L49" s="28" t="str">
        <f>'OLAHNIL-10'!J51</f>
        <v/>
      </c>
      <c r="M49" s="37" t="str">
        <f>'OLAHNIL-10'!P51</f>
        <v/>
      </c>
      <c r="N49" s="39" t="str">
        <f>IF(AND(Table57[[#This Row],[Penget]]&gt;=70,Table57[[#This Row],[Ketera]]&gt;=70),"Sudah Kompeten","Belum Kompeten")</f>
        <v>Belum Kompeten</v>
      </c>
    </row>
    <row r="50" spans="1:14" ht="15" hidden="1" x14ac:dyDescent="0.2">
      <c r="A50" s="7">
        <v>46</v>
      </c>
      <c r="B50" s="8" t="str">
        <f>'OLAHNIL-10'!B52</f>
        <v>X MIPA_2</v>
      </c>
      <c r="C50" s="8" t="str">
        <f>'OLAHNIL-10'!A52</f>
        <v>10</v>
      </c>
      <c r="D50" s="9" t="str">
        <f>'OLAHNIL-10'!C52</f>
        <v>181910092</v>
      </c>
      <c r="E50" s="15" t="str">
        <f>'OLAHNIL-10'!D52</f>
        <v>DHEA SABRINA DWI OKTAVIA</v>
      </c>
      <c r="F50" s="20">
        <f>'OLAHNIL-10'!X52</f>
        <v>0</v>
      </c>
      <c r="G50" s="23" t="str">
        <f t="shared" si="0"/>
        <v>--</v>
      </c>
      <c r="H50" s="22" t="str">
        <f>'OLAHNIL-10'!Z52</f>
        <v/>
      </c>
      <c r="I50" s="27" t="str">
        <f>'OLAHNIL-10'!AA52</f>
        <v/>
      </c>
      <c r="J50" s="26">
        <f>'OLAHNIL-10'!AV52</f>
        <v>0</v>
      </c>
      <c r="K50" s="27" t="str">
        <f>'OLAHNIL-10'!AW52</f>
        <v>--</v>
      </c>
      <c r="L50" s="28" t="str">
        <f>'OLAHNIL-10'!J52</f>
        <v/>
      </c>
      <c r="M50" s="37" t="str">
        <f>'OLAHNIL-10'!P52</f>
        <v/>
      </c>
      <c r="N50" s="39" t="str">
        <f>IF(AND(Table57[[#This Row],[Penget]]&gt;=70,Table57[[#This Row],[Ketera]]&gt;=70),"Sudah Kompeten","Belum Kompeten")</f>
        <v>Belum Kompeten</v>
      </c>
    </row>
    <row r="51" spans="1:14" ht="15" hidden="1" x14ac:dyDescent="0.2">
      <c r="A51" s="7">
        <v>47</v>
      </c>
      <c r="B51" s="8" t="str">
        <f>'OLAHNIL-10'!B53</f>
        <v>X MIPA_2</v>
      </c>
      <c r="C51" s="8" t="str">
        <f>'OLAHNIL-10'!A53</f>
        <v>11</v>
      </c>
      <c r="D51" s="9" t="str">
        <f>'OLAHNIL-10'!C53</f>
        <v>181910108</v>
      </c>
      <c r="E51" s="14" t="str">
        <f>'OLAHNIL-10'!D53</f>
        <v>EKA SHIFA SANTIKA</v>
      </c>
      <c r="F51" s="20">
        <f>'OLAHNIL-10'!X53</f>
        <v>0</v>
      </c>
      <c r="G51" s="21" t="str">
        <f t="shared" si="0"/>
        <v>--</v>
      </c>
      <c r="H51" s="20" t="str">
        <f>'OLAHNIL-10'!Z53</f>
        <v/>
      </c>
      <c r="I51" s="27" t="str">
        <f>'OLAHNIL-10'!AA53</f>
        <v/>
      </c>
      <c r="J51" s="26">
        <f>'OLAHNIL-10'!AV53</f>
        <v>0</v>
      </c>
      <c r="K51" s="27" t="str">
        <f>'OLAHNIL-10'!AW53</f>
        <v>--</v>
      </c>
      <c r="L51" s="28" t="str">
        <f>'OLAHNIL-10'!J53</f>
        <v/>
      </c>
      <c r="M51" s="37" t="str">
        <f>'OLAHNIL-10'!P53</f>
        <v/>
      </c>
      <c r="N51" s="39" t="str">
        <f>IF(AND(Table57[[#This Row],[Penget]]&gt;=70,Table57[[#This Row],[Ketera]]&gt;=70),"Sudah Kompeten","Belum Kompeten")</f>
        <v>Belum Kompeten</v>
      </c>
    </row>
    <row r="52" spans="1:14" ht="15" hidden="1" x14ac:dyDescent="0.2">
      <c r="A52" s="7">
        <v>48</v>
      </c>
      <c r="B52" s="8" t="str">
        <f>'OLAHNIL-10'!B54</f>
        <v>X MIPA_2</v>
      </c>
      <c r="C52" s="8" t="str">
        <f>'OLAHNIL-10'!A54</f>
        <v>12</v>
      </c>
      <c r="D52" s="9" t="str">
        <f>'OLAHNIL-10'!C54</f>
        <v>181910117</v>
      </c>
      <c r="E52" s="14" t="str">
        <f>'OLAHNIL-10'!D54</f>
        <v>ELVIRA DWI AMANATIN</v>
      </c>
      <c r="F52" s="20">
        <f>'OLAHNIL-10'!X54</f>
        <v>0</v>
      </c>
      <c r="G52" s="21" t="str">
        <f t="shared" si="0"/>
        <v>--</v>
      </c>
      <c r="H52" s="20" t="str">
        <f>'OLAHNIL-10'!Z54</f>
        <v/>
      </c>
      <c r="I52" s="27" t="str">
        <f>'OLAHNIL-10'!AA54</f>
        <v/>
      </c>
      <c r="J52" s="26">
        <f>'OLAHNIL-10'!AV54</f>
        <v>0</v>
      </c>
      <c r="K52" s="27" t="str">
        <f>'OLAHNIL-10'!AW54</f>
        <v>--</v>
      </c>
      <c r="L52" s="28" t="str">
        <f>'OLAHNIL-10'!J54</f>
        <v/>
      </c>
      <c r="M52" s="37" t="str">
        <f>'OLAHNIL-10'!P54</f>
        <v/>
      </c>
      <c r="N52" s="39" t="str">
        <f>IF(AND(Table57[[#This Row],[Penget]]&gt;=70,Table57[[#This Row],[Ketera]]&gt;=70),"Sudah Kompeten","Belum Kompeten")</f>
        <v>Belum Kompeten</v>
      </c>
    </row>
    <row r="53" spans="1:14" ht="15" hidden="1" x14ac:dyDescent="0.2">
      <c r="A53" s="7">
        <v>49</v>
      </c>
      <c r="B53" s="8" t="str">
        <f>'OLAHNIL-10'!B55</f>
        <v>X MIPA_2</v>
      </c>
      <c r="C53" s="8" t="str">
        <f>'OLAHNIL-10'!A55</f>
        <v>13</v>
      </c>
      <c r="D53" s="9" t="str">
        <f>'OLAHNIL-10'!C55</f>
        <v>181910126</v>
      </c>
      <c r="E53" s="14" t="str">
        <f>'OLAHNIL-10'!D55</f>
        <v>FADHLIKA THORIQ AL KAUTSAR</v>
      </c>
      <c r="F53" s="20">
        <f>'OLAHNIL-10'!X55</f>
        <v>0</v>
      </c>
      <c r="G53" s="21" t="str">
        <f t="shared" si="0"/>
        <v>--</v>
      </c>
      <c r="H53" s="20" t="str">
        <f>'OLAHNIL-10'!Z55</f>
        <v/>
      </c>
      <c r="I53" s="27" t="str">
        <f>'OLAHNIL-10'!AA55</f>
        <v/>
      </c>
      <c r="J53" s="26">
        <f>'OLAHNIL-10'!AV55</f>
        <v>0</v>
      </c>
      <c r="K53" s="27" t="str">
        <f>'OLAHNIL-10'!AW55</f>
        <v>--</v>
      </c>
      <c r="L53" s="28" t="str">
        <f>'OLAHNIL-10'!J55</f>
        <v/>
      </c>
      <c r="M53" s="37" t="str">
        <f>'OLAHNIL-10'!P55</f>
        <v/>
      </c>
      <c r="N53" s="39" t="str">
        <f>IF(AND(Table57[[#This Row],[Penget]]&gt;=70,Table57[[#This Row],[Ketera]]&gt;=70),"Sudah Kompeten","Belum Kompeten")</f>
        <v>Belum Kompeten</v>
      </c>
    </row>
    <row r="54" spans="1:14" ht="15" hidden="1" x14ac:dyDescent="0.2">
      <c r="A54" s="7">
        <v>50</v>
      </c>
      <c r="B54" s="8" t="str">
        <f>'OLAHNIL-10'!B56</f>
        <v>X MIPA_2</v>
      </c>
      <c r="C54" s="8" t="str">
        <f>'OLAHNIL-10'!A56</f>
        <v>14</v>
      </c>
      <c r="D54" s="9" t="str">
        <f>'OLAHNIL-10'!C56</f>
        <v>181910136</v>
      </c>
      <c r="E54" s="14" t="str">
        <f>'OLAHNIL-10'!D56</f>
        <v>FENZA ADHA JUANI</v>
      </c>
      <c r="F54" s="20">
        <f>'OLAHNIL-10'!X56</f>
        <v>0</v>
      </c>
      <c r="G54" s="21" t="str">
        <f t="shared" si="0"/>
        <v>--</v>
      </c>
      <c r="H54" s="20" t="str">
        <f>'OLAHNIL-10'!Z56</f>
        <v/>
      </c>
      <c r="I54" s="27" t="str">
        <f>'OLAHNIL-10'!AA56</f>
        <v/>
      </c>
      <c r="J54" s="26">
        <f>'OLAHNIL-10'!AV56</f>
        <v>0</v>
      </c>
      <c r="K54" s="27" t="str">
        <f>'OLAHNIL-10'!AW56</f>
        <v>--</v>
      </c>
      <c r="L54" s="28" t="str">
        <f>'OLAHNIL-10'!J56</f>
        <v/>
      </c>
      <c r="M54" s="37" t="str">
        <f>'OLAHNIL-10'!P56</f>
        <v/>
      </c>
      <c r="N54" s="39" t="str">
        <f>IF(AND(Table57[[#This Row],[Penget]]&gt;=70,Table57[[#This Row],[Ketera]]&gt;=70),"Sudah Kompeten","Belum Kompeten")</f>
        <v>Belum Kompeten</v>
      </c>
    </row>
    <row r="55" spans="1:14" ht="15" hidden="1" x14ac:dyDescent="0.2">
      <c r="A55" s="7">
        <v>51</v>
      </c>
      <c r="B55" s="8" t="str">
        <f>'OLAHNIL-10'!B57</f>
        <v>X MIPA_2</v>
      </c>
      <c r="C55" s="8" t="str">
        <f>'OLAHNIL-10'!A57</f>
        <v>15</v>
      </c>
      <c r="D55" s="9" t="str">
        <f>'OLAHNIL-10'!C57</f>
        <v>181910141</v>
      </c>
      <c r="E55" s="14" t="str">
        <f>'OLAHNIL-10'!D57</f>
        <v>FITRI SRI MULYANI</v>
      </c>
      <c r="F55" s="20">
        <f>'OLAHNIL-10'!X57</f>
        <v>0</v>
      </c>
      <c r="G55" s="21" t="str">
        <f t="shared" si="0"/>
        <v>--</v>
      </c>
      <c r="H55" s="20" t="str">
        <f>'OLAHNIL-10'!Z57</f>
        <v/>
      </c>
      <c r="I55" s="27" t="str">
        <f>'OLAHNIL-10'!AA57</f>
        <v/>
      </c>
      <c r="J55" s="26">
        <f>'OLAHNIL-10'!AV57</f>
        <v>0</v>
      </c>
      <c r="K55" s="27" t="str">
        <f>'OLAHNIL-10'!AW57</f>
        <v>--</v>
      </c>
      <c r="L55" s="28" t="str">
        <f>'OLAHNIL-10'!J57</f>
        <v/>
      </c>
      <c r="M55" s="37" t="str">
        <f>'OLAHNIL-10'!P57</f>
        <v/>
      </c>
      <c r="N55" s="39" t="str">
        <f>IF(AND(Table57[[#This Row],[Penget]]&gt;=70,Table57[[#This Row],[Ketera]]&gt;=70),"Sudah Kompeten","Belum Kompeten")</f>
        <v>Belum Kompeten</v>
      </c>
    </row>
    <row r="56" spans="1:14" ht="15" hidden="1" x14ac:dyDescent="0.2">
      <c r="A56" s="7">
        <v>52</v>
      </c>
      <c r="B56" s="8" t="str">
        <f>'OLAHNIL-10'!B58</f>
        <v>X MIPA_2</v>
      </c>
      <c r="C56" s="8" t="str">
        <f>'OLAHNIL-10'!A58</f>
        <v>16</v>
      </c>
      <c r="D56" s="9" t="str">
        <f>'OLAHNIL-10'!C58</f>
        <v>181910145</v>
      </c>
      <c r="E56" s="14" t="str">
        <f>'OLAHNIL-10'!D58</f>
        <v>GERI FIKRIANTO</v>
      </c>
      <c r="F56" s="20">
        <f>'OLAHNIL-10'!X58</f>
        <v>0</v>
      </c>
      <c r="G56" s="21" t="str">
        <f t="shared" si="0"/>
        <v>--</v>
      </c>
      <c r="H56" s="20" t="str">
        <f>'OLAHNIL-10'!Z58</f>
        <v/>
      </c>
      <c r="I56" s="27" t="str">
        <f>'OLAHNIL-10'!AA58</f>
        <v/>
      </c>
      <c r="J56" s="26">
        <f>'OLAHNIL-10'!AV58</f>
        <v>0</v>
      </c>
      <c r="K56" s="27" t="str">
        <f>'OLAHNIL-10'!AW58</f>
        <v>--</v>
      </c>
      <c r="L56" s="28" t="str">
        <f>'OLAHNIL-10'!J58</f>
        <v/>
      </c>
      <c r="M56" s="37" t="str">
        <f>'OLAHNIL-10'!P58</f>
        <v/>
      </c>
      <c r="N56" s="39" t="str">
        <f>IF(AND(Table57[[#This Row],[Penget]]&gt;=70,Table57[[#This Row],[Ketera]]&gt;=70),"Sudah Kompeten","Belum Kompeten")</f>
        <v>Belum Kompeten</v>
      </c>
    </row>
    <row r="57" spans="1:14" ht="15" hidden="1" x14ac:dyDescent="0.2">
      <c r="A57" s="7">
        <v>53</v>
      </c>
      <c r="B57" s="8" t="str">
        <f>'OLAHNIL-10'!B59</f>
        <v>X MIPA_2</v>
      </c>
      <c r="C57" s="8" t="str">
        <f>'OLAHNIL-10'!A59</f>
        <v>17</v>
      </c>
      <c r="D57" s="9" t="str">
        <f>'OLAHNIL-10'!C59</f>
        <v>181910157</v>
      </c>
      <c r="E57" s="14" t="str">
        <f>'OLAHNIL-10'!D59</f>
        <v>HARYO DIPLOMAT</v>
      </c>
      <c r="F57" s="20">
        <f>'OLAHNIL-10'!X59</f>
        <v>0</v>
      </c>
      <c r="G57" s="21" t="str">
        <f t="shared" si="0"/>
        <v>--</v>
      </c>
      <c r="H57" s="20" t="str">
        <f>'OLAHNIL-10'!Z59</f>
        <v/>
      </c>
      <c r="I57" s="27" t="str">
        <f>'OLAHNIL-10'!AA59</f>
        <v/>
      </c>
      <c r="J57" s="26">
        <f>'OLAHNIL-10'!AV59</f>
        <v>0</v>
      </c>
      <c r="K57" s="27" t="str">
        <f>'OLAHNIL-10'!AW59</f>
        <v>--</v>
      </c>
      <c r="L57" s="28" t="str">
        <f>'OLAHNIL-10'!J59</f>
        <v/>
      </c>
      <c r="M57" s="37" t="str">
        <f>'OLAHNIL-10'!P59</f>
        <v/>
      </c>
      <c r="N57" s="39" t="str">
        <f>IF(AND(Table57[[#This Row],[Penget]]&gt;=70,Table57[[#This Row],[Ketera]]&gt;=70),"Sudah Kompeten","Belum Kompeten")</f>
        <v>Belum Kompeten</v>
      </c>
    </row>
    <row r="58" spans="1:14" ht="15" hidden="1" x14ac:dyDescent="0.2">
      <c r="A58" s="7">
        <v>54</v>
      </c>
      <c r="B58" s="8" t="str">
        <f>'OLAHNIL-10'!B60</f>
        <v>X MIPA_2</v>
      </c>
      <c r="C58" s="8" t="str">
        <f>'OLAHNIL-10'!A60</f>
        <v>18</v>
      </c>
      <c r="D58" s="9" t="str">
        <f>'OLAHNIL-10'!C60</f>
        <v>181910164</v>
      </c>
      <c r="E58" s="14" t="str">
        <f>'OLAHNIL-10'!D60</f>
        <v>IHSAN RIZKI FADILAH PUTRA</v>
      </c>
      <c r="F58" s="20">
        <f>'OLAHNIL-10'!X60</f>
        <v>0</v>
      </c>
      <c r="G58" s="21" t="str">
        <f t="shared" si="0"/>
        <v>--</v>
      </c>
      <c r="H58" s="20" t="str">
        <f>'OLAHNIL-10'!Z60</f>
        <v/>
      </c>
      <c r="I58" s="27" t="str">
        <f>'OLAHNIL-10'!AA60</f>
        <v/>
      </c>
      <c r="J58" s="26">
        <f>'OLAHNIL-10'!AV60</f>
        <v>0</v>
      </c>
      <c r="K58" s="27" t="str">
        <f>'OLAHNIL-10'!AW60</f>
        <v>--</v>
      </c>
      <c r="L58" s="28" t="str">
        <f>'OLAHNIL-10'!J60</f>
        <v/>
      </c>
      <c r="M58" s="37" t="str">
        <f>'OLAHNIL-10'!P60</f>
        <v/>
      </c>
      <c r="N58" s="39" t="str">
        <f>IF(AND(Table57[[#This Row],[Penget]]&gt;=70,Table57[[#This Row],[Ketera]]&gt;=70),"Sudah Kompeten","Belum Kompeten")</f>
        <v>Belum Kompeten</v>
      </c>
    </row>
    <row r="59" spans="1:14" ht="15" hidden="1" x14ac:dyDescent="0.2">
      <c r="A59" s="7">
        <v>55</v>
      </c>
      <c r="B59" s="8" t="str">
        <f>'OLAHNIL-10'!B61</f>
        <v>X MIPA_2</v>
      </c>
      <c r="C59" s="8" t="str">
        <f>'OLAHNIL-10'!A61</f>
        <v>19</v>
      </c>
      <c r="D59" s="9" t="str">
        <f>'OLAHNIL-10'!C61</f>
        <v>181910191</v>
      </c>
      <c r="E59" s="14" t="str">
        <f>'OLAHNIL-10'!D61</f>
        <v>LANNY NUR AFIFAH</v>
      </c>
      <c r="F59" s="20">
        <f>'OLAHNIL-10'!X61</f>
        <v>0</v>
      </c>
      <c r="G59" s="21" t="str">
        <f t="shared" si="0"/>
        <v>--</v>
      </c>
      <c r="H59" s="20" t="str">
        <f>'OLAHNIL-10'!Z61</f>
        <v/>
      </c>
      <c r="I59" s="27" t="str">
        <f>'OLAHNIL-10'!AA61</f>
        <v/>
      </c>
      <c r="J59" s="26">
        <f>'OLAHNIL-10'!AV61</f>
        <v>0</v>
      </c>
      <c r="K59" s="27" t="str">
        <f>'OLAHNIL-10'!AW61</f>
        <v>--</v>
      </c>
      <c r="L59" s="28" t="str">
        <f>'OLAHNIL-10'!J61</f>
        <v/>
      </c>
      <c r="M59" s="37" t="str">
        <f>'OLAHNIL-10'!P61</f>
        <v/>
      </c>
      <c r="N59" s="39" t="str">
        <f>IF(AND(Table57[[#This Row],[Penget]]&gt;=70,Table57[[#This Row],[Ketera]]&gt;=70),"Sudah Kompeten","Belum Kompeten")</f>
        <v>Belum Kompeten</v>
      </c>
    </row>
    <row r="60" spans="1:14" ht="15" hidden="1" x14ac:dyDescent="0.2">
      <c r="A60" s="7">
        <v>56</v>
      </c>
      <c r="B60" s="8" t="str">
        <f>'OLAHNIL-10'!B62</f>
        <v>X MIPA_2</v>
      </c>
      <c r="C60" s="8" t="str">
        <f>'OLAHNIL-10'!A62</f>
        <v>20</v>
      </c>
      <c r="D60" s="9" t="str">
        <f>'OLAHNIL-10'!C62</f>
        <v>181910193</v>
      </c>
      <c r="E60" s="14" t="str">
        <f>'OLAHNIL-10'!D62</f>
        <v>LINGGAR  PURNAMA PUTRA</v>
      </c>
      <c r="F60" s="20">
        <f>'OLAHNIL-10'!X62</f>
        <v>0</v>
      </c>
      <c r="G60" s="21" t="str">
        <f t="shared" si="0"/>
        <v>--</v>
      </c>
      <c r="H60" s="20" t="str">
        <f>'OLAHNIL-10'!Z62</f>
        <v/>
      </c>
      <c r="I60" s="27" t="str">
        <f>'OLAHNIL-10'!AA62</f>
        <v/>
      </c>
      <c r="J60" s="26">
        <f>'OLAHNIL-10'!AV62</f>
        <v>0</v>
      </c>
      <c r="K60" s="27" t="str">
        <f>'OLAHNIL-10'!AW62</f>
        <v>--</v>
      </c>
      <c r="L60" s="28" t="str">
        <f>'OLAHNIL-10'!J62</f>
        <v/>
      </c>
      <c r="M60" s="37" t="str">
        <f>'OLAHNIL-10'!P62</f>
        <v/>
      </c>
      <c r="N60" s="39" t="str">
        <f>IF(AND(Table57[[#This Row],[Penget]]&gt;=70,Table57[[#This Row],[Ketera]]&gt;=70),"Sudah Kompeten","Belum Kompeten")</f>
        <v>Belum Kompeten</v>
      </c>
    </row>
    <row r="61" spans="1:14" ht="15" hidden="1" x14ac:dyDescent="0.2">
      <c r="A61" s="7">
        <v>57</v>
      </c>
      <c r="B61" s="8" t="str">
        <f>'OLAHNIL-10'!B63</f>
        <v>X MIPA_2</v>
      </c>
      <c r="C61" s="8" t="str">
        <f>'OLAHNIL-10'!A63</f>
        <v>21</v>
      </c>
      <c r="D61" s="9" t="str">
        <f>'OLAHNIL-10'!C63</f>
        <v>181910198</v>
      </c>
      <c r="E61" s="14" t="str">
        <f>'OLAHNIL-10'!D63</f>
        <v>LUTFIAH NURUH HIKMAH</v>
      </c>
      <c r="F61" s="20">
        <f>'OLAHNIL-10'!X63</f>
        <v>0</v>
      </c>
      <c r="G61" s="21" t="str">
        <f t="shared" si="0"/>
        <v>--</v>
      </c>
      <c r="H61" s="20" t="str">
        <f>'OLAHNIL-10'!Z63</f>
        <v/>
      </c>
      <c r="I61" s="27" t="str">
        <f>'OLAHNIL-10'!AA63</f>
        <v/>
      </c>
      <c r="J61" s="26">
        <f>'OLAHNIL-10'!AV63</f>
        <v>0</v>
      </c>
      <c r="K61" s="27" t="str">
        <f>'OLAHNIL-10'!AW63</f>
        <v>--</v>
      </c>
      <c r="L61" s="28" t="str">
        <f>'OLAHNIL-10'!J63</f>
        <v/>
      </c>
      <c r="M61" s="37" t="str">
        <f>'OLAHNIL-10'!P63</f>
        <v/>
      </c>
      <c r="N61" s="39" t="str">
        <f>IF(AND(Table57[[#This Row],[Penget]]&gt;=70,Table57[[#This Row],[Ketera]]&gt;=70),"Sudah Kompeten","Belum Kompeten")</f>
        <v>Belum Kompeten</v>
      </c>
    </row>
    <row r="62" spans="1:14" ht="15" hidden="1" x14ac:dyDescent="0.2">
      <c r="A62" s="7">
        <v>58</v>
      </c>
      <c r="B62" s="8" t="str">
        <f>'OLAHNIL-10'!B64</f>
        <v>X MIPA_2</v>
      </c>
      <c r="C62" s="8" t="str">
        <f>'OLAHNIL-10'!A64</f>
        <v>22</v>
      </c>
      <c r="D62" s="9" t="str">
        <f>'OLAHNIL-10'!C64</f>
        <v>181910235</v>
      </c>
      <c r="E62" s="14" t="str">
        <f>'OLAHNIL-10'!D64</f>
        <v>NABILA SEPHIANI</v>
      </c>
      <c r="F62" s="20">
        <f>'OLAHNIL-10'!X64</f>
        <v>0</v>
      </c>
      <c r="G62" s="21" t="str">
        <f t="shared" si="0"/>
        <v>--</v>
      </c>
      <c r="H62" s="20" t="str">
        <f>'OLAHNIL-10'!Z64</f>
        <v/>
      </c>
      <c r="I62" s="27" t="str">
        <f>'OLAHNIL-10'!AA64</f>
        <v/>
      </c>
      <c r="J62" s="26">
        <f>'OLAHNIL-10'!AV64</f>
        <v>0</v>
      </c>
      <c r="K62" s="27" t="str">
        <f>'OLAHNIL-10'!AW64</f>
        <v>--</v>
      </c>
      <c r="L62" s="28" t="str">
        <f>'OLAHNIL-10'!J64</f>
        <v/>
      </c>
      <c r="M62" s="37" t="str">
        <f>'OLAHNIL-10'!P64</f>
        <v/>
      </c>
      <c r="N62" s="39" t="str">
        <f>IF(AND(Table57[[#This Row],[Penget]]&gt;=70,Table57[[#This Row],[Ketera]]&gt;=70),"Sudah Kompeten","Belum Kompeten")</f>
        <v>Belum Kompeten</v>
      </c>
    </row>
    <row r="63" spans="1:14" ht="15" hidden="1" x14ac:dyDescent="0.2">
      <c r="A63" s="7">
        <v>59</v>
      </c>
      <c r="B63" s="8" t="str">
        <f>'OLAHNIL-10'!B65</f>
        <v>X MIPA_2</v>
      </c>
      <c r="C63" s="8" t="str">
        <f>'OLAHNIL-10'!A65</f>
        <v>23</v>
      </c>
      <c r="D63" s="9" t="str">
        <f>'OLAHNIL-10'!C65</f>
        <v>181910243</v>
      </c>
      <c r="E63" s="14" t="str">
        <f>'OLAHNIL-10'!D65</f>
        <v>NINA RATNASARI</v>
      </c>
      <c r="F63" s="20">
        <f>'OLAHNIL-10'!X65</f>
        <v>0</v>
      </c>
      <c r="G63" s="21" t="str">
        <f t="shared" si="0"/>
        <v>--</v>
      </c>
      <c r="H63" s="20" t="str">
        <f>'OLAHNIL-10'!Z65</f>
        <v/>
      </c>
      <c r="I63" s="27" t="str">
        <f>'OLAHNIL-10'!AA65</f>
        <v/>
      </c>
      <c r="J63" s="26">
        <f>'OLAHNIL-10'!AV65</f>
        <v>0</v>
      </c>
      <c r="K63" s="27" t="str">
        <f>'OLAHNIL-10'!AW65</f>
        <v>--</v>
      </c>
      <c r="L63" s="28" t="str">
        <f>'OLAHNIL-10'!J65</f>
        <v/>
      </c>
      <c r="M63" s="37" t="str">
        <f>'OLAHNIL-10'!P65</f>
        <v/>
      </c>
      <c r="N63" s="39" t="str">
        <f>IF(AND(Table57[[#This Row],[Penget]]&gt;=70,Table57[[#This Row],[Ketera]]&gt;=70),"Sudah Kompeten","Belum Kompeten")</f>
        <v>Belum Kompeten</v>
      </c>
    </row>
    <row r="64" spans="1:14" ht="15" hidden="1" x14ac:dyDescent="0.2">
      <c r="A64" s="7">
        <v>60</v>
      </c>
      <c r="B64" s="8" t="str">
        <f>'OLAHNIL-10'!B66</f>
        <v>X MIPA_2</v>
      </c>
      <c r="C64" s="8" t="str">
        <f>'OLAHNIL-10'!A66</f>
        <v>24</v>
      </c>
      <c r="D64" s="9" t="str">
        <f>'OLAHNIL-10'!C66</f>
        <v>181910248</v>
      </c>
      <c r="E64" s="14" t="str">
        <f>'OLAHNIL-10'!D66</f>
        <v>NIVA SITI NURLATIFAH</v>
      </c>
      <c r="F64" s="20">
        <f>'OLAHNIL-10'!X66</f>
        <v>0</v>
      </c>
      <c r="G64" s="21" t="str">
        <f t="shared" si="0"/>
        <v>--</v>
      </c>
      <c r="H64" s="20" t="str">
        <f>'OLAHNIL-10'!Z66</f>
        <v/>
      </c>
      <c r="I64" s="27" t="str">
        <f>'OLAHNIL-10'!AA66</f>
        <v/>
      </c>
      <c r="J64" s="26">
        <f>'OLAHNIL-10'!AV66</f>
        <v>0</v>
      </c>
      <c r="K64" s="27" t="str">
        <f>'OLAHNIL-10'!AW66</f>
        <v>--</v>
      </c>
      <c r="L64" s="28" t="str">
        <f>'OLAHNIL-10'!J66</f>
        <v/>
      </c>
      <c r="M64" s="37" t="str">
        <f>'OLAHNIL-10'!P66</f>
        <v/>
      </c>
      <c r="N64" s="39" t="str">
        <f>IF(AND(Table57[[#This Row],[Penget]]&gt;=70,Table57[[#This Row],[Ketera]]&gt;=70),"Sudah Kompeten","Belum Kompeten")</f>
        <v>Belum Kompeten</v>
      </c>
    </row>
    <row r="65" spans="1:14" ht="15" hidden="1" x14ac:dyDescent="0.2">
      <c r="A65" s="7">
        <v>61</v>
      </c>
      <c r="B65" s="8" t="str">
        <f>'OLAHNIL-10'!B67</f>
        <v>X MIPA_2</v>
      </c>
      <c r="C65" s="8" t="str">
        <f>'OLAHNIL-10'!A67</f>
        <v>25</v>
      </c>
      <c r="D65" s="9" t="str">
        <f>'OLAHNIL-10'!C67</f>
        <v>181910256</v>
      </c>
      <c r="E65" s="14" t="str">
        <f>'OLAHNIL-10'!D67</f>
        <v>OGI AGUSTINA</v>
      </c>
      <c r="F65" s="20">
        <f>'OLAHNIL-10'!X67</f>
        <v>0</v>
      </c>
      <c r="G65" s="21" t="str">
        <f t="shared" si="0"/>
        <v>--</v>
      </c>
      <c r="H65" s="20" t="str">
        <f>'OLAHNIL-10'!Z67</f>
        <v/>
      </c>
      <c r="I65" s="27" t="str">
        <f>'OLAHNIL-10'!AA67</f>
        <v/>
      </c>
      <c r="J65" s="26">
        <f>'OLAHNIL-10'!AV67</f>
        <v>0</v>
      </c>
      <c r="K65" s="27" t="str">
        <f>'OLAHNIL-10'!AW67</f>
        <v>--</v>
      </c>
      <c r="L65" s="28" t="str">
        <f>'OLAHNIL-10'!J67</f>
        <v/>
      </c>
      <c r="M65" s="37" t="str">
        <f>'OLAHNIL-10'!P67</f>
        <v/>
      </c>
      <c r="N65" s="39" t="str">
        <f>IF(AND(Table57[[#This Row],[Penget]]&gt;=70,Table57[[#This Row],[Ketera]]&gt;=70),"Sudah Kompeten","Belum Kompeten")</f>
        <v>Belum Kompeten</v>
      </c>
    </row>
    <row r="66" spans="1:14" ht="15" hidden="1" x14ac:dyDescent="0.2">
      <c r="A66" s="7">
        <v>62</v>
      </c>
      <c r="B66" s="8" t="str">
        <f>'OLAHNIL-10'!B68</f>
        <v>X MIPA_2</v>
      </c>
      <c r="C66" s="8" t="str">
        <f>'OLAHNIL-10'!A68</f>
        <v>26</v>
      </c>
      <c r="D66" s="9" t="str">
        <f>'OLAHNIL-10'!C68</f>
        <v>181910273</v>
      </c>
      <c r="E66" s="14" t="str">
        <f>'OLAHNIL-10'!D68</f>
        <v>RAHMAN HAKIM AUZA</v>
      </c>
      <c r="F66" s="20">
        <f>'OLAHNIL-10'!X68</f>
        <v>0</v>
      </c>
      <c r="G66" s="21" t="str">
        <f t="shared" si="0"/>
        <v>--</v>
      </c>
      <c r="H66" s="20" t="str">
        <f>'OLAHNIL-10'!Z68</f>
        <v/>
      </c>
      <c r="I66" s="27" t="str">
        <f>'OLAHNIL-10'!AA68</f>
        <v/>
      </c>
      <c r="J66" s="26">
        <f>'OLAHNIL-10'!AV68</f>
        <v>0</v>
      </c>
      <c r="K66" s="27" t="str">
        <f>'OLAHNIL-10'!AW68</f>
        <v>--</v>
      </c>
      <c r="L66" s="28" t="str">
        <f>'OLAHNIL-10'!J68</f>
        <v/>
      </c>
      <c r="M66" s="37" t="str">
        <f>'OLAHNIL-10'!P68</f>
        <v/>
      </c>
      <c r="N66" s="39" t="str">
        <f>IF(AND(Table57[[#This Row],[Penget]]&gt;=70,Table57[[#This Row],[Ketera]]&gt;=70),"Sudah Kompeten","Belum Kompeten")</f>
        <v>Belum Kompeten</v>
      </c>
    </row>
    <row r="67" spans="1:14" ht="15" hidden="1" x14ac:dyDescent="0.2">
      <c r="A67" s="7">
        <v>63</v>
      </c>
      <c r="B67" s="8" t="str">
        <f>'OLAHNIL-10'!B69</f>
        <v>X MIPA_2</v>
      </c>
      <c r="C67" s="8" t="str">
        <f>'OLAHNIL-10'!A69</f>
        <v>27</v>
      </c>
      <c r="D67" s="9" t="str">
        <f>'OLAHNIL-10'!C69</f>
        <v>181910296</v>
      </c>
      <c r="E67" s="14" t="str">
        <f>'OLAHNIL-10'!D69</f>
        <v>RHEINA AULIYA SUTISNA</v>
      </c>
      <c r="F67" s="20">
        <f>'OLAHNIL-10'!X69</f>
        <v>0</v>
      </c>
      <c r="G67" s="21" t="str">
        <f t="shared" si="0"/>
        <v>--</v>
      </c>
      <c r="H67" s="20" t="str">
        <f>'OLAHNIL-10'!Z69</f>
        <v/>
      </c>
      <c r="I67" s="27" t="str">
        <f>'OLAHNIL-10'!AA69</f>
        <v/>
      </c>
      <c r="J67" s="26">
        <f>'OLAHNIL-10'!AV69</f>
        <v>0</v>
      </c>
      <c r="K67" s="27" t="str">
        <f>'OLAHNIL-10'!AW69</f>
        <v>--</v>
      </c>
      <c r="L67" s="28" t="str">
        <f>'OLAHNIL-10'!J69</f>
        <v/>
      </c>
      <c r="M67" s="37" t="str">
        <f>'OLAHNIL-10'!P69</f>
        <v/>
      </c>
      <c r="N67" s="39" t="str">
        <f>IF(AND(Table57[[#This Row],[Penget]]&gt;=70,Table57[[#This Row],[Ketera]]&gt;=70),"Sudah Kompeten","Belum Kompeten")</f>
        <v>Belum Kompeten</v>
      </c>
    </row>
    <row r="68" spans="1:14" ht="15" hidden="1" x14ac:dyDescent="0.2">
      <c r="A68" s="7">
        <v>64</v>
      </c>
      <c r="B68" s="8" t="str">
        <f>'OLAHNIL-10'!B70</f>
        <v>X MIPA_2</v>
      </c>
      <c r="C68" s="8" t="str">
        <f>'OLAHNIL-10'!A70</f>
        <v>28</v>
      </c>
      <c r="D68" s="9" t="str">
        <f>'OLAHNIL-10'!C70</f>
        <v>181910299</v>
      </c>
      <c r="E68" s="14" t="str">
        <f>'OLAHNIL-10'!D70</f>
        <v>RIFA PUTRI ANUGRAH</v>
      </c>
      <c r="F68" s="20">
        <f>'OLAHNIL-10'!X70</f>
        <v>0</v>
      </c>
      <c r="G68" s="21" t="str">
        <f t="shared" si="0"/>
        <v>--</v>
      </c>
      <c r="H68" s="20" t="str">
        <f>'OLAHNIL-10'!Z70</f>
        <v/>
      </c>
      <c r="I68" s="27" t="str">
        <f>'OLAHNIL-10'!AA70</f>
        <v/>
      </c>
      <c r="J68" s="26">
        <f>'OLAHNIL-10'!AV70</f>
        <v>0</v>
      </c>
      <c r="K68" s="27" t="str">
        <f>'OLAHNIL-10'!AW70</f>
        <v>--</v>
      </c>
      <c r="L68" s="28" t="str">
        <f>'OLAHNIL-10'!J70</f>
        <v/>
      </c>
      <c r="M68" s="37" t="str">
        <f>'OLAHNIL-10'!P70</f>
        <v/>
      </c>
      <c r="N68" s="39" t="str">
        <f>IF(AND(Table57[[#This Row],[Penget]]&gt;=70,Table57[[#This Row],[Ketera]]&gt;=70),"Sudah Kompeten","Belum Kompeten")</f>
        <v>Belum Kompeten</v>
      </c>
    </row>
    <row r="69" spans="1:14" ht="15" hidden="1" x14ac:dyDescent="0.2">
      <c r="A69" s="7">
        <v>65</v>
      </c>
      <c r="B69" s="8" t="str">
        <f>'OLAHNIL-10'!B71</f>
        <v>X MIPA_2</v>
      </c>
      <c r="C69" s="8" t="str">
        <f>'OLAHNIL-10'!A71</f>
        <v>29</v>
      </c>
      <c r="D69" s="9" t="str">
        <f>'OLAHNIL-10'!C71</f>
        <v>181910310</v>
      </c>
      <c r="E69" s="14" t="str">
        <f>'OLAHNIL-10'!D71</f>
        <v>RINDAM UTAMI RUSTINA</v>
      </c>
      <c r="F69" s="20">
        <f>'OLAHNIL-10'!X71</f>
        <v>0</v>
      </c>
      <c r="G69" s="21" t="str">
        <f t="shared" ref="G69:G132" si="1">VLOOKUP(F69,$P$2:$Q$7,2)</f>
        <v>--</v>
      </c>
      <c r="H69" s="20" t="str">
        <f>'OLAHNIL-10'!Z71</f>
        <v/>
      </c>
      <c r="I69" s="27" t="str">
        <f>'OLAHNIL-10'!AA71</f>
        <v/>
      </c>
      <c r="J69" s="26">
        <f>'OLAHNIL-10'!AV71</f>
        <v>0</v>
      </c>
      <c r="K69" s="27" t="str">
        <f>'OLAHNIL-10'!AW71</f>
        <v>--</v>
      </c>
      <c r="L69" s="28" t="str">
        <f>'OLAHNIL-10'!J71</f>
        <v/>
      </c>
      <c r="M69" s="37" t="str">
        <f>'OLAHNIL-10'!P71</f>
        <v/>
      </c>
      <c r="N69" s="39" t="str">
        <f>IF(AND(Table57[[#This Row],[Penget]]&gt;=70,Table57[[#This Row],[Ketera]]&gt;=70),"Sudah Kompeten","Belum Kompeten")</f>
        <v>Belum Kompeten</v>
      </c>
    </row>
    <row r="70" spans="1:14" ht="15" hidden="1" x14ac:dyDescent="0.2">
      <c r="A70" s="7">
        <v>66</v>
      </c>
      <c r="B70" s="8" t="str">
        <f>'OLAHNIL-10'!B72</f>
        <v>X MIPA_2</v>
      </c>
      <c r="C70" s="8" t="str">
        <f>'OLAHNIL-10'!A72</f>
        <v>30</v>
      </c>
      <c r="D70" s="9" t="str">
        <f>'OLAHNIL-10'!C72</f>
        <v>181910317</v>
      </c>
      <c r="E70" s="14" t="str">
        <f>'OLAHNIL-10'!D72</f>
        <v>RISMA DEPA YULIANAWATI</v>
      </c>
      <c r="F70" s="20">
        <f>'OLAHNIL-10'!X72</f>
        <v>0</v>
      </c>
      <c r="G70" s="21" t="str">
        <f t="shared" si="1"/>
        <v>--</v>
      </c>
      <c r="H70" s="20" t="str">
        <f>'OLAHNIL-10'!Z72</f>
        <v/>
      </c>
      <c r="I70" s="27" t="str">
        <f>'OLAHNIL-10'!AA72</f>
        <v/>
      </c>
      <c r="J70" s="26">
        <f>'OLAHNIL-10'!AV72</f>
        <v>0</v>
      </c>
      <c r="K70" s="27" t="str">
        <f>'OLAHNIL-10'!AW72</f>
        <v>--</v>
      </c>
      <c r="L70" s="28" t="str">
        <f>'OLAHNIL-10'!J72</f>
        <v/>
      </c>
      <c r="M70" s="37" t="str">
        <f>'OLAHNIL-10'!P72</f>
        <v/>
      </c>
      <c r="N70" s="39" t="str">
        <f>IF(AND(Table57[[#This Row],[Penget]]&gt;=70,Table57[[#This Row],[Ketera]]&gt;=70),"Sudah Kompeten","Belum Kompeten")</f>
        <v>Belum Kompeten</v>
      </c>
    </row>
    <row r="71" spans="1:14" ht="15" hidden="1" x14ac:dyDescent="0.2">
      <c r="A71" s="7">
        <v>67</v>
      </c>
      <c r="B71" s="8" t="str">
        <f>'OLAHNIL-10'!B73</f>
        <v>X MIPA_2</v>
      </c>
      <c r="C71" s="8" t="str">
        <f>'OLAHNIL-10'!A73</f>
        <v>31</v>
      </c>
      <c r="D71" s="9" t="str">
        <f>'OLAHNIL-10'!C73</f>
        <v>181910330</v>
      </c>
      <c r="E71" s="14" t="str">
        <f>'OLAHNIL-10'!D73</f>
        <v>ROSA RAHMADINI</v>
      </c>
      <c r="F71" s="20">
        <f>'OLAHNIL-10'!X73</f>
        <v>0</v>
      </c>
      <c r="G71" s="21" t="str">
        <f t="shared" si="1"/>
        <v>--</v>
      </c>
      <c r="H71" s="20" t="str">
        <f>'OLAHNIL-10'!Z73</f>
        <v/>
      </c>
      <c r="I71" s="27" t="str">
        <f>'OLAHNIL-10'!AA73</f>
        <v/>
      </c>
      <c r="J71" s="26">
        <f>'OLAHNIL-10'!AV73</f>
        <v>0</v>
      </c>
      <c r="K71" s="27" t="str">
        <f>'OLAHNIL-10'!AW73</f>
        <v>--</v>
      </c>
      <c r="L71" s="28" t="str">
        <f>'OLAHNIL-10'!J73</f>
        <v/>
      </c>
      <c r="M71" s="37" t="str">
        <f>'OLAHNIL-10'!P73</f>
        <v/>
      </c>
      <c r="N71" s="39" t="str">
        <f>IF(AND(Table57[[#This Row],[Penget]]&gt;=70,Table57[[#This Row],[Ketera]]&gt;=70),"Sudah Kompeten","Belum Kompeten")</f>
        <v>Belum Kompeten</v>
      </c>
    </row>
    <row r="72" spans="1:14" ht="15" hidden="1" x14ac:dyDescent="0.2">
      <c r="A72" s="7">
        <v>68</v>
      </c>
      <c r="B72" s="8" t="str">
        <f>'OLAHNIL-10'!B74</f>
        <v>X MIPA_2</v>
      </c>
      <c r="C72" s="8" t="str">
        <f>'OLAHNIL-10'!A74</f>
        <v>32</v>
      </c>
      <c r="D72" s="9" t="str">
        <f>'OLAHNIL-10'!C74</f>
        <v>181910336</v>
      </c>
      <c r="E72" s="15" t="str">
        <f>'OLAHNIL-10'!D74</f>
        <v>SALSA HERMAWATI</v>
      </c>
      <c r="F72" s="20">
        <f>'OLAHNIL-10'!X74</f>
        <v>0</v>
      </c>
      <c r="G72" s="23" t="str">
        <f t="shared" si="1"/>
        <v>--</v>
      </c>
      <c r="H72" s="22" t="str">
        <f>'OLAHNIL-10'!Z74</f>
        <v/>
      </c>
      <c r="I72" s="27" t="str">
        <f>'OLAHNIL-10'!AA74</f>
        <v/>
      </c>
      <c r="J72" s="26">
        <f>'OLAHNIL-10'!AV74</f>
        <v>0</v>
      </c>
      <c r="K72" s="27" t="str">
        <f>'OLAHNIL-10'!AW74</f>
        <v>--</v>
      </c>
      <c r="L72" s="28" t="str">
        <f>'OLAHNIL-10'!J74</f>
        <v/>
      </c>
      <c r="M72" s="37" t="str">
        <f>'OLAHNIL-10'!P74</f>
        <v/>
      </c>
      <c r="N72" s="39" t="str">
        <f>IF(AND(Table57[[#This Row],[Penget]]&gt;=70,Table57[[#This Row],[Ketera]]&gt;=70),"Sudah Kompeten","Belum Kompeten")</f>
        <v>Belum Kompeten</v>
      </c>
    </row>
    <row r="73" spans="1:14" ht="15" hidden="1" x14ac:dyDescent="0.2">
      <c r="A73" s="7">
        <v>69</v>
      </c>
      <c r="B73" s="8" t="str">
        <f>'OLAHNIL-10'!B75</f>
        <v>X MIPA_2</v>
      </c>
      <c r="C73" s="8" t="str">
        <f>'OLAHNIL-10'!A75</f>
        <v>33</v>
      </c>
      <c r="D73" s="9" t="str">
        <f>'OLAHNIL-10'!C75</f>
        <v>181910359</v>
      </c>
      <c r="E73" s="14" t="str">
        <f>'OLAHNIL-10'!D75</f>
        <v>SITI JULAEHA WULANDINI</v>
      </c>
      <c r="F73" s="20">
        <f>'OLAHNIL-10'!X75</f>
        <v>0</v>
      </c>
      <c r="G73" s="21" t="str">
        <f t="shared" si="1"/>
        <v>--</v>
      </c>
      <c r="H73" s="20" t="str">
        <f>'OLAHNIL-10'!Z75</f>
        <v/>
      </c>
      <c r="I73" s="27" t="str">
        <f>'OLAHNIL-10'!AA75</f>
        <v/>
      </c>
      <c r="J73" s="26">
        <f>'OLAHNIL-10'!AV75</f>
        <v>0</v>
      </c>
      <c r="K73" s="27" t="str">
        <f>'OLAHNIL-10'!AW75</f>
        <v>--</v>
      </c>
      <c r="L73" s="28" t="str">
        <f>'OLAHNIL-10'!J75</f>
        <v/>
      </c>
      <c r="M73" s="37" t="str">
        <f>'OLAHNIL-10'!P75</f>
        <v/>
      </c>
      <c r="N73" s="39" t="str">
        <f>IF(AND(Table57[[#This Row],[Penget]]&gt;=70,Table57[[#This Row],[Ketera]]&gt;=70),"Sudah Kompeten","Belum Kompeten")</f>
        <v>Belum Kompeten</v>
      </c>
    </row>
    <row r="74" spans="1:14" ht="15" hidden="1" x14ac:dyDescent="0.2">
      <c r="A74" s="7">
        <v>70</v>
      </c>
      <c r="B74" s="8" t="str">
        <f>'OLAHNIL-10'!B76</f>
        <v>X MIPA_2</v>
      </c>
      <c r="C74" s="8" t="str">
        <f>'OLAHNIL-10'!A76</f>
        <v>34</v>
      </c>
      <c r="D74" s="9" t="str">
        <f>'OLAHNIL-10'!C76</f>
        <v>181910377</v>
      </c>
      <c r="E74" s="14" t="str">
        <f>'OLAHNIL-10'!D76</f>
        <v>TEGUH FATUR ROHMAN</v>
      </c>
      <c r="F74" s="20">
        <f>'OLAHNIL-10'!X76</f>
        <v>0</v>
      </c>
      <c r="G74" s="21" t="str">
        <f t="shared" si="1"/>
        <v>--</v>
      </c>
      <c r="H74" s="20" t="str">
        <f>'OLAHNIL-10'!Z76</f>
        <v/>
      </c>
      <c r="I74" s="27" t="str">
        <f>'OLAHNIL-10'!AA76</f>
        <v/>
      </c>
      <c r="J74" s="26">
        <f>'OLAHNIL-10'!AV76</f>
        <v>0</v>
      </c>
      <c r="K74" s="27" t="str">
        <f>'OLAHNIL-10'!AW76</f>
        <v>--</v>
      </c>
      <c r="L74" s="28" t="str">
        <f>'OLAHNIL-10'!J76</f>
        <v/>
      </c>
      <c r="M74" s="37" t="str">
        <f>'OLAHNIL-10'!P76</f>
        <v/>
      </c>
      <c r="N74" s="39" t="str">
        <f>IF(AND(Table57[[#This Row],[Penget]]&gt;=70,Table57[[#This Row],[Ketera]]&gt;=70),"Sudah Kompeten","Belum Kompeten")</f>
        <v>Belum Kompeten</v>
      </c>
    </row>
    <row r="75" spans="1:14" ht="15" hidden="1" x14ac:dyDescent="0.2">
      <c r="A75" s="7">
        <v>71</v>
      </c>
      <c r="B75" s="8" t="str">
        <f>'OLAHNIL-10'!B77</f>
        <v>X MIPA_2</v>
      </c>
      <c r="C75" s="8" t="str">
        <f>'OLAHNIL-10'!A77</f>
        <v>35</v>
      </c>
      <c r="D75" s="9" t="str">
        <f>'OLAHNIL-10'!C77</f>
        <v>181910394</v>
      </c>
      <c r="E75" s="14" t="str">
        <f>'OLAHNIL-10'!D77</f>
        <v>WAHYU GINANJAR</v>
      </c>
      <c r="F75" s="20">
        <f>'OLAHNIL-10'!X77</f>
        <v>0</v>
      </c>
      <c r="G75" s="21" t="str">
        <f t="shared" si="1"/>
        <v>--</v>
      </c>
      <c r="H75" s="20" t="str">
        <f>'OLAHNIL-10'!Z77</f>
        <v/>
      </c>
      <c r="I75" s="27" t="str">
        <f>'OLAHNIL-10'!AA77</f>
        <v/>
      </c>
      <c r="J75" s="26">
        <f>'OLAHNIL-10'!AV77</f>
        <v>0</v>
      </c>
      <c r="K75" s="27" t="str">
        <f>'OLAHNIL-10'!AW77</f>
        <v>--</v>
      </c>
      <c r="L75" s="28" t="str">
        <f>'OLAHNIL-10'!J77</f>
        <v/>
      </c>
      <c r="M75" s="37" t="str">
        <f>'OLAHNIL-10'!P77</f>
        <v/>
      </c>
      <c r="N75" s="39" t="str">
        <f>IF(AND(Table57[[#This Row],[Penget]]&gt;=70,Table57[[#This Row],[Ketera]]&gt;=70),"Sudah Kompeten","Belum Kompeten")</f>
        <v>Belum Kompeten</v>
      </c>
    </row>
    <row r="76" spans="1:14" ht="15" hidden="1" x14ac:dyDescent="0.2">
      <c r="A76" s="7">
        <v>72</v>
      </c>
      <c r="B76" s="8" t="str">
        <f>'OLAHNIL-10'!B78</f>
        <v>X MIPA_2</v>
      </c>
      <c r="C76" s="8" t="str">
        <f>'OLAHNIL-10'!A78</f>
        <v>36</v>
      </c>
      <c r="D76" s="9" t="str">
        <f>'OLAHNIL-10'!C78</f>
        <v>181910409</v>
      </c>
      <c r="E76" s="14" t="str">
        <f>'OLAHNIL-10'!D78</f>
        <v>YESI APRIANI</v>
      </c>
      <c r="F76" s="20">
        <f>'OLAHNIL-10'!X78</f>
        <v>0</v>
      </c>
      <c r="G76" s="21" t="str">
        <f t="shared" si="1"/>
        <v>--</v>
      </c>
      <c r="H76" s="20" t="str">
        <f>'OLAHNIL-10'!Z78</f>
        <v/>
      </c>
      <c r="I76" s="27" t="str">
        <f>'OLAHNIL-10'!AA78</f>
        <v/>
      </c>
      <c r="J76" s="26">
        <f>'OLAHNIL-10'!AV78</f>
        <v>0</v>
      </c>
      <c r="K76" s="27" t="str">
        <f>'OLAHNIL-10'!AW78</f>
        <v>--</v>
      </c>
      <c r="L76" s="28" t="str">
        <f>'OLAHNIL-10'!J78</f>
        <v/>
      </c>
      <c r="M76" s="37" t="str">
        <f>'OLAHNIL-10'!P78</f>
        <v/>
      </c>
      <c r="N76" s="39" t="str">
        <f>IF(AND(Table57[[#This Row],[Penget]]&gt;=70,Table57[[#This Row],[Ketera]]&gt;=70),"Sudah Kompeten","Belum Kompeten")</f>
        <v>Belum Kompeten</v>
      </c>
    </row>
    <row r="77" spans="1:14" ht="15" hidden="1" x14ac:dyDescent="0.2">
      <c r="A77" s="7">
        <v>73</v>
      </c>
      <c r="B77" s="8" t="str">
        <f>'OLAHNIL-10'!B79</f>
        <v>X MIPA_3</v>
      </c>
      <c r="C77" s="8" t="str">
        <f>'OLAHNIL-10'!A79</f>
        <v>1</v>
      </c>
      <c r="D77" s="9" t="str">
        <f>'OLAHNIL-10'!C79</f>
        <v>181910007</v>
      </c>
      <c r="E77" s="14" t="str">
        <f>'OLAHNIL-10'!D79</f>
        <v>ADIT MIIFTAHUL FAUZI</v>
      </c>
      <c r="F77" s="20">
        <f>'OLAHNIL-10'!X79</f>
        <v>0</v>
      </c>
      <c r="G77" s="21" t="str">
        <f t="shared" si="1"/>
        <v>--</v>
      </c>
      <c r="H77" s="20" t="str">
        <f>'OLAHNIL-10'!Z79</f>
        <v/>
      </c>
      <c r="I77" s="27" t="str">
        <f>'OLAHNIL-10'!AA79</f>
        <v/>
      </c>
      <c r="J77" s="26">
        <f>'OLAHNIL-10'!AV79</f>
        <v>0</v>
      </c>
      <c r="K77" s="27" t="str">
        <f>'OLAHNIL-10'!AW79</f>
        <v>--</v>
      </c>
      <c r="L77" s="28" t="str">
        <f>'OLAHNIL-10'!J79</f>
        <v/>
      </c>
      <c r="M77" s="37" t="str">
        <f>'OLAHNIL-10'!P79</f>
        <v/>
      </c>
      <c r="N77" s="39" t="str">
        <f>IF(AND(Table57[[#This Row],[Penget]]&gt;=70,Table57[[#This Row],[Ketera]]&gt;=70),"Sudah Kompeten","Belum Kompeten")</f>
        <v>Belum Kompeten</v>
      </c>
    </row>
    <row r="78" spans="1:14" ht="15" hidden="1" x14ac:dyDescent="0.2">
      <c r="A78" s="7">
        <v>74</v>
      </c>
      <c r="B78" s="8" t="str">
        <f>'OLAHNIL-10'!B80</f>
        <v>X MIPA_2</v>
      </c>
      <c r="C78" s="8" t="str">
        <f>'OLAHNIL-10'!A80</f>
        <v>2</v>
      </c>
      <c r="D78" s="9" t="str">
        <f>'OLAHNIL-10'!C80</f>
        <v>181910016</v>
      </c>
      <c r="E78" s="14" t="str">
        <f>'OLAHNIL-10'!D80</f>
        <v>AHMAD RIZKQI TAZILA</v>
      </c>
      <c r="F78" s="20">
        <f>'OLAHNIL-10'!X80</f>
        <v>0</v>
      </c>
      <c r="G78" s="21" t="str">
        <f t="shared" si="1"/>
        <v>--</v>
      </c>
      <c r="H78" s="20" t="str">
        <f>'OLAHNIL-10'!Z80</f>
        <v/>
      </c>
      <c r="I78" s="27" t="str">
        <f>'OLAHNIL-10'!AA80</f>
        <v/>
      </c>
      <c r="J78" s="26">
        <f>'OLAHNIL-10'!AV80</f>
        <v>0</v>
      </c>
      <c r="K78" s="27" t="str">
        <f>'OLAHNIL-10'!AW80</f>
        <v>--</v>
      </c>
      <c r="L78" s="28" t="str">
        <f>'OLAHNIL-10'!J80</f>
        <v/>
      </c>
      <c r="M78" s="37" t="str">
        <f>'OLAHNIL-10'!P80</f>
        <v/>
      </c>
      <c r="N78" s="39" t="str">
        <f>IF(AND(Table57[[#This Row],[Penget]]&gt;=70,Table57[[#This Row],[Ketera]]&gt;=70),"Sudah Kompeten","Belum Kompeten")</f>
        <v>Belum Kompeten</v>
      </c>
    </row>
    <row r="79" spans="1:14" ht="15" hidden="1" x14ac:dyDescent="0.2">
      <c r="A79" s="7">
        <v>75</v>
      </c>
      <c r="B79" s="8" t="str">
        <f>'OLAHNIL-10'!B81</f>
        <v>X MIPA_2</v>
      </c>
      <c r="C79" s="8" t="str">
        <f>'OLAHNIL-10'!A81</f>
        <v>3</v>
      </c>
      <c r="D79" s="9" t="str">
        <f>'OLAHNIL-10'!C81</f>
        <v>181910043</v>
      </c>
      <c r="E79" s="14" t="str">
        <f>'OLAHNIL-10'!D81</f>
        <v>ARIS SUPRATMAN</v>
      </c>
      <c r="F79" s="20">
        <f>'OLAHNIL-10'!X81</f>
        <v>0</v>
      </c>
      <c r="G79" s="21" t="str">
        <f t="shared" si="1"/>
        <v>--</v>
      </c>
      <c r="H79" s="20" t="str">
        <f>'OLAHNIL-10'!Z81</f>
        <v/>
      </c>
      <c r="I79" s="27" t="str">
        <f>'OLAHNIL-10'!AA81</f>
        <v/>
      </c>
      <c r="J79" s="26">
        <f>'OLAHNIL-10'!AV81</f>
        <v>0</v>
      </c>
      <c r="K79" s="27" t="str">
        <f>'OLAHNIL-10'!AW81</f>
        <v>--</v>
      </c>
      <c r="L79" s="28" t="str">
        <f>'OLAHNIL-10'!J81</f>
        <v/>
      </c>
      <c r="M79" s="37" t="str">
        <f>'OLAHNIL-10'!P81</f>
        <v/>
      </c>
      <c r="N79" s="39" t="str">
        <f>IF(AND(Table57[[#This Row],[Penget]]&gt;=70,Table57[[#This Row],[Ketera]]&gt;=70),"Sudah Kompeten","Belum Kompeten")</f>
        <v>Belum Kompeten</v>
      </c>
    </row>
    <row r="80" spans="1:14" ht="15" hidden="1" x14ac:dyDescent="0.2">
      <c r="A80" s="7">
        <v>76</v>
      </c>
      <c r="B80" s="8" t="str">
        <f>'OLAHNIL-10'!B82</f>
        <v>X MIPA_2</v>
      </c>
      <c r="C80" s="8" t="str">
        <f>'OLAHNIL-10'!A82</f>
        <v>4</v>
      </c>
      <c r="D80" s="9" t="str">
        <f>'OLAHNIL-10'!C82</f>
        <v>181910050</v>
      </c>
      <c r="E80" s="14" t="str">
        <f>'OLAHNIL-10'!D82</f>
        <v>ASTRI MEINA SUNDARI</v>
      </c>
      <c r="F80" s="20">
        <f>'OLAHNIL-10'!X82</f>
        <v>0</v>
      </c>
      <c r="G80" s="21" t="str">
        <f t="shared" si="1"/>
        <v>--</v>
      </c>
      <c r="H80" s="20" t="str">
        <f>'OLAHNIL-10'!Z82</f>
        <v/>
      </c>
      <c r="I80" s="27" t="str">
        <f>'OLAHNIL-10'!AA82</f>
        <v/>
      </c>
      <c r="J80" s="26">
        <f>'OLAHNIL-10'!AV82</f>
        <v>0</v>
      </c>
      <c r="K80" s="27" t="str">
        <f>'OLAHNIL-10'!AW82</f>
        <v>--</v>
      </c>
      <c r="L80" s="28" t="str">
        <f>'OLAHNIL-10'!J82</f>
        <v/>
      </c>
      <c r="M80" s="37" t="str">
        <f>'OLAHNIL-10'!P82</f>
        <v/>
      </c>
      <c r="N80" s="39" t="str">
        <f>IF(AND(Table57[[#This Row],[Penget]]&gt;=70,Table57[[#This Row],[Ketera]]&gt;=70),"Sudah Kompeten","Belum Kompeten")</f>
        <v>Belum Kompeten</v>
      </c>
    </row>
    <row r="81" spans="1:14" ht="15" hidden="1" x14ac:dyDescent="0.2">
      <c r="A81" s="7">
        <v>77</v>
      </c>
      <c r="B81" s="8" t="str">
        <f>'OLAHNIL-10'!B83</f>
        <v>X MIPA_2</v>
      </c>
      <c r="C81" s="8" t="str">
        <f>'OLAHNIL-10'!A83</f>
        <v>5</v>
      </c>
      <c r="D81" s="9" t="str">
        <f>'OLAHNIL-10'!C83</f>
        <v>181910057</v>
      </c>
      <c r="E81" s="14" t="str">
        <f>'OLAHNIL-10'!D83</f>
        <v>BELA OKTAVIANI</v>
      </c>
      <c r="F81" s="20">
        <f>'OLAHNIL-10'!X83</f>
        <v>0</v>
      </c>
      <c r="G81" s="21" t="str">
        <f t="shared" si="1"/>
        <v>--</v>
      </c>
      <c r="H81" s="20" t="str">
        <f>'OLAHNIL-10'!Z83</f>
        <v/>
      </c>
      <c r="I81" s="27" t="str">
        <f>'OLAHNIL-10'!AA83</f>
        <v/>
      </c>
      <c r="J81" s="26">
        <f>'OLAHNIL-10'!AV83</f>
        <v>0</v>
      </c>
      <c r="K81" s="27" t="str">
        <f>'OLAHNIL-10'!AW83</f>
        <v>--</v>
      </c>
      <c r="L81" s="28" t="str">
        <f>'OLAHNIL-10'!J83</f>
        <v/>
      </c>
      <c r="M81" s="37" t="str">
        <f>'OLAHNIL-10'!P83</f>
        <v/>
      </c>
      <c r="N81" s="39" t="str">
        <f>IF(AND(Table57[[#This Row],[Penget]]&gt;=70,Table57[[#This Row],[Ketera]]&gt;=70),"Sudah Kompeten","Belum Kompeten")</f>
        <v>Belum Kompeten</v>
      </c>
    </row>
    <row r="82" spans="1:14" ht="15" hidden="1" x14ac:dyDescent="0.2">
      <c r="A82" s="7">
        <v>78</v>
      </c>
      <c r="B82" s="8" t="str">
        <f>'OLAHNIL-10'!B84</f>
        <v>X MIPA_2</v>
      </c>
      <c r="C82" s="8" t="str">
        <f>'OLAHNIL-10'!A84</f>
        <v>6</v>
      </c>
      <c r="D82" s="9" t="str">
        <f>'OLAHNIL-10'!C84</f>
        <v>181910065</v>
      </c>
      <c r="E82" s="14" t="str">
        <f>'OLAHNIL-10'!D84</f>
        <v>CUCUN CUNAYA</v>
      </c>
      <c r="F82" s="20">
        <f>'OLAHNIL-10'!X84</f>
        <v>0</v>
      </c>
      <c r="G82" s="21" t="str">
        <f t="shared" si="1"/>
        <v>--</v>
      </c>
      <c r="H82" s="20" t="str">
        <f>'OLAHNIL-10'!Z84</f>
        <v/>
      </c>
      <c r="I82" s="27" t="str">
        <f>'OLAHNIL-10'!AA84</f>
        <v/>
      </c>
      <c r="J82" s="26">
        <f>'OLAHNIL-10'!AV84</f>
        <v>0</v>
      </c>
      <c r="K82" s="27" t="str">
        <f>'OLAHNIL-10'!AW84</f>
        <v>--</v>
      </c>
      <c r="L82" s="28" t="str">
        <f>'OLAHNIL-10'!J84</f>
        <v/>
      </c>
      <c r="M82" s="37" t="str">
        <f>'OLAHNIL-10'!P84</f>
        <v/>
      </c>
      <c r="N82" s="39" t="str">
        <f>IF(AND(Table57[[#This Row],[Penget]]&gt;=70,Table57[[#This Row],[Ketera]]&gt;=70),"Sudah Kompeten","Belum Kompeten")</f>
        <v>Belum Kompeten</v>
      </c>
    </row>
    <row r="83" spans="1:14" ht="15" hidden="1" x14ac:dyDescent="0.2">
      <c r="A83" s="7">
        <v>79</v>
      </c>
      <c r="B83" s="8" t="str">
        <f>'OLAHNIL-10'!B85</f>
        <v>X MIPA_2</v>
      </c>
      <c r="C83" s="8" t="str">
        <f>'OLAHNIL-10'!A85</f>
        <v>7</v>
      </c>
      <c r="D83" s="9" t="str">
        <f>'OLAHNIL-10'!C85</f>
        <v>181910068</v>
      </c>
      <c r="E83" s="14" t="str">
        <f>'OLAHNIL-10'!D85</f>
        <v>DANDI SUPRIYADI MASRI</v>
      </c>
      <c r="F83" s="20">
        <f>'OLAHNIL-10'!X85</f>
        <v>0</v>
      </c>
      <c r="G83" s="21" t="str">
        <f t="shared" si="1"/>
        <v>--</v>
      </c>
      <c r="H83" s="20" t="str">
        <f>'OLAHNIL-10'!Z85</f>
        <v/>
      </c>
      <c r="I83" s="27" t="str">
        <f>'OLAHNIL-10'!AA85</f>
        <v/>
      </c>
      <c r="J83" s="26">
        <f>'OLAHNIL-10'!AV85</f>
        <v>0</v>
      </c>
      <c r="K83" s="27" t="str">
        <f>'OLAHNIL-10'!AW85</f>
        <v>--</v>
      </c>
      <c r="L83" s="28" t="str">
        <f>'OLAHNIL-10'!J85</f>
        <v/>
      </c>
      <c r="M83" s="37" t="str">
        <f>'OLAHNIL-10'!P85</f>
        <v/>
      </c>
      <c r="N83" s="39" t="str">
        <f>IF(AND(Table57[[#This Row],[Penget]]&gt;=70,Table57[[#This Row],[Ketera]]&gt;=70),"Sudah Kompeten","Belum Kompeten")</f>
        <v>Belum Kompeten</v>
      </c>
    </row>
    <row r="84" spans="1:14" ht="15" hidden="1" x14ac:dyDescent="0.2">
      <c r="A84" s="7">
        <v>80</v>
      </c>
      <c r="B84" s="8" t="str">
        <f>'OLAHNIL-10'!B86</f>
        <v>X MIPA_2</v>
      </c>
      <c r="C84" s="8" t="str">
        <f>'OLAHNIL-10'!A86</f>
        <v>8</v>
      </c>
      <c r="D84" s="9" t="str">
        <f>'OLAHNIL-10'!C86</f>
        <v>181910081</v>
      </c>
      <c r="E84" s="15" t="str">
        <f>'OLAHNIL-10'!D86</f>
        <v>DEMILA SEPTRIANI ACHMAD</v>
      </c>
      <c r="F84" s="20">
        <f>'OLAHNIL-10'!X86</f>
        <v>0</v>
      </c>
      <c r="G84" s="23" t="str">
        <f t="shared" si="1"/>
        <v>--</v>
      </c>
      <c r="H84" s="22" t="str">
        <f>'OLAHNIL-10'!Z86</f>
        <v/>
      </c>
      <c r="I84" s="27" t="str">
        <f>'OLAHNIL-10'!AA86</f>
        <v/>
      </c>
      <c r="J84" s="26">
        <f>'OLAHNIL-10'!AV86</f>
        <v>0</v>
      </c>
      <c r="K84" s="27" t="str">
        <f>'OLAHNIL-10'!AW86</f>
        <v>--</v>
      </c>
      <c r="L84" s="28" t="str">
        <f>'OLAHNIL-10'!J86</f>
        <v/>
      </c>
      <c r="M84" s="37" t="str">
        <f>'OLAHNIL-10'!P86</f>
        <v/>
      </c>
      <c r="N84" s="39" t="str">
        <f>IF(AND(Table57[[#This Row],[Penget]]&gt;=70,Table57[[#This Row],[Ketera]]&gt;=70),"Sudah Kompeten","Belum Kompeten")</f>
        <v>Belum Kompeten</v>
      </c>
    </row>
    <row r="85" spans="1:14" ht="15" hidden="1" x14ac:dyDescent="0.2">
      <c r="A85" s="7">
        <v>81</v>
      </c>
      <c r="B85" s="8" t="str">
        <f>'OLAHNIL-10'!B87</f>
        <v>X MIPA_2</v>
      </c>
      <c r="C85" s="8" t="str">
        <f>'OLAHNIL-10'!A87</f>
        <v>9</v>
      </c>
      <c r="D85" s="9" t="str">
        <f>'OLAHNIL-10'!C87</f>
        <v>181910114</v>
      </c>
      <c r="E85" s="14" t="str">
        <f>'OLAHNIL-10'!D87</f>
        <v>ELSA TIARA</v>
      </c>
      <c r="F85" s="20">
        <f>'OLAHNIL-10'!X87</f>
        <v>0</v>
      </c>
      <c r="G85" s="21" t="str">
        <f t="shared" si="1"/>
        <v>--</v>
      </c>
      <c r="H85" s="20" t="str">
        <f>'OLAHNIL-10'!Z87</f>
        <v/>
      </c>
      <c r="I85" s="27" t="str">
        <f>'OLAHNIL-10'!AA87</f>
        <v/>
      </c>
      <c r="J85" s="26">
        <f>'OLAHNIL-10'!AV87</f>
        <v>0</v>
      </c>
      <c r="K85" s="27" t="str">
        <f>'OLAHNIL-10'!AW87</f>
        <v>--</v>
      </c>
      <c r="L85" s="28" t="str">
        <f>'OLAHNIL-10'!J87</f>
        <v/>
      </c>
      <c r="M85" s="37" t="str">
        <f>'OLAHNIL-10'!P87</f>
        <v/>
      </c>
      <c r="N85" s="39" t="str">
        <f>IF(AND(Table57[[#This Row],[Penget]]&gt;=70,Table57[[#This Row],[Ketera]]&gt;=70),"Sudah Kompeten","Belum Kompeten")</f>
        <v>Belum Kompeten</v>
      </c>
    </row>
    <row r="86" spans="1:14" ht="15" hidden="1" x14ac:dyDescent="0.2">
      <c r="A86" s="7">
        <v>82</v>
      </c>
      <c r="B86" s="8" t="str">
        <f>'OLAHNIL-10'!B88</f>
        <v>X MIPA_2</v>
      </c>
      <c r="C86" s="8" t="str">
        <f>'OLAHNIL-10'!A88</f>
        <v>10</v>
      </c>
      <c r="D86" s="9" t="str">
        <f>'OLAHNIL-10'!C88</f>
        <v>181910129</v>
      </c>
      <c r="E86" s="14" t="str">
        <f>'OLAHNIL-10'!D88</f>
        <v>FAJAR GHANDI SAPUTRA</v>
      </c>
      <c r="F86" s="20">
        <f>'OLAHNIL-10'!X88</f>
        <v>0</v>
      </c>
      <c r="G86" s="21" t="str">
        <f t="shared" si="1"/>
        <v>--</v>
      </c>
      <c r="H86" s="20" t="str">
        <f>'OLAHNIL-10'!Z88</f>
        <v/>
      </c>
      <c r="I86" s="27" t="str">
        <f>'OLAHNIL-10'!AA88</f>
        <v/>
      </c>
      <c r="J86" s="26">
        <f>'OLAHNIL-10'!AV88</f>
        <v>0</v>
      </c>
      <c r="K86" s="27" t="str">
        <f>'OLAHNIL-10'!AW88</f>
        <v>--</v>
      </c>
      <c r="L86" s="28" t="str">
        <f>'OLAHNIL-10'!J88</f>
        <v/>
      </c>
      <c r="M86" s="37" t="str">
        <f>'OLAHNIL-10'!P88</f>
        <v/>
      </c>
      <c r="N86" s="39" t="str">
        <f>IF(AND(Table57[[#This Row],[Penget]]&gt;=70,Table57[[#This Row],[Ketera]]&gt;=70),"Sudah Kompeten","Belum Kompeten")</f>
        <v>Belum Kompeten</v>
      </c>
    </row>
    <row r="87" spans="1:14" ht="15" hidden="1" x14ac:dyDescent="0.2">
      <c r="A87" s="7">
        <v>83</v>
      </c>
      <c r="B87" s="8" t="str">
        <f>'OLAHNIL-10'!B89</f>
        <v>X MIPA_2</v>
      </c>
      <c r="C87" s="8" t="str">
        <f>'OLAHNIL-10'!A89</f>
        <v>11</v>
      </c>
      <c r="D87" s="9" t="str">
        <f>'OLAHNIL-10'!C89</f>
        <v>181910138</v>
      </c>
      <c r="E87" s="15" t="str">
        <f>'OLAHNIL-10'!D89</f>
        <v>FITRI NUR RIZKI</v>
      </c>
      <c r="F87" s="20">
        <f>'OLAHNIL-10'!X89</f>
        <v>0</v>
      </c>
      <c r="G87" s="23" t="str">
        <f t="shared" si="1"/>
        <v>--</v>
      </c>
      <c r="H87" s="22" t="str">
        <f>'OLAHNIL-10'!Z89</f>
        <v/>
      </c>
      <c r="I87" s="27" t="str">
        <f>'OLAHNIL-10'!AA89</f>
        <v/>
      </c>
      <c r="J87" s="26">
        <f>'OLAHNIL-10'!AV89</f>
        <v>0</v>
      </c>
      <c r="K87" s="27" t="str">
        <f>'OLAHNIL-10'!AW89</f>
        <v>--</v>
      </c>
      <c r="L87" s="28" t="str">
        <f>'OLAHNIL-10'!J89</f>
        <v/>
      </c>
      <c r="M87" s="37" t="str">
        <f>'OLAHNIL-10'!P89</f>
        <v/>
      </c>
      <c r="N87" s="39" t="str">
        <f>IF(AND(Table57[[#This Row],[Penget]]&gt;=70,Table57[[#This Row],[Ketera]]&gt;=70),"Sudah Kompeten","Belum Kompeten")</f>
        <v>Belum Kompeten</v>
      </c>
    </row>
    <row r="88" spans="1:14" ht="15" hidden="1" x14ac:dyDescent="0.2">
      <c r="A88" s="7">
        <v>84</v>
      </c>
      <c r="B88" s="8" t="str">
        <f>'OLAHNIL-10'!B90</f>
        <v>X MIPA_2</v>
      </c>
      <c r="C88" s="8" t="str">
        <f>'OLAHNIL-10'!A90</f>
        <v>12</v>
      </c>
      <c r="D88" s="9" t="str">
        <f>'OLAHNIL-10'!C90</f>
        <v>181910147</v>
      </c>
      <c r="E88" s="15" t="str">
        <f>'OLAHNIL-10'!D90</f>
        <v>GIA MUSTIKA</v>
      </c>
      <c r="F88" s="20">
        <f>'OLAHNIL-10'!X90</f>
        <v>0</v>
      </c>
      <c r="G88" s="23" t="str">
        <f t="shared" si="1"/>
        <v>--</v>
      </c>
      <c r="H88" s="22" t="str">
        <f>'OLAHNIL-10'!Z90</f>
        <v/>
      </c>
      <c r="I88" s="27" t="str">
        <f>'OLAHNIL-10'!AA90</f>
        <v/>
      </c>
      <c r="J88" s="26">
        <f>'OLAHNIL-10'!AV90</f>
        <v>0</v>
      </c>
      <c r="K88" s="27" t="str">
        <f>'OLAHNIL-10'!AW90</f>
        <v>--</v>
      </c>
      <c r="L88" s="28" t="str">
        <f>'OLAHNIL-10'!J90</f>
        <v/>
      </c>
      <c r="M88" s="37" t="str">
        <f>'OLAHNIL-10'!P90</f>
        <v/>
      </c>
      <c r="N88" s="39" t="str">
        <f>IF(AND(Table57[[#This Row],[Penget]]&gt;=70,Table57[[#This Row],[Ketera]]&gt;=70),"Sudah Kompeten","Belum Kompeten")</f>
        <v>Belum Kompeten</v>
      </c>
    </row>
    <row r="89" spans="1:14" ht="15" hidden="1" x14ac:dyDescent="0.2">
      <c r="A89" s="7">
        <v>85</v>
      </c>
      <c r="B89" s="8" t="str">
        <f>'OLAHNIL-10'!B91</f>
        <v>X MIPA_2</v>
      </c>
      <c r="C89" s="8" t="str">
        <f>'OLAHNIL-10'!A91</f>
        <v>13</v>
      </c>
      <c r="D89" s="9" t="str">
        <f>'OLAHNIL-10'!C91</f>
        <v>181910153</v>
      </c>
      <c r="E89" s="14" t="str">
        <f>'OLAHNIL-10'!D91</f>
        <v>GISNI TRI MELYANI</v>
      </c>
      <c r="F89" s="20">
        <f>'OLAHNIL-10'!X91</f>
        <v>0</v>
      </c>
      <c r="G89" s="21" t="str">
        <f t="shared" si="1"/>
        <v>--</v>
      </c>
      <c r="H89" s="20" t="str">
        <f>'OLAHNIL-10'!Z91</f>
        <v/>
      </c>
      <c r="I89" s="27" t="str">
        <f>'OLAHNIL-10'!AA91</f>
        <v/>
      </c>
      <c r="J89" s="26">
        <f>'OLAHNIL-10'!AV91</f>
        <v>0</v>
      </c>
      <c r="K89" s="27" t="str">
        <f>'OLAHNIL-10'!AW91</f>
        <v>--</v>
      </c>
      <c r="L89" s="28" t="str">
        <f>'OLAHNIL-10'!J91</f>
        <v/>
      </c>
      <c r="M89" s="37" t="str">
        <f>'OLAHNIL-10'!P91</f>
        <v/>
      </c>
      <c r="N89" s="39" t="str">
        <f>IF(AND(Table57[[#This Row],[Penget]]&gt;=70,Table57[[#This Row],[Ketera]]&gt;=70),"Sudah Kompeten","Belum Kompeten")</f>
        <v>Belum Kompeten</v>
      </c>
    </row>
    <row r="90" spans="1:14" ht="15" hidden="1" x14ac:dyDescent="0.2">
      <c r="A90" s="7">
        <v>86</v>
      </c>
      <c r="B90" s="8" t="str">
        <f>'OLAHNIL-10'!B92</f>
        <v>X MIPA_2</v>
      </c>
      <c r="C90" s="8" t="str">
        <f>'OLAHNIL-10'!A92</f>
        <v>14</v>
      </c>
      <c r="D90" s="9" t="str">
        <f>'OLAHNIL-10'!C92</f>
        <v>181910178</v>
      </c>
      <c r="E90" s="14" t="str">
        <f>'OLAHNIL-10'!D92</f>
        <v>INVO KAVIT ELMARIANA</v>
      </c>
      <c r="F90" s="20">
        <f>'OLAHNIL-10'!X92</f>
        <v>0</v>
      </c>
      <c r="G90" s="21" t="str">
        <f t="shared" si="1"/>
        <v>--</v>
      </c>
      <c r="H90" s="20" t="str">
        <f>'OLAHNIL-10'!Z92</f>
        <v/>
      </c>
      <c r="I90" s="27" t="str">
        <f>'OLAHNIL-10'!AA92</f>
        <v/>
      </c>
      <c r="J90" s="26">
        <f>'OLAHNIL-10'!AV92</f>
        <v>0</v>
      </c>
      <c r="K90" s="27" t="str">
        <f>'OLAHNIL-10'!AW92</f>
        <v>--</v>
      </c>
      <c r="L90" s="28" t="str">
        <f>'OLAHNIL-10'!J92</f>
        <v/>
      </c>
      <c r="M90" s="37" t="str">
        <f>'OLAHNIL-10'!P92</f>
        <v/>
      </c>
      <c r="N90" s="39" t="str">
        <f>IF(AND(Table57[[#This Row],[Penget]]&gt;=70,Table57[[#This Row],[Ketera]]&gt;=70),"Sudah Kompeten","Belum Kompeten")</f>
        <v>Belum Kompeten</v>
      </c>
    </row>
    <row r="91" spans="1:14" ht="15" hidden="1" x14ac:dyDescent="0.2">
      <c r="A91" s="7">
        <v>87</v>
      </c>
      <c r="B91" s="8" t="str">
        <f>'OLAHNIL-10'!B93</f>
        <v>X MIPA_3</v>
      </c>
      <c r="C91" s="8" t="str">
        <f>'OLAHNIL-10'!A93</f>
        <v>15</v>
      </c>
      <c r="D91" s="9" t="str">
        <f>'OLAHNIL-10'!C93</f>
        <v>181910183</v>
      </c>
      <c r="E91" s="14" t="str">
        <f>'OLAHNIL-10'!D93</f>
        <v>JESSYCA PUSPITASARY</v>
      </c>
      <c r="F91" s="20">
        <f>'OLAHNIL-10'!X93</f>
        <v>0</v>
      </c>
      <c r="G91" s="21" t="str">
        <f t="shared" si="1"/>
        <v>--</v>
      </c>
      <c r="H91" s="20" t="str">
        <f>'OLAHNIL-10'!Z93</f>
        <v/>
      </c>
      <c r="I91" s="27" t="str">
        <f>'OLAHNIL-10'!AA93</f>
        <v/>
      </c>
      <c r="J91" s="26">
        <f>'OLAHNIL-10'!AV93</f>
        <v>0</v>
      </c>
      <c r="K91" s="27" t="str">
        <f>'OLAHNIL-10'!AW93</f>
        <v>--</v>
      </c>
      <c r="L91" s="28" t="str">
        <f>'OLAHNIL-10'!J93</f>
        <v/>
      </c>
      <c r="M91" s="37" t="str">
        <f>'OLAHNIL-10'!P93</f>
        <v/>
      </c>
      <c r="N91" s="39" t="str">
        <f>IF(AND(Table57[[#This Row],[Penget]]&gt;=70,Table57[[#This Row],[Ketera]]&gt;=70),"Sudah Kompeten","Belum Kompeten")</f>
        <v>Belum Kompeten</v>
      </c>
    </row>
    <row r="92" spans="1:14" ht="15" hidden="1" x14ac:dyDescent="0.2">
      <c r="A92" s="7">
        <v>88</v>
      </c>
      <c r="B92" s="8" t="str">
        <f>'OLAHNIL-10'!B94</f>
        <v>X MIPA_3</v>
      </c>
      <c r="C92" s="8" t="str">
        <f>'OLAHNIL-10'!A94</f>
        <v>16</v>
      </c>
      <c r="D92" s="9" t="str">
        <f>'OLAHNIL-10'!C94</f>
        <v>181910210</v>
      </c>
      <c r="E92" s="14" t="str">
        <f>'OLAHNIL-10'!D94</f>
        <v>MELANIE RAHMI SHOLEHAT</v>
      </c>
      <c r="F92" s="20">
        <f>'OLAHNIL-10'!X94</f>
        <v>0</v>
      </c>
      <c r="G92" s="21" t="str">
        <f t="shared" si="1"/>
        <v>--</v>
      </c>
      <c r="H92" s="20" t="str">
        <f>'OLAHNIL-10'!Z94</f>
        <v/>
      </c>
      <c r="I92" s="27" t="str">
        <f>'OLAHNIL-10'!AA94</f>
        <v/>
      </c>
      <c r="J92" s="26">
        <f>'OLAHNIL-10'!AV94</f>
        <v>0</v>
      </c>
      <c r="K92" s="27" t="str">
        <f>'OLAHNIL-10'!AW94</f>
        <v>--</v>
      </c>
      <c r="L92" s="28" t="str">
        <f>'OLAHNIL-10'!J94</f>
        <v/>
      </c>
      <c r="M92" s="37" t="str">
        <f>'OLAHNIL-10'!P94</f>
        <v/>
      </c>
      <c r="N92" s="39" t="str">
        <f>IF(AND(Table57[[#This Row],[Penget]]&gt;=70,Table57[[#This Row],[Ketera]]&gt;=70),"Sudah Kompeten","Belum Kompeten")</f>
        <v>Belum Kompeten</v>
      </c>
    </row>
    <row r="93" spans="1:14" ht="15" hidden="1" x14ac:dyDescent="0.2">
      <c r="A93" s="7">
        <v>89</v>
      </c>
      <c r="B93" s="8" t="str">
        <f>'OLAHNIL-10'!B95</f>
        <v>X MIPA_3</v>
      </c>
      <c r="C93" s="8" t="str">
        <f>'OLAHNIL-10'!A95</f>
        <v>17</v>
      </c>
      <c r="D93" s="9" t="str">
        <f>'OLAHNIL-10'!C95</f>
        <v>181910215</v>
      </c>
      <c r="E93" s="14" t="str">
        <f>'OLAHNIL-10'!D95</f>
        <v>MIUGIA ABDUL KHOLIQ</v>
      </c>
      <c r="F93" s="20">
        <f>'OLAHNIL-10'!X95</f>
        <v>0</v>
      </c>
      <c r="G93" s="21" t="str">
        <f t="shared" si="1"/>
        <v>--</v>
      </c>
      <c r="H93" s="20" t="str">
        <f>'OLAHNIL-10'!Z95</f>
        <v/>
      </c>
      <c r="I93" s="27" t="str">
        <f>'OLAHNIL-10'!AA95</f>
        <v/>
      </c>
      <c r="J93" s="26">
        <f>'OLAHNIL-10'!AV95</f>
        <v>0</v>
      </c>
      <c r="K93" s="27" t="str">
        <f>'OLAHNIL-10'!AW95</f>
        <v>--</v>
      </c>
      <c r="L93" s="28" t="str">
        <f>'OLAHNIL-10'!J95</f>
        <v/>
      </c>
      <c r="M93" s="37" t="str">
        <f>'OLAHNIL-10'!P95</f>
        <v/>
      </c>
      <c r="N93" s="39" t="str">
        <f>IF(AND(Table57[[#This Row],[Penget]]&gt;=70,Table57[[#This Row],[Ketera]]&gt;=70),"Sudah Kompeten","Belum Kompeten")</f>
        <v>Belum Kompeten</v>
      </c>
    </row>
    <row r="94" spans="1:14" ht="15" hidden="1" x14ac:dyDescent="0.2">
      <c r="A94" s="7">
        <v>90</v>
      </c>
      <c r="B94" s="8" t="str">
        <f>'OLAHNIL-10'!B96</f>
        <v>X MIPA_3</v>
      </c>
      <c r="C94" s="8" t="str">
        <f>'OLAHNIL-10'!A96</f>
        <v>18</v>
      </c>
      <c r="D94" s="9" t="str">
        <f>'OLAHNIL-10'!C96</f>
        <v>181910224</v>
      </c>
      <c r="E94" s="14" t="str">
        <f>'OLAHNIL-10'!D96</f>
        <v>MUHAMAD AKBAR ANDHIKA</v>
      </c>
      <c r="F94" s="20">
        <f>'OLAHNIL-10'!X96</f>
        <v>0</v>
      </c>
      <c r="G94" s="21" t="str">
        <f t="shared" si="1"/>
        <v>--</v>
      </c>
      <c r="H94" s="20" t="str">
        <f>'OLAHNIL-10'!Z96</f>
        <v/>
      </c>
      <c r="I94" s="27" t="str">
        <f>'OLAHNIL-10'!AA96</f>
        <v/>
      </c>
      <c r="J94" s="26">
        <f>'OLAHNIL-10'!AV96</f>
        <v>0</v>
      </c>
      <c r="K94" s="27" t="str">
        <f>'OLAHNIL-10'!AW96</f>
        <v>--</v>
      </c>
      <c r="L94" s="28" t="str">
        <f>'OLAHNIL-10'!J96</f>
        <v/>
      </c>
      <c r="M94" s="37" t="str">
        <f>'OLAHNIL-10'!P96</f>
        <v/>
      </c>
      <c r="N94" s="39" t="str">
        <f>IF(AND(Table57[[#This Row],[Penget]]&gt;=70,Table57[[#This Row],[Ketera]]&gt;=70),"Sudah Kompeten","Belum Kompeten")</f>
        <v>Belum Kompeten</v>
      </c>
    </row>
    <row r="95" spans="1:14" ht="15" hidden="1" x14ac:dyDescent="0.2">
      <c r="A95" s="7">
        <v>91</v>
      </c>
      <c r="B95" s="8" t="str">
        <f>'OLAHNIL-10'!B97</f>
        <v>X MIPA_3</v>
      </c>
      <c r="C95" s="8" t="str">
        <f>'OLAHNIL-10'!A97</f>
        <v>19</v>
      </c>
      <c r="D95" s="9" t="str">
        <f>'OLAHNIL-10'!C97</f>
        <v>181910247</v>
      </c>
      <c r="E95" s="14" t="str">
        <f>'OLAHNIL-10'!D97</f>
        <v>NITA AMELIA</v>
      </c>
      <c r="F95" s="20">
        <f>'OLAHNIL-10'!X97</f>
        <v>0</v>
      </c>
      <c r="G95" s="21" t="str">
        <f t="shared" si="1"/>
        <v>--</v>
      </c>
      <c r="H95" s="20" t="str">
        <f>'OLAHNIL-10'!Z97</f>
        <v/>
      </c>
      <c r="I95" s="27" t="str">
        <f>'OLAHNIL-10'!AA97</f>
        <v/>
      </c>
      <c r="J95" s="26">
        <f>'OLAHNIL-10'!AV97</f>
        <v>0</v>
      </c>
      <c r="K95" s="27" t="str">
        <f>'OLAHNIL-10'!AW97</f>
        <v>--</v>
      </c>
      <c r="L95" s="28" t="str">
        <f>'OLAHNIL-10'!J97</f>
        <v/>
      </c>
      <c r="M95" s="37" t="str">
        <f>'OLAHNIL-10'!P97</f>
        <v/>
      </c>
      <c r="N95" s="39" t="str">
        <f>IF(AND(Table57[[#This Row],[Penget]]&gt;=70,Table57[[#This Row],[Ketera]]&gt;=70),"Sudah Kompeten","Belum Kompeten")</f>
        <v>Belum Kompeten</v>
      </c>
    </row>
    <row r="96" spans="1:14" ht="15" hidden="1" x14ac:dyDescent="0.2">
      <c r="A96" s="7">
        <v>92</v>
      </c>
      <c r="B96" s="8" t="str">
        <f>'OLAHNIL-10'!B98</f>
        <v>X MIPA_3</v>
      </c>
      <c r="C96" s="8" t="str">
        <f>'OLAHNIL-10'!A98</f>
        <v>20</v>
      </c>
      <c r="D96" s="9" t="str">
        <f>'OLAHNIL-10'!C98</f>
        <v>181910252</v>
      </c>
      <c r="E96" s="14" t="str">
        <f>'OLAHNIL-10'!D98</f>
        <v>NOVA SOLIHIN</v>
      </c>
      <c r="F96" s="20">
        <f>'OLAHNIL-10'!X98</f>
        <v>0</v>
      </c>
      <c r="G96" s="21" t="str">
        <f t="shared" si="1"/>
        <v>--</v>
      </c>
      <c r="H96" s="20" t="str">
        <f>'OLAHNIL-10'!Z98</f>
        <v/>
      </c>
      <c r="I96" s="27" t="str">
        <f>'OLAHNIL-10'!AA98</f>
        <v/>
      </c>
      <c r="J96" s="26">
        <f>'OLAHNIL-10'!AV98</f>
        <v>0</v>
      </c>
      <c r="K96" s="27" t="str">
        <f>'OLAHNIL-10'!AW98</f>
        <v>--</v>
      </c>
      <c r="L96" s="28" t="str">
        <f>'OLAHNIL-10'!J98</f>
        <v/>
      </c>
      <c r="M96" s="37" t="str">
        <f>'OLAHNIL-10'!P98</f>
        <v/>
      </c>
      <c r="N96" s="39" t="str">
        <f>IF(AND(Table57[[#This Row],[Penget]]&gt;=70,Table57[[#This Row],[Ketera]]&gt;=70),"Sudah Kompeten","Belum Kompeten")</f>
        <v>Belum Kompeten</v>
      </c>
    </row>
    <row r="97" spans="1:14" ht="15" hidden="1" x14ac:dyDescent="0.2">
      <c r="A97" s="7">
        <v>93</v>
      </c>
      <c r="B97" s="8" t="str">
        <f>'OLAHNIL-10'!B99</f>
        <v>X MIPA_3</v>
      </c>
      <c r="C97" s="8" t="str">
        <f>'OLAHNIL-10'!A99</f>
        <v>21</v>
      </c>
      <c r="D97" s="9" t="str">
        <f>'OLAHNIL-10'!C99</f>
        <v>181910270</v>
      </c>
      <c r="E97" s="14" t="str">
        <f>'OLAHNIL-10'!D99</f>
        <v>RAFAEL VAN BASTIAN SIMANJUNTAK</v>
      </c>
      <c r="F97" s="20">
        <f>'OLAHNIL-10'!X99</f>
        <v>0</v>
      </c>
      <c r="G97" s="21" t="str">
        <f t="shared" si="1"/>
        <v>--</v>
      </c>
      <c r="H97" s="20" t="str">
        <f>'OLAHNIL-10'!Z99</f>
        <v/>
      </c>
      <c r="I97" s="27" t="str">
        <f>'OLAHNIL-10'!AA99</f>
        <v/>
      </c>
      <c r="J97" s="26">
        <f>'OLAHNIL-10'!AV99</f>
        <v>0</v>
      </c>
      <c r="K97" s="27" t="str">
        <f>'OLAHNIL-10'!AW99</f>
        <v>--</v>
      </c>
      <c r="L97" s="28" t="str">
        <f>'OLAHNIL-10'!J99</f>
        <v/>
      </c>
      <c r="M97" s="37" t="str">
        <f>'OLAHNIL-10'!P99</f>
        <v/>
      </c>
      <c r="N97" s="39" t="str">
        <f>IF(AND(Table57[[#This Row],[Penget]]&gt;=70,Table57[[#This Row],[Ketera]]&gt;=70),"Sudah Kompeten","Belum Kompeten")</f>
        <v>Belum Kompeten</v>
      </c>
    </row>
    <row r="98" spans="1:14" ht="15" hidden="1" x14ac:dyDescent="0.2">
      <c r="A98" s="7">
        <v>94</v>
      </c>
      <c r="B98" s="8" t="str">
        <f>'OLAHNIL-10'!B100</f>
        <v>X MIPA_3</v>
      </c>
      <c r="C98" s="8" t="str">
        <f>'OLAHNIL-10'!A100</f>
        <v>22</v>
      </c>
      <c r="D98" s="9" t="str">
        <f>'OLAHNIL-10'!C100</f>
        <v>181910278</v>
      </c>
      <c r="E98" s="14" t="str">
        <f>'OLAHNIL-10'!D100</f>
        <v>RAY AGENG ARYA WIJAYA</v>
      </c>
      <c r="F98" s="20">
        <f>'OLAHNIL-10'!X100</f>
        <v>0</v>
      </c>
      <c r="G98" s="21" t="str">
        <f t="shared" si="1"/>
        <v>--</v>
      </c>
      <c r="H98" s="20" t="str">
        <f>'OLAHNIL-10'!Z100</f>
        <v/>
      </c>
      <c r="I98" s="27" t="str">
        <f>'OLAHNIL-10'!AA100</f>
        <v/>
      </c>
      <c r="J98" s="26">
        <f>'OLAHNIL-10'!AV100</f>
        <v>0</v>
      </c>
      <c r="K98" s="27" t="str">
        <f>'OLAHNIL-10'!AW100</f>
        <v>--</v>
      </c>
      <c r="L98" s="28" t="str">
        <f>'OLAHNIL-10'!J100</f>
        <v/>
      </c>
      <c r="M98" s="37" t="str">
        <f>'OLAHNIL-10'!P100</f>
        <v/>
      </c>
      <c r="N98" s="39" t="str">
        <f>IF(AND(Table57[[#This Row],[Penget]]&gt;=70,Table57[[#This Row],[Ketera]]&gt;=70),"Sudah Kompeten","Belum Kompeten")</f>
        <v>Belum Kompeten</v>
      </c>
    </row>
    <row r="99" spans="1:14" ht="15" hidden="1" x14ac:dyDescent="0.2">
      <c r="A99" s="7">
        <v>95</v>
      </c>
      <c r="B99" s="8" t="str">
        <f>'OLAHNIL-10'!B101</f>
        <v>X MIPA_3</v>
      </c>
      <c r="C99" s="8" t="str">
        <f>'OLAHNIL-10'!A101</f>
        <v>23</v>
      </c>
      <c r="D99" s="9" t="str">
        <f>'OLAHNIL-10'!C101</f>
        <v>181910283</v>
      </c>
      <c r="E99" s="14" t="str">
        <f>'OLAHNIL-10'!D101</f>
        <v>REGINA DEISTY FITRIANA</v>
      </c>
      <c r="F99" s="20">
        <f>'OLAHNIL-10'!X101</f>
        <v>0</v>
      </c>
      <c r="G99" s="21" t="str">
        <f t="shared" si="1"/>
        <v>--</v>
      </c>
      <c r="H99" s="20" t="str">
        <f>'OLAHNIL-10'!Z101</f>
        <v/>
      </c>
      <c r="I99" s="27" t="str">
        <f>'OLAHNIL-10'!AA101</f>
        <v/>
      </c>
      <c r="J99" s="26">
        <f>'OLAHNIL-10'!AV101</f>
        <v>0</v>
      </c>
      <c r="K99" s="27" t="str">
        <f>'OLAHNIL-10'!AW101</f>
        <v>--</v>
      </c>
      <c r="L99" s="28" t="str">
        <f>'OLAHNIL-10'!J101</f>
        <v/>
      </c>
      <c r="M99" s="37" t="str">
        <f>'OLAHNIL-10'!P101</f>
        <v/>
      </c>
      <c r="N99" s="39" t="str">
        <f>IF(AND(Table57[[#This Row],[Penget]]&gt;=70,Table57[[#This Row],[Ketera]]&gt;=70),"Sudah Kompeten","Belum Kompeten")</f>
        <v>Belum Kompeten</v>
      </c>
    </row>
    <row r="100" spans="1:14" ht="15" hidden="1" x14ac:dyDescent="0.2">
      <c r="A100" s="7">
        <v>96</v>
      </c>
      <c r="B100" s="8" t="str">
        <f>'OLAHNIL-10'!B102</f>
        <v>X MIPA_3</v>
      </c>
      <c r="C100" s="8" t="str">
        <f>'OLAHNIL-10'!A102</f>
        <v>24</v>
      </c>
      <c r="D100" s="9" t="str">
        <f>'OLAHNIL-10'!C102</f>
        <v>181910295</v>
      </c>
      <c r="E100" s="14" t="str">
        <f>'OLAHNIL-10'!D102</f>
        <v>REZA NURDIANSYAH</v>
      </c>
      <c r="F100" s="20">
        <f>'OLAHNIL-10'!X102</f>
        <v>0</v>
      </c>
      <c r="G100" s="21" t="str">
        <f t="shared" si="1"/>
        <v>--</v>
      </c>
      <c r="H100" s="20" t="str">
        <f>'OLAHNIL-10'!Z102</f>
        <v/>
      </c>
      <c r="I100" s="27" t="str">
        <f>'OLAHNIL-10'!AA102</f>
        <v/>
      </c>
      <c r="J100" s="26">
        <f>'OLAHNIL-10'!AV102</f>
        <v>0</v>
      </c>
      <c r="K100" s="27" t="str">
        <f>'OLAHNIL-10'!AW102</f>
        <v>--</v>
      </c>
      <c r="L100" s="28" t="str">
        <f>'OLAHNIL-10'!J102</f>
        <v/>
      </c>
      <c r="M100" s="37" t="str">
        <f>'OLAHNIL-10'!P102</f>
        <v/>
      </c>
      <c r="N100" s="39" t="str">
        <f>IF(AND(Table57[[#This Row],[Penget]]&gt;=70,Table57[[#This Row],[Ketera]]&gt;=70),"Sudah Kompeten","Belum Kompeten")</f>
        <v>Belum Kompeten</v>
      </c>
    </row>
    <row r="101" spans="1:14" ht="15" hidden="1" x14ac:dyDescent="0.2">
      <c r="A101" s="7">
        <v>97</v>
      </c>
      <c r="B101" s="8" t="str">
        <f>'OLAHNIL-10'!B103</f>
        <v>X MIPA_3</v>
      </c>
      <c r="C101" s="8" t="str">
        <f>'OLAHNIL-10'!A103</f>
        <v>25</v>
      </c>
      <c r="D101" s="9" t="str">
        <f>'OLAHNIL-10'!C103</f>
        <v>181910297</v>
      </c>
      <c r="E101" s="14" t="str">
        <f>'OLAHNIL-10'!D103</f>
        <v>RIAN RAMADHAN</v>
      </c>
      <c r="F101" s="20">
        <f>'OLAHNIL-10'!X103</f>
        <v>0</v>
      </c>
      <c r="G101" s="21" t="str">
        <f t="shared" si="1"/>
        <v>--</v>
      </c>
      <c r="H101" s="20" t="str">
        <f>'OLAHNIL-10'!Z103</f>
        <v/>
      </c>
      <c r="I101" s="27" t="str">
        <f>'OLAHNIL-10'!AA103</f>
        <v/>
      </c>
      <c r="J101" s="26">
        <f>'OLAHNIL-10'!AV103</f>
        <v>0</v>
      </c>
      <c r="K101" s="27" t="str">
        <f>'OLAHNIL-10'!AW103</f>
        <v>--</v>
      </c>
      <c r="L101" s="28" t="str">
        <f>'OLAHNIL-10'!J103</f>
        <v/>
      </c>
      <c r="M101" s="37" t="str">
        <f>'OLAHNIL-10'!P103</f>
        <v/>
      </c>
      <c r="N101" s="39" t="str">
        <f>IF(AND(Table57[[#This Row],[Penget]]&gt;=70,Table57[[#This Row],[Ketera]]&gt;=70),"Sudah Kompeten","Belum Kompeten")</f>
        <v>Belum Kompeten</v>
      </c>
    </row>
    <row r="102" spans="1:14" ht="15" hidden="1" x14ac:dyDescent="0.2">
      <c r="A102" s="7">
        <v>98</v>
      </c>
      <c r="B102" s="8" t="str">
        <f>'OLAHNIL-10'!B104</f>
        <v>X MIPA_3</v>
      </c>
      <c r="C102" s="8" t="str">
        <f>'OLAHNIL-10'!A104</f>
        <v>26</v>
      </c>
      <c r="D102" s="9" t="str">
        <f>'OLAHNIL-10'!C104</f>
        <v>181910322</v>
      </c>
      <c r="E102" s="14" t="str">
        <f>'OLAHNIL-10'!D104</f>
        <v>RIVANGGI NAURA</v>
      </c>
      <c r="F102" s="20">
        <f>'OLAHNIL-10'!X104</f>
        <v>0</v>
      </c>
      <c r="G102" s="21" t="str">
        <f t="shared" si="1"/>
        <v>--</v>
      </c>
      <c r="H102" s="20" t="str">
        <f>'OLAHNIL-10'!Z104</f>
        <v/>
      </c>
      <c r="I102" s="27" t="str">
        <f>'OLAHNIL-10'!AA104</f>
        <v/>
      </c>
      <c r="J102" s="26">
        <f>'OLAHNIL-10'!AV104</f>
        <v>0</v>
      </c>
      <c r="K102" s="27" t="str">
        <f>'OLAHNIL-10'!AW104</f>
        <v>--</v>
      </c>
      <c r="L102" s="28" t="str">
        <f>'OLAHNIL-10'!J104</f>
        <v/>
      </c>
      <c r="M102" s="37" t="str">
        <f>'OLAHNIL-10'!P104</f>
        <v/>
      </c>
      <c r="N102" s="39" t="str">
        <f>IF(AND(Table57[[#This Row],[Penget]]&gt;=70,Table57[[#This Row],[Ketera]]&gt;=70),"Sudah Kompeten","Belum Kompeten")</f>
        <v>Belum Kompeten</v>
      </c>
    </row>
    <row r="103" spans="1:14" ht="15" hidden="1" x14ac:dyDescent="0.2">
      <c r="A103" s="7">
        <v>99</v>
      </c>
      <c r="B103" s="8" t="str">
        <f>'OLAHNIL-10'!B105</f>
        <v>X MIPA_3</v>
      </c>
      <c r="C103" s="8" t="str">
        <f>'OLAHNIL-10'!A105</f>
        <v>27</v>
      </c>
      <c r="D103" s="9" t="str">
        <f>'OLAHNIL-10'!C105</f>
        <v>181910345</v>
      </c>
      <c r="E103" s="14" t="str">
        <f>'OLAHNIL-10'!D105</f>
        <v>SENNY INDRIANI</v>
      </c>
      <c r="F103" s="20">
        <f>'OLAHNIL-10'!X105</f>
        <v>0</v>
      </c>
      <c r="G103" s="21" t="str">
        <f t="shared" si="1"/>
        <v>--</v>
      </c>
      <c r="H103" s="20" t="str">
        <f>'OLAHNIL-10'!Z105</f>
        <v/>
      </c>
      <c r="I103" s="27" t="str">
        <f>'OLAHNIL-10'!AA105</f>
        <v/>
      </c>
      <c r="J103" s="26">
        <f>'OLAHNIL-10'!AV105</f>
        <v>0</v>
      </c>
      <c r="K103" s="27" t="str">
        <f>'OLAHNIL-10'!AW105</f>
        <v>--</v>
      </c>
      <c r="L103" s="28" t="str">
        <f>'OLAHNIL-10'!J105</f>
        <v/>
      </c>
      <c r="M103" s="37" t="str">
        <f>'OLAHNIL-10'!P105</f>
        <v/>
      </c>
      <c r="N103" s="39" t="str">
        <f>IF(AND(Table57[[#This Row],[Penget]]&gt;=70,Table57[[#This Row],[Ketera]]&gt;=70),"Sudah Kompeten","Belum Kompeten")</f>
        <v>Belum Kompeten</v>
      </c>
    </row>
    <row r="104" spans="1:14" ht="15" hidden="1" x14ac:dyDescent="0.2">
      <c r="A104" s="7">
        <v>100</v>
      </c>
      <c r="B104" s="8" t="str">
        <f>'OLAHNIL-10'!B106</f>
        <v>X MIPA_3</v>
      </c>
      <c r="C104" s="8" t="str">
        <f>'OLAHNIL-10'!A106</f>
        <v>28</v>
      </c>
      <c r="D104" s="9" t="str">
        <f>'OLAHNIL-10'!C106</f>
        <v>181910362</v>
      </c>
      <c r="E104" s="14" t="str">
        <f>'OLAHNIL-10'!D106</f>
        <v>SITI ROSMIATI</v>
      </c>
      <c r="F104" s="20">
        <f>'OLAHNIL-10'!X106</f>
        <v>0</v>
      </c>
      <c r="G104" s="21" t="str">
        <f t="shared" si="1"/>
        <v>--</v>
      </c>
      <c r="H104" s="20" t="str">
        <f>'OLAHNIL-10'!Z106</f>
        <v/>
      </c>
      <c r="I104" s="27" t="str">
        <f>'OLAHNIL-10'!AA106</f>
        <v/>
      </c>
      <c r="J104" s="26">
        <f>'OLAHNIL-10'!AV106</f>
        <v>0</v>
      </c>
      <c r="K104" s="27" t="str">
        <f>'OLAHNIL-10'!AW106</f>
        <v>--</v>
      </c>
      <c r="L104" s="28" t="str">
        <f>'OLAHNIL-10'!J106</f>
        <v/>
      </c>
      <c r="M104" s="37" t="str">
        <f>'OLAHNIL-10'!P106</f>
        <v/>
      </c>
      <c r="N104" s="39" t="str">
        <f>IF(AND(Table57[[#This Row],[Penget]]&gt;=70,Table57[[#This Row],[Ketera]]&gt;=70),"Sudah Kompeten","Belum Kompeten")</f>
        <v>Belum Kompeten</v>
      </c>
    </row>
    <row r="105" spans="1:14" ht="15" hidden="1" x14ac:dyDescent="0.2">
      <c r="A105" s="7">
        <v>101</v>
      </c>
      <c r="B105" s="8" t="str">
        <f>'OLAHNIL-10'!B107</f>
        <v>X MIPA_3</v>
      </c>
      <c r="C105" s="8" t="str">
        <f>'OLAHNIL-10'!A107</f>
        <v>29</v>
      </c>
      <c r="D105" s="9" t="str">
        <f>'OLAHNIL-10'!C107</f>
        <v>181910372</v>
      </c>
      <c r="E105" s="14" t="str">
        <f>'OLAHNIL-10'!D107</f>
        <v>TANIA NUR AULIA</v>
      </c>
      <c r="F105" s="20">
        <f>'OLAHNIL-10'!X107</f>
        <v>0</v>
      </c>
      <c r="G105" s="21" t="str">
        <f t="shared" si="1"/>
        <v>--</v>
      </c>
      <c r="H105" s="20" t="str">
        <f>'OLAHNIL-10'!Z107</f>
        <v/>
      </c>
      <c r="I105" s="27" t="str">
        <f>'OLAHNIL-10'!AA107</f>
        <v/>
      </c>
      <c r="J105" s="26">
        <f>'OLAHNIL-10'!AV107</f>
        <v>0</v>
      </c>
      <c r="K105" s="27" t="str">
        <f>'OLAHNIL-10'!AW107</f>
        <v>--</v>
      </c>
      <c r="L105" s="28" t="str">
        <f>'OLAHNIL-10'!J107</f>
        <v/>
      </c>
      <c r="M105" s="37" t="str">
        <f>'OLAHNIL-10'!P107</f>
        <v/>
      </c>
      <c r="N105" s="39" t="str">
        <f>IF(AND(Table57[[#This Row],[Penget]]&gt;=70,Table57[[#This Row],[Ketera]]&gt;=70),"Sudah Kompeten","Belum Kompeten")</f>
        <v>Belum Kompeten</v>
      </c>
    </row>
    <row r="106" spans="1:14" ht="15" hidden="1" x14ac:dyDescent="0.2">
      <c r="A106" s="7">
        <v>102</v>
      </c>
      <c r="B106" s="8" t="str">
        <f>'OLAHNIL-10'!B108</f>
        <v>X MIPA_3</v>
      </c>
      <c r="C106" s="8" t="str">
        <f>'OLAHNIL-10'!A108</f>
        <v>30</v>
      </c>
      <c r="D106" s="9" t="str">
        <f>'OLAHNIL-10'!C108</f>
        <v>181910391</v>
      </c>
      <c r="E106" s="15" t="str">
        <f>'OLAHNIL-10'!D108</f>
        <v>VINI SEPTIANI</v>
      </c>
      <c r="F106" s="20">
        <f>'OLAHNIL-10'!X108</f>
        <v>0</v>
      </c>
      <c r="G106" s="23" t="str">
        <f t="shared" si="1"/>
        <v>--</v>
      </c>
      <c r="H106" s="22" t="str">
        <f>'OLAHNIL-10'!Z108</f>
        <v/>
      </c>
      <c r="I106" s="27" t="str">
        <f>'OLAHNIL-10'!AA108</f>
        <v/>
      </c>
      <c r="J106" s="26">
        <f>'OLAHNIL-10'!AV108</f>
        <v>0</v>
      </c>
      <c r="K106" s="27" t="str">
        <f>'OLAHNIL-10'!AW108</f>
        <v>--</v>
      </c>
      <c r="L106" s="28" t="str">
        <f>'OLAHNIL-10'!J108</f>
        <v/>
      </c>
      <c r="M106" s="37" t="str">
        <f>'OLAHNIL-10'!P108</f>
        <v/>
      </c>
      <c r="N106" s="39" t="str">
        <f>IF(AND(Table57[[#This Row],[Penget]]&gt;=70,Table57[[#This Row],[Ketera]]&gt;=70),"Sudah Kompeten","Belum Kompeten")</f>
        <v>Belum Kompeten</v>
      </c>
    </row>
    <row r="107" spans="1:14" ht="15" hidden="1" x14ac:dyDescent="0.2">
      <c r="A107" s="7">
        <v>103</v>
      </c>
      <c r="B107" s="8" t="str">
        <f>'OLAHNIL-10'!B109</f>
        <v>X MIPA_3</v>
      </c>
      <c r="C107" s="8" t="str">
        <f>'OLAHNIL-10'!A109</f>
        <v>31</v>
      </c>
      <c r="D107" s="9" t="str">
        <f>'OLAHNIL-10'!C109</f>
        <v>181910402</v>
      </c>
      <c r="E107" s="14" t="str">
        <f>'OLAHNIL-10'!D109</f>
        <v>WINDAWATI</v>
      </c>
      <c r="F107" s="20">
        <f>'OLAHNIL-10'!X109</f>
        <v>0</v>
      </c>
      <c r="G107" s="21" t="str">
        <f t="shared" si="1"/>
        <v>--</v>
      </c>
      <c r="H107" s="20" t="str">
        <f>'OLAHNIL-10'!Z109</f>
        <v/>
      </c>
      <c r="I107" s="27" t="str">
        <f>'OLAHNIL-10'!AA109</f>
        <v/>
      </c>
      <c r="J107" s="26">
        <f>'OLAHNIL-10'!AV109</f>
        <v>0</v>
      </c>
      <c r="K107" s="27" t="str">
        <f>'OLAHNIL-10'!AW109</f>
        <v>--</v>
      </c>
      <c r="L107" s="28" t="str">
        <f>'OLAHNIL-10'!J109</f>
        <v/>
      </c>
      <c r="M107" s="37" t="str">
        <f>'OLAHNIL-10'!P109</f>
        <v/>
      </c>
      <c r="N107" s="39" t="str">
        <f>IF(AND(Table57[[#This Row],[Penget]]&gt;=70,Table57[[#This Row],[Ketera]]&gt;=70),"Sudah Kompeten","Belum Kompeten")</f>
        <v>Belum Kompeten</v>
      </c>
    </row>
    <row r="108" spans="1:14" ht="15" hidden="1" x14ac:dyDescent="0.2">
      <c r="A108" s="7">
        <v>104</v>
      </c>
      <c r="B108" s="8" t="str">
        <f>'OLAHNIL-10'!B110</f>
        <v>X MIPA_3</v>
      </c>
      <c r="C108" s="8" t="str">
        <f>'OLAHNIL-10'!A110</f>
        <v>32</v>
      </c>
      <c r="D108" s="9" t="str">
        <f>'OLAHNIL-10'!C110</f>
        <v>181910403</v>
      </c>
      <c r="E108" s="14" t="str">
        <f>'OLAHNIL-10'!D110</f>
        <v>WINDI AJENG LAKSMINI</v>
      </c>
      <c r="F108" s="20">
        <f>'OLAHNIL-10'!X110</f>
        <v>0</v>
      </c>
      <c r="G108" s="21" t="str">
        <f t="shared" si="1"/>
        <v>--</v>
      </c>
      <c r="H108" s="20" t="str">
        <f>'OLAHNIL-10'!Z110</f>
        <v/>
      </c>
      <c r="I108" s="27" t="str">
        <f>'OLAHNIL-10'!AA110</f>
        <v/>
      </c>
      <c r="J108" s="26">
        <f>'OLAHNIL-10'!AV110</f>
        <v>0</v>
      </c>
      <c r="K108" s="27" t="str">
        <f>'OLAHNIL-10'!AW110</f>
        <v>--</v>
      </c>
      <c r="L108" s="28" t="str">
        <f>'OLAHNIL-10'!J110</f>
        <v/>
      </c>
      <c r="M108" s="37" t="str">
        <f>'OLAHNIL-10'!P110</f>
        <v/>
      </c>
      <c r="N108" s="39" t="str">
        <f>IF(AND(Table57[[#This Row],[Penget]]&gt;=70,Table57[[#This Row],[Ketera]]&gt;=70),"Sudah Kompeten","Belum Kompeten")</f>
        <v>Belum Kompeten</v>
      </c>
    </row>
    <row r="109" spans="1:14" ht="15" hidden="1" x14ac:dyDescent="0.2">
      <c r="A109" s="7">
        <v>105</v>
      </c>
      <c r="B109" s="8" t="str">
        <f>'OLAHNIL-10'!B111</f>
        <v>X MIPA_3</v>
      </c>
      <c r="C109" s="8" t="str">
        <f>'OLAHNIL-10'!A111</f>
        <v>33</v>
      </c>
      <c r="D109" s="9" t="str">
        <f>'OLAHNIL-10'!C111</f>
        <v>181910404</v>
      </c>
      <c r="E109" s="14" t="str">
        <f>'OLAHNIL-10'!D111</f>
        <v>WINDY ANISA</v>
      </c>
      <c r="F109" s="20">
        <f>'OLAHNIL-10'!X111</f>
        <v>0</v>
      </c>
      <c r="G109" s="21" t="str">
        <f t="shared" si="1"/>
        <v>--</v>
      </c>
      <c r="H109" s="20" t="str">
        <f>'OLAHNIL-10'!Z111</f>
        <v/>
      </c>
      <c r="I109" s="27" t="str">
        <f>'OLAHNIL-10'!AA111</f>
        <v/>
      </c>
      <c r="J109" s="26">
        <f>'OLAHNIL-10'!AV111</f>
        <v>0</v>
      </c>
      <c r="K109" s="27" t="str">
        <f>'OLAHNIL-10'!AW111</f>
        <v>--</v>
      </c>
      <c r="L109" s="28" t="str">
        <f>'OLAHNIL-10'!J111</f>
        <v/>
      </c>
      <c r="M109" s="37" t="str">
        <f>'OLAHNIL-10'!P111</f>
        <v/>
      </c>
      <c r="N109" s="39" t="str">
        <f>IF(AND(Table57[[#This Row],[Penget]]&gt;=70,Table57[[#This Row],[Ketera]]&gt;=70),"Sudah Kompeten","Belum Kompeten")</f>
        <v>Belum Kompeten</v>
      </c>
    </row>
    <row r="110" spans="1:14" ht="15" hidden="1" x14ac:dyDescent="0.2">
      <c r="A110" s="7">
        <v>106</v>
      </c>
      <c r="B110" s="8" t="str">
        <f>'OLAHNIL-10'!B112</f>
        <v>X MIPA_3</v>
      </c>
      <c r="C110" s="8" t="str">
        <f>'OLAHNIL-10'!A112</f>
        <v>34</v>
      </c>
      <c r="D110" s="9" t="str">
        <f>'OLAHNIL-10'!C112</f>
        <v>181910420</v>
      </c>
      <c r="E110" s="14" t="str">
        <f>'OLAHNIL-10'!D112</f>
        <v>YULIANTI</v>
      </c>
      <c r="F110" s="20">
        <f>'OLAHNIL-10'!X112</f>
        <v>0</v>
      </c>
      <c r="G110" s="21" t="str">
        <f t="shared" si="1"/>
        <v>--</v>
      </c>
      <c r="H110" s="20" t="str">
        <f>'OLAHNIL-10'!Z112</f>
        <v/>
      </c>
      <c r="I110" s="27" t="str">
        <f>'OLAHNIL-10'!AA112</f>
        <v/>
      </c>
      <c r="J110" s="26">
        <f>'OLAHNIL-10'!AV112</f>
        <v>0</v>
      </c>
      <c r="K110" s="27" t="str">
        <f>'OLAHNIL-10'!AW112</f>
        <v>--</v>
      </c>
      <c r="L110" s="28" t="str">
        <f>'OLAHNIL-10'!J112</f>
        <v/>
      </c>
      <c r="M110" s="37" t="str">
        <f>'OLAHNIL-10'!P112</f>
        <v/>
      </c>
      <c r="N110" s="39" t="str">
        <f>IF(AND(Table57[[#This Row],[Penget]]&gt;=70,Table57[[#This Row],[Ketera]]&gt;=70),"Sudah Kompeten","Belum Kompeten")</f>
        <v>Belum Kompeten</v>
      </c>
    </row>
    <row r="111" spans="1:14" ht="15" hidden="1" x14ac:dyDescent="0.2">
      <c r="A111" s="7">
        <v>107</v>
      </c>
      <c r="B111" s="8" t="str">
        <f>'OLAHNIL-10'!B113</f>
        <v>X MIPA_3</v>
      </c>
      <c r="C111" s="8" t="str">
        <f>'OLAHNIL-10'!A113</f>
        <v>35</v>
      </c>
      <c r="D111" s="9" t="str">
        <f>'OLAHNIL-10'!C113</f>
        <v>181910427</v>
      </c>
      <c r="E111" s="15" t="str">
        <f>'OLAHNIL-10'!D113</f>
        <v>ZIDAN ERLANGGA</v>
      </c>
      <c r="F111" s="20">
        <f>'OLAHNIL-10'!X113</f>
        <v>0</v>
      </c>
      <c r="G111" s="23" t="str">
        <f t="shared" si="1"/>
        <v>--</v>
      </c>
      <c r="H111" s="22" t="str">
        <f>'OLAHNIL-10'!Z113</f>
        <v/>
      </c>
      <c r="I111" s="27" t="str">
        <f>'OLAHNIL-10'!AA113</f>
        <v/>
      </c>
      <c r="J111" s="26">
        <f>'OLAHNIL-10'!AV113</f>
        <v>0</v>
      </c>
      <c r="K111" s="27" t="str">
        <f>'OLAHNIL-10'!AW113</f>
        <v>--</v>
      </c>
      <c r="L111" s="28" t="str">
        <f>'OLAHNIL-10'!J113</f>
        <v/>
      </c>
      <c r="M111" s="37" t="str">
        <f>'OLAHNIL-10'!P113</f>
        <v/>
      </c>
      <c r="N111" s="39" t="str">
        <f>IF(AND(Table57[[#This Row],[Penget]]&gt;=70,Table57[[#This Row],[Ketera]]&gt;=70),"Sudah Kompeten","Belum Kompeten")</f>
        <v>Belum Kompeten</v>
      </c>
    </row>
    <row r="112" spans="1:14" ht="15" hidden="1" x14ac:dyDescent="0.2">
      <c r="A112" s="7">
        <v>108</v>
      </c>
      <c r="B112" s="8" t="str">
        <f>'OLAHNIL-10'!B114</f>
        <v>X MIPA_4</v>
      </c>
      <c r="C112" s="8" t="str">
        <f>'OLAHNIL-10'!A114</f>
        <v>1</v>
      </c>
      <c r="D112" s="9" t="str">
        <f>'OLAHNIL-10'!C114</f>
        <v>181910019</v>
      </c>
      <c r="E112" s="14" t="str">
        <f>'OLAHNIL-10'!D114</f>
        <v>AHMAD SIDIQ</v>
      </c>
      <c r="F112" s="20">
        <f>'OLAHNIL-10'!X114</f>
        <v>0</v>
      </c>
      <c r="G112" s="21" t="str">
        <f t="shared" si="1"/>
        <v>--</v>
      </c>
      <c r="H112" s="20" t="str">
        <f>'OLAHNIL-10'!Z114</f>
        <v/>
      </c>
      <c r="I112" s="27" t="str">
        <f>'OLAHNIL-10'!AA114</f>
        <v/>
      </c>
      <c r="J112" s="26">
        <f>'OLAHNIL-10'!AV114</f>
        <v>0</v>
      </c>
      <c r="K112" s="27" t="str">
        <f>'OLAHNIL-10'!AW114</f>
        <v>--</v>
      </c>
      <c r="L112" s="28" t="str">
        <f>'OLAHNIL-10'!J114</f>
        <v/>
      </c>
      <c r="M112" s="37" t="str">
        <f>'OLAHNIL-10'!P114</f>
        <v/>
      </c>
      <c r="N112" s="39" t="str">
        <f>IF(AND(Table57[[#This Row],[Penget]]&gt;=70,Table57[[#This Row],[Ketera]]&gt;=70),"Sudah Kompeten","Belum Kompeten")</f>
        <v>Belum Kompeten</v>
      </c>
    </row>
    <row r="113" spans="1:14" ht="15" hidden="1" x14ac:dyDescent="0.2">
      <c r="A113" s="7">
        <v>109</v>
      </c>
      <c r="B113" s="8" t="str">
        <f>'OLAHNIL-10'!B115</f>
        <v>X MIPA_4</v>
      </c>
      <c r="C113" s="8" t="str">
        <f>'OLAHNIL-10'!A115</f>
        <v>2</v>
      </c>
      <c r="D113" s="9" t="str">
        <f>'OLAHNIL-10'!C115</f>
        <v>181910022</v>
      </c>
      <c r="E113" s="14" t="str">
        <f>'OLAHNIL-10'!D115</f>
        <v>AJI TEGUH PRAKOSO</v>
      </c>
      <c r="F113" s="20">
        <f>'OLAHNIL-10'!X115</f>
        <v>0</v>
      </c>
      <c r="G113" s="21" t="str">
        <f t="shared" si="1"/>
        <v>--</v>
      </c>
      <c r="H113" s="20" t="str">
        <f>'OLAHNIL-10'!Z115</f>
        <v/>
      </c>
      <c r="I113" s="27" t="str">
        <f>'OLAHNIL-10'!AA115</f>
        <v/>
      </c>
      <c r="J113" s="26">
        <f>'OLAHNIL-10'!AV115</f>
        <v>0</v>
      </c>
      <c r="K113" s="27" t="str">
        <f>'OLAHNIL-10'!AW115</f>
        <v>--</v>
      </c>
      <c r="L113" s="28" t="str">
        <f>'OLAHNIL-10'!J115</f>
        <v/>
      </c>
      <c r="M113" s="37" t="str">
        <f>'OLAHNIL-10'!P115</f>
        <v/>
      </c>
      <c r="N113" s="39" t="str">
        <f>IF(AND(Table57[[#This Row],[Penget]]&gt;=70,Table57[[#This Row],[Ketera]]&gt;=70),"Sudah Kompeten","Belum Kompeten")</f>
        <v>Belum Kompeten</v>
      </c>
    </row>
    <row r="114" spans="1:14" ht="15" hidden="1" x14ac:dyDescent="0.2">
      <c r="A114" s="7">
        <v>110</v>
      </c>
      <c r="B114" s="8" t="str">
        <f>'OLAHNIL-10'!B116</f>
        <v>X MIPA_4</v>
      </c>
      <c r="C114" s="8" t="str">
        <f>'OLAHNIL-10'!A116</f>
        <v>3</v>
      </c>
      <c r="D114" s="9" t="str">
        <f>'OLAHNIL-10'!C116</f>
        <v>181910028</v>
      </c>
      <c r="E114" s="14" t="str">
        <f>'OLAHNIL-10'!D116</f>
        <v>ANDINI MARYANA MARLAN</v>
      </c>
      <c r="F114" s="20">
        <f>'OLAHNIL-10'!X116</f>
        <v>0</v>
      </c>
      <c r="G114" s="21" t="str">
        <f t="shared" si="1"/>
        <v>--</v>
      </c>
      <c r="H114" s="20" t="str">
        <f>'OLAHNIL-10'!Z116</f>
        <v/>
      </c>
      <c r="I114" s="27" t="str">
        <f>'OLAHNIL-10'!AA116</f>
        <v/>
      </c>
      <c r="J114" s="26">
        <f>'OLAHNIL-10'!AV116</f>
        <v>0</v>
      </c>
      <c r="K114" s="27" t="str">
        <f>'OLAHNIL-10'!AW116</f>
        <v>--</v>
      </c>
      <c r="L114" s="28" t="str">
        <f>'OLAHNIL-10'!J116</f>
        <v/>
      </c>
      <c r="M114" s="37" t="str">
        <f>'OLAHNIL-10'!P116</f>
        <v/>
      </c>
      <c r="N114" s="39" t="str">
        <f>IF(AND(Table57[[#This Row],[Penget]]&gt;=70,Table57[[#This Row],[Ketera]]&gt;=70),"Sudah Kompeten","Belum Kompeten")</f>
        <v>Belum Kompeten</v>
      </c>
    </row>
    <row r="115" spans="1:14" ht="15" hidden="1" x14ac:dyDescent="0.2">
      <c r="A115" s="7">
        <v>111</v>
      </c>
      <c r="B115" s="8" t="str">
        <f>'OLAHNIL-10'!B117</f>
        <v>X MIPA_4</v>
      </c>
      <c r="C115" s="8" t="str">
        <f>'OLAHNIL-10'!A117</f>
        <v>4</v>
      </c>
      <c r="D115" s="9" t="str">
        <f>'OLAHNIL-10'!C117</f>
        <v>181910040</v>
      </c>
      <c r="E115" s="14" t="str">
        <f>'OLAHNIL-10'!D117</f>
        <v>ARDI SETIWAN</v>
      </c>
      <c r="F115" s="20">
        <f>'OLAHNIL-10'!X117</f>
        <v>0</v>
      </c>
      <c r="G115" s="21" t="str">
        <f t="shared" si="1"/>
        <v>--</v>
      </c>
      <c r="H115" s="20" t="str">
        <f>'OLAHNIL-10'!Z117</f>
        <v/>
      </c>
      <c r="I115" s="27" t="str">
        <f>'OLAHNIL-10'!AA117</f>
        <v/>
      </c>
      <c r="J115" s="26">
        <f>'OLAHNIL-10'!AV117</f>
        <v>0</v>
      </c>
      <c r="K115" s="27" t="str">
        <f>'OLAHNIL-10'!AW117</f>
        <v>--</v>
      </c>
      <c r="L115" s="28" t="str">
        <f>'OLAHNIL-10'!J117</f>
        <v/>
      </c>
      <c r="M115" s="37" t="str">
        <f>'OLAHNIL-10'!P117</f>
        <v/>
      </c>
      <c r="N115" s="39" t="str">
        <f>IF(AND(Table57[[#This Row],[Penget]]&gt;=70,Table57[[#This Row],[Ketera]]&gt;=70),"Sudah Kompeten","Belum Kompeten")</f>
        <v>Belum Kompeten</v>
      </c>
    </row>
    <row r="116" spans="1:14" ht="15" hidden="1" x14ac:dyDescent="0.2">
      <c r="A116" s="7">
        <v>112</v>
      </c>
      <c r="B116" s="8" t="str">
        <f>'OLAHNIL-10'!B118</f>
        <v>X MIPA_4</v>
      </c>
      <c r="C116" s="8" t="str">
        <f>'OLAHNIL-10'!A118</f>
        <v>5</v>
      </c>
      <c r="D116" s="9" t="str">
        <f>'OLAHNIL-10'!C118</f>
        <v>181910047</v>
      </c>
      <c r="E116" s="14" t="str">
        <f>'OLAHNIL-10'!D118</f>
        <v>ASEP SAEPULOH</v>
      </c>
      <c r="F116" s="20">
        <f>'OLAHNIL-10'!X118</f>
        <v>0</v>
      </c>
      <c r="G116" s="21" t="str">
        <f t="shared" si="1"/>
        <v>--</v>
      </c>
      <c r="H116" s="20" t="str">
        <f>'OLAHNIL-10'!Z118</f>
        <v/>
      </c>
      <c r="I116" s="27" t="str">
        <f>'OLAHNIL-10'!AA118</f>
        <v/>
      </c>
      <c r="J116" s="26">
        <f>'OLAHNIL-10'!AV118</f>
        <v>0</v>
      </c>
      <c r="K116" s="27" t="str">
        <f>'OLAHNIL-10'!AW118</f>
        <v>--</v>
      </c>
      <c r="L116" s="28" t="str">
        <f>'OLAHNIL-10'!J118</f>
        <v/>
      </c>
      <c r="M116" s="37" t="str">
        <f>'OLAHNIL-10'!P118</f>
        <v/>
      </c>
      <c r="N116" s="39" t="str">
        <f>IF(AND(Table57[[#This Row],[Penget]]&gt;=70,Table57[[#This Row],[Ketera]]&gt;=70),"Sudah Kompeten","Belum Kompeten")</f>
        <v>Belum Kompeten</v>
      </c>
    </row>
    <row r="117" spans="1:14" ht="15" hidden="1" x14ac:dyDescent="0.2">
      <c r="A117" s="7">
        <v>113</v>
      </c>
      <c r="B117" s="8" t="str">
        <f>'OLAHNIL-10'!B119</f>
        <v>X MIPA_4</v>
      </c>
      <c r="C117" s="8" t="str">
        <f>'OLAHNIL-10'!A119</f>
        <v>6</v>
      </c>
      <c r="D117" s="9" t="str">
        <f>'OLAHNIL-10'!C119</f>
        <v>181910051</v>
      </c>
      <c r="E117" s="14" t="str">
        <f>'OLAHNIL-10'!D119</f>
        <v>AUDIA DERMAWAN</v>
      </c>
      <c r="F117" s="20">
        <f>'OLAHNIL-10'!X119</f>
        <v>0</v>
      </c>
      <c r="G117" s="21" t="str">
        <f t="shared" si="1"/>
        <v>--</v>
      </c>
      <c r="H117" s="20" t="str">
        <f>'OLAHNIL-10'!Z119</f>
        <v/>
      </c>
      <c r="I117" s="27" t="str">
        <f>'OLAHNIL-10'!AA119</f>
        <v/>
      </c>
      <c r="J117" s="26">
        <f>'OLAHNIL-10'!AV119</f>
        <v>0</v>
      </c>
      <c r="K117" s="27" t="str">
        <f>'OLAHNIL-10'!AW119</f>
        <v>--</v>
      </c>
      <c r="L117" s="28" t="str">
        <f>'OLAHNIL-10'!J119</f>
        <v/>
      </c>
      <c r="M117" s="37" t="str">
        <f>'OLAHNIL-10'!P119</f>
        <v/>
      </c>
      <c r="N117" s="39" t="str">
        <f>IF(AND(Table57[[#This Row],[Penget]]&gt;=70,Table57[[#This Row],[Ketera]]&gt;=70),"Sudah Kompeten","Belum Kompeten")</f>
        <v>Belum Kompeten</v>
      </c>
    </row>
    <row r="118" spans="1:14" ht="15" hidden="1" x14ac:dyDescent="0.2">
      <c r="A118" s="7">
        <v>114</v>
      </c>
      <c r="B118" s="8" t="str">
        <f>'OLAHNIL-10'!B120</f>
        <v>X MIPA_4</v>
      </c>
      <c r="C118" s="8" t="str">
        <f>'OLAHNIL-10'!A120</f>
        <v>7</v>
      </c>
      <c r="D118" s="9" t="str">
        <f>'OLAHNIL-10'!C120</f>
        <v>181910073</v>
      </c>
      <c r="E118" s="14" t="str">
        <f>'OLAHNIL-10'!D120</f>
        <v>DANU NURJAMAN</v>
      </c>
      <c r="F118" s="20">
        <f>'OLAHNIL-10'!X120</f>
        <v>0</v>
      </c>
      <c r="G118" s="21" t="str">
        <f t="shared" si="1"/>
        <v>--</v>
      </c>
      <c r="H118" s="20" t="str">
        <f>'OLAHNIL-10'!Z120</f>
        <v/>
      </c>
      <c r="I118" s="27" t="str">
        <f>'OLAHNIL-10'!AA120</f>
        <v/>
      </c>
      <c r="J118" s="26">
        <f>'OLAHNIL-10'!AV120</f>
        <v>0</v>
      </c>
      <c r="K118" s="27" t="str">
        <f>'OLAHNIL-10'!AW120</f>
        <v>--</v>
      </c>
      <c r="L118" s="28" t="str">
        <f>'OLAHNIL-10'!J120</f>
        <v/>
      </c>
      <c r="M118" s="37" t="str">
        <f>'OLAHNIL-10'!P120</f>
        <v/>
      </c>
      <c r="N118" s="39" t="str">
        <f>IF(AND(Table57[[#This Row],[Penget]]&gt;=70,Table57[[#This Row],[Ketera]]&gt;=70),"Sudah Kompeten","Belum Kompeten")</f>
        <v>Belum Kompeten</v>
      </c>
    </row>
    <row r="119" spans="1:14" ht="15" hidden="1" x14ac:dyDescent="0.2">
      <c r="A119" s="7">
        <v>115</v>
      </c>
      <c r="B119" s="8" t="str">
        <f>'OLAHNIL-10'!B121</f>
        <v>X MIPA_4</v>
      </c>
      <c r="C119" s="8" t="str">
        <f>'OLAHNIL-10'!A121</f>
        <v>8</v>
      </c>
      <c r="D119" s="9" t="str">
        <f>'OLAHNIL-10'!C121</f>
        <v>181910076</v>
      </c>
      <c r="E119" s="14" t="str">
        <f>'OLAHNIL-10'!D121</f>
        <v>DE AJENG MEIDIYAN RISKA SAPUTRI</v>
      </c>
      <c r="F119" s="20">
        <f>'OLAHNIL-10'!X121</f>
        <v>0</v>
      </c>
      <c r="G119" s="21" t="str">
        <f t="shared" si="1"/>
        <v>--</v>
      </c>
      <c r="H119" s="20" t="str">
        <f>'OLAHNIL-10'!Z121</f>
        <v/>
      </c>
      <c r="I119" s="27" t="str">
        <f>'OLAHNIL-10'!AA121</f>
        <v/>
      </c>
      <c r="J119" s="26">
        <f>'OLAHNIL-10'!AV121</f>
        <v>0</v>
      </c>
      <c r="K119" s="27" t="str">
        <f>'OLAHNIL-10'!AW121</f>
        <v>--</v>
      </c>
      <c r="L119" s="28" t="str">
        <f>'OLAHNIL-10'!J121</f>
        <v/>
      </c>
      <c r="M119" s="37" t="str">
        <f>'OLAHNIL-10'!P121</f>
        <v/>
      </c>
      <c r="N119" s="39" t="str">
        <f>IF(AND(Table57[[#This Row],[Penget]]&gt;=70,Table57[[#This Row],[Ketera]]&gt;=70),"Sudah Kompeten","Belum Kompeten")</f>
        <v>Belum Kompeten</v>
      </c>
    </row>
    <row r="120" spans="1:14" ht="15" hidden="1" x14ac:dyDescent="0.2">
      <c r="A120" s="7">
        <v>116</v>
      </c>
      <c r="B120" s="8" t="str">
        <f>'OLAHNIL-10'!B122</f>
        <v>X MIPA_4</v>
      </c>
      <c r="C120" s="8" t="str">
        <f>'OLAHNIL-10'!A122</f>
        <v>9</v>
      </c>
      <c r="D120" s="9" t="str">
        <f>'OLAHNIL-10'!C122</f>
        <v>181910099</v>
      </c>
      <c r="E120" s="14" t="str">
        <f>'OLAHNIL-10'!D122</f>
        <v>DINAN HAFIYYAN GHANI</v>
      </c>
      <c r="F120" s="20">
        <f>'OLAHNIL-10'!X122</f>
        <v>0</v>
      </c>
      <c r="G120" s="21" t="str">
        <f t="shared" si="1"/>
        <v>--</v>
      </c>
      <c r="H120" s="20" t="str">
        <f>'OLAHNIL-10'!Z122</f>
        <v/>
      </c>
      <c r="I120" s="27" t="str">
        <f>'OLAHNIL-10'!AA122</f>
        <v/>
      </c>
      <c r="J120" s="26">
        <f>'OLAHNIL-10'!AV122</f>
        <v>0</v>
      </c>
      <c r="K120" s="27" t="str">
        <f>'OLAHNIL-10'!AW122</f>
        <v>--</v>
      </c>
      <c r="L120" s="28" t="str">
        <f>'OLAHNIL-10'!J122</f>
        <v/>
      </c>
      <c r="M120" s="37" t="str">
        <f>'OLAHNIL-10'!P122</f>
        <v/>
      </c>
      <c r="N120" s="39" t="str">
        <f>IF(AND(Table57[[#This Row],[Penget]]&gt;=70,Table57[[#This Row],[Ketera]]&gt;=70),"Sudah Kompeten","Belum Kompeten")</f>
        <v>Belum Kompeten</v>
      </c>
    </row>
    <row r="121" spans="1:14" ht="15" hidden="1" x14ac:dyDescent="0.2">
      <c r="A121" s="7">
        <v>117</v>
      </c>
      <c r="B121" s="8" t="str">
        <f>'OLAHNIL-10'!B123</f>
        <v>X MIPA_4</v>
      </c>
      <c r="C121" s="8" t="str">
        <f>'OLAHNIL-10'!A123</f>
        <v>10</v>
      </c>
      <c r="D121" s="9" t="str">
        <f>'OLAHNIL-10'!C123</f>
        <v>181910112</v>
      </c>
      <c r="E121" s="14" t="str">
        <f>'OLAHNIL-10'!D123</f>
        <v>ELSA AMELIA</v>
      </c>
      <c r="F121" s="20">
        <f>'OLAHNIL-10'!X123</f>
        <v>0</v>
      </c>
      <c r="G121" s="21" t="str">
        <f t="shared" si="1"/>
        <v>--</v>
      </c>
      <c r="H121" s="20" t="str">
        <f>'OLAHNIL-10'!Z123</f>
        <v/>
      </c>
      <c r="I121" s="27" t="str">
        <f>'OLAHNIL-10'!AA123</f>
        <v/>
      </c>
      <c r="J121" s="26">
        <f>'OLAHNIL-10'!AV123</f>
        <v>0</v>
      </c>
      <c r="K121" s="27" t="str">
        <f>'OLAHNIL-10'!AW123</f>
        <v>--</v>
      </c>
      <c r="L121" s="28" t="str">
        <f>'OLAHNIL-10'!J123</f>
        <v/>
      </c>
      <c r="M121" s="37" t="str">
        <f>'OLAHNIL-10'!P123</f>
        <v/>
      </c>
      <c r="N121" s="39" t="str">
        <f>IF(AND(Table57[[#This Row],[Penget]]&gt;=70,Table57[[#This Row],[Ketera]]&gt;=70),"Sudah Kompeten","Belum Kompeten")</f>
        <v>Belum Kompeten</v>
      </c>
    </row>
    <row r="122" spans="1:14" ht="15" hidden="1" x14ac:dyDescent="0.2">
      <c r="A122" s="7">
        <v>118</v>
      </c>
      <c r="B122" s="8" t="str">
        <f>'OLAHNIL-10'!B124</f>
        <v>X MIPA_4</v>
      </c>
      <c r="C122" s="8" t="str">
        <f>'OLAHNIL-10'!A124</f>
        <v>11</v>
      </c>
      <c r="D122" s="9" t="str">
        <f>'OLAHNIL-10'!C124</f>
        <v>181910139</v>
      </c>
      <c r="E122" s="14" t="str">
        <f>'OLAHNIL-10'!D124</f>
        <v>FITRI NURAENI</v>
      </c>
      <c r="F122" s="20">
        <f>'OLAHNIL-10'!X124</f>
        <v>0</v>
      </c>
      <c r="G122" s="21" t="str">
        <f t="shared" si="1"/>
        <v>--</v>
      </c>
      <c r="H122" s="20" t="str">
        <f>'OLAHNIL-10'!Z124</f>
        <v/>
      </c>
      <c r="I122" s="27" t="str">
        <f>'OLAHNIL-10'!AA124</f>
        <v/>
      </c>
      <c r="J122" s="26">
        <f>'OLAHNIL-10'!AV124</f>
        <v>0</v>
      </c>
      <c r="K122" s="27" t="str">
        <f>'OLAHNIL-10'!AW124</f>
        <v>--</v>
      </c>
      <c r="L122" s="28" t="str">
        <f>'OLAHNIL-10'!J124</f>
        <v/>
      </c>
      <c r="M122" s="37" t="str">
        <f>'OLAHNIL-10'!P124</f>
        <v/>
      </c>
      <c r="N122" s="39" t="str">
        <f>IF(AND(Table57[[#This Row],[Penget]]&gt;=70,Table57[[#This Row],[Ketera]]&gt;=70),"Sudah Kompeten","Belum Kompeten")</f>
        <v>Belum Kompeten</v>
      </c>
    </row>
    <row r="123" spans="1:14" ht="15" hidden="1" x14ac:dyDescent="0.2">
      <c r="A123" s="7">
        <v>119</v>
      </c>
      <c r="B123" s="8" t="str">
        <f>'OLAHNIL-10'!B125</f>
        <v>X MIPA_4</v>
      </c>
      <c r="C123" s="8" t="str">
        <f>'OLAHNIL-10'!A125</f>
        <v>12</v>
      </c>
      <c r="D123" s="9" t="str">
        <f>'OLAHNIL-10'!C125</f>
        <v>181910143</v>
      </c>
      <c r="E123" s="14" t="str">
        <f>'OLAHNIL-10'!D125</f>
        <v>GAHTAN RIZQI RIANA</v>
      </c>
      <c r="F123" s="20">
        <f>'OLAHNIL-10'!X125</f>
        <v>0</v>
      </c>
      <c r="G123" s="21" t="str">
        <f t="shared" si="1"/>
        <v>--</v>
      </c>
      <c r="H123" s="20" t="str">
        <f>'OLAHNIL-10'!Z125</f>
        <v/>
      </c>
      <c r="I123" s="27" t="str">
        <f>'OLAHNIL-10'!AA125</f>
        <v/>
      </c>
      <c r="J123" s="26">
        <f>'OLAHNIL-10'!AV125</f>
        <v>0</v>
      </c>
      <c r="K123" s="27" t="str">
        <f>'OLAHNIL-10'!AW125</f>
        <v>--</v>
      </c>
      <c r="L123" s="28" t="str">
        <f>'OLAHNIL-10'!J125</f>
        <v/>
      </c>
      <c r="M123" s="37" t="str">
        <f>'OLAHNIL-10'!P125</f>
        <v/>
      </c>
      <c r="N123" s="39" t="str">
        <f>IF(AND(Table57[[#This Row],[Penget]]&gt;=70,Table57[[#This Row],[Ketera]]&gt;=70),"Sudah Kompeten","Belum Kompeten")</f>
        <v>Belum Kompeten</v>
      </c>
    </row>
    <row r="124" spans="1:14" ht="15" hidden="1" x14ac:dyDescent="0.2">
      <c r="A124" s="7">
        <v>120</v>
      </c>
      <c r="B124" s="8" t="str">
        <f>'OLAHNIL-10'!B126</f>
        <v>X MIPA_4</v>
      </c>
      <c r="C124" s="8" t="str">
        <f>'OLAHNIL-10'!A126</f>
        <v>13</v>
      </c>
      <c r="D124" s="9" t="str">
        <f>'OLAHNIL-10'!C126</f>
        <v>181910146</v>
      </c>
      <c r="E124" s="14" t="str">
        <f>'OLAHNIL-10'!D126</f>
        <v>GHIFARI FATAH HAMID</v>
      </c>
      <c r="F124" s="20">
        <f>'OLAHNIL-10'!X126</f>
        <v>0</v>
      </c>
      <c r="G124" s="21" t="str">
        <f t="shared" si="1"/>
        <v>--</v>
      </c>
      <c r="H124" s="20" t="str">
        <f>'OLAHNIL-10'!Z126</f>
        <v/>
      </c>
      <c r="I124" s="27" t="str">
        <f>'OLAHNIL-10'!AA126</f>
        <v/>
      </c>
      <c r="J124" s="26">
        <f>'OLAHNIL-10'!AV126</f>
        <v>0</v>
      </c>
      <c r="K124" s="27" t="str">
        <f>'OLAHNIL-10'!AW126</f>
        <v>--</v>
      </c>
      <c r="L124" s="28" t="str">
        <f>'OLAHNIL-10'!J126</f>
        <v/>
      </c>
      <c r="M124" s="37" t="str">
        <f>'OLAHNIL-10'!P126</f>
        <v/>
      </c>
      <c r="N124" s="39" t="str">
        <f>IF(AND(Table57[[#This Row],[Penget]]&gt;=70,Table57[[#This Row],[Ketera]]&gt;=70),"Sudah Kompeten","Belum Kompeten")</f>
        <v>Belum Kompeten</v>
      </c>
    </row>
    <row r="125" spans="1:14" ht="15" hidden="1" x14ac:dyDescent="0.2">
      <c r="A125" s="7">
        <v>121</v>
      </c>
      <c r="B125" s="8" t="str">
        <f>'OLAHNIL-10'!B127</f>
        <v>X MIPA_4</v>
      </c>
      <c r="C125" s="8" t="str">
        <f>'OLAHNIL-10'!A127</f>
        <v>14</v>
      </c>
      <c r="D125" s="9" t="str">
        <f>'OLAHNIL-10'!C127</f>
        <v>181910150</v>
      </c>
      <c r="E125" s="14" t="str">
        <f>'OLAHNIL-10'!D127</f>
        <v>GILANG YUDA PRATAMA</v>
      </c>
      <c r="F125" s="20">
        <f>'OLAHNIL-10'!X127</f>
        <v>0</v>
      </c>
      <c r="G125" s="21" t="str">
        <f t="shared" si="1"/>
        <v>--</v>
      </c>
      <c r="H125" s="20" t="str">
        <f>'OLAHNIL-10'!Z127</f>
        <v/>
      </c>
      <c r="I125" s="27" t="str">
        <f>'OLAHNIL-10'!AA127</f>
        <v/>
      </c>
      <c r="J125" s="26">
        <f>'OLAHNIL-10'!AV127</f>
        <v>0</v>
      </c>
      <c r="K125" s="27" t="str">
        <f>'OLAHNIL-10'!AW127</f>
        <v>--</v>
      </c>
      <c r="L125" s="28" t="str">
        <f>'OLAHNIL-10'!J127</f>
        <v/>
      </c>
      <c r="M125" s="37" t="str">
        <f>'OLAHNIL-10'!P127</f>
        <v/>
      </c>
      <c r="N125" s="39" t="str">
        <f>IF(AND(Table57[[#This Row],[Penget]]&gt;=70,Table57[[#This Row],[Ketera]]&gt;=70),"Sudah Kompeten","Belum Kompeten")</f>
        <v>Belum Kompeten</v>
      </c>
    </row>
    <row r="126" spans="1:14" ht="15" hidden="1" x14ac:dyDescent="0.2">
      <c r="A126" s="7">
        <v>122</v>
      </c>
      <c r="B126" s="8" t="str">
        <f>'OLAHNIL-10'!B128</f>
        <v>X MIPA_4</v>
      </c>
      <c r="C126" s="8" t="str">
        <f>'OLAHNIL-10'!A128</f>
        <v>15</v>
      </c>
      <c r="D126" s="9" t="str">
        <f>'OLAHNIL-10'!C128</f>
        <v>181910163</v>
      </c>
      <c r="E126" s="14" t="str">
        <f>'OLAHNIL-10'!D128</f>
        <v>HUWAN WAN NUR AHMAD</v>
      </c>
      <c r="F126" s="20">
        <f>'OLAHNIL-10'!X128</f>
        <v>0</v>
      </c>
      <c r="G126" s="21" t="str">
        <f t="shared" si="1"/>
        <v>--</v>
      </c>
      <c r="H126" s="20" t="str">
        <f>'OLAHNIL-10'!Z128</f>
        <v/>
      </c>
      <c r="I126" s="27" t="str">
        <f>'OLAHNIL-10'!AA128</f>
        <v/>
      </c>
      <c r="J126" s="26">
        <f>'OLAHNIL-10'!AV128</f>
        <v>0</v>
      </c>
      <c r="K126" s="27" t="str">
        <f>'OLAHNIL-10'!AW128</f>
        <v>--</v>
      </c>
      <c r="L126" s="28" t="str">
        <f>'OLAHNIL-10'!J128</f>
        <v/>
      </c>
      <c r="M126" s="37" t="str">
        <f>'OLAHNIL-10'!P128</f>
        <v/>
      </c>
      <c r="N126" s="39" t="str">
        <f>IF(AND(Table57[[#This Row],[Penget]]&gt;=70,Table57[[#This Row],[Ketera]]&gt;=70),"Sudah Kompeten","Belum Kompeten")</f>
        <v>Belum Kompeten</v>
      </c>
    </row>
    <row r="127" spans="1:14" ht="15" hidden="1" x14ac:dyDescent="0.2">
      <c r="A127" s="7">
        <v>123</v>
      </c>
      <c r="B127" s="8" t="str">
        <f>'OLAHNIL-10'!B129</f>
        <v>X MIPA_4</v>
      </c>
      <c r="C127" s="8" t="str">
        <f>'OLAHNIL-10'!A129</f>
        <v>16</v>
      </c>
      <c r="D127" s="9" t="str">
        <f>'OLAHNIL-10'!C129</f>
        <v>181910174</v>
      </c>
      <c r="E127" s="14" t="str">
        <f>'OLAHNIL-10'!D129</f>
        <v>IMELDA KHARISMA PUTRI</v>
      </c>
      <c r="F127" s="20">
        <f>'OLAHNIL-10'!X129</f>
        <v>0</v>
      </c>
      <c r="G127" s="21" t="str">
        <f t="shared" si="1"/>
        <v>--</v>
      </c>
      <c r="H127" s="20" t="str">
        <f>'OLAHNIL-10'!Z129</f>
        <v/>
      </c>
      <c r="I127" s="27" t="str">
        <f>'OLAHNIL-10'!AA129</f>
        <v/>
      </c>
      <c r="J127" s="26">
        <f>'OLAHNIL-10'!AV129</f>
        <v>0</v>
      </c>
      <c r="K127" s="27" t="str">
        <f>'OLAHNIL-10'!AW129</f>
        <v>--</v>
      </c>
      <c r="L127" s="28" t="str">
        <f>'OLAHNIL-10'!J129</f>
        <v/>
      </c>
      <c r="M127" s="37" t="str">
        <f>'OLAHNIL-10'!P129</f>
        <v/>
      </c>
      <c r="N127" s="39" t="str">
        <f>IF(AND(Table57[[#This Row],[Penget]]&gt;=70,Table57[[#This Row],[Ketera]]&gt;=70),"Sudah Kompeten","Belum Kompeten")</f>
        <v>Belum Kompeten</v>
      </c>
    </row>
    <row r="128" spans="1:14" ht="15" hidden="1" x14ac:dyDescent="0.2">
      <c r="A128" s="7">
        <v>124</v>
      </c>
      <c r="B128" s="8" t="str">
        <f>'OLAHNIL-10'!B130</f>
        <v>X MIPA_4</v>
      </c>
      <c r="C128" s="8" t="str">
        <f>'OLAHNIL-10'!A130</f>
        <v>17</v>
      </c>
      <c r="D128" s="9" t="str">
        <f>'OLAHNIL-10'!C130</f>
        <v>181910196</v>
      </c>
      <c r="E128" s="15" t="str">
        <f>'OLAHNIL-10'!D130</f>
        <v>LUKY SETIAWAN</v>
      </c>
      <c r="F128" s="20">
        <f>'OLAHNIL-10'!X130</f>
        <v>0</v>
      </c>
      <c r="G128" s="23" t="str">
        <f t="shared" si="1"/>
        <v>--</v>
      </c>
      <c r="H128" s="22" t="str">
        <f>'OLAHNIL-10'!Z130</f>
        <v/>
      </c>
      <c r="I128" s="27" t="str">
        <f>'OLAHNIL-10'!AA130</f>
        <v/>
      </c>
      <c r="J128" s="26">
        <f>'OLAHNIL-10'!AV130</f>
        <v>0</v>
      </c>
      <c r="K128" s="27" t="str">
        <f>'OLAHNIL-10'!AW130</f>
        <v>--</v>
      </c>
      <c r="L128" s="28" t="str">
        <f>'OLAHNIL-10'!J130</f>
        <v/>
      </c>
      <c r="M128" s="37" t="str">
        <f>'OLAHNIL-10'!P130</f>
        <v/>
      </c>
      <c r="N128" s="39" t="str">
        <f>IF(AND(Table57[[#This Row],[Penget]]&gt;=70,Table57[[#This Row],[Ketera]]&gt;=70),"Sudah Kompeten","Belum Kompeten")</f>
        <v>Belum Kompeten</v>
      </c>
    </row>
    <row r="129" spans="1:14" ht="15" hidden="1" x14ac:dyDescent="0.2">
      <c r="A129" s="7">
        <v>125</v>
      </c>
      <c r="B129" s="8" t="str">
        <f>'OLAHNIL-10'!B131</f>
        <v>X MIPA_4</v>
      </c>
      <c r="C129" s="8" t="str">
        <f>'OLAHNIL-10'!A131</f>
        <v>18</v>
      </c>
      <c r="D129" s="9" t="str">
        <f>'OLAHNIL-10'!C131</f>
        <v>181910197</v>
      </c>
      <c r="E129" s="14" t="str">
        <f>'OLAHNIL-10'!D131</f>
        <v>LUTFI NUROHMANIA AZIZAH</v>
      </c>
      <c r="F129" s="20">
        <f>'OLAHNIL-10'!X131</f>
        <v>0</v>
      </c>
      <c r="G129" s="21" t="str">
        <f t="shared" si="1"/>
        <v>--</v>
      </c>
      <c r="H129" s="20" t="str">
        <f>'OLAHNIL-10'!Z131</f>
        <v/>
      </c>
      <c r="I129" s="27" t="str">
        <f>'OLAHNIL-10'!AA131</f>
        <v/>
      </c>
      <c r="J129" s="26">
        <f>'OLAHNIL-10'!AV131</f>
        <v>0</v>
      </c>
      <c r="K129" s="27" t="str">
        <f>'OLAHNIL-10'!AW131</f>
        <v>--</v>
      </c>
      <c r="L129" s="28" t="str">
        <f>'OLAHNIL-10'!J131</f>
        <v/>
      </c>
      <c r="M129" s="37" t="str">
        <f>'OLAHNIL-10'!P131</f>
        <v/>
      </c>
      <c r="N129" s="39" t="str">
        <f>IF(AND(Table57[[#This Row],[Penget]]&gt;=70,Table57[[#This Row],[Ketera]]&gt;=70),"Sudah Kompeten","Belum Kompeten")</f>
        <v>Belum Kompeten</v>
      </c>
    </row>
    <row r="130" spans="1:14" ht="15" hidden="1" x14ac:dyDescent="0.2">
      <c r="A130" s="7">
        <v>126</v>
      </c>
      <c r="B130" s="8" t="str">
        <f>'OLAHNIL-10'!B132</f>
        <v>X MIPA_4</v>
      </c>
      <c r="C130" s="8" t="str">
        <f>'OLAHNIL-10'!A132</f>
        <v>19</v>
      </c>
      <c r="D130" s="9" t="str">
        <f>'OLAHNIL-10'!C132</f>
        <v>181910200</v>
      </c>
      <c r="E130" s="14" t="str">
        <f>'OLAHNIL-10'!D132</f>
        <v>M. ILHAN RAMADHAN</v>
      </c>
      <c r="F130" s="20">
        <f>'OLAHNIL-10'!X132</f>
        <v>0</v>
      </c>
      <c r="G130" s="21" t="str">
        <f t="shared" si="1"/>
        <v>--</v>
      </c>
      <c r="H130" s="20" t="str">
        <f>'OLAHNIL-10'!Z132</f>
        <v/>
      </c>
      <c r="I130" s="27" t="str">
        <f>'OLAHNIL-10'!AA132</f>
        <v/>
      </c>
      <c r="J130" s="26">
        <f>'OLAHNIL-10'!AV132</f>
        <v>0</v>
      </c>
      <c r="K130" s="27" t="str">
        <f>'OLAHNIL-10'!AW132</f>
        <v>--</v>
      </c>
      <c r="L130" s="28" t="str">
        <f>'OLAHNIL-10'!J132</f>
        <v/>
      </c>
      <c r="M130" s="37" t="str">
        <f>'OLAHNIL-10'!P132</f>
        <v/>
      </c>
      <c r="N130" s="39" t="str">
        <f>IF(AND(Table57[[#This Row],[Penget]]&gt;=70,Table57[[#This Row],[Ketera]]&gt;=70),"Sudah Kompeten","Belum Kompeten")</f>
        <v>Belum Kompeten</v>
      </c>
    </row>
    <row r="131" spans="1:14" ht="15" hidden="1" x14ac:dyDescent="0.2">
      <c r="A131" s="7">
        <v>127</v>
      </c>
      <c r="B131" s="8" t="str">
        <f>'OLAHNIL-10'!B133</f>
        <v>X MIPA_4</v>
      </c>
      <c r="C131" s="8" t="str">
        <f>'OLAHNIL-10'!A133</f>
        <v>20</v>
      </c>
      <c r="D131" s="9" t="str">
        <f>'OLAHNIL-10'!C133</f>
        <v>181910213</v>
      </c>
      <c r="E131" s="16" t="str">
        <f>'OLAHNIL-10'!D133</f>
        <v>MISEU FADILAH AGUSTIANI</v>
      </c>
      <c r="F131" s="20">
        <f>'OLAHNIL-10'!X133</f>
        <v>0</v>
      </c>
      <c r="G131" s="25" t="str">
        <f t="shared" si="1"/>
        <v>--</v>
      </c>
      <c r="H131" s="24" t="str">
        <f>'OLAHNIL-10'!Z133</f>
        <v/>
      </c>
      <c r="I131" s="27" t="str">
        <f>'OLAHNIL-10'!AA133</f>
        <v/>
      </c>
      <c r="J131" s="26">
        <f>'OLAHNIL-10'!AV133</f>
        <v>0</v>
      </c>
      <c r="K131" s="27" t="str">
        <f>'OLAHNIL-10'!AW133</f>
        <v>--</v>
      </c>
      <c r="L131" s="28" t="str">
        <f>'OLAHNIL-10'!J133</f>
        <v/>
      </c>
      <c r="M131" s="37" t="str">
        <f>'OLAHNIL-10'!P133</f>
        <v/>
      </c>
      <c r="N131" s="39" t="str">
        <f>IF(AND(Table57[[#This Row],[Penget]]&gt;=70,Table57[[#This Row],[Ketera]]&gt;=70),"Sudah Kompeten","Belum Kompeten")</f>
        <v>Belum Kompeten</v>
      </c>
    </row>
    <row r="132" spans="1:14" ht="15" hidden="1" x14ac:dyDescent="0.2">
      <c r="A132" s="7">
        <v>128</v>
      </c>
      <c r="B132" s="8" t="str">
        <f>'OLAHNIL-10'!B134</f>
        <v>X MIPA_4</v>
      </c>
      <c r="C132" s="8" t="str">
        <f>'OLAHNIL-10'!A134</f>
        <v>21</v>
      </c>
      <c r="D132" s="9" t="str">
        <f>'OLAHNIL-10'!C134</f>
        <v>181910220</v>
      </c>
      <c r="E132" s="14" t="str">
        <f>'OLAHNIL-10'!D134</f>
        <v>MOHAMAD DIAZ JULISTIANDI</v>
      </c>
      <c r="F132" s="20">
        <f>'OLAHNIL-10'!X134</f>
        <v>0</v>
      </c>
      <c r="G132" s="21" t="str">
        <f t="shared" si="1"/>
        <v>--</v>
      </c>
      <c r="H132" s="20" t="str">
        <f>'OLAHNIL-10'!Z134</f>
        <v/>
      </c>
      <c r="I132" s="27" t="str">
        <f>'OLAHNIL-10'!AA134</f>
        <v/>
      </c>
      <c r="J132" s="26">
        <f>'OLAHNIL-10'!AV134</f>
        <v>0</v>
      </c>
      <c r="K132" s="27" t="str">
        <f>'OLAHNIL-10'!AW134</f>
        <v>--</v>
      </c>
      <c r="L132" s="28" t="str">
        <f>'OLAHNIL-10'!J134</f>
        <v/>
      </c>
      <c r="M132" s="37" t="str">
        <f>'OLAHNIL-10'!P134</f>
        <v/>
      </c>
      <c r="N132" s="39" t="str">
        <f>IF(AND(Table57[[#This Row],[Penget]]&gt;=70,Table57[[#This Row],[Ketera]]&gt;=70),"Sudah Kompeten","Belum Kompeten")</f>
        <v>Belum Kompeten</v>
      </c>
    </row>
    <row r="133" spans="1:14" ht="15" hidden="1" x14ac:dyDescent="0.2">
      <c r="A133" s="7">
        <v>129</v>
      </c>
      <c r="B133" s="8" t="str">
        <f>'OLAHNIL-10'!B135</f>
        <v>X MIPA_4</v>
      </c>
      <c r="C133" s="8" t="str">
        <f>'OLAHNIL-10'!A135</f>
        <v>22</v>
      </c>
      <c r="D133" s="9" t="str">
        <f>'OLAHNIL-10'!C135</f>
        <v>181910242</v>
      </c>
      <c r="E133" s="16" t="str">
        <f>'OLAHNIL-10'!D135</f>
        <v>NINA KARINA</v>
      </c>
      <c r="F133" s="20">
        <f>'OLAHNIL-10'!X135</f>
        <v>0</v>
      </c>
      <c r="G133" s="25" t="str">
        <f t="shared" ref="G133:G196" si="2">VLOOKUP(F133,$P$2:$Q$7,2)</f>
        <v>--</v>
      </c>
      <c r="H133" s="24" t="str">
        <f>'OLAHNIL-10'!Z135</f>
        <v/>
      </c>
      <c r="I133" s="27" t="str">
        <f>'OLAHNIL-10'!AA135</f>
        <v/>
      </c>
      <c r="J133" s="26">
        <f>'OLAHNIL-10'!AV135</f>
        <v>0</v>
      </c>
      <c r="K133" s="27" t="str">
        <f>'OLAHNIL-10'!AW135</f>
        <v>--</v>
      </c>
      <c r="L133" s="28" t="str">
        <f>'OLAHNIL-10'!J135</f>
        <v/>
      </c>
      <c r="M133" s="37" t="str">
        <f>'OLAHNIL-10'!P135</f>
        <v/>
      </c>
      <c r="N133" s="39" t="str">
        <f>IF(AND(Table57[[#This Row],[Penget]]&gt;=70,Table57[[#This Row],[Ketera]]&gt;=70),"Sudah Kompeten","Belum Kompeten")</f>
        <v>Belum Kompeten</v>
      </c>
    </row>
    <row r="134" spans="1:14" ht="15" hidden="1" x14ac:dyDescent="0.2">
      <c r="A134" s="7">
        <v>130</v>
      </c>
      <c r="B134" s="8" t="str">
        <f>'OLAHNIL-10'!B136</f>
        <v>X MIPA_4</v>
      </c>
      <c r="C134" s="8" t="str">
        <f>'OLAHNIL-10'!A136</f>
        <v>23</v>
      </c>
      <c r="D134" s="9" t="str">
        <f>'OLAHNIL-10'!C136</f>
        <v>181910251</v>
      </c>
      <c r="E134" s="14" t="str">
        <f>'OLAHNIL-10'!D136</f>
        <v>NOVA BURHANI</v>
      </c>
      <c r="F134" s="20">
        <f>'OLAHNIL-10'!X136</f>
        <v>0</v>
      </c>
      <c r="G134" s="21" t="str">
        <f t="shared" si="2"/>
        <v>--</v>
      </c>
      <c r="H134" s="20" t="str">
        <f>'OLAHNIL-10'!Z136</f>
        <v/>
      </c>
      <c r="I134" s="27" t="str">
        <f>'OLAHNIL-10'!AA136</f>
        <v/>
      </c>
      <c r="J134" s="26">
        <f>'OLAHNIL-10'!AV136</f>
        <v>0</v>
      </c>
      <c r="K134" s="27" t="str">
        <f>'OLAHNIL-10'!AW136</f>
        <v>--</v>
      </c>
      <c r="L134" s="28" t="str">
        <f>'OLAHNIL-10'!J136</f>
        <v/>
      </c>
      <c r="M134" s="37" t="str">
        <f>'OLAHNIL-10'!P136</f>
        <v/>
      </c>
      <c r="N134" s="39" t="str">
        <f>IF(AND(Table57[[#This Row],[Penget]]&gt;=70,Table57[[#This Row],[Ketera]]&gt;=70),"Sudah Kompeten","Belum Kompeten")</f>
        <v>Belum Kompeten</v>
      </c>
    </row>
    <row r="135" spans="1:14" ht="15" hidden="1" x14ac:dyDescent="0.2">
      <c r="A135" s="7">
        <v>131</v>
      </c>
      <c r="B135" s="8" t="str">
        <f>'OLAHNIL-10'!B137</f>
        <v>X MIPA_4</v>
      </c>
      <c r="C135" s="8" t="str">
        <f>'OLAHNIL-10'!A137</f>
        <v>24</v>
      </c>
      <c r="D135" s="9" t="str">
        <f>'OLAHNIL-10'!C137</f>
        <v>181910257</v>
      </c>
      <c r="E135" s="15" t="str">
        <f>'OLAHNIL-10'!D137</f>
        <v>OKTA DWIYANTI</v>
      </c>
      <c r="F135" s="20">
        <f>'OLAHNIL-10'!X137</f>
        <v>0</v>
      </c>
      <c r="G135" s="23" t="str">
        <f t="shared" si="2"/>
        <v>--</v>
      </c>
      <c r="H135" s="22" t="str">
        <f>'OLAHNIL-10'!Z137</f>
        <v/>
      </c>
      <c r="I135" s="27" t="str">
        <f>'OLAHNIL-10'!AA137</f>
        <v/>
      </c>
      <c r="J135" s="26">
        <f>'OLAHNIL-10'!AV137</f>
        <v>0</v>
      </c>
      <c r="K135" s="27" t="str">
        <f>'OLAHNIL-10'!AW137</f>
        <v>--</v>
      </c>
      <c r="L135" s="28" t="str">
        <f>'OLAHNIL-10'!J137</f>
        <v/>
      </c>
      <c r="M135" s="37" t="str">
        <f>'OLAHNIL-10'!P137</f>
        <v/>
      </c>
      <c r="N135" s="39" t="str">
        <f>IF(AND(Table57[[#This Row],[Penget]]&gt;=70,Table57[[#This Row],[Ketera]]&gt;=70),"Sudah Kompeten","Belum Kompeten")</f>
        <v>Belum Kompeten</v>
      </c>
    </row>
    <row r="136" spans="1:14" ht="15" hidden="1" x14ac:dyDescent="0.2">
      <c r="A136" s="7">
        <v>132</v>
      </c>
      <c r="B136" s="8" t="str">
        <f>'OLAHNIL-10'!B138</f>
        <v>X MIPA_4</v>
      </c>
      <c r="C136" s="8" t="str">
        <f>'OLAHNIL-10'!A138</f>
        <v>25</v>
      </c>
      <c r="D136" s="9" t="str">
        <f>'OLAHNIL-10'!C138</f>
        <v>181910271</v>
      </c>
      <c r="E136" s="14" t="str">
        <f>'OLAHNIL-10'!D138</f>
        <v>RAFHAEL ANGGIAT  TAMBUNAN</v>
      </c>
      <c r="F136" s="20">
        <f>'OLAHNIL-10'!X138</f>
        <v>0</v>
      </c>
      <c r="G136" s="21" t="str">
        <f t="shared" si="2"/>
        <v>--</v>
      </c>
      <c r="H136" s="20" t="str">
        <f>'OLAHNIL-10'!Z138</f>
        <v/>
      </c>
      <c r="I136" s="27" t="str">
        <f>'OLAHNIL-10'!AA138</f>
        <v/>
      </c>
      <c r="J136" s="26">
        <f>'OLAHNIL-10'!AV138</f>
        <v>0</v>
      </c>
      <c r="K136" s="27" t="str">
        <f>'OLAHNIL-10'!AW138</f>
        <v>--</v>
      </c>
      <c r="L136" s="28" t="str">
        <f>'OLAHNIL-10'!J138</f>
        <v/>
      </c>
      <c r="M136" s="37" t="str">
        <f>'OLAHNIL-10'!P138</f>
        <v/>
      </c>
      <c r="N136" s="39" t="str">
        <f>IF(AND(Table57[[#This Row],[Penget]]&gt;=70,Table57[[#This Row],[Ketera]]&gt;=70),"Sudah Kompeten","Belum Kompeten")</f>
        <v>Belum Kompeten</v>
      </c>
    </row>
    <row r="137" spans="1:14" ht="15" hidden="1" x14ac:dyDescent="0.2">
      <c r="A137" s="7">
        <v>133</v>
      </c>
      <c r="B137" s="8" t="str">
        <f>'OLAHNIL-10'!B139</f>
        <v>X MIPA_4</v>
      </c>
      <c r="C137" s="8" t="str">
        <f>'OLAHNIL-10'!A139</f>
        <v>26</v>
      </c>
      <c r="D137" s="9" t="str">
        <f>'OLAHNIL-10'!C139</f>
        <v>181910294</v>
      </c>
      <c r="E137" s="14" t="str">
        <f>'OLAHNIL-10'!D139</f>
        <v>REZA FARDIAN AGUNG</v>
      </c>
      <c r="F137" s="20">
        <f>'OLAHNIL-10'!X139</f>
        <v>0</v>
      </c>
      <c r="G137" s="21" t="str">
        <f t="shared" si="2"/>
        <v>--</v>
      </c>
      <c r="H137" s="20" t="str">
        <f>'OLAHNIL-10'!Z139</f>
        <v/>
      </c>
      <c r="I137" s="27" t="str">
        <f>'OLAHNIL-10'!AA139</f>
        <v/>
      </c>
      <c r="J137" s="26">
        <f>'OLAHNIL-10'!AV139</f>
        <v>0</v>
      </c>
      <c r="K137" s="27" t="str">
        <f>'OLAHNIL-10'!AW139</f>
        <v>--</v>
      </c>
      <c r="L137" s="28" t="str">
        <f>'OLAHNIL-10'!J139</f>
        <v/>
      </c>
      <c r="M137" s="37" t="str">
        <f>'OLAHNIL-10'!P139</f>
        <v/>
      </c>
      <c r="N137" s="39" t="str">
        <f>IF(AND(Table57[[#This Row],[Penget]]&gt;=70,Table57[[#This Row],[Ketera]]&gt;=70),"Sudah Kompeten","Belum Kompeten")</f>
        <v>Belum Kompeten</v>
      </c>
    </row>
    <row r="138" spans="1:14" ht="15" hidden="1" x14ac:dyDescent="0.2">
      <c r="A138" s="7">
        <v>134</v>
      </c>
      <c r="B138" s="8" t="str">
        <f>'OLAHNIL-10'!B140</f>
        <v>X MIPA_4</v>
      </c>
      <c r="C138" s="8" t="str">
        <f>'OLAHNIL-10'!A140</f>
        <v>27</v>
      </c>
      <c r="D138" s="9" t="str">
        <f>'OLAHNIL-10'!C140</f>
        <v>181910308</v>
      </c>
      <c r="E138" s="14" t="str">
        <f>'OLAHNIL-10'!D140</f>
        <v>RINA WILYANTI</v>
      </c>
      <c r="F138" s="20">
        <f>'OLAHNIL-10'!X140</f>
        <v>0</v>
      </c>
      <c r="G138" s="21" t="str">
        <f t="shared" si="2"/>
        <v>--</v>
      </c>
      <c r="H138" s="20" t="str">
        <f>'OLAHNIL-10'!Z140</f>
        <v/>
      </c>
      <c r="I138" s="27" t="str">
        <f>'OLAHNIL-10'!AA140</f>
        <v/>
      </c>
      <c r="J138" s="26">
        <f>'OLAHNIL-10'!AV140</f>
        <v>0</v>
      </c>
      <c r="K138" s="27" t="str">
        <f>'OLAHNIL-10'!AW140</f>
        <v>--</v>
      </c>
      <c r="L138" s="28" t="str">
        <f>'OLAHNIL-10'!J140</f>
        <v/>
      </c>
      <c r="M138" s="37" t="str">
        <f>'OLAHNIL-10'!P140</f>
        <v/>
      </c>
      <c r="N138" s="39" t="str">
        <f>IF(AND(Table57[[#This Row],[Penget]]&gt;=70,Table57[[#This Row],[Ketera]]&gt;=70),"Sudah Kompeten","Belum Kompeten")</f>
        <v>Belum Kompeten</v>
      </c>
    </row>
    <row r="139" spans="1:14" ht="15" hidden="1" x14ac:dyDescent="0.2">
      <c r="A139" s="7">
        <v>135</v>
      </c>
      <c r="B139" s="8" t="str">
        <f>'OLAHNIL-10'!B141</f>
        <v>X MIPA_4</v>
      </c>
      <c r="C139" s="8" t="str">
        <f>'OLAHNIL-10'!A141</f>
        <v>28</v>
      </c>
      <c r="D139" s="9" t="str">
        <f>'OLAHNIL-10'!C141</f>
        <v>181910319</v>
      </c>
      <c r="E139" s="14" t="str">
        <f>'OLAHNIL-10'!D141</f>
        <v xml:space="preserve">RISMA WATI </v>
      </c>
      <c r="F139" s="20">
        <f>'OLAHNIL-10'!X141</f>
        <v>0</v>
      </c>
      <c r="G139" s="21" t="str">
        <f t="shared" si="2"/>
        <v>--</v>
      </c>
      <c r="H139" s="20" t="str">
        <f>'OLAHNIL-10'!Z141</f>
        <v/>
      </c>
      <c r="I139" s="27" t="str">
        <f>'OLAHNIL-10'!AA141</f>
        <v/>
      </c>
      <c r="J139" s="26">
        <f>'OLAHNIL-10'!AV141</f>
        <v>0</v>
      </c>
      <c r="K139" s="27" t="str">
        <f>'OLAHNIL-10'!AW141</f>
        <v>--</v>
      </c>
      <c r="L139" s="28" t="str">
        <f>'OLAHNIL-10'!J141</f>
        <v/>
      </c>
      <c r="M139" s="37" t="str">
        <f>'OLAHNIL-10'!P141</f>
        <v/>
      </c>
      <c r="N139" s="39" t="str">
        <f>IF(AND(Table57[[#This Row],[Penget]]&gt;=70,Table57[[#This Row],[Ketera]]&gt;=70),"Sudah Kompeten","Belum Kompeten")</f>
        <v>Belum Kompeten</v>
      </c>
    </row>
    <row r="140" spans="1:14" ht="15" hidden="1" x14ac:dyDescent="0.2">
      <c r="A140" s="7">
        <v>136</v>
      </c>
      <c r="B140" s="8" t="str">
        <f>'OLAHNIL-10'!B142</f>
        <v>X MIPA_4</v>
      </c>
      <c r="C140" s="8" t="str">
        <f>'OLAHNIL-10'!A142</f>
        <v>29</v>
      </c>
      <c r="D140" s="9" t="str">
        <f>'OLAHNIL-10'!C142</f>
        <v>181910339</v>
      </c>
      <c r="E140" s="14" t="str">
        <f>'OLAHNIL-10'!D142</f>
        <v>SANIYAH NISRINA</v>
      </c>
      <c r="F140" s="20">
        <f>'OLAHNIL-10'!X142</f>
        <v>0</v>
      </c>
      <c r="G140" s="21" t="str">
        <f t="shared" si="2"/>
        <v>--</v>
      </c>
      <c r="H140" s="20" t="str">
        <f>'OLAHNIL-10'!Z142</f>
        <v/>
      </c>
      <c r="I140" s="27" t="str">
        <f>'OLAHNIL-10'!AA142</f>
        <v/>
      </c>
      <c r="J140" s="26">
        <f>'OLAHNIL-10'!AV142</f>
        <v>0</v>
      </c>
      <c r="K140" s="27" t="str">
        <f>'OLAHNIL-10'!AW142</f>
        <v>--</v>
      </c>
      <c r="L140" s="28" t="str">
        <f>'OLAHNIL-10'!J142</f>
        <v/>
      </c>
      <c r="M140" s="37" t="str">
        <f>'OLAHNIL-10'!P142</f>
        <v/>
      </c>
      <c r="N140" s="39" t="str">
        <f>IF(AND(Table57[[#This Row],[Penget]]&gt;=70,Table57[[#This Row],[Ketera]]&gt;=70),"Sudah Kompeten","Belum Kompeten")</f>
        <v>Belum Kompeten</v>
      </c>
    </row>
    <row r="141" spans="1:14" ht="15" hidden="1" x14ac:dyDescent="0.2">
      <c r="A141" s="7">
        <v>137</v>
      </c>
      <c r="B141" s="8" t="str">
        <f>'OLAHNIL-10'!B143</f>
        <v>X MIPA_4</v>
      </c>
      <c r="C141" s="8" t="str">
        <f>'OLAHNIL-10'!A143</f>
        <v>30</v>
      </c>
      <c r="D141" s="9" t="str">
        <f>'OLAHNIL-10'!C143</f>
        <v>181910347</v>
      </c>
      <c r="E141" s="14" t="str">
        <f>'OLAHNIL-10'!D143</f>
        <v>SEPTIANI DEWI</v>
      </c>
      <c r="F141" s="20">
        <f>'OLAHNIL-10'!X143</f>
        <v>0</v>
      </c>
      <c r="G141" s="21" t="str">
        <f t="shared" si="2"/>
        <v>--</v>
      </c>
      <c r="H141" s="20" t="str">
        <f>'OLAHNIL-10'!Z143</f>
        <v/>
      </c>
      <c r="I141" s="27" t="str">
        <f>'OLAHNIL-10'!AA143</f>
        <v/>
      </c>
      <c r="J141" s="26">
        <f>'OLAHNIL-10'!AV143</f>
        <v>0</v>
      </c>
      <c r="K141" s="27" t="str">
        <f>'OLAHNIL-10'!AW143</f>
        <v>--</v>
      </c>
      <c r="L141" s="28" t="str">
        <f>'OLAHNIL-10'!J143</f>
        <v/>
      </c>
      <c r="M141" s="37" t="str">
        <f>'OLAHNIL-10'!P143</f>
        <v/>
      </c>
      <c r="N141" s="39" t="str">
        <f>IF(AND(Table57[[#This Row],[Penget]]&gt;=70,Table57[[#This Row],[Ketera]]&gt;=70),"Sudah Kompeten","Belum Kompeten")</f>
        <v>Belum Kompeten</v>
      </c>
    </row>
    <row r="142" spans="1:14" ht="15" hidden="1" x14ac:dyDescent="0.2">
      <c r="A142" s="7">
        <v>138</v>
      </c>
      <c r="B142" s="8" t="str">
        <f>'OLAHNIL-10'!B144</f>
        <v>X MIPA_4</v>
      </c>
      <c r="C142" s="8" t="str">
        <f>'OLAHNIL-10'!A144</f>
        <v>31</v>
      </c>
      <c r="D142" s="9" t="str">
        <f>'OLAHNIL-10'!C144</f>
        <v>181910348</v>
      </c>
      <c r="E142" s="14" t="str">
        <f>'OLAHNIL-10'!D144</f>
        <v>SEVIA SETIANI</v>
      </c>
      <c r="F142" s="20">
        <f>'OLAHNIL-10'!X144</f>
        <v>0</v>
      </c>
      <c r="G142" s="21" t="str">
        <f t="shared" si="2"/>
        <v>--</v>
      </c>
      <c r="H142" s="20" t="str">
        <f>'OLAHNIL-10'!Z144</f>
        <v/>
      </c>
      <c r="I142" s="27" t="str">
        <f>'OLAHNIL-10'!AA144</f>
        <v/>
      </c>
      <c r="J142" s="26">
        <f>'OLAHNIL-10'!AV144</f>
        <v>0</v>
      </c>
      <c r="K142" s="27" t="str">
        <f>'OLAHNIL-10'!AW144</f>
        <v>--</v>
      </c>
      <c r="L142" s="28" t="str">
        <f>'OLAHNIL-10'!J144</f>
        <v/>
      </c>
      <c r="M142" s="37" t="str">
        <f>'OLAHNIL-10'!P144</f>
        <v/>
      </c>
      <c r="N142" s="39" t="str">
        <f>IF(AND(Table57[[#This Row],[Penget]]&gt;=70,Table57[[#This Row],[Ketera]]&gt;=70),"Sudah Kompeten","Belum Kompeten")</f>
        <v>Belum Kompeten</v>
      </c>
    </row>
    <row r="143" spans="1:14" ht="15" hidden="1" x14ac:dyDescent="0.2">
      <c r="A143" s="7">
        <v>139</v>
      </c>
      <c r="B143" s="8" t="str">
        <f>'OLAHNIL-10'!B145</f>
        <v>X MIPA_4</v>
      </c>
      <c r="C143" s="8" t="str">
        <f>'OLAHNIL-10'!A145</f>
        <v>32</v>
      </c>
      <c r="D143" s="9" t="str">
        <f>'OLAHNIL-10'!C145</f>
        <v>181910351</v>
      </c>
      <c r="E143" s="14" t="str">
        <f>'OLAHNIL-10'!D145</f>
        <v>SHAQILLA SEPTIA DEWI</v>
      </c>
      <c r="F143" s="20">
        <f>'OLAHNIL-10'!X145</f>
        <v>0</v>
      </c>
      <c r="G143" s="21" t="str">
        <f t="shared" si="2"/>
        <v>--</v>
      </c>
      <c r="H143" s="20" t="str">
        <f>'OLAHNIL-10'!Z145</f>
        <v/>
      </c>
      <c r="I143" s="27" t="str">
        <f>'OLAHNIL-10'!AA145</f>
        <v/>
      </c>
      <c r="J143" s="26">
        <f>'OLAHNIL-10'!AV145</f>
        <v>0</v>
      </c>
      <c r="K143" s="27" t="str">
        <f>'OLAHNIL-10'!AW145</f>
        <v>--</v>
      </c>
      <c r="L143" s="28" t="str">
        <f>'OLAHNIL-10'!J145</f>
        <v/>
      </c>
      <c r="M143" s="37" t="str">
        <f>'OLAHNIL-10'!P145</f>
        <v/>
      </c>
      <c r="N143" s="39" t="str">
        <f>IF(AND(Table57[[#This Row],[Penget]]&gt;=70,Table57[[#This Row],[Ketera]]&gt;=70),"Sudah Kompeten","Belum Kompeten")</f>
        <v>Belum Kompeten</v>
      </c>
    </row>
    <row r="144" spans="1:14" ht="15" hidden="1" x14ac:dyDescent="0.2">
      <c r="A144" s="7">
        <v>140</v>
      </c>
      <c r="B144" s="8" t="str">
        <f>'OLAHNIL-10'!B146</f>
        <v>X MIPA_4</v>
      </c>
      <c r="C144" s="8" t="str">
        <f>'OLAHNIL-10'!A146</f>
        <v>33</v>
      </c>
      <c r="D144" s="9" t="str">
        <f>'OLAHNIL-10'!C146</f>
        <v>181910360</v>
      </c>
      <c r="E144" s="14" t="str">
        <f>'OLAHNIL-10'!D146</f>
        <v>SITI NUR LIASTARI</v>
      </c>
      <c r="F144" s="20">
        <f>'OLAHNIL-10'!X146</f>
        <v>0</v>
      </c>
      <c r="G144" s="21" t="str">
        <f t="shared" si="2"/>
        <v>--</v>
      </c>
      <c r="H144" s="20" t="str">
        <f>'OLAHNIL-10'!Z146</f>
        <v/>
      </c>
      <c r="I144" s="27" t="str">
        <f>'OLAHNIL-10'!AA146</f>
        <v/>
      </c>
      <c r="J144" s="26">
        <f>'OLAHNIL-10'!AV146</f>
        <v>0</v>
      </c>
      <c r="K144" s="27" t="str">
        <f>'OLAHNIL-10'!AW146</f>
        <v>--</v>
      </c>
      <c r="L144" s="28" t="str">
        <f>'OLAHNIL-10'!J146</f>
        <v/>
      </c>
      <c r="M144" s="37" t="str">
        <f>'OLAHNIL-10'!P146</f>
        <v/>
      </c>
      <c r="N144" s="39" t="str">
        <f>IF(AND(Table57[[#This Row],[Penget]]&gt;=70,Table57[[#This Row],[Ketera]]&gt;=70),"Sudah Kompeten","Belum Kompeten")</f>
        <v>Belum Kompeten</v>
      </c>
    </row>
    <row r="145" spans="1:14" ht="15" hidden="1" x14ac:dyDescent="0.2">
      <c r="A145" s="7">
        <v>141</v>
      </c>
      <c r="B145" s="8" t="str">
        <f>'OLAHNIL-10'!B147</f>
        <v>X MIPA_4</v>
      </c>
      <c r="C145" s="8" t="str">
        <f>'OLAHNIL-10'!A147</f>
        <v>34</v>
      </c>
      <c r="D145" s="9" t="str">
        <f>'OLAHNIL-10'!C147</f>
        <v>181910378</v>
      </c>
      <c r="E145" s="14" t="str">
        <f>'OLAHNIL-10'!D147</f>
        <v>TIA PUTRI PASARIBU</v>
      </c>
      <c r="F145" s="20">
        <f>'OLAHNIL-10'!X147</f>
        <v>0</v>
      </c>
      <c r="G145" s="21" t="str">
        <f t="shared" si="2"/>
        <v>--</v>
      </c>
      <c r="H145" s="20" t="str">
        <f>'OLAHNIL-10'!Z147</f>
        <v/>
      </c>
      <c r="I145" s="27" t="str">
        <f>'OLAHNIL-10'!AA147</f>
        <v/>
      </c>
      <c r="J145" s="26">
        <f>'OLAHNIL-10'!AV147</f>
        <v>0</v>
      </c>
      <c r="K145" s="27" t="str">
        <f>'OLAHNIL-10'!AW147</f>
        <v>--</v>
      </c>
      <c r="L145" s="28" t="str">
        <f>'OLAHNIL-10'!J147</f>
        <v/>
      </c>
      <c r="M145" s="37" t="str">
        <f>'OLAHNIL-10'!P147</f>
        <v/>
      </c>
      <c r="N145" s="39" t="str">
        <f>IF(AND(Table57[[#This Row],[Penget]]&gt;=70,Table57[[#This Row],[Ketera]]&gt;=70),"Sudah Kompeten","Belum Kompeten")</f>
        <v>Belum Kompeten</v>
      </c>
    </row>
    <row r="146" spans="1:14" ht="15" hidden="1" x14ac:dyDescent="0.2">
      <c r="A146" s="7">
        <v>142</v>
      </c>
      <c r="B146" s="8" t="str">
        <f>'OLAHNIL-10'!B148</f>
        <v>X MIPA_4</v>
      </c>
      <c r="C146" s="8" t="str">
        <f>'OLAHNIL-10'!A148</f>
        <v>35</v>
      </c>
      <c r="D146" s="9" t="str">
        <f>'OLAHNIL-10'!C148</f>
        <v>181910399</v>
      </c>
      <c r="E146" s="14" t="str">
        <f>'OLAHNIL-10'!D148</f>
        <v>WIKE DANIANTI</v>
      </c>
      <c r="F146" s="20">
        <f>'OLAHNIL-10'!X148</f>
        <v>0</v>
      </c>
      <c r="G146" s="21" t="str">
        <f t="shared" si="2"/>
        <v>--</v>
      </c>
      <c r="H146" s="20" t="str">
        <f>'OLAHNIL-10'!Z148</f>
        <v/>
      </c>
      <c r="I146" s="27" t="str">
        <f>'OLAHNIL-10'!AA148</f>
        <v/>
      </c>
      <c r="J146" s="26">
        <f>'OLAHNIL-10'!AV148</f>
        <v>0</v>
      </c>
      <c r="K146" s="27" t="str">
        <f>'OLAHNIL-10'!AW148</f>
        <v>--</v>
      </c>
      <c r="L146" s="28" t="str">
        <f>'OLAHNIL-10'!J148</f>
        <v/>
      </c>
      <c r="M146" s="37" t="str">
        <f>'OLAHNIL-10'!P148</f>
        <v/>
      </c>
      <c r="N146" s="39" t="str">
        <f>IF(AND(Table57[[#This Row],[Penget]]&gt;=70,Table57[[#This Row],[Ketera]]&gt;=70),"Sudah Kompeten","Belum Kompeten")</f>
        <v>Belum Kompeten</v>
      </c>
    </row>
    <row r="147" spans="1:14" ht="15" hidden="1" x14ac:dyDescent="0.2">
      <c r="A147" s="7">
        <v>143</v>
      </c>
      <c r="B147" s="8" t="str">
        <f>'OLAHNIL-10'!B149</f>
        <v>X MIPA_4</v>
      </c>
      <c r="C147" s="8" t="str">
        <f>'OLAHNIL-10'!A149</f>
        <v>36</v>
      </c>
      <c r="D147" s="9" t="str">
        <f>'OLAHNIL-10'!C149</f>
        <v>181910421</v>
      </c>
      <c r="E147" s="14" t="str">
        <f>'OLAHNIL-10'!D149</f>
        <v>YULLY</v>
      </c>
      <c r="F147" s="20">
        <f>'OLAHNIL-10'!X149</f>
        <v>0</v>
      </c>
      <c r="G147" s="21" t="str">
        <f t="shared" si="2"/>
        <v>--</v>
      </c>
      <c r="H147" s="20" t="str">
        <f>'OLAHNIL-10'!Z149</f>
        <v/>
      </c>
      <c r="I147" s="27" t="str">
        <f>'OLAHNIL-10'!AA149</f>
        <v/>
      </c>
      <c r="J147" s="26">
        <f>'OLAHNIL-10'!AV149</f>
        <v>0</v>
      </c>
      <c r="K147" s="27" t="str">
        <f>'OLAHNIL-10'!AW149</f>
        <v>--</v>
      </c>
      <c r="L147" s="28" t="str">
        <f>'OLAHNIL-10'!J149</f>
        <v/>
      </c>
      <c r="M147" s="37" t="str">
        <f>'OLAHNIL-10'!P149</f>
        <v/>
      </c>
      <c r="N147" s="39" t="str">
        <f>IF(AND(Table57[[#This Row],[Penget]]&gt;=70,Table57[[#This Row],[Ketera]]&gt;=70),"Sudah Kompeten","Belum Kompeten")</f>
        <v>Belum Kompeten</v>
      </c>
    </row>
    <row r="148" spans="1:14" ht="15" hidden="1" x14ac:dyDescent="0.2">
      <c r="A148" s="7">
        <v>144</v>
      </c>
      <c r="B148" s="8" t="str">
        <f>'OLAHNIL-10'!B150</f>
        <v>X MIPA_5</v>
      </c>
      <c r="C148" s="8" t="str">
        <f>'OLAHNIL-10'!A150</f>
        <v>1</v>
      </c>
      <c r="D148" s="9" t="str">
        <f>'OLAHNIL-10'!C150</f>
        <v>181910013</v>
      </c>
      <c r="E148" s="14" t="str">
        <f>'OLAHNIL-10'!D150</f>
        <v>AGNES PRASTICA ALFADIA HIDAYAT</v>
      </c>
      <c r="F148" s="20">
        <f>'OLAHNIL-10'!X150</f>
        <v>0</v>
      </c>
      <c r="G148" s="21" t="str">
        <f t="shared" si="2"/>
        <v>--</v>
      </c>
      <c r="H148" s="20" t="str">
        <f>'OLAHNIL-10'!Z150</f>
        <v/>
      </c>
      <c r="I148" s="27" t="str">
        <f>'OLAHNIL-10'!AA150</f>
        <v/>
      </c>
      <c r="J148" s="26">
        <f>'OLAHNIL-10'!AV150</f>
        <v>0</v>
      </c>
      <c r="K148" s="27" t="str">
        <f>'OLAHNIL-10'!AW150</f>
        <v>--</v>
      </c>
      <c r="L148" s="28" t="str">
        <f>'OLAHNIL-10'!J150</f>
        <v/>
      </c>
      <c r="M148" s="37" t="str">
        <f>'OLAHNIL-10'!P150</f>
        <v/>
      </c>
      <c r="N148" s="39" t="str">
        <f>IF(AND(Table57[[#This Row],[Penget]]&gt;=70,Table57[[#This Row],[Ketera]]&gt;=70),"Sudah Kompeten","Belum Kompeten")</f>
        <v>Belum Kompeten</v>
      </c>
    </row>
    <row r="149" spans="1:14" ht="15" hidden="1" x14ac:dyDescent="0.2">
      <c r="A149" s="7">
        <v>145</v>
      </c>
      <c r="B149" s="8" t="str">
        <f>'OLAHNIL-10'!B151</f>
        <v>X MIPA_4</v>
      </c>
      <c r="C149" s="8" t="str">
        <f>'OLAHNIL-10'!A151</f>
        <v>2</v>
      </c>
      <c r="D149" s="9" t="str">
        <f>'OLAHNIL-10'!C151</f>
        <v>181910039</v>
      </c>
      <c r="E149" s="14" t="str">
        <f>'OLAHNIL-10'!D151</f>
        <v>ANNISA NURROHMAH</v>
      </c>
      <c r="F149" s="20">
        <f>'OLAHNIL-10'!X151</f>
        <v>0</v>
      </c>
      <c r="G149" s="21" t="str">
        <f t="shared" si="2"/>
        <v>--</v>
      </c>
      <c r="H149" s="20" t="str">
        <f>'OLAHNIL-10'!Z151</f>
        <v/>
      </c>
      <c r="I149" s="27" t="str">
        <f>'OLAHNIL-10'!AA151</f>
        <v/>
      </c>
      <c r="J149" s="26">
        <f>'OLAHNIL-10'!AV151</f>
        <v>0</v>
      </c>
      <c r="K149" s="27" t="str">
        <f>'OLAHNIL-10'!AW151</f>
        <v>--</v>
      </c>
      <c r="L149" s="28" t="str">
        <f>'OLAHNIL-10'!J151</f>
        <v/>
      </c>
      <c r="M149" s="37" t="str">
        <f>'OLAHNIL-10'!P151</f>
        <v/>
      </c>
      <c r="N149" s="39" t="str">
        <f>IF(AND(Table57[[#This Row],[Penget]]&gt;=70,Table57[[#This Row],[Ketera]]&gt;=70),"Sudah Kompeten","Belum Kompeten")</f>
        <v>Belum Kompeten</v>
      </c>
    </row>
    <row r="150" spans="1:14" ht="15" hidden="1" x14ac:dyDescent="0.2">
      <c r="A150" s="7">
        <v>146</v>
      </c>
      <c r="B150" s="8" t="str">
        <f>'OLAHNIL-10'!B152</f>
        <v>X MIPA_4</v>
      </c>
      <c r="C150" s="8" t="str">
        <f>'OLAHNIL-10'!A152</f>
        <v>3</v>
      </c>
      <c r="D150" s="9" t="str">
        <f>'OLAHNIL-10'!C152</f>
        <v>181910042</v>
      </c>
      <c r="E150" s="14" t="str">
        <f>'OLAHNIL-10'!D152</f>
        <v>ARIF MUSTOFA AL FARUQI</v>
      </c>
      <c r="F150" s="20">
        <f>'OLAHNIL-10'!X152</f>
        <v>0</v>
      </c>
      <c r="G150" s="21" t="str">
        <f t="shared" si="2"/>
        <v>--</v>
      </c>
      <c r="H150" s="20" t="str">
        <f>'OLAHNIL-10'!Z152</f>
        <v/>
      </c>
      <c r="I150" s="27" t="str">
        <f>'OLAHNIL-10'!AA152</f>
        <v/>
      </c>
      <c r="J150" s="26">
        <f>'OLAHNIL-10'!AV152</f>
        <v>0</v>
      </c>
      <c r="K150" s="27" t="str">
        <f>'OLAHNIL-10'!AW152</f>
        <v>--</v>
      </c>
      <c r="L150" s="28" t="str">
        <f>'OLAHNIL-10'!J152</f>
        <v/>
      </c>
      <c r="M150" s="37" t="str">
        <f>'OLAHNIL-10'!P152</f>
        <v/>
      </c>
      <c r="N150" s="39" t="str">
        <f>IF(AND(Table57[[#This Row],[Penget]]&gt;=70,Table57[[#This Row],[Ketera]]&gt;=70),"Sudah Kompeten","Belum Kompeten")</f>
        <v>Belum Kompeten</v>
      </c>
    </row>
    <row r="151" spans="1:14" ht="15" hidden="1" x14ac:dyDescent="0.2">
      <c r="A151" s="7">
        <v>147</v>
      </c>
      <c r="B151" s="8" t="str">
        <f>'OLAHNIL-10'!B153</f>
        <v>X MIPA_4</v>
      </c>
      <c r="C151" s="8" t="str">
        <f>'OLAHNIL-10'!A153</f>
        <v>4</v>
      </c>
      <c r="D151" s="9" t="str">
        <f>'OLAHNIL-10'!C153</f>
        <v>181910046</v>
      </c>
      <c r="E151" s="14" t="str">
        <f>'OLAHNIL-10'!D153</f>
        <v>ARYANA TRI ANDYANI</v>
      </c>
      <c r="F151" s="20">
        <f>'OLAHNIL-10'!X153</f>
        <v>0</v>
      </c>
      <c r="G151" s="21" t="str">
        <f t="shared" si="2"/>
        <v>--</v>
      </c>
      <c r="H151" s="20" t="str">
        <f>'OLAHNIL-10'!Z153</f>
        <v/>
      </c>
      <c r="I151" s="27" t="str">
        <f>'OLAHNIL-10'!AA153</f>
        <v/>
      </c>
      <c r="J151" s="26">
        <f>'OLAHNIL-10'!AV153</f>
        <v>0</v>
      </c>
      <c r="K151" s="27" t="str">
        <f>'OLAHNIL-10'!AW153</f>
        <v>--</v>
      </c>
      <c r="L151" s="28" t="str">
        <f>'OLAHNIL-10'!J153</f>
        <v/>
      </c>
      <c r="M151" s="37" t="str">
        <f>'OLAHNIL-10'!P153</f>
        <v/>
      </c>
      <c r="N151" s="39" t="str">
        <f>IF(AND(Table57[[#This Row],[Penget]]&gt;=70,Table57[[#This Row],[Ketera]]&gt;=70),"Sudah Kompeten","Belum Kompeten")</f>
        <v>Belum Kompeten</v>
      </c>
    </row>
    <row r="152" spans="1:14" ht="15" hidden="1" x14ac:dyDescent="0.2">
      <c r="A152" s="7">
        <v>148</v>
      </c>
      <c r="B152" s="8" t="str">
        <f>'OLAHNIL-10'!B154</f>
        <v>X MIPA_4</v>
      </c>
      <c r="C152" s="8" t="str">
        <f>'OLAHNIL-10'!A154</f>
        <v>5</v>
      </c>
      <c r="D152" s="9" t="str">
        <f>'OLAHNIL-10'!C154</f>
        <v>181910049</v>
      </c>
      <c r="E152" s="14" t="str">
        <f>'OLAHNIL-10'!D154</f>
        <v>ASTO PANGERTI WIJANARKO</v>
      </c>
      <c r="F152" s="20">
        <f>'OLAHNIL-10'!X154</f>
        <v>0</v>
      </c>
      <c r="G152" s="21" t="str">
        <f t="shared" si="2"/>
        <v>--</v>
      </c>
      <c r="H152" s="20" t="str">
        <f>'OLAHNIL-10'!Z154</f>
        <v/>
      </c>
      <c r="I152" s="27" t="str">
        <f>'OLAHNIL-10'!AA154</f>
        <v/>
      </c>
      <c r="J152" s="26">
        <f>'OLAHNIL-10'!AV154</f>
        <v>0</v>
      </c>
      <c r="K152" s="27" t="str">
        <f>'OLAHNIL-10'!AW154</f>
        <v>--</v>
      </c>
      <c r="L152" s="28" t="str">
        <f>'OLAHNIL-10'!J154</f>
        <v/>
      </c>
      <c r="M152" s="37" t="str">
        <f>'OLAHNIL-10'!P154</f>
        <v/>
      </c>
      <c r="N152" s="39" t="str">
        <f>IF(AND(Table57[[#This Row],[Penget]]&gt;=70,Table57[[#This Row],[Ketera]]&gt;=70),"Sudah Kompeten","Belum Kompeten")</f>
        <v>Belum Kompeten</v>
      </c>
    </row>
    <row r="153" spans="1:14" ht="15" hidden="1" x14ac:dyDescent="0.2">
      <c r="A153" s="7">
        <v>149</v>
      </c>
      <c r="B153" s="8" t="str">
        <f>'OLAHNIL-10'!B155</f>
        <v>X MIPA_4</v>
      </c>
      <c r="C153" s="8" t="str">
        <f>'OLAHNIL-10'!A155</f>
        <v>6</v>
      </c>
      <c r="D153" s="9" t="str">
        <f>'OLAHNIL-10'!C155</f>
        <v>181910059</v>
      </c>
      <c r="E153" s="14" t="str">
        <f>'OLAHNIL-10'!D155</f>
        <v>CALISTA FORTUNA BAQA</v>
      </c>
      <c r="F153" s="20">
        <f>'OLAHNIL-10'!X155</f>
        <v>0</v>
      </c>
      <c r="G153" s="21" t="str">
        <f t="shared" si="2"/>
        <v>--</v>
      </c>
      <c r="H153" s="20" t="str">
        <f>'OLAHNIL-10'!Z155</f>
        <v/>
      </c>
      <c r="I153" s="27" t="str">
        <f>'OLAHNIL-10'!AA155</f>
        <v/>
      </c>
      <c r="J153" s="26">
        <f>'OLAHNIL-10'!AV155</f>
        <v>0</v>
      </c>
      <c r="K153" s="27" t="str">
        <f>'OLAHNIL-10'!AW155</f>
        <v>--</v>
      </c>
      <c r="L153" s="28" t="str">
        <f>'OLAHNIL-10'!J155</f>
        <v/>
      </c>
      <c r="M153" s="37" t="str">
        <f>'OLAHNIL-10'!P155</f>
        <v/>
      </c>
      <c r="N153" s="39" t="str">
        <f>IF(AND(Table57[[#This Row],[Penget]]&gt;=70,Table57[[#This Row],[Ketera]]&gt;=70),"Sudah Kompeten","Belum Kompeten")</f>
        <v>Belum Kompeten</v>
      </c>
    </row>
    <row r="154" spans="1:14" ht="15" hidden="1" x14ac:dyDescent="0.2">
      <c r="A154" s="7">
        <v>150</v>
      </c>
      <c r="B154" s="8" t="str">
        <f>'OLAHNIL-10'!B156</f>
        <v>X MIPA_4</v>
      </c>
      <c r="C154" s="8" t="str">
        <f>'OLAHNIL-10'!A156</f>
        <v>7</v>
      </c>
      <c r="D154" s="9" t="str">
        <f>'OLAHNIL-10'!C156</f>
        <v>181910061</v>
      </c>
      <c r="E154" s="14" t="str">
        <f>'OLAHNIL-10'!D156</f>
        <v>CHANDRA YUSUF</v>
      </c>
      <c r="F154" s="20">
        <f>'OLAHNIL-10'!X156</f>
        <v>0</v>
      </c>
      <c r="G154" s="21" t="str">
        <f t="shared" si="2"/>
        <v>--</v>
      </c>
      <c r="H154" s="20" t="str">
        <f>'OLAHNIL-10'!Z156</f>
        <v/>
      </c>
      <c r="I154" s="27" t="str">
        <f>'OLAHNIL-10'!AA156</f>
        <v/>
      </c>
      <c r="J154" s="26">
        <f>'OLAHNIL-10'!AV156</f>
        <v>0</v>
      </c>
      <c r="K154" s="27" t="str">
        <f>'OLAHNIL-10'!AW156</f>
        <v>--</v>
      </c>
      <c r="L154" s="28" t="str">
        <f>'OLAHNIL-10'!J156</f>
        <v/>
      </c>
      <c r="M154" s="37" t="str">
        <f>'OLAHNIL-10'!P156</f>
        <v/>
      </c>
      <c r="N154" s="39" t="str">
        <f>IF(AND(Table57[[#This Row],[Penget]]&gt;=70,Table57[[#This Row],[Ketera]]&gt;=70),"Sudah Kompeten","Belum Kompeten")</f>
        <v>Belum Kompeten</v>
      </c>
    </row>
    <row r="155" spans="1:14" ht="15" hidden="1" x14ac:dyDescent="0.2">
      <c r="A155" s="7">
        <v>151</v>
      </c>
      <c r="B155" s="8" t="str">
        <f>'OLAHNIL-10'!B157</f>
        <v>X MIPA_4</v>
      </c>
      <c r="C155" s="8" t="str">
        <f>'OLAHNIL-10'!A157</f>
        <v>8</v>
      </c>
      <c r="D155" s="9" t="str">
        <f>'OLAHNIL-10'!C157</f>
        <v>181910077</v>
      </c>
      <c r="E155" s="14" t="str">
        <f>'OLAHNIL-10'!D157</f>
        <v>DEA ROHMAWATI</v>
      </c>
      <c r="F155" s="20">
        <f>'OLAHNIL-10'!X157</f>
        <v>0</v>
      </c>
      <c r="G155" s="21" t="str">
        <f t="shared" si="2"/>
        <v>--</v>
      </c>
      <c r="H155" s="20" t="str">
        <f>'OLAHNIL-10'!Z157</f>
        <v/>
      </c>
      <c r="I155" s="27" t="str">
        <f>'OLAHNIL-10'!AA157</f>
        <v/>
      </c>
      <c r="J155" s="26">
        <f>'OLAHNIL-10'!AV157</f>
        <v>0</v>
      </c>
      <c r="K155" s="27" t="str">
        <f>'OLAHNIL-10'!AW157</f>
        <v>--</v>
      </c>
      <c r="L155" s="28" t="str">
        <f>'OLAHNIL-10'!J157</f>
        <v/>
      </c>
      <c r="M155" s="37" t="str">
        <f>'OLAHNIL-10'!P157</f>
        <v/>
      </c>
      <c r="N155" s="39" t="str">
        <f>IF(AND(Table57[[#This Row],[Penget]]&gt;=70,Table57[[#This Row],[Ketera]]&gt;=70),"Sudah Kompeten","Belum Kompeten")</f>
        <v>Belum Kompeten</v>
      </c>
    </row>
    <row r="156" spans="1:14" ht="15" hidden="1" x14ac:dyDescent="0.2">
      <c r="A156" s="7">
        <v>152</v>
      </c>
      <c r="B156" s="8" t="str">
        <f>'OLAHNIL-10'!B158</f>
        <v>X MIPA_4</v>
      </c>
      <c r="C156" s="8" t="str">
        <f>'OLAHNIL-10'!A158</f>
        <v>9</v>
      </c>
      <c r="D156" s="9" t="str">
        <f>'OLAHNIL-10'!C158</f>
        <v>181910083</v>
      </c>
      <c r="E156" s="14" t="str">
        <f>'OLAHNIL-10'!D158</f>
        <v>DENDRA</v>
      </c>
      <c r="F156" s="20">
        <f>'OLAHNIL-10'!X158</f>
        <v>0</v>
      </c>
      <c r="G156" s="21" t="str">
        <f t="shared" si="2"/>
        <v>--</v>
      </c>
      <c r="H156" s="20" t="str">
        <f>'OLAHNIL-10'!Z158</f>
        <v/>
      </c>
      <c r="I156" s="27" t="str">
        <f>'OLAHNIL-10'!AA158</f>
        <v/>
      </c>
      <c r="J156" s="26">
        <f>'OLAHNIL-10'!AV158</f>
        <v>0</v>
      </c>
      <c r="K156" s="27" t="str">
        <f>'OLAHNIL-10'!AW158</f>
        <v>--</v>
      </c>
      <c r="L156" s="28" t="str">
        <f>'OLAHNIL-10'!J158</f>
        <v/>
      </c>
      <c r="M156" s="37" t="str">
        <f>'OLAHNIL-10'!P158</f>
        <v/>
      </c>
      <c r="N156" s="39" t="str">
        <f>IF(AND(Table57[[#This Row],[Penget]]&gt;=70,Table57[[#This Row],[Ketera]]&gt;=70),"Sudah Kompeten","Belum Kompeten")</f>
        <v>Belum Kompeten</v>
      </c>
    </row>
    <row r="157" spans="1:14" ht="15" hidden="1" x14ac:dyDescent="0.2">
      <c r="A157" s="7">
        <v>153</v>
      </c>
      <c r="B157" s="8" t="str">
        <f>'OLAHNIL-10'!B159</f>
        <v>X MIPA_4</v>
      </c>
      <c r="C157" s="8" t="str">
        <f>'OLAHNIL-10'!A159</f>
        <v>10</v>
      </c>
      <c r="D157" s="9" t="str">
        <f>'OLAHNIL-10'!C159</f>
        <v>181910094</v>
      </c>
      <c r="E157" s="14" t="str">
        <f>'OLAHNIL-10'!D159</f>
        <v>DICKY RIZALDI ARSY</v>
      </c>
      <c r="F157" s="20">
        <f>'OLAHNIL-10'!X159</f>
        <v>0</v>
      </c>
      <c r="G157" s="21" t="str">
        <f t="shared" si="2"/>
        <v>--</v>
      </c>
      <c r="H157" s="20" t="str">
        <f>'OLAHNIL-10'!Z159</f>
        <v/>
      </c>
      <c r="I157" s="27" t="str">
        <f>'OLAHNIL-10'!AA159</f>
        <v/>
      </c>
      <c r="J157" s="26">
        <f>'OLAHNIL-10'!AV159</f>
        <v>0</v>
      </c>
      <c r="K157" s="27" t="str">
        <f>'OLAHNIL-10'!AW159</f>
        <v>--</v>
      </c>
      <c r="L157" s="28" t="str">
        <f>'OLAHNIL-10'!J159</f>
        <v/>
      </c>
      <c r="M157" s="37" t="str">
        <f>'OLAHNIL-10'!P159</f>
        <v/>
      </c>
      <c r="N157" s="39" t="str">
        <f>IF(AND(Table57[[#This Row],[Penget]]&gt;=70,Table57[[#This Row],[Ketera]]&gt;=70),"Sudah Kompeten","Belum Kompeten")</f>
        <v>Belum Kompeten</v>
      </c>
    </row>
    <row r="158" spans="1:14" ht="15" hidden="1" x14ac:dyDescent="0.2">
      <c r="A158" s="7">
        <v>154</v>
      </c>
      <c r="B158" s="8" t="str">
        <f>'OLAHNIL-10'!B160</f>
        <v>X MIPA_4</v>
      </c>
      <c r="C158" s="8" t="str">
        <f>'OLAHNIL-10'!A160</f>
        <v>11</v>
      </c>
      <c r="D158" s="9" t="str">
        <f>'OLAHNIL-10'!C160</f>
        <v>181910107</v>
      </c>
      <c r="E158" s="14" t="str">
        <f>'OLAHNIL-10'!D160</f>
        <v>EGI PRASETIA AGUSTINA</v>
      </c>
      <c r="F158" s="20">
        <f>'OLAHNIL-10'!X160</f>
        <v>0</v>
      </c>
      <c r="G158" s="21" t="str">
        <f t="shared" si="2"/>
        <v>--</v>
      </c>
      <c r="H158" s="20" t="str">
        <f>'OLAHNIL-10'!Z160</f>
        <v/>
      </c>
      <c r="I158" s="27" t="str">
        <f>'OLAHNIL-10'!AA160</f>
        <v/>
      </c>
      <c r="J158" s="26">
        <f>'OLAHNIL-10'!AV160</f>
        <v>0</v>
      </c>
      <c r="K158" s="27" t="str">
        <f>'OLAHNIL-10'!AW160</f>
        <v>--</v>
      </c>
      <c r="L158" s="28" t="str">
        <f>'OLAHNIL-10'!J160</f>
        <v/>
      </c>
      <c r="M158" s="37" t="str">
        <f>'OLAHNIL-10'!P160</f>
        <v/>
      </c>
      <c r="N158" s="39" t="str">
        <f>IF(AND(Table57[[#This Row],[Penget]]&gt;=70,Table57[[#This Row],[Ketera]]&gt;=70),"Sudah Kompeten","Belum Kompeten")</f>
        <v>Belum Kompeten</v>
      </c>
    </row>
    <row r="159" spans="1:14" ht="15" hidden="1" x14ac:dyDescent="0.2">
      <c r="A159" s="7">
        <v>155</v>
      </c>
      <c r="B159" s="8" t="str">
        <f>'OLAHNIL-10'!B161</f>
        <v>X MIPA_4</v>
      </c>
      <c r="C159" s="8" t="str">
        <f>'OLAHNIL-10'!A161</f>
        <v>12</v>
      </c>
      <c r="D159" s="9" t="str">
        <f>'OLAHNIL-10'!C161</f>
        <v>181910115</v>
      </c>
      <c r="E159" s="14" t="str">
        <f>'OLAHNIL-10'!D161</f>
        <v>ELSHA OCHTAVIANI</v>
      </c>
      <c r="F159" s="20">
        <f>'OLAHNIL-10'!X161</f>
        <v>0</v>
      </c>
      <c r="G159" s="21" t="str">
        <f t="shared" si="2"/>
        <v>--</v>
      </c>
      <c r="H159" s="20" t="str">
        <f>'OLAHNIL-10'!Z161</f>
        <v/>
      </c>
      <c r="I159" s="27" t="str">
        <f>'OLAHNIL-10'!AA161</f>
        <v/>
      </c>
      <c r="J159" s="26">
        <f>'OLAHNIL-10'!AV161</f>
        <v>0</v>
      </c>
      <c r="K159" s="27" t="str">
        <f>'OLAHNIL-10'!AW161</f>
        <v>--</v>
      </c>
      <c r="L159" s="28" t="str">
        <f>'OLAHNIL-10'!J161</f>
        <v/>
      </c>
      <c r="M159" s="37" t="str">
        <f>'OLAHNIL-10'!P161</f>
        <v/>
      </c>
      <c r="N159" s="39" t="str">
        <f>IF(AND(Table57[[#This Row],[Penget]]&gt;=70,Table57[[#This Row],[Ketera]]&gt;=70),"Sudah Kompeten","Belum Kompeten")</f>
        <v>Belum Kompeten</v>
      </c>
    </row>
    <row r="160" spans="1:14" ht="15" hidden="1" x14ac:dyDescent="0.2">
      <c r="A160" s="7">
        <v>156</v>
      </c>
      <c r="B160" s="8" t="str">
        <f>'OLAHNIL-10'!B162</f>
        <v>X MIPA_4</v>
      </c>
      <c r="C160" s="8" t="str">
        <f>'OLAHNIL-10'!A162</f>
        <v>13</v>
      </c>
      <c r="D160" s="9" t="str">
        <f>'OLAHNIL-10'!C162</f>
        <v>181910122</v>
      </c>
      <c r="E160" s="14" t="str">
        <f>'OLAHNIL-10'!D162</f>
        <v>ERLIAN SEPTYANTI</v>
      </c>
      <c r="F160" s="20">
        <f>'OLAHNIL-10'!X162</f>
        <v>0</v>
      </c>
      <c r="G160" s="21" t="str">
        <f t="shared" si="2"/>
        <v>--</v>
      </c>
      <c r="H160" s="20" t="str">
        <f>'OLAHNIL-10'!Z162</f>
        <v/>
      </c>
      <c r="I160" s="27" t="str">
        <f>'OLAHNIL-10'!AA162</f>
        <v/>
      </c>
      <c r="J160" s="26">
        <f>'OLAHNIL-10'!AV162</f>
        <v>0</v>
      </c>
      <c r="K160" s="27" t="str">
        <f>'OLAHNIL-10'!AW162</f>
        <v>--</v>
      </c>
      <c r="L160" s="28" t="str">
        <f>'OLAHNIL-10'!J162</f>
        <v/>
      </c>
      <c r="M160" s="37" t="str">
        <f>'OLAHNIL-10'!P162</f>
        <v/>
      </c>
      <c r="N160" s="39" t="str">
        <f>IF(AND(Table57[[#This Row],[Penget]]&gt;=70,Table57[[#This Row],[Ketera]]&gt;=70),"Sudah Kompeten","Belum Kompeten")</f>
        <v>Belum Kompeten</v>
      </c>
    </row>
    <row r="161" spans="1:14" ht="15" hidden="1" x14ac:dyDescent="0.2">
      <c r="A161" s="7">
        <v>157</v>
      </c>
      <c r="B161" s="8" t="str">
        <f>'OLAHNIL-10'!B163</f>
        <v>X MIPA_4</v>
      </c>
      <c r="C161" s="8" t="str">
        <f>'OLAHNIL-10'!A163</f>
        <v>14</v>
      </c>
      <c r="D161" s="9" t="str">
        <f>'OLAHNIL-10'!C163</f>
        <v>181910154</v>
      </c>
      <c r="E161" s="14" t="str">
        <f>'OLAHNIL-10'!D163</f>
        <v>GLADIS AYUNI GUNAWAN</v>
      </c>
      <c r="F161" s="20">
        <f>'OLAHNIL-10'!X163</f>
        <v>0</v>
      </c>
      <c r="G161" s="21" t="str">
        <f t="shared" si="2"/>
        <v>--</v>
      </c>
      <c r="H161" s="20" t="str">
        <f>'OLAHNIL-10'!Z163</f>
        <v/>
      </c>
      <c r="I161" s="27" t="str">
        <f>'OLAHNIL-10'!AA163</f>
        <v/>
      </c>
      <c r="J161" s="26">
        <f>'OLAHNIL-10'!AV163</f>
        <v>0</v>
      </c>
      <c r="K161" s="27" t="str">
        <f>'OLAHNIL-10'!AW163</f>
        <v>--</v>
      </c>
      <c r="L161" s="28" t="str">
        <f>'OLAHNIL-10'!J163</f>
        <v/>
      </c>
      <c r="M161" s="37" t="str">
        <f>'OLAHNIL-10'!P163</f>
        <v/>
      </c>
      <c r="N161" s="39" t="str">
        <f>IF(AND(Table57[[#This Row],[Penget]]&gt;=70,Table57[[#This Row],[Ketera]]&gt;=70),"Sudah Kompeten","Belum Kompeten")</f>
        <v>Belum Kompeten</v>
      </c>
    </row>
    <row r="162" spans="1:14" ht="15" hidden="1" x14ac:dyDescent="0.2">
      <c r="A162" s="7">
        <v>158</v>
      </c>
      <c r="B162" s="8" t="str">
        <f>'OLAHNIL-10'!B164</f>
        <v>X MIPA_4</v>
      </c>
      <c r="C162" s="8" t="str">
        <f>'OLAHNIL-10'!A164</f>
        <v>15</v>
      </c>
      <c r="D162" s="9" t="str">
        <f>'OLAHNIL-10'!C164</f>
        <v>181910158</v>
      </c>
      <c r="E162" s="14" t="str">
        <f>'OLAHNIL-10'!D164</f>
        <v>HENDI KURNIAWAN</v>
      </c>
      <c r="F162" s="20">
        <f>'OLAHNIL-10'!X164</f>
        <v>0</v>
      </c>
      <c r="G162" s="21" t="str">
        <f t="shared" si="2"/>
        <v>--</v>
      </c>
      <c r="H162" s="20" t="str">
        <f>'OLAHNIL-10'!Z164</f>
        <v/>
      </c>
      <c r="I162" s="27" t="str">
        <f>'OLAHNIL-10'!AA164</f>
        <v/>
      </c>
      <c r="J162" s="26">
        <f>'OLAHNIL-10'!AV164</f>
        <v>0</v>
      </c>
      <c r="K162" s="27" t="str">
        <f>'OLAHNIL-10'!AW164</f>
        <v>--</v>
      </c>
      <c r="L162" s="28" t="str">
        <f>'OLAHNIL-10'!J164</f>
        <v/>
      </c>
      <c r="M162" s="37" t="str">
        <f>'OLAHNIL-10'!P164</f>
        <v/>
      </c>
      <c r="N162" s="39" t="str">
        <f>IF(AND(Table57[[#This Row],[Penget]]&gt;=70,Table57[[#This Row],[Ketera]]&gt;=70),"Sudah Kompeten","Belum Kompeten")</f>
        <v>Belum Kompeten</v>
      </c>
    </row>
    <row r="163" spans="1:14" ht="15" hidden="1" x14ac:dyDescent="0.2">
      <c r="A163" s="7">
        <v>159</v>
      </c>
      <c r="B163" s="8" t="str">
        <f>'OLAHNIL-10'!B165</f>
        <v>X MIPA_4</v>
      </c>
      <c r="C163" s="8" t="str">
        <f>'OLAHNIL-10'!A165</f>
        <v>16</v>
      </c>
      <c r="D163" s="9" t="str">
        <f>'OLAHNIL-10'!C165</f>
        <v>181910184</v>
      </c>
      <c r="E163" s="14" t="str">
        <f>'OLAHNIL-10'!D165</f>
        <v>JIBRAN HERDIANA</v>
      </c>
      <c r="F163" s="20">
        <f>'OLAHNIL-10'!X165</f>
        <v>0</v>
      </c>
      <c r="G163" s="21" t="str">
        <f t="shared" si="2"/>
        <v>--</v>
      </c>
      <c r="H163" s="20" t="str">
        <f>'OLAHNIL-10'!Z165</f>
        <v/>
      </c>
      <c r="I163" s="27" t="str">
        <f>'OLAHNIL-10'!AA165</f>
        <v/>
      </c>
      <c r="J163" s="26">
        <f>'OLAHNIL-10'!AV165</f>
        <v>0</v>
      </c>
      <c r="K163" s="27" t="str">
        <f>'OLAHNIL-10'!AW165</f>
        <v>--</v>
      </c>
      <c r="L163" s="28" t="str">
        <f>'OLAHNIL-10'!J165</f>
        <v/>
      </c>
      <c r="M163" s="37" t="str">
        <f>'OLAHNIL-10'!P165</f>
        <v/>
      </c>
      <c r="N163" s="39" t="str">
        <f>IF(AND(Table57[[#This Row],[Penget]]&gt;=70,Table57[[#This Row],[Ketera]]&gt;=70),"Sudah Kompeten","Belum Kompeten")</f>
        <v>Belum Kompeten</v>
      </c>
    </row>
    <row r="164" spans="1:14" ht="15" hidden="1" x14ac:dyDescent="0.2">
      <c r="A164" s="7">
        <v>160</v>
      </c>
      <c r="B164" s="8" t="str">
        <f>'OLAHNIL-10'!B166</f>
        <v>X MIPA_4</v>
      </c>
      <c r="C164" s="8" t="str">
        <f>'OLAHNIL-10'!A166</f>
        <v>17</v>
      </c>
      <c r="D164" s="9" t="str">
        <f>'OLAHNIL-10'!C166</f>
        <v>181910435</v>
      </c>
      <c r="E164" s="14" t="str">
        <f>'OLAHNIL-10'!D166</f>
        <v>LARAS WIRANTI</v>
      </c>
      <c r="F164" s="20">
        <f>'OLAHNIL-10'!X166</f>
        <v>0</v>
      </c>
      <c r="G164" s="21" t="str">
        <f t="shared" si="2"/>
        <v>--</v>
      </c>
      <c r="H164" s="20" t="str">
        <f>'OLAHNIL-10'!Z166</f>
        <v/>
      </c>
      <c r="I164" s="27" t="str">
        <f>'OLAHNIL-10'!AA166</f>
        <v/>
      </c>
      <c r="J164" s="26">
        <f>'OLAHNIL-10'!AV166</f>
        <v>0</v>
      </c>
      <c r="K164" s="27" t="str">
        <f>'OLAHNIL-10'!AW166</f>
        <v>--</v>
      </c>
      <c r="L164" s="28" t="str">
        <f>'OLAHNIL-10'!J166</f>
        <v/>
      </c>
      <c r="M164" s="37" t="str">
        <f>'OLAHNIL-10'!P166</f>
        <v/>
      </c>
      <c r="N164" s="39" t="str">
        <f>IF(AND(Table57[[#This Row],[Penget]]&gt;=70,Table57[[#This Row],[Ketera]]&gt;=70),"Sudah Kompeten","Belum Kompeten")</f>
        <v>Belum Kompeten</v>
      </c>
    </row>
    <row r="165" spans="1:14" ht="15" hidden="1" x14ac:dyDescent="0.2">
      <c r="A165" s="7">
        <v>161</v>
      </c>
      <c r="B165" s="8" t="str">
        <f>'OLAHNIL-10'!B167</f>
        <v>X MIPA_4</v>
      </c>
      <c r="C165" s="8" t="str">
        <f>'OLAHNIL-10'!A167</f>
        <v>18</v>
      </c>
      <c r="D165" s="9" t="str">
        <f>'OLAHNIL-10'!C167</f>
        <v>181910206</v>
      </c>
      <c r="E165" s="14" t="str">
        <f>'OLAHNIL-10'!D167</f>
        <v>MAHARINI HARDIYANTI</v>
      </c>
      <c r="F165" s="20">
        <f>'OLAHNIL-10'!X167</f>
        <v>0</v>
      </c>
      <c r="G165" s="21" t="str">
        <f t="shared" si="2"/>
        <v>--</v>
      </c>
      <c r="H165" s="20" t="str">
        <f>'OLAHNIL-10'!Z167</f>
        <v/>
      </c>
      <c r="I165" s="27" t="str">
        <f>'OLAHNIL-10'!AA167</f>
        <v/>
      </c>
      <c r="J165" s="26">
        <f>'OLAHNIL-10'!AV167</f>
        <v>0</v>
      </c>
      <c r="K165" s="27" t="str">
        <f>'OLAHNIL-10'!AW167</f>
        <v>--</v>
      </c>
      <c r="L165" s="28" t="str">
        <f>'OLAHNIL-10'!J167</f>
        <v/>
      </c>
      <c r="M165" s="37" t="str">
        <f>'OLAHNIL-10'!P167</f>
        <v/>
      </c>
      <c r="N165" s="39" t="str">
        <f>IF(AND(Table57[[#This Row],[Penget]]&gt;=70,Table57[[#This Row],[Ketera]]&gt;=70),"Sudah Kompeten","Belum Kompeten")</f>
        <v>Belum Kompeten</v>
      </c>
    </row>
    <row r="166" spans="1:14" ht="15" hidden="1" x14ac:dyDescent="0.2">
      <c r="A166" s="7">
        <v>162</v>
      </c>
      <c r="B166" s="8" t="str">
        <f>'OLAHNIL-10'!B168</f>
        <v>X MIPA_4</v>
      </c>
      <c r="C166" s="8" t="str">
        <f>'OLAHNIL-10'!A168</f>
        <v>19</v>
      </c>
      <c r="D166" s="9" t="str">
        <f>'OLAHNIL-10'!C168</f>
        <v>181910208</v>
      </c>
      <c r="E166" s="14" t="str">
        <f>'OLAHNIL-10'!D168</f>
        <v>MAUDY MUDIARTI</v>
      </c>
      <c r="F166" s="20">
        <f>'OLAHNIL-10'!X168</f>
        <v>0</v>
      </c>
      <c r="G166" s="21" t="str">
        <f t="shared" si="2"/>
        <v>--</v>
      </c>
      <c r="H166" s="20" t="str">
        <f>'OLAHNIL-10'!Z168</f>
        <v/>
      </c>
      <c r="I166" s="27" t="str">
        <f>'OLAHNIL-10'!AA168</f>
        <v/>
      </c>
      <c r="J166" s="26">
        <f>'OLAHNIL-10'!AV168</f>
        <v>0</v>
      </c>
      <c r="K166" s="27" t="str">
        <f>'OLAHNIL-10'!AW168</f>
        <v>--</v>
      </c>
      <c r="L166" s="28" t="str">
        <f>'OLAHNIL-10'!J168</f>
        <v/>
      </c>
      <c r="M166" s="37" t="str">
        <f>'OLAHNIL-10'!P168</f>
        <v/>
      </c>
      <c r="N166" s="39" t="str">
        <f>IF(AND(Table57[[#This Row],[Penget]]&gt;=70,Table57[[#This Row],[Ketera]]&gt;=70),"Sudah Kompeten","Belum Kompeten")</f>
        <v>Belum Kompeten</v>
      </c>
    </row>
    <row r="167" spans="1:14" ht="15" hidden="1" x14ac:dyDescent="0.2">
      <c r="A167" s="7">
        <v>163</v>
      </c>
      <c r="B167" s="8" t="str">
        <f>'OLAHNIL-10'!B169</f>
        <v>X MIPA_4</v>
      </c>
      <c r="C167" s="8" t="str">
        <f>'OLAHNIL-10'!A169</f>
        <v>20</v>
      </c>
      <c r="D167" s="9" t="str">
        <f>'OLAHNIL-10'!C169</f>
        <v>181910211</v>
      </c>
      <c r="E167" s="14" t="str">
        <f>'OLAHNIL-10'!D169</f>
        <v>MILA NUR AFIFAH</v>
      </c>
      <c r="F167" s="20">
        <f>'OLAHNIL-10'!X169</f>
        <v>0</v>
      </c>
      <c r="G167" s="21" t="str">
        <f t="shared" si="2"/>
        <v>--</v>
      </c>
      <c r="H167" s="20" t="str">
        <f>'OLAHNIL-10'!Z169</f>
        <v/>
      </c>
      <c r="I167" s="27" t="str">
        <f>'OLAHNIL-10'!AA169</f>
        <v/>
      </c>
      <c r="J167" s="26">
        <f>'OLAHNIL-10'!AV169</f>
        <v>0</v>
      </c>
      <c r="K167" s="27" t="str">
        <f>'OLAHNIL-10'!AW169</f>
        <v>--</v>
      </c>
      <c r="L167" s="28" t="str">
        <f>'OLAHNIL-10'!J169</f>
        <v/>
      </c>
      <c r="M167" s="37" t="str">
        <f>'OLAHNIL-10'!P169</f>
        <v/>
      </c>
      <c r="N167" s="39" t="str">
        <f>IF(AND(Table57[[#This Row],[Penget]]&gt;=70,Table57[[#This Row],[Ketera]]&gt;=70),"Sudah Kompeten","Belum Kompeten")</f>
        <v>Belum Kompeten</v>
      </c>
    </row>
    <row r="168" spans="1:14" ht="15" hidden="1" x14ac:dyDescent="0.2">
      <c r="A168" s="7">
        <v>164</v>
      </c>
      <c r="B168" s="8" t="str">
        <f>'OLAHNIL-10'!B170</f>
        <v>X MIPA_4</v>
      </c>
      <c r="C168" s="8" t="str">
        <f>'OLAHNIL-10'!A170</f>
        <v>21</v>
      </c>
      <c r="D168" s="9" t="str">
        <f>'OLAHNIL-10'!C170</f>
        <v>181910238</v>
      </c>
      <c r="E168" s="14" t="str">
        <f>'OLAHNIL-10'!D170</f>
        <v>NATASYA HUTAMI</v>
      </c>
      <c r="F168" s="20">
        <f>'OLAHNIL-10'!X170</f>
        <v>0</v>
      </c>
      <c r="G168" s="21" t="str">
        <f t="shared" si="2"/>
        <v>--</v>
      </c>
      <c r="H168" s="20" t="str">
        <f>'OLAHNIL-10'!Z170</f>
        <v/>
      </c>
      <c r="I168" s="27" t="str">
        <f>'OLAHNIL-10'!AA170</f>
        <v/>
      </c>
      <c r="J168" s="26">
        <f>'OLAHNIL-10'!AV170</f>
        <v>0</v>
      </c>
      <c r="K168" s="27" t="str">
        <f>'OLAHNIL-10'!AW170</f>
        <v>--</v>
      </c>
      <c r="L168" s="28" t="str">
        <f>'OLAHNIL-10'!J170</f>
        <v/>
      </c>
      <c r="M168" s="37" t="str">
        <f>'OLAHNIL-10'!P170</f>
        <v/>
      </c>
      <c r="N168" s="39" t="str">
        <f>IF(AND(Table57[[#This Row],[Penget]]&gt;=70,Table57[[#This Row],[Ketera]]&gt;=70),"Sudah Kompeten","Belum Kompeten")</f>
        <v>Belum Kompeten</v>
      </c>
    </row>
    <row r="169" spans="1:14" ht="15" hidden="1" x14ac:dyDescent="0.2">
      <c r="A169" s="7">
        <v>165</v>
      </c>
      <c r="B169" s="8" t="str">
        <f>'OLAHNIL-10'!B171</f>
        <v>X MIPA_4</v>
      </c>
      <c r="C169" s="8" t="str">
        <f>'OLAHNIL-10'!A171</f>
        <v>22</v>
      </c>
      <c r="D169" s="9" t="str">
        <f>'OLAHNIL-10'!C171</f>
        <v>181910263</v>
      </c>
      <c r="E169" s="14" t="str">
        <f>'OLAHNIL-10'!D171</f>
        <v>PUTRI ARVI SITI NURPADILLAH</v>
      </c>
      <c r="F169" s="20">
        <f>'OLAHNIL-10'!X171</f>
        <v>0</v>
      </c>
      <c r="G169" s="21" t="str">
        <f t="shared" si="2"/>
        <v>--</v>
      </c>
      <c r="H169" s="20" t="str">
        <f>'OLAHNIL-10'!Z171</f>
        <v/>
      </c>
      <c r="I169" s="27" t="str">
        <f>'OLAHNIL-10'!AA171</f>
        <v/>
      </c>
      <c r="J169" s="26">
        <f>'OLAHNIL-10'!AV171</f>
        <v>0</v>
      </c>
      <c r="K169" s="27" t="str">
        <f>'OLAHNIL-10'!AW171</f>
        <v>--</v>
      </c>
      <c r="L169" s="28" t="str">
        <f>'OLAHNIL-10'!J171</f>
        <v/>
      </c>
      <c r="M169" s="37" t="str">
        <f>'OLAHNIL-10'!P171</f>
        <v/>
      </c>
      <c r="N169" s="39" t="str">
        <f>IF(AND(Table57[[#This Row],[Penget]]&gt;=70,Table57[[#This Row],[Ketera]]&gt;=70),"Sudah Kompeten","Belum Kompeten")</f>
        <v>Belum Kompeten</v>
      </c>
    </row>
    <row r="170" spans="1:14" ht="15" hidden="1" x14ac:dyDescent="0.2">
      <c r="A170" s="7">
        <v>166</v>
      </c>
      <c r="B170" s="8" t="str">
        <f>'OLAHNIL-10'!B172</f>
        <v>X MIPA_4</v>
      </c>
      <c r="C170" s="8" t="str">
        <f>'OLAHNIL-10'!A172</f>
        <v>23</v>
      </c>
      <c r="D170" s="9" t="str">
        <f>'OLAHNIL-10'!C172</f>
        <v>181910267</v>
      </c>
      <c r="E170" s="14" t="str">
        <f>'OLAHNIL-10'!D172</f>
        <v>QELVIN RIZKA AFRIYANI</v>
      </c>
      <c r="F170" s="20">
        <f>'OLAHNIL-10'!X172</f>
        <v>0</v>
      </c>
      <c r="G170" s="21" t="str">
        <f t="shared" si="2"/>
        <v>--</v>
      </c>
      <c r="H170" s="20" t="str">
        <f>'OLAHNIL-10'!Z172</f>
        <v/>
      </c>
      <c r="I170" s="27" t="str">
        <f>'OLAHNIL-10'!AA172</f>
        <v/>
      </c>
      <c r="J170" s="26">
        <f>'OLAHNIL-10'!AV172</f>
        <v>0</v>
      </c>
      <c r="K170" s="27" t="str">
        <f>'OLAHNIL-10'!AW172</f>
        <v>--</v>
      </c>
      <c r="L170" s="28" t="str">
        <f>'OLAHNIL-10'!J172</f>
        <v/>
      </c>
      <c r="M170" s="37" t="str">
        <f>'OLAHNIL-10'!P172</f>
        <v/>
      </c>
      <c r="N170" s="39" t="str">
        <f>IF(AND(Table57[[#This Row],[Penget]]&gt;=70,Table57[[#This Row],[Ketera]]&gt;=70),"Sudah Kompeten","Belum Kompeten")</f>
        <v>Belum Kompeten</v>
      </c>
    </row>
    <row r="171" spans="1:14" ht="15" hidden="1" x14ac:dyDescent="0.2">
      <c r="A171" s="7">
        <v>167</v>
      </c>
      <c r="B171" s="8" t="str">
        <f>'OLAHNIL-10'!B173</f>
        <v>X MIPA_4</v>
      </c>
      <c r="C171" s="8" t="str">
        <f>'OLAHNIL-10'!A173</f>
        <v>24</v>
      </c>
      <c r="D171" s="9" t="str">
        <f>'OLAHNIL-10'!C173</f>
        <v>181910277</v>
      </c>
      <c r="E171" s="14" t="str">
        <f>'OLAHNIL-10'!D173</f>
        <v>RANTI RAHMAWATI</v>
      </c>
      <c r="F171" s="20">
        <f>'OLAHNIL-10'!X173</f>
        <v>0</v>
      </c>
      <c r="G171" s="21" t="str">
        <f t="shared" si="2"/>
        <v>--</v>
      </c>
      <c r="H171" s="20" t="str">
        <f>'OLAHNIL-10'!Z173</f>
        <v/>
      </c>
      <c r="I171" s="27" t="str">
        <f>'OLAHNIL-10'!AA173</f>
        <v/>
      </c>
      <c r="J171" s="26">
        <f>'OLAHNIL-10'!AV173</f>
        <v>0</v>
      </c>
      <c r="K171" s="27" t="str">
        <f>'OLAHNIL-10'!AW173</f>
        <v>--</v>
      </c>
      <c r="L171" s="28" t="str">
        <f>'OLAHNIL-10'!J173</f>
        <v/>
      </c>
      <c r="M171" s="37" t="str">
        <f>'OLAHNIL-10'!P173</f>
        <v/>
      </c>
      <c r="N171" s="39" t="str">
        <f>IF(AND(Table57[[#This Row],[Penget]]&gt;=70,Table57[[#This Row],[Ketera]]&gt;=70),"Sudah Kompeten","Belum Kompeten")</f>
        <v>Belum Kompeten</v>
      </c>
    </row>
    <row r="172" spans="1:14" ht="15" hidden="1" x14ac:dyDescent="0.2">
      <c r="A172" s="7">
        <v>168</v>
      </c>
      <c r="B172" s="8" t="str">
        <f>'OLAHNIL-10'!B174</f>
        <v>X MIPA_5</v>
      </c>
      <c r="C172" s="8" t="str">
        <f>'OLAHNIL-10'!A174</f>
        <v>25</v>
      </c>
      <c r="D172" s="9" t="str">
        <f>'OLAHNIL-10'!C174</f>
        <v>181910284</v>
      </c>
      <c r="E172" s="14" t="str">
        <f>'OLAHNIL-10'!D174</f>
        <v>REIVA PUTRI LEONY</v>
      </c>
      <c r="F172" s="20">
        <f>'OLAHNIL-10'!X174</f>
        <v>0</v>
      </c>
      <c r="G172" s="21" t="str">
        <f t="shared" si="2"/>
        <v>--</v>
      </c>
      <c r="H172" s="20" t="str">
        <f>'OLAHNIL-10'!Z174</f>
        <v/>
      </c>
      <c r="I172" s="27" t="str">
        <f>'OLAHNIL-10'!AA174</f>
        <v/>
      </c>
      <c r="J172" s="26">
        <f>'OLAHNIL-10'!AV174</f>
        <v>0</v>
      </c>
      <c r="K172" s="27" t="str">
        <f>'OLAHNIL-10'!AW174</f>
        <v>--</v>
      </c>
      <c r="L172" s="28" t="str">
        <f>'OLAHNIL-10'!J174</f>
        <v/>
      </c>
      <c r="M172" s="37" t="str">
        <f>'OLAHNIL-10'!P174</f>
        <v/>
      </c>
      <c r="N172" s="39" t="str">
        <f>IF(AND(Table57[[#This Row],[Penget]]&gt;=70,Table57[[#This Row],[Ketera]]&gt;=70),"Sudah Kompeten","Belum Kompeten")</f>
        <v>Belum Kompeten</v>
      </c>
    </row>
    <row r="173" spans="1:14" ht="15" hidden="1" x14ac:dyDescent="0.2">
      <c r="A173" s="7">
        <v>169</v>
      </c>
      <c r="B173" s="8" t="str">
        <f>'OLAHNIL-10'!B175</f>
        <v>X MIPA_5</v>
      </c>
      <c r="C173" s="8" t="str">
        <f>'OLAHNIL-10'!A175</f>
        <v>26</v>
      </c>
      <c r="D173" s="9" t="str">
        <f>'OLAHNIL-10'!C175</f>
        <v>181910287</v>
      </c>
      <c r="E173" s="14" t="str">
        <f>'OLAHNIL-10'!D175</f>
        <v>RENDI RAMDHANI</v>
      </c>
      <c r="F173" s="20">
        <f>'OLAHNIL-10'!X175</f>
        <v>0</v>
      </c>
      <c r="G173" s="21" t="str">
        <f t="shared" si="2"/>
        <v>--</v>
      </c>
      <c r="H173" s="20" t="str">
        <f>'OLAHNIL-10'!Z175</f>
        <v/>
      </c>
      <c r="I173" s="27" t="str">
        <f>'OLAHNIL-10'!AA175</f>
        <v/>
      </c>
      <c r="J173" s="26">
        <f>'OLAHNIL-10'!AV175</f>
        <v>0</v>
      </c>
      <c r="K173" s="27" t="str">
        <f>'OLAHNIL-10'!AW175</f>
        <v>--</v>
      </c>
      <c r="L173" s="28" t="str">
        <f>'OLAHNIL-10'!J175</f>
        <v/>
      </c>
      <c r="M173" s="37" t="str">
        <f>'OLAHNIL-10'!P175</f>
        <v/>
      </c>
      <c r="N173" s="39" t="str">
        <f>IF(AND(Table57[[#This Row],[Penget]]&gt;=70,Table57[[#This Row],[Ketera]]&gt;=70),"Sudah Kompeten","Belum Kompeten")</f>
        <v>Belum Kompeten</v>
      </c>
    </row>
    <row r="174" spans="1:14" ht="15" hidden="1" x14ac:dyDescent="0.2">
      <c r="A174" s="7">
        <v>170</v>
      </c>
      <c r="B174" s="8" t="str">
        <f>'OLAHNIL-10'!B176</f>
        <v>X MIPA_5</v>
      </c>
      <c r="C174" s="8" t="str">
        <f>'OLAHNIL-10'!A176</f>
        <v>27</v>
      </c>
      <c r="D174" s="9" t="str">
        <f>'OLAHNIL-10'!C176</f>
        <v>181910289</v>
      </c>
      <c r="E174" s="14" t="str">
        <f>'OLAHNIL-10'!D176</f>
        <v>RESTI SITI MULYANI</v>
      </c>
      <c r="F174" s="20">
        <f>'OLAHNIL-10'!X176</f>
        <v>0</v>
      </c>
      <c r="G174" s="21" t="str">
        <f t="shared" si="2"/>
        <v>--</v>
      </c>
      <c r="H174" s="20" t="str">
        <f>'OLAHNIL-10'!Z176</f>
        <v/>
      </c>
      <c r="I174" s="27" t="str">
        <f>'OLAHNIL-10'!AA176</f>
        <v/>
      </c>
      <c r="J174" s="26">
        <f>'OLAHNIL-10'!AV176</f>
        <v>0</v>
      </c>
      <c r="K174" s="27" t="str">
        <f>'OLAHNIL-10'!AW176</f>
        <v>--</v>
      </c>
      <c r="L174" s="28" t="str">
        <f>'OLAHNIL-10'!J176</f>
        <v/>
      </c>
      <c r="M174" s="37" t="str">
        <f>'OLAHNIL-10'!P176</f>
        <v/>
      </c>
      <c r="N174" s="39" t="str">
        <f>IF(AND(Table57[[#This Row],[Penget]]&gt;=70,Table57[[#This Row],[Ketera]]&gt;=70),"Sudah Kompeten","Belum Kompeten")</f>
        <v>Belum Kompeten</v>
      </c>
    </row>
    <row r="175" spans="1:14" ht="15" hidden="1" x14ac:dyDescent="0.2">
      <c r="A175" s="7">
        <v>171</v>
      </c>
      <c r="B175" s="8" t="str">
        <f>'OLAHNIL-10'!B177</f>
        <v>X MIPA_5</v>
      </c>
      <c r="C175" s="8" t="str">
        <f>'OLAHNIL-10'!A177</f>
        <v>28</v>
      </c>
      <c r="D175" s="9" t="str">
        <f>'OLAHNIL-10'!C177</f>
        <v>181910302</v>
      </c>
      <c r="E175" s="14" t="str">
        <f>'OLAHNIL-10'!D177</f>
        <v>RIJAL HERDIANSYAH</v>
      </c>
      <c r="F175" s="20">
        <f>'OLAHNIL-10'!X177</f>
        <v>0</v>
      </c>
      <c r="G175" s="21" t="str">
        <f t="shared" si="2"/>
        <v>--</v>
      </c>
      <c r="H175" s="20" t="str">
        <f>'OLAHNIL-10'!Z177</f>
        <v/>
      </c>
      <c r="I175" s="27" t="str">
        <f>'OLAHNIL-10'!AA177</f>
        <v/>
      </c>
      <c r="J175" s="26">
        <f>'OLAHNIL-10'!AV177</f>
        <v>0</v>
      </c>
      <c r="K175" s="27" t="str">
        <f>'OLAHNIL-10'!AW177</f>
        <v>--</v>
      </c>
      <c r="L175" s="28" t="str">
        <f>'OLAHNIL-10'!J177</f>
        <v/>
      </c>
      <c r="M175" s="37" t="str">
        <f>'OLAHNIL-10'!P177</f>
        <v/>
      </c>
      <c r="N175" s="39" t="str">
        <f>IF(AND(Table57[[#This Row],[Penget]]&gt;=70,Table57[[#This Row],[Ketera]]&gt;=70),"Sudah Kompeten","Belum Kompeten")</f>
        <v>Belum Kompeten</v>
      </c>
    </row>
    <row r="176" spans="1:14" ht="15" hidden="1" x14ac:dyDescent="0.2">
      <c r="A176" s="7">
        <v>172</v>
      </c>
      <c r="B176" s="8" t="str">
        <f>'OLAHNIL-10'!B178</f>
        <v>X MIPA_5</v>
      </c>
      <c r="C176" s="8" t="str">
        <f>'OLAHNIL-10'!A178</f>
        <v>29</v>
      </c>
      <c r="D176" s="9" t="str">
        <f>'OLAHNIL-10'!C178</f>
        <v>181910312</v>
      </c>
      <c r="E176" s="14" t="str">
        <f>'OLAHNIL-10'!D178</f>
        <v>RINSA ALFIHANITA</v>
      </c>
      <c r="F176" s="20">
        <f>'OLAHNIL-10'!X178</f>
        <v>0</v>
      </c>
      <c r="G176" s="21" t="str">
        <f t="shared" si="2"/>
        <v>--</v>
      </c>
      <c r="H176" s="20" t="str">
        <f>'OLAHNIL-10'!Z178</f>
        <v/>
      </c>
      <c r="I176" s="27" t="str">
        <f>'OLAHNIL-10'!AA178</f>
        <v/>
      </c>
      <c r="J176" s="26">
        <f>'OLAHNIL-10'!AV178</f>
        <v>0</v>
      </c>
      <c r="K176" s="27" t="str">
        <f>'OLAHNIL-10'!AW178</f>
        <v>--</v>
      </c>
      <c r="L176" s="28" t="str">
        <f>'OLAHNIL-10'!J178</f>
        <v/>
      </c>
      <c r="M176" s="37" t="str">
        <f>'OLAHNIL-10'!P178</f>
        <v/>
      </c>
      <c r="N176" s="39" t="str">
        <f>IF(AND(Table57[[#This Row],[Penget]]&gt;=70,Table57[[#This Row],[Ketera]]&gt;=70),"Sudah Kompeten","Belum Kompeten")</f>
        <v>Belum Kompeten</v>
      </c>
    </row>
    <row r="177" spans="1:14" ht="15" hidden="1" x14ac:dyDescent="0.2">
      <c r="A177" s="7">
        <v>173</v>
      </c>
      <c r="B177" s="8" t="str">
        <f>'OLAHNIL-10'!B179</f>
        <v>X MIPA_5</v>
      </c>
      <c r="C177" s="8" t="str">
        <f>'OLAHNIL-10'!A179</f>
        <v>30</v>
      </c>
      <c r="D177" s="9" t="str">
        <f>'OLAHNIL-10'!C179</f>
        <v>181910315</v>
      </c>
      <c r="E177" s="14" t="str">
        <f>'OLAHNIL-10'!D179</f>
        <v>RISKA ROSMAWATI</v>
      </c>
      <c r="F177" s="20">
        <f>'OLAHNIL-10'!X179</f>
        <v>0</v>
      </c>
      <c r="G177" s="21" t="str">
        <f t="shared" si="2"/>
        <v>--</v>
      </c>
      <c r="H177" s="20" t="str">
        <f>'OLAHNIL-10'!Z179</f>
        <v/>
      </c>
      <c r="I177" s="27" t="str">
        <f>'OLAHNIL-10'!AA179</f>
        <v/>
      </c>
      <c r="J177" s="26">
        <f>'OLAHNIL-10'!AV179</f>
        <v>0</v>
      </c>
      <c r="K177" s="27" t="str">
        <f>'OLAHNIL-10'!AW179</f>
        <v>--</v>
      </c>
      <c r="L177" s="28" t="str">
        <f>'OLAHNIL-10'!J179</f>
        <v/>
      </c>
      <c r="M177" s="37" t="str">
        <f>'OLAHNIL-10'!P179</f>
        <v/>
      </c>
      <c r="N177" s="39" t="str">
        <f>IF(AND(Table57[[#This Row],[Penget]]&gt;=70,Table57[[#This Row],[Ketera]]&gt;=70),"Sudah Kompeten","Belum Kompeten")</f>
        <v>Belum Kompeten</v>
      </c>
    </row>
    <row r="178" spans="1:14" ht="15" hidden="1" x14ac:dyDescent="0.2">
      <c r="A178" s="7">
        <v>174</v>
      </c>
      <c r="B178" s="8" t="str">
        <f>'OLAHNIL-10'!B180</f>
        <v>X MIPA_5</v>
      </c>
      <c r="C178" s="8" t="str">
        <f>'OLAHNIL-10'!A180</f>
        <v>31</v>
      </c>
      <c r="D178" s="9" t="str">
        <f>'OLAHNIL-10'!C180</f>
        <v>181910334</v>
      </c>
      <c r="E178" s="14" t="str">
        <f>'OLAHNIL-10'!D180</f>
        <v>SALSA AFIFAH NURMUFIDAH</v>
      </c>
      <c r="F178" s="20">
        <f>'OLAHNIL-10'!X180</f>
        <v>0</v>
      </c>
      <c r="G178" s="21" t="str">
        <f t="shared" si="2"/>
        <v>--</v>
      </c>
      <c r="H178" s="20" t="str">
        <f>'OLAHNIL-10'!Z180</f>
        <v/>
      </c>
      <c r="I178" s="27" t="str">
        <f>'OLAHNIL-10'!AA180</f>
        <v/>
      </c>
      <c r="J178" s="26">
        <f>'OLAHNIL-10'!AV180</f>
        <v>0</v>
      </c>
      <c r="K178" s="27" t="str">
        <f>'OLAHNIL-10'!AW180</f>
        <v>--</v>
      </c>
      <c r="L178" s="28" t="str">
        <f>'OLAHNIL-10'!J180</f>
        <v/>
      </c>
      <c r="M178" s="37" t="str">
        <f>'OLAHNIL-10'!P180</f>
        <v/>
      </c>
      <c r="N178" s="39" t="str">
        <f>IF(AND(Table57[[#This Row],[Penget]]&gt;=70,Table57[[#This Row],[Ketera]]&gt;=70),"Sudah Kompeten","Belum Kompeten")</f>
        <v>Belum Kompeten</v>
      </c>
    </row>
    <row r="179" spans="1:14" ht="15" hidden="1" x14ac:dyDescent="0.2">
      <c r="A179" s="7">
        <v>175</v>
      </c>
      <c r="B179" s="8" t="str">
        <f>'OLAHNIL-10'!B181</f>
        <v>X MIPA_5</v>
      </c>
      <c r="C179" s="8" t="str">
        <f>'OLAHNIL-10'!A181</f>
        <v>32</v>
      </c>
      <c r="D179" s="9" t="str">
        <f>'OLAHNIL-10'!C181</f>
        <v>181910368</v>
      </c>
      <c r="E179" s="14" t="str">
        <f>'OLAHNIL-10'!D181</f>
        <v xml:space="preserve">SYAHRUL KAMALUDIN </v>
      </c>
      <c r="F179" s="20">
        <f>'OLAHNIL-10'!X181</f>
        <v>0</v>
      </c>
      <c r="G179" s="21" t="str">
        <f t="shared" si="2"/>
        <v>--</v>
      </c>
      <c r="H179" s="20" t="str">
        <f>'OLAHNIL-10'!Z181</f>
        <v/>
      </c>
      <c r="I179" s="27" t="str">
        <f>'OLAHNIL-10'!AA181</f>
        <v/>
      </c>
      <c r="J179" s="26">
        <f>'OLAHNIL-10'!AV181</f>
        <v>0</v>
      </c>
      <c r="K179" s="27" t="str">
        <f>'OLAHNIL-10'!AW181</f>
        <v>--</v>
      </c>
      <c r="L179" s="28" t="str">
        <f>'OLAHNIL-10'!J181</f>
        <v/>
      </c>
      <c r="M179" s="37" t="str">
        <f>'OLAHNIL-10'!P181</f>
        <v/>
      </c>
      <c r="N179" s="39" t="str">
        <f>IF(AND(Table57[[#This Row],[Penget]]&gt;=70,Table57[[#This Row],[Ketera]]&gt;=70),"Sudah Kompeten","Belum Kompeten")</f>
        <v>Belum Kompeten</v>
      </c>
    </row>
    <row r="180" spans="1:14" ht="15" hidden="1" x14ac:dyDescent="0.2">
      <c r="A180" s="7">
        <v>176</v>
      </c>
      <c r="B180" s="8" t="str">
        <f>'OLAHNIL-10'!B182</f>
        <v>X MIPA_5</v>
      </c>
      <c r="C180" s="8" t="str">
        <f>'OLAHNIL-10'!A182</f>
        <v>33</v>
      </c>
      <c r="D180" s="9" t="str">
        <f>'OLAHNIL-10'!C182</f>
        <v>181910385</v>
      </c>
      <c r="E180" s="14" t="str">
        <f>'OLAHNIL-10'!D182</f>
        <v>TRISHA MARIZCHA ANINDITA</v>
      </c>
      <c r="F180" s="20">
        <f>'OLAHNIL-10'!X182</f>
        <v>0</v>
      </c>
      <c r="G180" s="21" t="str">
        <f t="shared" si="2"/>
        <v>--</v>
      </c>
      <c r="H180" s="20" t="str">
        <f>'OLAHNIL-10'!Z182</f>
        <v/>
      </c>
      <c r="I180" s="27" t="str">
        <f>'OLAHNIL-10'!AA182</f>
        <v/>
      </c>
      <c r="J180" s="26">
        <f>'OLAHNIL-10'!AV182</f>
        <v>0</v>
      </c>
      <c r="K180" s="27" t="str">
        <f>'OLAHNIL-10'!AW182</f>
        <v>--</v>
      </c>
      <c r="L180" s="28" t="str">
        <f>'OLAHNIL-10'!J182</f>
        <v/>
      </c>
      <c r="M180" s="37" t="str">
        <f>'OLAHNIL-10'!P182</f>
        <v/>
      </c>
      <c r="N180" s="39" t="str">
        <f>IF(AND(Table57[[#This Row],[Penget]]&gt;=70,Table57[[#This Row],[Ketera]]&gt;=70),"Sudah Kompeten","Belum Kompeten")</f>
        <v>Belum Kompeten</v>
      </c>
    </row>
    <row r="181" spans="1:14" ht="15" hidden="1" x14ac:dyDescent="0.2">
      <c r="A181" s="7">
        <v>177</v>
      </c>
      <c r="B181" s="8" t="str">
        <f>'OLAHNIL-10'!B183</f>
        <v>X MIPA_5</v>
      </c>
      <c r="C181" s="8" t="str">
        <f>'OLAHNIL-10'!A183</f>
        <v>34</v>
      </c>
      <c r="D181" s="9" t="str">
        <f>'OLAHNIL-10'!C183</f>
        <v>181910387</v>
      </c>
      <c r="E181" s="14" t="str">
        <f>'OLAHNIL-10'!D183</f>
        <v>TRIYA FITRIYANI</v>
      </c>
      <c r="F181" s="20">
        <f>'OLAHNIL-10'!X183</f>
        <v>0</v>
      </c>
      <c r="G181" s="21" t="str">
        <f t="shared" si="2"/>
        <v>--</v>
      </c>
      <c r="H181" s="20" t="str">
        <f>'OLAHNIL-10'!Z183</f>
        <v/>
      </c>
      <c r="I181" s="27" t="str">
        <f>'OLAHNIL-10'!AA183</f>
        <v/>
      </c>
      <c r="J181" s="26">
        <f>'OLAHNIL-10'!AV183</f>
        <v>0</v>
      </c>
      <c r="K181" s="27" t="str">
        <f>'OLAHNIL-10'!AW183</f>
        <v>--</v>
      </c>
      <c r="L181" s="28" t="str">
        <f>'OLAHNIL-10'!J183</f>
        <v/>
      </c>
      <c r="M181" s="37" t="str">
        <f>'OLAHNIL-10'!P183</f>
        <v/>
      </c>
      <c r="N181" s="39" t="str">
        <f>IF(AND(Table57[[#This Row],[Penget]]&gt;=70,Table57[[#This Row],[Ketera]]&gt;=70),"Sudah Kompeten","Belum Kompeten")</f>
        <v>Belum Kompeten</v>
      </c>
    </row>
    <row r="182" spans="1:14" ht="15" hidden="1" x14ac:dyDescent="0.2">
      <c r="A182" s="7">
        <v>178</v>
      </c>
      <c r="B182" s="8" t="str">
        <f>'OLAHNIL-10'!B184</f>
        <v>X MIPA_5</v>
      </c>
      <c r="C182" s="8" t="str">
        <f>'OLAHNIL-10'!A184</f>
        <v>35</v>
      </c>
      <c r="D182" s="9" t="str">
        <f>'OLAHNIL-10'!C184</f>
        <v>181910410</v>
      </c>
      <c r="E182" s="14" t="str">
        <f>'OLAHNIL-10'!D184</f>
        <v xml:space="preserve">YULIAWATI </v>
      </c>
      <c r="F182" s="20">
        <f>'OLAHNIL-10'!X184</f>
        <v>0</v>
      </c>
      <c r="G182" s="21" t="str">
        <f t="shared" si="2"/>
        <v>--</v>
      </c>
      <c r="H182" s="20" t="str">
        <f>'OLAHNIL-10'!Z184</f>
        <v/>
      </c>
      <c r="I182" s="27" t="str">
        <f>'OLAHNIL-10'!AA184</f>
        <v/>
      </c>
      <c r="J182" s="26">
        <f>'OLAHNIL-10'!AV184</f>
        <v>0</v>
      </c>
      <c r="K182" s="27" t="str">
        <f>'OLAHNIL-10'!AW184</f>
        <v>--</v>
      </c>
      <c r="L182" s="28" t="str">
        <f>'OLAHNIL-10'!J184</f>
        <v/>
      </c>
      <c r="M182" s="37" t="str">
        <f>'OLAHNIL-10'!P184</f>
        <v/>
      </c>
      <c r="N182" s="39" t="str">
        <f>IF(AND(Table57[[#This Row],[Penget]]&gt;=70,Table57[[#This Row],[Ketera]]&gt;=70),"Sudah Kompeten","Belum Kompeten")</f>
        <v>Belum Kompeten</v>
      </c>
    </row>
    <row r="183" spans="1:14" ht="15" hidden="1" x14ac:dyDescent="0.2">
      <c r="A183" s="7">
        <v>179</v>
      </c>
      <c r="B183" s="8" t="str">
        <f>'OLAHNIL-10'!B185</f>
        <v>X MIPA_6</v>
      </c>
      <c r="C183" s="8">
        <f>'OLAHNIL-10'!A185</f>
        <v>1</v>
      </c>
      <c r="D183" s="9" t="str">
        <f>'OLAHNIL-10'!C185</f>
        <v>181910029</v>
      </c>
      <c r="E183" s="14" t="str">
        <f>'OLAHNIL-10'!D185</f>
        <v>ANDRE ANDRIAN</v>
      </c>
      <c r="F183" s="20">
        <f>'OLAHNIL-10'!X185</f>
        <v>0</v>
      </c>
      <c r="G183" s="21" t="str">
        <f t="shared" si="2"/>
        <v>--</v>
      </c>
      <c r="H183" s="20" t="str">
        <f>'OLAHNIL-10'!Z185</f>
        <v/>
      </c>
      <c r="I183" s="27" t="str">
        <f>'OLAHNIL-10'!AA185</f>
        <v/>
      </c>
      <c r="J183" s="26">
        <f>'OLAHNIL-10'!AV185</f>
        <v>0</v>
      </c>
      <c r="K183" s="27" t="str">
        <f>'OLAHNIL-10'!AW185</f>
        <v>--</v>
      </c>
      <c r="L183" s="28" t="str">
        <f>'OLAHNIL-10'!J185</f>
        <v/>
      </c>
      <c r="M183" s="37" t="str">
        <f>'OLAHNIL-10'!P185</f>
        <v/>
      </c>
      <c r="N183" s="39" t="str">
        <f>IF(AND(Table57[[#This Row],[Penget]]&gt;=70,Table57[[#This Row],[Ketera]]&gt;=70),"Sudah Kompeten","Belum Kompeten")</f>
        <v>Belum Kompeten</v>
      </c>
    </row>
    <row r="184" spans="1:14" ht="15" hidden="1" x14ac:dyDescent="0.2">
      <c r="A184" s="7">
        <v>180</v>
      </c>
      <c r="B184" s="8" t="str">
        <f>'OLAHNIL-10'!B186</f>
        <v>X MIPA_6</v>
      </c>
      <c r="C184" s="8">
        <f>'OLAHNIL-10'!A186</f>
        <v>2</v>
      </c>
      <c r="D184" s="9" t="str">
        <f>'OLAHNIL-10'!C186</f>
        <v>181910033</v>
      </c>
      <c r="E184" s="14" t="str">
        <f>'OLAHNIL-10'!D186</f>
        <v>ANGGA WIJAYA</v>
      </c>
      <c r="F184" s="20">
        <f>'OLAHNIL-10'!X186</f>
        <v>0</v>
      </c>
      <c r="G184" s="21" t="str">
        <f t="shared" si="2"/>
        <v>--</v>
      </c>
      <c r="H184" s="20" t="str">
        <f>'OLAHNIL-10'!Z186</f>
        <v/>
      </c>
      <c r="I184" s="27" t="str">
        <f>'OLAHNIL-10'!AA186</f>
        <v/>
      </c>
      <c r="J184" s="26">
        <f>'OLAHNIL-10'!AV186</f>
        <v>0</v>
      </c>
      <c r="K184" s="27" t="str">
        <f>'OLAHNIL-10'!AW186</f>
        <v>--</v>
      </c>
      <c r="L184" s="28" t="str">
        <f>'OLAHNIL-10'!J186</f>
        <v/>
      </c>
      <c r="M184" s="37" t="str">
        <f>'OLAHNIL-10'!P186</f>
        <v/>
      </c>
      <c r="N184" s="39" t="str">
        <f>IF(AND(Table57[[#This Row],[Penget]]&gt;=70,Table57[[#This Row],[Ketera]]&gt;=70),"Sudah Kompeten","Belum Kompeten")</f>
        <v>Belum Kompeten</v>
      </c>
    </row>
    <row r="185" spans="1:14" ht="15" hidden="1" x14ac:dyDescent="0.2">
      <c r="A185" s="7">
        <v>181</v>
      </c>
      <c r="B185" s="8" t="str">
        <f>'OLAHNIL-10'!B187</f>
        <v>X MIPA_6</v>
      </c>
      <c r="C185" s="8">
        <f>'OLAHNIL-10'!A187</f>
        <v>3</v>
      </c>
      <c r="D185" s="9" t="str">
        <f>'OLAHNIL-10'!C187</f>
        <v>181910052</v>
      </c>
      <c r="E185" s="14" t="str">
        <f>'OLAHNIL-10'!D187</f>
        <v>AULIA SEPTIANI</v>
      </c>
      <c r="F185" s="20">
        <f>'OLAHNIL-10'!X187</f>
        <v>0</v>
      </c>
      <c r="G185" s="21" t="str">
        <f t="shared" si="2"/>
        <v>--</v>
      </c>
      <c r="H185" s="20" t="str">
        <f>'OLAHNIL-10'!Z187</f>
        <v/>
      </c>
      <c r="I185" s="27" t="str">
        <f>'OLAHNIL-10'!AA187</f>
        <v/>
      </c>
      <c r="J185" s="26">
        <f>'OLAHNIL-10'!AV187</f>
        <v>0</v>
      </c>
      <c r="K185" s="27" t="str">
        <f>'OLAHNIL-10'!AW187</f>
        <v>--</v>
      </c>
      <c r="L185" s="28" t="str">
        <f>'OLAHNIL-10'!J187</f>
        <v/>
      </c>
      <c r="M185" s="37" t="str">
        <f>'OLAHNIL-10'!P187</f>
        <v/>
      </c>
      <c r="N185" s="39" t="str">
        <f>IF(AND(Table57[[#This Row],[Penget]]&gt;=70,Table57[[#This Row],[Ketera]]&gt;=70),"Sudah Kompeten","Belum Kompeten")</f>
        <v>Belum Kompeten</v>
      </c>
    </row>
    <row r="186" spans="1:14" ht="15" hidden="1" x14ac:dyDescent="0.2">
      <c r="A186" s="7">
        <v>182</v>
      </c>
      <c r="B186" s="8" t="str">
        <f>'OLAHNIL-10'!B188</f>
        <v>X MIPA_6</v>
      </c>
      <c r="C186" s="8">
        <f>'OLAHNIL-10'!A188</f>
        <v>4</v>
      </c>
      <c r="D186" s="9" t="str">
        <f>'OLAHNIL-10'!C188</f>
        <v>181910074</v>
      </c>
      <c r="E186" s="14" t="str">
        <f>'OLAHNIL-10'!D188</f>
        <v>DASTIN AGUSTIAN</v>
      </c>
      <c r="F186" s="20">
        <f>'OLAHNIL-10'!X188</f>
        <v>0</v>
      </c>
      <c r="G186" s="21" t="str">
        <f t="shared" si="2"/>
        <v>--</v>
      </c>
      <c r="H186" s="20" t="str">
        <f>'OLAHNIL-10'!Z188</f>
        <v/>
      </c>
      <c r="I186" s="27" t="str">
        <f>'OLAHNIL-10'!AA188</f>
        <v/>
      </c>
      <c r="J186" s="26">
        <f>'OLAHNIL-10'!AV188</f>
        <v>0</v>
      </c>
      <c r="K186" s="27" t="str">
        <f>'OLAHNIL-10'!AW188</f>
        <v>--</v>
      </c>
      <c r="L186" s="28" t="str">
        <f>'OLAHNIL-10'!J188</f>
        <v/>
      </c>
      <c r="M186" s="37" t="str">
        <f>'OLAHNIL-10'!P188</f>
        <v/>
      </c>
      <c r="N186" s="39" t="str">
        <f>IF(AND(Table57[[#This Row],[Penget]]&gt;=70,Table57[[#This Row],[Ketera]]&gt;=70),"Sudah Kompeten","Belum Kompeten")</f>
        <v>Belum Kompeten</v>
      </c>
    </row>
    <row r="187" spans="1:14" ht="15" hidden="1" x14ac:dyDescent="0.2">
      <c r="A187" s="7">
        <v>183</v>
      </c>
      <c r="B187" s="8" t="str">
        <f>'OLAHNIL-10'!B189</f>
        <v>X MIPA_6</v>
      </c>
      <c r="C187" s="8">
        <f>'OLAHNIL-10'!A189</f>
        <v>5</v>
      </c>
      <c r="D187" s="9" t="str">
        <f>'OLAHNIL-10'!C189</f>
        <v>181910080</v>
      </c>
      <c r="E187" s="14" t="str">
        <f>'OLAHNIL-10'!D189</f>
        <v>DELLA PUSPITASARI</v>
      </c>
      <c r="F187" s="20">
        <f>'OLAHNIL-10'!X189</f>
        <v>0</v>
      </c>
      <c r="G187" s="21" t="str">
        <f t="shared" si="2"/>
        <v>--</v>
      </c>
      <c r="H187" s="20" t="str">
        <f>'OLAHNIL-10'!Z189</f>
        <v/>
      </c>
      <c r="I187" s="27" t="str">
        <f>'OLAHNIL-10'!AA189</f>
        <v/>
      </c>
      <c r="J187" s="26">
        <f>'OLAHNIL-10'!AV189</f>
        <v>0</v>
      </c>
      <c r="K187" s="27" t="str">
        <f>'OLAHNIL-10'!AW189</f>
        <v>--</v>
      </c>
      <c r="L187" s="28" t="str">
        <f>'OLAHNIL-10'!J189</f>
        <v/>
      </c>
      <c r="M187" s="37" t="str">
        <f>'OLAHNIL-10'!P189</f>
        <v/>
      </c>
      <c r="N187" s="39" t="str">
        <f>IF(AND(Table57[[#This Row],[Penget]]&gt;=70,Table57[[#This Row],[Ketera]]&gt;=70),"Sudah Kompeten","Belum Kompeten")</f>
        <v>Belum Kompeten</v>
      </c>
    </row>
    <row r="188" spans="1:14" ht="15" hidden="1" x14ac:dyDescent="0.2">
      <c r="A188" s="7">
        <v>184</v>
      </c>
      <c r="B188" s="8" t="str">
        <f>'OLAHNIL-10'!B190</f>
        <v>X MIPA_6</v>
      </c>
      <c r="C188" s="8">
        <f>'OLAHNIL-10'!A190</f>
        <v>6</v>
      </c>
      <c r="D188" s="9" t="str">
        <f>'OLAHNIL-10'!C190</f>
        <v>181910105</v>
      </c>
      <c r="E188" s="14" t="str">
        <f>'OLAHNIL-10'!D190</f>
        <v>ECHA WULANDARI</v>
      </c>
      <c r="F188" s="20">
        <f>'OLAHNIL-10'!X190</f>
        <v>0</v>
      </c>
      <c r="G188" s="21" t="str">
        <f t="shared" si="2"/>
        <v>--</v>
      </c>
      <c r="H188" s="20" t="str">
        <f>'OLAHNIL-10'!Z190</f>
        <v/>
      </c>
      <c r="I188" s="27" t="str">
        <f>'OLAHNIL-10'!AA190</f>
        <v/>
      </c>
      <c r="J188" s="26">
        <f>'OLAHNIL-10'!AV190</f>
        <v>0</v>
      </c>
      <c r="K188" s="27" t="str">
        <f>'OLAHNIL-10'!AW190</f>
        <v>--</v>
      </c>
      <c r="L188" s="28" t="str">
        <f>'OLAHNIL-10'!J190</f>
        <v/>
      </c>
      <c r="M188" s="37" t="str">
        <f>'OLAHNIL-10'!P190</f>
        <v/>
      </c>
      <c r="N188" s="39" t="str">
        <f>IF(AND(Table57[[#This Row],[Penget]]&gt;=70,Table57[[#This Row],[Ketera]]&gt;=70),"Sudah Kompeten","Belum Kompeten")</f>
        <v>Belum Kompeten</v>
      </c>
    </row>
    <row r="189" spans="1:14" ht="15" hidden="1" x14ac:dyDescent="0.2">
      <c r="A189" s="7">
        <v>185</v>
      </c>
      <c r="B189" s="8" t="str">
        <f>'OLAHNIL-10'!B191</f>
        <v>X MIPA_6</v>
      </c>
      <c r="C189" s="8">
        <f>'OLAHNIL-10'!A191</f>
        <v>7</v>
      </c>
      <c r="D189" s="9" t="str">
        <f>'OLAHNIL-10'!C191</f>
        <v>181910111</v>
      </c>
      <c r="E189" s="14" t="str">
        <f>'OLAHNIL-10'!D191</f>
        <v>ELMA ULTIMA NADIYA</v>
      </c>
      <c r="F189" s="20">
        <f>'OLAHNIL-10'!X191</f>
        <v>0</v>
      </c>
      <c r="G189" s="21" t="str">
        <f t="shared" si="2"/>
        <v>--</v>
      </c>
      <c r="H189" s="20" t="str">
        <f>'OLAHNIL-10'!Z191</f>
        <v/>
      </c>
      <c r="I189" s="27" t="str">
        <f>'OLAHNIL-10'!AA191</f>
        <v/>
      </c>
      <c r="J189" s="26">
        <f>'OLAHNIL-10'!AV191</f>
        <v>0</v>
      </c>
      <c r="K189" s="27" t="str">
        <f>'OLAHNIL-10'!AW191</f>
        <v>--</v>
      </c>
      <c r="L189" s="28" t="str">
        <f>'OLAHNIL-10'!J191</f>
        <v/>
      </c>
      <c r="M189" s="37" t="str">
        <f>'OLAHNIL-10'!P191</f>
        <v/>
      </c>
      <c r="N189" s="39" t="str">
        <f>IF(AND(Table57[[#This Row],[Penget]]&gt;=70,Table57[[#This Row],[Ketera]]&gt;=70),"Sudah Kompeten","Belum Kompeten")</f>
        <v>Belum Kompeten</v>
      </c>
    </row>
    <row r="190" spans="1:14" ht="15" hidden="1" x14ac:dyDescent="0.2">
      <c r="A190" s="7">
        <v>186</v>
      </c>
      <c r="B190" s="8" t="str">
        <f>'OLAHNIL-10'!B192</f>
        <v>X MIPA_6</v>
      </c>
      <c r="C190" s="8">
        <f>'OLAHNIL-10'!A192</f>
        <v>8</v>
      </c>
      <c r="D190" s="9" t="str">
        <f>'OLAHNIL-10'!C192</f>
        <v>181910125</v>
      </c>
      <c r="E190" s="14" t="str">
        <f>'OLAHNIL-10'!D192</f>
        <v>EVA TIFLATAH</v>
      </c>
      <c r="F190" s="20">
        <f>'OLAHNIL-10'!X192</f>
        <v>0</v>
      </c>
      <c r="G190" s="21" t="str">
        <f t="shared" si="2"/>
        <v>--</v>
      </c>
      <c r="H190" s="20" t="str">
        <f>'OLAHNIL-10'!Z192</f>
        <v/>
      </c>
      <c r="I190" s="27" t="str">
        <f>'OLAHNIL-10'!AA192</f>
        <v/>
      </c>
      <c r="J190" s="26">
        <f>'OLAHNIL-10'!AV192</f>
        <v>0</v>
      </c>
      <c r="K190" s="27" t="str">
        <f>'OLAHNIL-10'!AW192</f>
        <v>--</v>
      </c>
      <c r="L190" s="28" t="str">
        <f>'OLAHNIL-10'!J192</f>
        <v/>
      </c>
      <c r="M190" s="37" t="str">
        <f>'OLAHNIL-10'!P192</f>
        <v/>
      </c>
      <c r="N190" s="39" t="str">
        <f>IF(AND(Table57[[#This Row],[Penget]]&gt;=70,Table57[[#This Row],[Ketera]]&gt;=70),"Sudah Kompeten","Belum Kompeten")</f>
        <v>Belum Kompeten</v>
      </c>
    </row>
    <row r="191" spans="1:14" ht="15" hidden="1" x14ac:dyDescent="0.2">
      <c r="A191" s="7">
        <v>187</v>
      </c>
      <c r="B191" s="8" t="str">
        <f>'OLAHNIL-10'!B193</f>
        <v>X MIPA_6</v>
      </c>
      <c r="C191" s="8">
        <f>'OLAHNIL-10'!A193</f>
        <v>9</v>
      </c>
      <c r="D191" s="9" t="str">
        <f>'OLAHNIL-10'!C193</f>
        <v>181910134</v>
      </c>
      <c r="E191" s="14" t="str">
        <f>'OLAHNIL-10'!D193</f>
        <v>FAUZY ARDIANSYAH</v>
      </c>
      <c r="F191" s="20">
        <f>'OLAHNIL-10'!X193</f>
        <v>0</v>
      </c>
      <c r="G191" s="21" t="str">
        <f t="shared" si="2"/>
        <v>--</v>
      </c>
      <c r="H191" s="20" t="str">
        <f>'OLAHNIL-10'!Z193</f>
        <v/>
      </c>
      <c r="I191" s="27" t="str">
        <f>'OLAHNIL-10'!AA193</f>
        <v/>
      </c>
      <c r="J191" s="26">
        <f>'OLAHNIL-10'!AV193</f>
        <v>0</v>
      </c>
      <c r="K191" s="27" t="str">
        <f>'OLAHNIL-10'!AW193</f>
        <v>--</v>
      </c>
      <c r="L191" s="28" t="str">
        <f>'OLAHNIL-10'!J193</f>
        <v/>
      </c>
      <c r="M191" s="37" t="str">
        <f>'OLAHNIL-10'!P193</f>
        <v/>
      </c>
      <c r="N191" s="39" t="str">
        <f>IF(AND(Table57[[#This Row],[Penget]]&gt;=70,Table57[[#This Row],[Ketera]]&gt;=70),"Sudah Kompeten","Belum Kompeten")</f>
        <v>Belum Kompeten</v>
      </c>
    </row>
    <row r="192" spans="1:14" ht="15" hidden="1" x14ac:dyDescent="0.2">
      <c r="A192" s="7">
        <v>188</v>
      </c>
      <c r="B192" s="8" t="str">
        <f>'OLAHNIL-10'!B194</f>
        <v>X MIPA_6</v>
      </c>
      <c r="C192" s="8">
        <f>'OLAHNIL-10'!A194</f>
        <v>10</v>
      </c>
      <c r="D192" s="9" t="str">
        <f>'OLAHNIL-10'!C194</f>
        <v>181910135</v>
      </c>
      <c r="E192" s="14" t="str">
        <f>'OLAHNIL-10'!D194</f>
        <v>FEBY SIXTEEN MEILANY</v>
      </c>
      <c r="F192" s="20">
        <f>'OLAHNIL-10'!X194</f>
        <v>0</v>
      </c>
      <c r="G192" s="21" t="str">
        <f t="shared" si="2"/>
        <v>--</v>
      </c>
      <c r="H192" s="20" t="str">
        <f>'OLAHNIL-10'!Z194</f>
        <v/>
      </c>
      <c r="I192" s="27" t="str">
        <f>'OLAHNIL-10'!AA194</f>
        <v/>
      </c>
      <c r="J192" s="26">
        <f>'OLAHNIL-10'!AV194</f>
        <v>0</v>
      </c>
      <c r="K192" s="27" t="str">
        <f>'OLAHNIL-10'!AW194</f>
        <v>--</v>
      </c>
      <c r="L192" s="28" t="str">
        <f>'OLAHNIL-10'!J194</f>
        <v/>
      </c>
      <c r="M192" s="37" t="str">
        <f>'OLAHNIL-10'!P194</f>
        <v/>
      </c>
      <c r="N192" s="39" t="str">
        <f>IF(AND(Table57[[#This Row],[Penget]]&gt;=70,Table57[[#This Row],[Ketera]]&gt;=70),"Sudah Kompeten","Belum Kompeten")</f>
        <v>Belum Kompeten</v>
      </c>
    </row>
    <row r="193" spans="1:14" ht="15" hidden="1" x14ac:dyDescent="0.2">
      <c r="A193" s="7">
        <v>189</v>
      </c>
      <c r="B193" s="8" t="str">
        <f>'OLAHNIL-10'!B195</f>
        <v>X MIPA_6</v>
      </c>
      <c r="C193" s="8">
        <f>'OLAHNIL-10'!A195</f>
        <v>11</v>
      </c>
      <c r="D193" s="9" t="str">
        <f>'OLAHNIL-10'!C195</f>
        <v>181910144</v>
      </c>
      <c r="E193" s="17" t="str">
        <f>'OLAHNIL-10'!D195</f>
        <v>GALIH FIRMANSYAH</v>
      </c>
      <c r="F193" s="20">
        <f>'OLAHNIL-10'!X195</f>
        <v>0</v>
      </c>
      <c r="G193" s="21" t="str">
        <f t="shared" si="2"/>
        <v>--</v>
      </c>
      <c r="H193" s="20" t="str">
        <f>'OLAHNIL-10'!Z195</f>
        <v/>
      </c>
      <c r="I193" s="27" t="str">
        <f>'OLAHNIL-10'!AA195</f>
        <v/>
      </c>
      <c r="J193" s="26">
        <f>'OLAHNIL-10'!AV195</f>
        <v>0</v>
      </c>
      <c r="K193" s="27" t="str">
        <f>'OLAHNIL-10'!AW195</f>
        <v>--</v>
      </c>
      <c r="L193" s="28" t="str">
        <f>'OLAHNIL-10'!J195</f>
        <v/>
      </c>
      <c r="M193" s="37" t="str">
        <f>'OLAHNIL-10'!P195</f>
        <v/>
      </c>
      <c r="N193" s="39" t="str">
        <f>IF(AND(Table57[[#This Row],[Penget]]&gt;=70,Table57[[#This Row],[Ketera]]&gt;=70),"Sudah Kompeten","Belum Kompeten")</f>
        <v>Belum Kompeten</v>
      </c>
    </row>
    <row r="194" spans="1:14" ht="15" hidden="1" x14ac:dyDescent="0.2">
      <c r="A194" s="7">
        <v>190</v>
      </c>
      <c r="B194" s="8" t="str">
        <f>'OLAHNIL-10'!B196</f>
        <v>X MIPA_6</v>
      </c>
      <c r="C194" s="8">
        <f>'OLAHNIL-10'!A196</f>
        <v>12</v>
      </c>
      <c r="D194" s="9" t="str">
        <f>'OLAHNIL-10'!C196</f>
        <v>181910151</v>
      </c>
      <c r="E194" s="14" t="str">
        <f>'OLAHNIL-10'!D196</f>
        <v>GINA PERMATA</v>
      </c>
      <c r="F194" s="20">
        <f>'OLAHNIL-10'!X196</f>
        <v>0</v>
      </c>
      <c r="G194" s="21" t="str">
        <f t="shared" si="2"/>
        <v>--</v>
      </c>
      <c r="H194" s="20" t="str">
        <f>'OLAHNIL-10'!Z196</f>
        <v/>
      </c>
      <c r="I194" s="27" t="str">
        <f>'OLAHNIL-10'!AA196</f>
        <v/>
      </c>
      <c r="J194" s="26">
        <f>'OLAHNIL-10'!AV196</f>
        <v>0</v>
      </c>
      <c r="K194" s="27" t="str">
        <f>'OLAHNIL-10'!AW196</f>
        <v>--</v>
      </c>
      <c r="L194" s="28" t="str">
        <f>'OLAHNIL-10'!J196</f>
        <v/>
      </c>
      <c r="M194" s="37" t="str">
        <f>'OLAHNIL-10'!P196</f>
        <v/>
      </c>
      <c r="N194" s="39" t="str">
        <f>IF(AND(Table57[[#This Row],[Penget]]&gt;=70,Table57[[#This Row],[Ketera]]&gt;=70),"Sudah Kompeten","Belum Kompeten")</f>
        <v>Belum Kompeten</v>
      </c>
    </row>
    <row r="195" spans="1:14" ht="15" hidden="1" x14ac:dyDescent="0.2">
      <c r="A195" s="7">
        <v>191</v>
      </c>
      <c r="B195" s="8" t="str">
        <f>'OLAHNIL-10'!B197</f>
        <v>X MIPA_6</v>
      </c>
      <c r="C195" s="8">
        <f>'OLAHNIL-10'!A197</f>
        <v>13</v>
      </c>
      <c r="D195" s="9" t="str">
        <f>'OLAHNIL-10'!C197</f>
        <v>181910159</v>
      </c>
      <c r="E195" s="14" t="str">
        <f>'OLAHNIL-10'!D197</f>
        <v>HENDI RIADI</v>
      </c>
      <c r="F195" s="20">
        <f>'OLAHNIL-10'!X197</f>
        <v>0</v>
      </c>
      <c r="G195" s="21" t="str">
        <f t="shared" si="2"/>
        <v>--</v>
      </c>
      <c r="H195" s="20" t="str">
        <f>'OLAHNIL-10'!Z197</f>
        <v/>
      </c>
      <c r="I195" s="27" t="str">
        <f>'OLAHNIL-10'!AA197</f>
        <v/>
      </c>
      <c r="J195" s="26">
        <f>'OLAHNIL-10'!AV197</f>
        <v>0</v>
      </c>
      <c r="K195" s="27" t="str">
        <f>'OLAHNIL-10'!AW197</f>
        <v>--</v>
      </c>
      <c r="L195" s="28" t="str">
        <f>'OLAHNIL-10'!J197</f>
        <v/>
      </c>
      <c r="M195" s="37" t="str">
        <f>'OLAHNIL-10'!P197</f>
        <v/>
      </c>
      <c r="N195" s="39" t="str">
        <f>IF(AND(Table57[[#This Row],[Penget]]&gt;=70,Table57[[#This Row],[Ketera]]&gt;=70),"Sudah Kompeten","Belum Kompeten")</f>
        <v>Belum Kompeten</v>
      </c>
    </row>
    <row r="196" spans="1:14" ht="15" hidden="1" x14ac:dyDescent="0.2">
      <c r="A196" s="7">
        <v>192</v>
      </c>
      <c r="B196" s="8" t="str">
        <f>'OLAHNIL-10'!B198</f>
        <v>X MIPA_6</v>
      </c>
      <c r="C196" s="8">
        <f>'OLAHNIL-10'!A198</f>
        <v>14</v>
      </c>
      <c r="D196" s="9" t="str">
        <f>'OLAHNIL-10'!C198</f>
        <v>181910169</v>
      </c>
      <c r="E196" s="14" t="str">
        <f>'OLAHNIL-10'!D198</f>
        <v>ILHAM MAULANA RUKMANA</v>
      </c>
      <c r="F196" s="20">
        <f>'OLAHNIL-10'!X198</f>
        <v>0</v>
      </c>
      <c r="G196" s="21" t="str">
        <f t="shared" si="2"/>
        <v>--</v>
      </c>
      <c r="H196" s="20" t="str">
        <f>'OLAHNIL-10'!Z198</f>
        <v/>
      </c>
      <c r="I196" s="27" t="str">
        <f>'OLAHNIL-10'!AA198</f>
        <v/>
      </c>
      <c r="J196" s="26">
        <f>'OLAHNIL-10'!AV198</f>
        <v>0</v>
      </c>
      <c r="K196" s="27" t="str">
        <f>'OLAHNIL-10'!AW198</f>
        <v>--</v>
      </c>
      <c r="L196" s="28" t="str">
        <f>'OLAHNIL-10'!J198</f>
        <v/>
      </c>
      <c r="M196" s="37" t="str">
        <f>'OLAHNIL-10'!P198</f>
        <v/>
      </c>
      <c r="N196" s="39" t="str">
        <f>IF(AND(Table57[[#This Row],[Penget]]&gt;=70,Table57[[#This Row],[Ketera]]&gt;=70),"Sudah Kompeten","Belum Kompeten")</f>
        <v>Belum Kompeten</v>
      </c>
    </row>
    <row r="197" spans="1:14" ht="15" hidden="1" x14ac:dyDescent="0.2">
      <c r="A197" s="7">
        <v>193</v>
      </c>
      <c r="B197" s="8" t="str">
        <f>'OLAHNIL-10'!B199</f>
        <v>X MIPA_6</v>
      </c>
      <c r="C197" s="8">
        <f>'OLAHNIL-10'!A199</f>
        <v>15</v>
      </c>
      <c r="D197" s="9" t="str">
        <f>'OLAHNIL-10'!C199</f>
        <v>181910180</v>
      </c>
      <c r="E197" s="14" t="str">
        <f>'OLAHNIL-10'!D199</f>
        <v>IRANI PRATIWI</v>
      </c>
      <c r="F197" s="20">
        <f>'OLAHNIL-10'!X199</f>
        <v>0</v>
      </c>
      <c r="G197" s="21" t="str">
        <f t="shared" ref="G197:G260" si="3">VLOOKUP(F197,$P$2:$Q$7,2)</f>
        <v>--</v>
      </c>
      <c r="H197" s="20" t="str">
        <f>'OLAHNIL-10'!Z199</f>
        <v/>
      </c>
      <c r="I197" s="27" t="str">
        <f>'OLAHNIL-10'!AA199</f>
        <v/>
      </c>
      <c r="J197" s="26">
        <f>'OLAHNIL-10'!AV199</f>
        <v>0</v>
      </c>
      <c r="K197" s="27" t="str">
        <f>'OLAHNIL-10'!AW199</f>
        <v>--</v>
      </c>
      <c r="L197" s="28" t="str">
        <f>'OLAHNIL-10'!J199</f>
        <v/>
      </c>
      <c r="M197" s="37" t="str">
        <f>'OLAHNIL-10'!P199</f>
        <v/>
      </c>
      <c r="N197" s="39" t="str">
        <f>IF(AND(Table57[[#This Row],[Penget]]&gt;=70,Table57[[#This Row],[Ketera]]&gt;=70),"Sudah Kompeten","Belum Kompeten")</f>
        <v>Belum Kompeten</v>
      </c>
    </row>
    <row r="198" spans="1:14" ht="15" hidden="1" x14ac:dyDescent="0.2">
      <c r="A198" s="7">
        <v>194</v>
      </c>
      <c r="B198" s="8" t="str">
        <f>'OLAHNIL-10'!B200</f>
        <v>X MIPA_6</v>
      </c>
      <c r="C198" s="8">
        <f>'OLAHNIL-10'!A200</f>
        <v>16</v>
      </c>
      <c r="D198" s="9" t="str">
        <f>'OLAHNIL-10'!C200</f>
        <v>181910186</v>
      </c>
      <c r="E198" s="14" t="str">
        <f>'OLAHNIL-10'!D200</f>
        <v>KADYLA KUSNADI PUTRI</v>
      </c>
      <c r="F198" s="20">
        <f>'OLAHNIL-10'!X200</f>
        <v>0</v>
      </c>
      <c r="G198" s="21" t="str">
        <f t="shared" si="3"/>
        <v>--</v>
      </c>
      <c r="H198" s="20" t="str">
        <f>'OLAHNIL-10'!Z200</f>
        <v/>
      </c>
      <c r="I198" s="27" t="str">
        <f>'OLAHNIL-10'!AA200</f>
        <v/>
      </c>
      <c r="J198" s="26">
        <f>'OLAHNIL-10'!AV200</f>
        <v>0</v>
      </c>
      <c r="K198" s="27" t="str">
        <f>'OLAHNIL-10'!AW200</f>
        <v>--</v>
      </c>
      <c r="L198" s="28" t="str">
        <f>'OLAHNIL-10'!J200</f>
        <v/>
      </c>
      <c r="M198" s="37" t="str">
        <f>'OLAHNIL-10'!P200</f>
        <v/>
      </c>
      <c r="N198" s="39" t="str">
        <f>IF(AND(Table57[[#This Row],[Penget]]&gt;=70,Table57[[#This Row],[Ketera]]&gt;=70),"Sudah Kompeten","Belum Kompeten")</f>
        <v>Belum Kompeten</v>
      </c>
    </row>
    <row r="199" spans="1:14" ht="15" hidden="1" x14ac:dyDescent="0.2">
      <c r="A199" s="7">
        <v>195</v>
      </c>
      <c r="B199" s="8" t="str">
        <f>'OLAHNIL-10'!B201</f>
        <v>X MIPA_6</v>
      </c>
      <c r="C199" s="8">
        <f>'OLAHNIL-10'!A201</f>
        <v>17</v>
      </c>
      <c r="D199" s="9" t="str">
        <f>'OLAHNIL-10'!C201</f>
        <v>181910204</v>
      </c>
      <c r="E199" s="14" t="str">
        <f>'OLAHNIL-10'!D201</f>
        <v>M. SUTAN NURCAHYA</v>
      </c>
      <c r="F199" s="20">
        <f>'OLAHNIL-10'!X201</f>
        <v>0</v>
      </c>
      <c r="G199" s="21" t="str">
        <f t="shared" si="3"/>
        <v>--</v>
      </c>
      <c r="H199" s="20" t="str">
        <f>'OLAHNIL-10'!Z201</f>
        <v/>
      </c>
      <c r="I199" s="27" t="str">
        <f>'OLAHNIL-10'!AA201</f>
        <v/>
      </c>
      <c r="J199" s="26">
        <f>'OLAHNIL-10'!AV201</f>
        <v>0</v>
      </c>
      <c r="K199" s="27" t="str">
        <f>'OLAHNIL-10'!AW201</f>
        <v>--</v>
      </c>
      <c r="L199" s="28" t="str">
        <f>'OLAHNIL-10'!J201</f>
        <v/>
      </c>
      <c r="M199" s="37" t="str">
        <f>'OLAHNIL-10'!P201</f>
        <v/>
      </c>
      <c r="N199" s="39" t="str">
        <f>IF(AND(Table57[[#This Row],[Penget]]&gt;=70,Table57[[#This Row],[Ketera]]&gt;=70),"Sudah Kompeten","Belum Kompeten")</f>
        <v>Belum Kompeten</v>
      </c>
    </row>
    <row r="200" spans="1:14" ht="15" hidden="1" x14ac:dyDescent="0.2">
      <c r="A200" s="7">
        <v>196</v>
      </c>
      <c r="B200" s="8" t="str">
        <f>'OLAHNIL-10'!B202</f>
        <v>X MIPA_6</v>
      </c>
      <c r="C200" s="8">
        <f>'OLAHNIL-10'!A202</f>
        <v>18</v>
      </c>
      <c r="D200" s="9" t="str">
        <f>'OLAHNIL-10'!C202</f>
        <v>181910205</v>
      </c>
      <c r="E200" s="14" t="str">
        <f>'OLAHNIL-10'!D202</f>
        <v>M.FARHAN SEPTIAN</v>
      </c>
      <c r="F200" s="20">
        <f>'OLAHNIL-10'!X202</f>
        <v>0</v>
      </c>
      <c r="G200" s="21" t="str">
        <f t="shared" si="3"/>
        <v>--</v>
      </c>
      <c r="H200" s="20" t="str">
        <f>'OLAHNIL-10'!Z202</f>
        <v/>
      </c>
      <c r="I200" s="27" t="str">
        <f>'OLAHNIL-10'!AA202</f>
        <v/>
      </c>
      <c r="J200" s="26">
        <f>'OLAHNIL-10'!AV202</f>
        <v>0</v>
      </c>
      <c r="K200" s="27" t="str">
        <f>'OLAHNIL-10'!AW202</f>
        <v>--</v>
      </c>
      <c r="L200" s="28" t="str">
        <f>'OLAHNIL-10'!J202</f>
        <v/>
      </c>
      <c r="M200" s="37" t="str">
        <f>'OLAHNIL-10'!P202</f>
        <v/>
      </c>
      <c r="N200" s="39" t="str">
        <f>IF(AND(Table57[[#This Row],[Penget]]&gt;=70,Table57[[#This Row],[Ketera]]&gt;=70),"Sudah Kompeten","Belum Kompeten")</f>
        <v>Belum Kompeten</v>
      </c>
    </row>
    <row r="201" spans="1:14" ht="15" hidden="1" x14ac:dyDescent="0.2">
      <c r="A201" s="7">
        <v>197</v>
      </c>
      <c r="B201" s="8" t="str">
        <f>'OLAHNIL-10'!B203</f>
        <v>X MIPA_6</v>
      </c>
      <c r="C201" s="8">
        <f>'OLAHNIL-10'!A203</f>
        <v>19</v>
      </c>
      <c r="D201" s="9" t="str">
        <f>'OLAHNIL-10'!C203</f>
        <v>181910216</v>
      </c>
      <c r="E201" s="14" t="str">
        <f>'OLAHNIL-10'!D203</f>
        <v>MOCH. FIQRI RHAMDANI</v>
      </c>
      <c r="F201" s="20">
        <f>'OLAHNIL-10'!X203</f>
        <v>0</v>
      </c>
      <c r="G201" s="21" t="str">
        <f t="shared" si="3"/>
        <v>--</v>
      </c>
      <c r="H201" s="20" t="str">
        <f>'OLAHNIL-10'!Z203</f>
        <v/>
      </c>
      <c r="I201" s="27" t="str">
        <f>'OLAHNIL-10'!AA203</f>
        <v/>
      </c>
      <c r="J201" s="26">
        <f>'OLAHNIL-10'!AV203</f>
        <v>0</v>
      </c>
      <c r="K201" s="27" t="str">
        <f>'OLAHNIL-10'!AW203</f>
        <v>--</v>
      </c>
      <c r="L201" s="28" t="str">
        <f>'OLAHNIL-10'!J203</f>
        <v/>
      </c>
      <c r="M201" s="37" t="str">
        <f>'OLAHNIL-10'!P203</f>
        <v/>
      </c>
      <c r="N201" s="39" t="str">
        <f>IF(AND(Table57[[#This Row],[Penget]]&gt;=70,Table57[[#This Row],[Ketera]]&gt;=70),"Sudah Kompeten","Belum Kompeten")</f>
        <v>Belum Kompeten</v>
      </c>
    </row>
    <row r="202" spans="1:14" ht="15" hidden="1" x14ac:dyDescent="0.2">
      <c r="A202" s="7">
        <v>198</v>
      </c>
      <c r="B202" s="8" t="str">
        <f>'OLAHNIL-10'!B204</f>
        <v>X MIPA_6</v>
      </c>
      <c r="C202" s="8">
        <f>'OLAHNIL-10'!A204</f>
        <v>20</v>
      </c>
      <c r="D202" s="9" t="str">
        <f>'OLAHNIL-10'!C204</f>
        <v>181910249</v>
      </c>
      <c r="E202" s="14" t="str">
        <f>'OLAHNIL-10'!D204</f>
        <v>NOPIANI PUTRI</v>
      </c>
      <c r="F202" s="20">
        <f>'OLAHNIL-10'!X204</f>
        <v>0</v>
      </c>
      <c r="G202" s="21" t="str">
        <f t="shared" si="3"/>
        <v>--</v>
      </c>
      <c r="H202" s="20" t="str">
        <f>'OLAHNIL-10'!Z204</f>
        <v/>
      </c>
      <c r="I202" s="27" t="str">
        <f>'OLAHNIL-10'!AA204</f>
        <v/>
      </c>
      <c r="J202" s="26">
        <f>'OLAHNIL-10'!AV204</f>
        <v>0</v>
      </c>
      <c r="K202" s="27" t="str">
        <f>'OLAHNIL-10'!AW204</f>
        <v>--</v>
      </c>
      <c r="L202" s="28" t="str">
        <f>'OLAHNIL-10'!J204</f>
        <v/>
      </c>
      <c r="M202" s="37" t="str">
        <f>'OLAHNIL-10'!P204</f>
        <v/>
      </c>
      <c r="N202" s="39" t="str">
        <f>IF(AND(Table57[[#This Row],[Penget]]&gt;=70,Table57[[#This Row],[Ketera]]&gt;=70),"Sudah Kompeten","Belum Kompeten")</f>
        <v>Belum Kompeten</v>
      </c>
    </row>
    <row r="203" spans="1:14" ht="15" hidden="1" x14ac:dyDescent="0.2">
      <c r="A203" s="7">
        <v>199</v>
      </c>
      <c r="B203" s="8" t="str">
        <f>'OLAHNIL-10'!B205</f>
        <v>X MIPA_6</v>
      </c>
      <c r="C203" s="8">
        <f>'OLAHNIL-10'!A205</f>
        <v>21</v>
      </c>
      <c r="D203" s="9" t="str">
        <f>'OLAHNIL-10'!C205</f>
        <v>181910259</v>
      </c>
      <c r="E203" s="16" t="str">
        <f>'OLAHNIL-10'!D205</f>
        <v>PANTRI LEONI</v>
      </c>
      <c r="F203" s="20">
        <f>'OLAHNIL-10'!X205</f>
        <v>0</v>
      </c>
      <c r="G203" s="25" t="str">
        <f t="shared" si="3"/>
        <v>--</v>
      </c>
      <c r="H203" s="24" t="str">
        <f>'OLAHNIL-10'!Z205</f>
        <v/>
      </c>
      <c r="I203" s="27" t="str">
        <f>'OLAHNIL-10'!AA205</f>
        <v/>
      </c>
      <c r="J203" s="26">
        <f>'OLAHNIL-10'!AV205</f>
        <v>0</v>
      </c>
      <c r="K203" s="27" t="str">
        <f>'OLAHNIL-10'!AW205</f>
        <v>--</v>
      </c>
      <c r="L203" s="28" t="str">
        <f>'OLAHNIL-10'!J205</f>
        <v/>
      </c>
      <c r="M203" s="37" t="str">
        <f>'OLAHNIL-10'!P205</f>
        <v/>
      </c>
      <c r="N203" s="39" t="str">
        <f>IF(AND(Table57[[#This Row],[Penget]]&gt;=70,Table57[[#This Row],[Ketera]]&gt;=70),"Sudah Kompeten","Belum Kompeten")</f>
        <v>Belum Kompeten</v>
      </c>
    </row>
    <row r="204" spans="1:14" ht="15" hidden="1" x14ac:dyDescent="0.2">
      <c r="A204" s="7">
        <v>200</v>
      </c>
      <c r="B204" s="8" t="str">
        <f>'OLAHNIL-10'!B206</f>
        <v>X MIPA_6</v>
      </c>
      <c r="C204" s="8">
        <f>'OLAHNIL-10'!A206</f>
        <v>22</v>
      </c>
      <c r="D204" s="9" t="str">
        <f>'OLAHNIL-10'!C206</f>
        <v>181910261</v>
      </c>
      <c r="E204" s="15" t="str">
        <f>'OLAHNIL-10'!D206</f>
        <v>POPPY RIZKY NURFAUZIYAH</v>
      </c>
      <c r="F204" s="20">
        <f>'OLAHNIL-10'!X206</f>
        <v>0</v>
      </c>
      <c r="G204" s="23" t="str">
        <f t="shared" si="3"/>
        <v>--</v>
      </c>
      <c r="H204" s="22" t="str">
        <f>'OLAHNIL-10'!Z206</f>
        <v/>
      </c>
      <c r="I204" s="27" t="str">
        <f>'OLAHNIL-10'!AA206</f>
        <v/>
      </c>
      <c r="J204" s="26">
        <f>'OLAHNIL-10'!AV206</f>
        <v>0</v>
      </c>
      <c r="K204" s="27" t="str">
        <f>'OLAHNIL-10'!AW206</f>
        <v>--</v>
      </c>
      <c r="L204" s="28" t="str">
        <f>'OLAHNIL-10'!J206</f>
        <v/>
      </c>
      <c r="M204" s="37" t="str">
        <f>'OLAHNIL-10'!P206</f>
        <v/>
      </c>
      <c r="N204" s="39" t="str">
        <f>IF(AND(Table57[[#This Row],[Penget]]&gt;=70,Table57[[#This Row],[Ketera]]&gt;=70),"Sudah Kompeten","Belum Kompeten")</f>
        <v>Belum Kompeten</v>
      </c>
    </row>
    <row r="205" spans="1:14" ht="15" hidden="1" x14ac:dyDescent="0.2">
      <c r="A205" s="7">
        <v>201</v>
      </c>
      <c r="B205" s="8" t="str">
        <f>'OLAHNIL-10'!B207</f>
        <v>X MIPA_6</v>
      </c>
      <c r="C205" s="8">
        <f>'OLAHNIL-10'!A207</f>
        <v>23</v>
      </c>
      <c r="D205" s="9" t="str">
        <f>'OLAHNIL-10'!C207</f>
        <v>181910265</v>
      </c>
      <c r="E205" s="14" t="str">
        <f>'OLAHNIL-10'!D207</f>
        <v>PUTRI UTAMI LESTARI</v>
      </c>
      <c r="F205" s="20">
        <f>'OLAHNIL-10'!X207</f>
        <v>0</v>
      </c>
      <c r="G205" s="21" t="str">
        <f t="shared" si="3"/>
        <v>--</v>
      </c>
      <c r="H205" s="20" t="str">
        <f>'OLAHNIL-10'!Z207</f>
        <v/>
      </c>
      <c r="I205" s="27" t="str">
        <f>'OLAHNIL-10'!AA207</f>
        <v/>
      </c>
      <c r="J205" s="26">
        <f>'OLAHNIL-10'!AV207</f>
        <v>0</v>
      </c>
      <c r="K205" s="27" t="str">
        <f>'OLAHNIL-10'!AW207</f>
        <v>--</v>
      </c>
      <c r="L205" s="28" t="str">
        <f>'OLAHNIL-10'!J207</f>
        <v/>
      </c>
      <c r="M205" s="37" t="str">
        <f>'OLAHNIL-10'!P207</f>
        <v/>
      </c>
      <c r="N205" s="39" t="str">
        <f>IF(AND(Table57[[#This Row],[Penget]]&gt;=70,Table57[[#This Row],[Ketera]]&gt;=70),"Sudah Kompeten","Belum Kompeten")</f>
        <v>Belum Kompeten</v>
      </c>
    </row>
    <row r="206" spans="1:14" ht="15" hidden="1" x14ac:dyDescent="0.2">
      <c r="A206" s="7">
        <v>202</v>
      </c>
      <c r="B206" s="8" t="str">
        <f>'OLAHNIL-10'!B208</f>
        <v>X MIPA_6</v>
      </c>
      <c r="C206" s="8">
        <f>'OLAHNIL-10'!A208</f>
        <v>24</v>
      </c>
      <c r="D206" s="9" t="str">
        <f>'OLAHNIL-10'!C208</f>
        <v>181910275</v>
      </c>
      <c r="E206" s="14" t="str">
        <f>'OLAHNIL-10'!D208</f>
        <v>RANDI OKTAVIANA</v>
      </c>
      <c r="F206" s="20">
        <f>'OLAHNIL-10'!X208</f>
        <v>0</v>
      </c>
      <c r="G206" s="21" t="str">
        <f t="shared" si="3"/>
        <v>--</v>
      </c>
      <c r="H206" s="20" t="str">
        <f>'OLAHNIL-10'!Z208</f>
        <v/>
      </c>
      <c r="I206" s="27" t="str">
        <f>'OLAHNIL-10'!AA208</f>
        <v/>
      </c>
      <c r="J206" s="26">
        <f>'OLAHNIL-10'!AV208</f>
        <v>0</v>
      </c>
      <c r="K206" s="27" t="str">
        <f>'OLAHNIL-10'!AW208</f>
        <v>--</v>
      </c>
      <c r="L206" s="28" t="str">
        <f>'OLAHNIL-10'!J208</f>
        <v/>
      </c>
      <c r="M206" s="37" t="str">
        <f>'OLAHNIL-10'!P208</f>
        <v/>
      </c>
      <c r="N206" s="39" t="str">
        <f>IF(AND(Table57[[#This Row],[Penget]]&gt;=70,Table57[[#This Row],[Ketera]]&gt;=70),"Sudah Kompeten","Belum Kompeten")</f>
        <v>Belum Kompeten</v>
      </c>
    </row>
    <row r="207" spans="1:14" ht="15" hidden="1" x14ac:dyDescent="0.2">
      <c r="A207" s="10">
        <v>203</v>
      </c>
      <c r="B207" s="11" t="str">
        <f>'OLAHNIL-10'!B209</f>
        <v>X MIPA_6</v>
      </c>
      <c r="C207" s="11">
        <f>'OLAHNIL-10'!A209</f>
        <v>25</v>
      </c>
      <c r="D207" s="9" t="str">
        <f>'OLAHNIL-10'!C209</f>
        <v>181910306</v>
      </c>
      <c r="E207" s="18" t="str">
        <f>'OLAHNIL-10'!D209</f>
        <v>RINA MARSELIS</v>
      </c>
      <c r="F207" s="20">
        <f>'OLAHNIL-10'!X209</f>
        <v>0</v>
      </c>
      <c r="G207" s="21" t="str">
        <f t="shared" si="3"/>
        <v>--</v>
      </c>
      <c r="H207" s="20" t="str">
        <f>'OLAHNIL-10'!Z209</f>
        <v/>
      </c>
      <c r="I207" s="27" t="str">
        <f>'OLAHNIL-10'!AA209</f>
        <v/>
      </c>
      <c r="J207" s="26">
        <f>'OLAHNIL-10'!AV209</f>
        <v>0</v>
      </c>
      <c r="K207" s="27" t="str">
        <f>'OLAHNIL-10'!AW209</f>
        <v>--</v>
      </c>
      <c r="L207" s="28" t="str">
        <f>'OLAHNIL-10'!J209</f>
        <v/>
      </c>
      <c r="M207" s="37" t="str">
        <f>'OLAHNIL-10'!P209</f>
        <v/>
      </c>
      <c r="N207" s="39" t="str">
        <f>IF(AND(Table57[[#This Row],[Penget]]&gt;=70,Table57[[#This Row],[Ketera]]&gt;=70),"Sudah Kompeten","Belum Kompeten")</f>
        <v>Belum Kompeten</v>
      </c>
    </row>
    <row r="208" spans="1:14" ht="15" hidden="1" x14ac:dyDescent="0.2">
      <c r="A208" s="7">
        <v>204</v>
      </c>
      <c r="B208" s="8" t="str">
        <f>'OLAHNIL-10'!B210</f>
        <v>X MIPA_6</v>
      </c>
      <c r="C208" s="8">
        <f>'OLAHNIL-10'!A210</f>
        <v>26</v>
      </c>
      <c r="D208" s="9" t="str">
        <f>'OLAHNIL-10'!C210</f>
        <v>181910344</v>
      </c>
      <c r="E208" s="14" t="str">
        <f>'OLAHNIL-10'!D210</f>
        <v>SENI RAHMA PUTRI</v>
      </c>
      <c r="F208" s="20">
        <f>'OLAHNIL-10'!X210</f>
        <v>0</v>
      </c>
      <c r="G208" s="21" t="str">
        <f t="shared" si="3"/>
        <v>--</v>
      </c>
      <c r="H208" s="20" t="str">
        <f>'OLAHNIL-10'!Z210</f>
        <v/>
      </c>
      <c r="I208" s="27" t="str">
        <f>'OLAHNIL-10'!AA210</f>
        <v/>
      </c>
      <c r="J208" s="26">
        <f>'OLAHNIL-10'!AV210</f>
        <v>0</v>
      </c>
      <c r="K208" s="27" t="str">
        <f>'OLAHNIL-10'!AW210</f>
        <v>--</v>
      </c>
      <c r="L208" s="28" t="str">
        <f>'OLAHNIL-10'!J210</f>
        <v/>
      </c>
      <c r="M208" s="37" t="str">
        <f>'OLAHNIL-10'!P210</f>
        <v/>
      </c>
      <c r="N208" s="39" t="str">
        <f>IF(AND(Table57[[#This Row],[Penget]]&gt;=70,Table57[[#This Row],[Ketera]]&gt;=70),"Sudah Kompeten","Belum Kompeten")</f>
        <v>Belum Kompeten</v>
      </c>
    </row>
    <row r="209" spans="1:14" ht="15" hidden="1" x14ac:dyDescent="0.2">
      <c r="A209" s="7">
        <v>205</v>
      </c>
      <c r="B209" s="8" t="str">
        <f>'OLAHNIL-10'!B211</f>
        <v>X MIPA_6</v>
      </c>
      <c r="C209" s="8">
        <f>'OLAHNIL-10'!A211</f>
        <v>27</v>
      </c>
      <c r="D209" s="9" t="str">
        <f>'OLAHNIL-10'!C211</f>
        <v>181910346</v>
      </c>
      <c r="E209" s="14" t="str">
        <f>'OLAHNIL-10'!D211</f>
        <v>SEPTIAN GUNAWAN</v>
      </c>
      <c r="F209" s="20">
        <f>'OLAHNIL-10'!X211</f>
        <v>0</v>
      </c>
      <c r="G209" s="21" t="str">
        <f t="shared" si="3"/>
        <v>--</v>
      </c>
      <c r="H209" s="20" t="str">
        <f>'OLAHNIL-10'!Z211</f>
        <v/>
      </c>
      <c r="I209" s="27" t="str">
        <f>'OLAHNIL-10'!AA211</f>
        <v/>
      </c>
      <c r="J209" s="26">
        <f>'OLAHNIL-10'!AV211</f>
        <v>0</v>
      </c>
      <c r="K209" s="27" t="str">
        <f>'OLAHNIL-10'!AW211</f>
        <v>--</v>
      </c>
      <c r="L209" s="28" t="str">
        <f>'OLAHNIL-10'!J211</f>
        <v/>
      </c>
      <c r="M209" s="37" t="str">
        <f>'OLAHNIL-10'!P211</f>
        <v/>
      </c>
      <c r="N209" s="39" t="str">
        <f>IF(AND(Table57[[#This Row],[Penget]]&gt;=70,Table57[[#This Row],[Ketera]]&gt;=70),"Sudah Kompeten","Belum Kompeten")</f>
        <v>Belum Kompeten</v>
      </c>
    </row>
    <row r="210" spans="1:14" ht="15" hidden="1" x14ac:dyDescent="0.2">
      <c r="A210" s="10">
        <v>206</v>
      </c>
      <c r="B210" s="8" t="str">
        <f>'OLAHNIL-10'!B212</f>
        <v>X MIPA_6</v>
      </c>
      <c r="C210" s="8">
        <f>'OLAHNIL-10'!A212</f>
        <v>28</v>
      </c>
      <c r="D210" s="9" t="str">
        <f>'OLAHNIL-10'!C212</f>
        <v>181910357</v>
      </c>
      <c r="E210" s="14" t="str">
        <f>'OLAHNIL-10'!D212</f>
        <v>SISMA FIJRIANTI</v>
      </c>
      <c r="F210" s="20">
        <f>'OLAHNIL-10'!X212</f>
        <v>0</v>
      </c>
      <c r="G210" s="21" t="str">
        <f t="shared" si="3"/>
        <v>--</v>
      </c>
      <c r="H210" s="20" t="str">
        <f>'OLAHNIL-10'!Z212</f>
        <v/>
      </c>
      <c r="I210" s="27" t="str">
        <f>'OLAHNIL-10'!AA212</f>
        <v/>
      </c>
      <c r="J210" s="26">
        <f>'OLAHNIL-10'!AV212</f>
        <v>0</v>
      </c>
      <c r="K210" s="27" t="str">
        <f>'OLAHNIL-10'!AW212</f>
        <v>--</v>
      </c>
      <c r="L210" s="28" t="str">
        <f>'OLAHNIL-10'!J212</f>
        <v/>
      </c>
      <c r="M210" s="37" t="str">
        <f>'OLAHNIL-10'!P212</f>
        <v/>
      </c>
      <c r="N210" s="39" t="str">
        <f>IF(AND(Table57[[#This Row],[Penget]]&gt;=70,Table57[[#This Row],[Ketera]]&gt;=70),"Sudah Kompeten","Belum Kompeten")</f>
        <v>Belum Kompeten</v>
      </c>
    </row>
    <row r="211" spans="1:14" ht="15" hidden="1" x14ac:dyDescent="0.2">
      <c r="A211" s="7">
        <v>207</v>
      </c>
      <c r="B211" s="8" t="str">
        <f>'OLAHNIL-10'!B213</f>
        <v>X MIPA_6</v>
      </c>
      <c r="C211" s="8">
        <f>'OLAHNIL-10'!A213</f>
        <v>29</v>
      </c>
      <c r="D211" s="9" t="str">
        <f>'OLAHNIL-10'!C213</f>
        <v>181910363</v>
      </c>
      <c r="E211" s="14" t="str">
        <f>'OLAHNIL-10'!D213</f>
        <v>SRI APRILIANTI</v>
      </c>
      <c r="F211" s="20">
        <f>'OLAHNIL-10'!X213</f>
        <v>0</v>
      </c>
      <c r="G211" s="21" t="str">
        <f t="shared" si="3"/>
        <v>--</v>
      </c>
      <c r="H211" s="20" t="str">
        <f>'OLAHNIL-10'!Z213</f>
        <v/>
      </c>
      <c r="I211" s="27" t="str">
        <f>'OLAHNIL-10'!AA213</f>
        <v/>
      </c>
      <c r="J211" s="26">
        <f>'OLAHNIL-10'!AV213</f>
        <v>0</v>
      </c>
      <c r="K211" s="27" t="str">
        <f>'OLAHNIL-10'!AW213</f>
        <v>--</v>
      </c>
      <c r="L211" s="28" t="str">
        <f>'OLAHNIL-10'!J213</f>
        <v/>
      </c>
      <c r="M211" s="37" t="str">
        <f>'OLAHNIL-10'!P213</f>
        <v/>
      </c>
      <c r="N211" s="39" t="str">
        <f>IF(AND(Table57[[#This Row],[Penget]]&gt;=70,Table57[[#This Row],[Ketera]]&gt;=70),"Sudah Kompeten","Belum Kompeten")</f>
        <v>Belum Kompeten</v>
      </c>
    </row>
    <row r="212" spans="1:14" ht="15" hidden="1" x14ac:dyDescent="0.2">
      <c r="A212" s="7">
        <v>208</v>
      </c>
      <c r="B212" s="8" t="str">
        <f>'OLAHNIL-10'!B214</f>
        <v>X MIPA_6</v>
      </c>
      <c r="C212" s="8">
        <f>'OLAHNIL-10'!A214</f>
        <v>30</v>
      </c>
      <c r="D212" s="9" t="str">
        <f>'OLAHNIL-10'!C214</f>
        <v>181910367</v>
      </c>
      <c r="E212" s="14" t="str">
        <f>'OLAHNIL-10'!D214</f>
        <v>SUSI NURAENI</v>
      </c>
      <c r="F212" s="20">
        <f>'OLAHNIL-10'!X214</f>
        <v>0</v>
      </c>
      <c r="G212" s="21" t="str">
        <f t="shared" si="3"/>
        <v>--</v>
      </c>
      <c r="H212" s="20" t="str">
        <f>'OLAHNIL-10'!Z214</f>
        <v/>
      </c>
      <c r="I212" s="27" t="str">
        <f>'OLAHNIL-10'!AA214</f>
        <v/>
      </c>
      <c r="J212" s="26">
        <f>'OLAHNIL-10'!AV214</f>
        <v>0</v>
      </c>
      <c r="K212" s="27" t="str">
        <f>'OLAHNIL-10'!AW214</f>
        <v>--</v>
      </c>
      <c r="L212" s="28" t="str">
        <f>'OLAHNIL-10'!J214</f>
        <v/>
      </c>
      <c r="M212" s="37" t="str">
        <f>'OLAHNIL-10'!P214</f>
        <v/>
      </c>
      <c r="N212" s="39" t="str">
        <f>IF(AND(Table57[[#This Row],[Penget]]&gt;=70,Table57[[#This Row],[Ketera]]&gt;=70),"Sudah Kompeten","Belum Kompeten")</f>
        <v>Belum Kompeten</v>
      </c>
    </row>
    <row r="213" spans="1:14" ht="15" hidden="1" x14ac:dyDescent="0.2">
      <c r="A213" s="10">
        <v>209</v>
      </c>
      <c r="B213" s="8" t="str">
        <f>'OLAHNIL-10'!B215</f>
        <v>X MIPA_6</v>
      </c>
      <c r="C213" s="8">
        <f>'OLAHNIL-10'!A215</f>
        <v>31</v>
      </c>
      <c r="D213" s="9" t="str">
        <f>'OLAHNIL-10'!C215</f>
        <v>181910370</v>
      </c>
      <c r="E213" s="14" t="str">
        <f>'OLAHNIL-10'!D215</f>
        <v>SYIFA APRIANI</v>
      </c>
      <c r="F213" s="20">
        <f>'OLAHNIL-10'!X215</f>
        <v>0</v>
      </c>
      <c r="G213" s="21" t="str">
        <f t="shared" si="3"/>
        <v>--</v>
      </c>
      <c r="H213" s="20" t="str">
        <f>'OLAHNIL-10'!Z215</f>
        <v/>
      </c>
      <c r="I213" s="27" t="str">
        <f>'OLAHNIL-10'!AA215</f>
        <v/>
      </c>
      <c r="J213" s="26">
        <f>'OLAHNIL-10'!AV215</f>
        <v>0</v>
      </c>
      <c r="K213" s="27" t="str">
        <f>'OLAHNIL-10'!AW215</f>
        <v>--</v>
      </c>
      <c r="L213" s="28" t="str">
        <f>'OLAHNIL-10'!J215</f>
        <v/>
      </c>
      <c r="M213" s="37" t="str">
        <f>'OLAHNIL-10'!P215</f>
        <v/>
      </c>
      <c r="N213" s="39" t="str">
        <f>IF(AND(Table57[[#This Row],[Penget]]&gt;=70,Table57[[#This Row],[Ketera]]&gt;=70),"Sudah Kompeten","Belum Kompeten")</f>
        <v>Belum Kompeten</v>
      </c>
    </row>
    <row r="214" spans="1:14" ht="15" hidden="1" x14ac:dyDescent="0.2">
      <c r="A214" s="7">
        <v>210</v>
      </c>
      <c r="B214" s="8" t="str">
        <f>'OLAHNIL-10'!B216</f>
        <v>X MIPA_6</v>
      </c>
      <c r="C214" s="8">
        <f>'OLAHNIL-10'!A216</f>
        <v>32</v>
      </c>
      <c r="D214" s="9" t="str">
        <f>'OLAHNIL-10'!C216</f>
        <v>181910436</v>
      </c>
      <c r="E214" s="14" t="str">
        <f>'OLAHNIL-10'!D216</f>
        <v>SYIFA HUMAIRA KHAIRUNNISA</v>
      </c>
      <c r="F214" s="20">
        <f>'OLAHNIL-10'!X216</f>
        <v>0</v>
      </c>
      <c r="G214" s="21" t="str">
        <f t="shared" si="3"/>
        <v>--</v>
      </c>
      <c r="H214" s="20" t="str">
        <f>'OLAHNIL-10'!Z216</f>
        <v/>
      </c>
      <c r="I214" s="27" t="str">
        <f>'OLAHNIL-10'!AA216</f>
        <v/>
      </c>
      <c r="J214" s="26">
        <f>'OLAHNIL-10'!AV216</f>
        <v>0</v>
      </c>
      <c r="K214" s="27" t="str">
        <f>'OLAHNIL-10'!AW216</f>
        <v>--</v>
      </c>
      <c r="L214" s="28" t="str">
        <f>'OLAHNIL-10'!J216</f>
        <v/>
      </c>
      <c r="M214" s="37" t="str">
        <f>'OLAHNIL-10'!P216</f>
        <v/>
      </c>
      <c r="N214" s="39" t="str">
        <f>IF(AND(Table57[[#This Row],[Penget]]&gt;=70,Table57[[#This Row],[Ketera]]&gt;=70),"Sudah Kompeten","Belum Kompeten")</f>
        <v>Belum Kompeten</v>
      </c>
    </row>
    <row r="215" spans="1:14" ht="15" hidden="1" x14ac:dyDescent="0.2">
      <c r="A215" s="7">
        <v>211</v>
      </c>
      <c r="B215" s="8" t="str">
        <f>'OLAHNIL-10'!B217</f>
        <v>X MIPA_6</v>
      </c>
      <c r="C215" s="8">
        <f>'OLAHNIL-10'!A217</f>
        <v>33</v>
      </c>
      <c r="D215" s="9" t="str">
        <f>'OLAHNIL-10'!C217</f>
        <v>181910379</v>
      </c>
      <c r="E215" s="14" t="str">
        <f>'OLAHNIL-10'!D217</f>
        <v>TIAN ADRIAN</v>
      </c>
      <c r="F215" s="20">
        <f>'OLAHNIL-10'!X217</f>
        <v>0</v>
      </c>
      <c r="G215" s="21" t="str">
        <f t="shared" si="3"/>
        <v>--</v>
      </c>
      <c r="H215" s="20" t="str">
        <f>'OLAHNIL-10'!Z217</f>
        <v/>
      </c>
      <c r="I215" s="27" t="str">
        <f>'OLAHNIL-10'!AA217</f>
        <v/>
      </c>
      <c r="J215" s="26">
        <f>'OLAHNIL-10'!AV217</f>
        <v>0</v>
      </c>
      <c r="K215" s="27" t="str">
        <f>'OLAHNIL-10'!AW217</f>
        <v>--</v>
      </c>
      <c r="L215" s="28" t="str">
        <f>'OLAHNIL-10'!J217</f>
        <v/>
      </c>
      <c r="M215" s="37" t="str">
        <f>'OLAHNIL-10'!P217</f>
        <v/>
      </c>
      <c r="N215" s="39" t="str">
        <f>IF(AND(Table57[[#This Row],[Penget]]&gt;=70,Table57[[#This Row],[Ketera]]&gt;=70),"Sudah Kompeten","Belum Kompeten")</f>
        <v>Belum Kompeten</v>
      </c>
    </row>
    <row r="216" spans="1:14" ht="15" hidden="1" x14ac:dyDescent="0.2">
      <c r="A216" s="10">
        <v>212</v>
      </c>
      <c r="B216" s="8" t="str">
        <f>'OLAHNIL-10'!B218</f>
        <v>X MIPA_6</v>
      </c>
      <c r="C216" s="8">
        <f>'OLAHNIL-10'!A218</f>
        <v>34</v>
      </c>
      <c r="D216" s="9" t="str">
        <f>'OLAHNIL-10'!C218</f>
        <v>181910384</v>
      </c>
      <c r="E216" s="14" t="str">
        <f>'OLAHNIL-10'!D218</f>
        <v>TRESNA FITRIANA</v>
      </c>
      <c r="F216" s="20">
        <f>'OLAHNIL-10'!X218</f>
        <v>0</v>
      </c>
      <c r="G216" s="21" t="str">
        <f t="shared" si="3"/>
        <v>--</v>
      </c>
      <c r="H216" s="20" t="str">
        <f>'OLAHNIL-10'!Z218</f>
        <v/>
      </c>
      <c r="I216" s="27" t="str">
        <f>'OLAHNIL-10'!AA218</f>
        <v/>
      </c>
      <c r="J216" s="26">
        <f>'OLAHNIL-10'!AV218</f>
        <v>0</v>
      </c>
      <c r="K216" s="27" t="str">
        <f>'OLAHNIL-10'!AW218</f>
        <v>--</v>
      </c>
      <c r="L216" s="28" t="str">
        <f>'OLAHNIL-10'!J218</f>
        <v/>
      </c>
      <c r="M216" s="37" t="str">
        <f>'OLAHNIL-10'!P218</f>
        <v/>
      </c>
      <c r="N216" s="39" t="str">
        <f>IF(AND(Table57[[#This Row],[Penget]]&gt;=70,Table57[[#This Row],[Ketera]]&gt;=70),"Sudah Kompeten","Belum Kompeten")</f>
        <v>Belum Kompeten</v>
      </c>
    </row>
    <row r="217" spans="1:14" ht="15" hidden="1" x14ac:dyDescent="0.2">
      <c r="A217" s="7">
        <v>213</v>
      </c>
      <c r="B217" s="8" t="str">
        <f>'OLAHNIL-10'!B219</f>
        <v>X MIPA_6</v>
      </c>
      <c r="C217" s="8">
        <f>'OLAHNIL-10'!A219</f>
        <v>35</v>
      </c>
      <c r="D217" s="9" t="str">
        <f>'OLAHNIL-10'!C219</f>
        <v>181910407</v>
      </c>
      <c r="E217" s="14" t="str">
        <f>'OLAHNIL-10'!D219</f>
        <v>YESA NURRIFKA ARNETIA</v>
      </c>
      <c r="F217" s="20">
        <f>'OLAHNIL-10'!X219</f>
        <v>0</v>
      </c>
      <c r="G217" s="21" t="str">
        <f t="shared" si="3"/>
        <v>--</v>
      </c>
      <c r="H217" s="20" t="str">
        <f>'OLAHNIL-10'!Z219</f>
        <v/>
      </c>
      <c r="I217" s="27" t="str">
        <f>'OLAHNIL-10'!AA219</f>
        <v/>
      </c>
      <c r="J217" s="26">
        <f>'OLAHNIL-10'!AV219</f>
        <v>0</v>
      </c>
      <c r="K217" s="27" t="str">
        <f>'OLAHNIL-10'!AW219</f>
        <v>--</v>
      </c>
      <c r="L217" s="28" t="str">
        <f>'OLAHNIL-10'!J219</f>
        <v/>
      </c>
      <c r="M217" s="37" t="str">
        <f>'OLAHNIL-10'!P219</f>
        <v/>
      </c>
      <c r="N217" s="39" t="str">
        <f>IF(AND(Table57[[#This Row],[Penget]]&gt;=70,Table57[[#This Row],[Ketera]]&gt;=70),"Sudah Kompeten","Belum Kompeten")</f>
        <v>Belum Kompeten</v>
      </c>
    </row>
    <row r="218" spans="1:14" ht="15" hidden="1" x14ac:dyDescent="0.2">
      <c r="A218" s="7">
        <v>214</v>
      </c>
      <c r="B218" s="8" t="str">
        <f>'OLAHNIL-10'!B220</f>
        <v>X MIPA_6</v>
      </c>
      <c r="C218" s="8">
        <f>'OLAHNIL-10'!A220</f>
        <v>36</v>
      </c>
      <c r="D218" s="9" t="str">
        <f>'OLAHNIL-10'!C220</f>
        <v>181910428</v>
      </c>
      <c r="E218" s="14" t="str">
        <f>'OLAHNIL-10'!D220</f>
        <v>ZIDAN RIZKY SYAHPUTRA</v>
      </c>
      <c r="F218" s="20">
        <f>'OLAHNIL-10'!X220</f>
        <v>0</v>
      </c>
      <c r="G218" s="21" t="str">
        <f t="shared" si="3"/>
        <v>--</v>
      </c>
      <c r="H218" s="20" t="str">
        <f>'OLAHNIL-10'!Z220</f>
        <v/>
      </c>
      <c r="I218" s="27" t="str">
        <f>'OLAHNIL-10'!AA220</f>
        <v/>
      </c>
      <c r="J218" s="26">
        <f>'OLAHNIL-10'!AV220</f>
        <v>0</v>
      </c>
      <c r="K218" s="27" t="str">
        <f>'OLAHNIL-10'!AW220</f>
        <v>--</v>
      </c>
      <c r="L218" s="28" t="str">
        <f>'OLAHNIL-10'!J220</f>
        <v/>
      </c>
      <c r="M218" s="37" t="str">
        <f>'OLAHNIL-10'!P220</f>
        <v/>
      </c>
      <c r="N218" s="39" t="str">
        <f>IF(AND(Table57[[#This Row],[Penget]]&gt;=70,Table57[[#This Row],[Ketera]]&gt;=70),"Sudah Kompeten","Belum Kompeten")</f>
        <v>Belum Kompeten</v>
      </c>
    </row>
    <row r="219" spans="1:14" ht="15" hidden="1" x14ac:dyDescent="0.2">
      <c r="A219" s="10">
        <v>215</v>
      </c>
      <c r="B219" s="8" t="str">
        <f>'OLAHNIL-10'!B221</f>
        <v>X IPS_1</v>
      </c>
      <c r="C219" s="8" t="str">
        <f>'OLAHNIL-10'!A221</f>
        <v>1</v>
      </c>
      <c r="D219" s="9" t="str">
        <f>'OLAHNIL-10'!C221</f>
        <v>181910070</v>
      </c>
      <c r="E219" s="14" t="str">
        <f>'OLAHNIL-10'!D221</f>
        <v>DANI MULAYANA</v>
      </c>
      <c r="F219" s="20">
        <f>'OLAHNIL-10'!X221</f>
        <v>0</v>
      </c>
      <c r="G219" s="21" t="str">
        <f t="shared" si="3"/>
        <v>--</v>
      </c>
      <c r="H219" s="20" t="str">
        <f>'OLAHNIL-10'!Z221</f>
        <v/>
      </c>
      <c r="I219" s="27" t="str">
        <f>'OLAHNIL-10'!AA221</f>
        <v/>
      </c>
      <c r="J219" s="26">
        <f>'OLAHNIL-10'!AV221</f>
        <v>0</v>
      </c>
      <c r="K219" s="27" t="str">
        <f>'OLAHNIL-10'!AW221</f>
        <v>--</v>
      </c>
      <c r="L219" s="28" t="str">
        <f>'OLAHNIL-10'!J221</f>
        <v/>
      </c>
      <c r="M219" s="37" t="str">
        <f>'OLAHNIL-10'!P221</f>
        <v/>
      </c>
      <c r="N219" s="39" t="str">
        <f>IF(AND(Table57[[#This Row],[Penget]]&gt;=70,Table57[[#This Row],[Ketera]]&gt;=70),"Sudah Kompeten","Belum Kompeten")</f>
        <v>Belum Kompeten</v>
      </c>
    </row>
    <row r="220" spans="1:14" ht="15" x14ac:dyDescent="0.2">
      <c r="A220" s="7">
        <v>216</v>
      </c>
      <c r="B220" s="8" t="str">
        <f>'OLAHNIL-10'!B222</f>
        <v>X IPS_1</v>
      </c>
      <c r="C220" s="8" t="str">
        <f>'OLAHNIL-10'!A222</f>
        <v>2</v>
      </c>
      <c r="D220" s="9" t="str">
        <f>'OLAHNIL-10'!C222</f>
        <v>181910075</v>
      </c>
      <c r="E220" s="14" t="str">
        <f>'OLAHNIL-10'!D222</f>
        <v>DASTIN ERLANGGA</v>
      </c>
      <c r="F220" s="20">
        <f>'OLAHNIL-10'!X222</f>
        <v>0</v>
      </c>
      <c r="G220" s="21" t="str">
        <f t="shared" si="3"/>
        <v>--</v>
      </c>
      <c r="H220" s="20" t="str">
        <f>'OLAHNIL-10'!Z222</f>
        <v/>
      </c>
      <c r="I220" s="27" t="str">
        <f>'OLAHNIL-10'!AA222</f>
        <v/>
      </c>
      <c r="J220" s="26">
        <f>'OLAHNIL-10'!AV222</f>
        <v>0</v>
      </c>
      <c r="K220" s="27" t="str">
        <f>'OLAHNIL-10'!AW222</f>
        <v>--</v>
      </c>
      <c r="L220" s="28" t="str">
        <f>'OLAHNIL-10'!J222</f>
        <v/>
      </c>
      <c r="M220" s="37" t="str">
        <f>'OLAHNIL-10'!P222</f>
        <v/>
      </c>
      <c r="N220" s="39" t="str">
        <f>IF(AND(Table57[[#This Row],[Penget]]&gt;=70,Table57[[#This Row],[Ketera]]&gt;=70),"Sudah Kompeten","Belum Kompeten")</f>
        <v>Belum Kompeten</v>
      </c>
    </row>
    <row r="221" spans="1:14" ht="15" x14ac:dyDescent="0.2">
      <c r="A221" s="7">
        <v>217</v>
      </c>
      <c r="B221" s="8" t="str">
        <f>'OLAHNIL-10'!B223</f>
        <v>X IPS_1</v>
      </c>
      <c r="C221" s="8" t="str">
        <f>'OLAHNIL-10'!A223</f>
        <v>3</v>
      </c>
      <c r="D221" s="9" t="str">
        <f>'OLAHNIL-10'!C223</f>
        <v>181910087</v>
      </c>
      <c r="E221" s="14" t="str">
        <f>'OLAHNIL-10'!D223</f>
        <v>DESI PURWITASARI</v>
      </c>
      <c r="F221" s="20">
        <f>'OLAHNIL-10'!X223</f>
        <v>0</v>
      </c>
      <c r="G221" s="21" t="str">
        <f t="shared" si="3"/>
        <v>--</v>
      </c>
      <c r="H221" s="20" t="str">
        <f>'OLAHNIL-10'!Z223</f>
        <v/>
      </c>
      <c r="I221" s="27" t="str">
        <f>'OLAHNIL-10'!AA223</f>
        <v/>
      </c>
      <c r="J221" s="26">
        <f>'OLAHNIL-10'!AV223</f>
        <v>0</v>
      </c>
      <c r="K221" s="27" t="str">
        <f>'OLAHNIL-10'!AW223</f>
        <v>--</v>
      </c>
      <c r="L221" s="28" t="str">
        <f>'OLAHNIL-10'!J223</f>
        <v/>
      </c>
      <c r="M221" s="37" t="str">
        <f>'OLAHNIL-10'!P223</f>
        <v/>
      </c>
      <c r="N221" s="39" t="str">
        <f>IF(AND(Table57[[#This Row],[Penget]]&gt;=70,Table57[[#This Row],[Ketera]]&gt;=70),"Sudah Kompeten","Belum Kompeten")</f>
        <v>Belum Kompeten</v>
      </c>
    </row>
    <row r="222" spans="1:14" ht="15" x14ac:dyDescent="0.2">
      <c r="A222" s="10">
        <v>218</v>
      </c>
      <c r="B222" s="8" t="str">
        <f>'OLAHNIL-10'!B224</f>
        <v>X IPS_1</v>
      </c>
      <c r="C222" s="8" t="str">
        <f>'OLAHNIL-10'!A224</f>
        <v>4</v>
      </c>
      <c r="D222" s="9" t="str">
        <f>'OLAHNIL-10'!C224</f>
        <v>181910090</v>
      </c>
      <c r="E222" s="14" t="str">
        <f>'OLAHNIL-10'!D224</f>
        <v>DEVI PUSPITASARI</v>
      </c>
      <c r="F222" s="20">
        <f>'OLAHNIL-10'!X224</f>
        <v>0</v>
      </c>
      <c r="G222" s="21" t="str">
        <f t="shared" si="3"/>
        <v>--</v>
      </c>
      <c r="H222" s="20" t="str">
        <f>'OLAHNIL-10'!Z224</f>
        <v/>
      </c>
      <c r="I222" s="27" t="str">
        <f>'OLAHNIL-10'!AA224</f>
        <v/>
      </c>
      <c r="J222" s="26">
        <f>'OLAHNIL-10'!AV224</f>
        <v>0</v>
      </c>
      <c r="K222" s="27" t="str">
        <f>'OLAHNIL-10'!AW224</f>
        <v>--</v>
      </c>
      <c r="L222" s="28" t="str">
        <f>'OLAHNIL-10'!J224</f>
        <v/>
      </c>
      <c r="M222" s="37" t="str">
        <f>'OLAHNIL-10'!P224</f>
        <v/>
      </c>
      <c r="N222" s="39" t="str">
        <f>IF(AND(Table57[[#This Row],[Penget]]&gt;=70,Table57[[#This Row],[Ketera]]&gt;=70),"Sudah Kompeten","Belum Kompeten")</f>
        <v>Belum Kompeten</v>
      </c>
    </row>
    <row r="223" spans="1:14" ht="15" x14ac:dyDescent="0.2">
      <c r="A223" s="7">
        <v>219</v>
      </c>
      <c r="B223" s="8" t="str">
        <f>'OLAHNIL-10'!B225</f>
        <v>X IPS_1</v>
      </c>
      <c r="C223" s="8" t="str">
        <f>'OLAHNIL-10'!A225</f>
        <v>5</v>
      </c>
      <c r="D223" s="9" t="str">
        <f>'OLAHNIL-10'!C225</f>
        <v>181910119</v>
      </c>
      <c r="E223" s="14" t="str">
        <f>'OLAHNIL-10'!D225</f>
        <v>ENDANG FARIDA</v>
      </c>
      <c r="F223" s="20">
        <f>'OLAHNIL-10'!X225</f>
        <v>0</v>
      </c>
      <c r="G223" s="21" t="str">
        <f t="shared" si="3"/>
        <v>--</v>
      </c>
      <c r="H223" s="20" t="str">
        <f>'OLAHNIL-10'!Z225</f>
        <v/>
      </c>
      <c r="I223" s="27" t="str">
        <f>'OLAHNIL-10'!AA225</f>
        <v/>
      </c>
      <c r="J223" s="26">
        <f>'OLAHNIL-10'!AV225</f>
        <v>0</v>
      </c>
      <c r="K223" s="27" t="str">
        <f>'OLAHNIL-10'!AW225</f>
        <v>--</v>
      </c>
      <c r="L223" s="28" t="str">
        <f>'OLAHNIL-10'!J225</f>
        <v/>
      </c>
      <c r="M223" s="37" t="str">
        <f>'OLAHNIL-10'!P225</f>
        <v/>
      </c>
      <c r="N223" s="39" t="str">
        <f>IF(AND(Table57[[#This Row],[Penget]]&gt;=70,Table57[[#This Row],[Ketera]]&gt;=70),"Sudah Kompeten","Belum Kompeten")</f>
        <v>Belum Kompeten</v>
      </c>
    </row>
    <row r="224" spans="1:14" ht="15" x14ac:dyDescent="0.2">
      <c r="A224" s="7">
        <v>220</v>
      </c>
      <c r="B224" s="8" t="str">
        <f>'OLAHNIL-10'!B226</f>
        <v>X IPS_1</v>
      </c>
      <c r="C224" s="8" t="str">
        <f>'OLAHNIL-10'!A226</f>
        <v>6</v>
      </c>
      <c r="D224" s="9" t="str">
        <f>'OLAHNIL-10'!C226</f>
        <v>181910124</v>
      </c>
      <c r="E224" s="14" t="str">
        <f>'OLAHNIL-10'!D226</f>
        <v>ESA BERRY RICARDO</v>
      </c>
      <c r="F224" s="20">
        <f>'OLAHNIL-10'!X226</f>
        <v>0</v>
      </c>
      <c r="G224" s="21" t="str">
        <f t="shared" si="3"/>
        <v>--</v>
      </c>
      <c r="H224" s="20" t="str">
        <f>'OLAHNIL-10'!Z226</f>
        <v/>
      </c>
      <c r="I224" s="27" t="str">
        <f>'OLAHNIL-10'!AA226</f>
        <v/>
      </c>
      <c r="J224" s="26">
        <f>'OLAHNIL-10'!AV226</f>
        <v>0</v>
      </c>
      <c r="K224" s="27" t="str">
        <f>'OLAHNIL-10'!AW226</f>
        <v>--</v>
      </c>
      <c r="L224" s="28" t="str">
        <f>'OLAHNIL-10'!J226</f>
        <v/>
      </c>
      <c r="M224" s="37" t="str">
        <f>'OLAHNIL-10'!P226</f>
        <v/>
      </c>
      <c r="N224" s="39" t="str">
        <f>IF(AND(Table57[[#This Row],[Penget]]&gt;=70,Table57[[#This Row],[Ketera]]&gt;=70),"Sudah Kompeten","Belum Kompeten")</f>
        <v>Belum Kompeten</v>
      </c>
    </row>
    <row r="225" spans="1:14" ht="15" x14ac:dyDescent="0.2">
      <c r="A225" s="10">
        <v>221</v>
      </c>
      <c r="B225" s="8" t="str">
        <f>'OLAHNIL-10'!B227</f>
        <v>X IPS_1</v>
      </c>
      <c r="C225" s="8" t="str">
        <f>'OLAHNIL-10'!A227</f>
        <v>7</v>
      </c>
      <c r="D225" s="9" t="str">
        <f>'OLAHNIL-10'!C227</f>
        <v>181910130</v>
      </c>
      <c r="E225" s="14" t="str">
        <f>'OLAHNIL-10'!D227</f>
        <v>FANNY</v>
      </c>
      <c r="F225" s="20">
        <f>'OLAHNIL-10'!X227</f>
        <v>0</v>
      </c>
      <c r="G225" s="21" t="str">
        <f t="shared" si="3"/>
        <v>--</v>
      </c>
      <c r="H225" s="20" t="str">
        <f>'OLAHNIL-10'!Z227</f>
        <v/>
      </c>
      <c r="I225" s="27" t="str">
        <f>'OLAHNIL-10'!AA227</f>
        <v/>
      </c>
      <c r="J225" s="26">
        <f>'OLAHNIL-10'!AV227</f>
        <v>0</v>
      </c>
      <c r="K225" s="27" t="str">
        <f>'OLAHNIL-10'!AW227</f>
        <v>--</v>
      </c>
      <c r="L225" s="28" t="str">
        <f>'OLAHNIL-10'!J227</f>
        <v/>
      </c>
      <c r="M225" s="37" t="str">
        <f>'OLAHNIL-10'!P227</f>
        <v/>
      </c>
      <c r="N225" s="39" t="str">
        <f>IF(AND(Table57[[#This Row],[Penget]]&gt;=70,Table57[[#This Row],[Ketera]]&gt;=70),"Sudah Kompeten","Belum Kompeten")</f>
        <v>Belum Kompeten</v>
      </c>
    </row>
    <row r="226" spans="1:14" ht="15" x14ac:dyDescent="0.2">
      <c r="A226" s="7">
        <v>222</v>
      </c>
      <c r="B226" s="8" t="str">
        <f>'OLAHNIL-10'!B228</f>
        <v>X IPS_1</v>
      </c>
      <c r="C226" s="8" t="str">
        <f>'OLAHNIL-10'!A228</f>
        <v>8</v>
      </c>
      <c r="D226" s="9" t="str">
        <f>'OLAHNIL-10'!C228</f>
        <v>181910149</v>
      </c>
      <c r="E226" s="14" t="str">
        <f>'OLAHNIL-10'!D228</f>
        <v>GILANG AERLANGGA</v>
      </c>
      <c r="F226" s="20">
        <f>'OLAHNIL-10'!X228</f>
        <v>0</v>
      </c>
      <c r="G226" s="21" t="str">
        <f t="shared" si="3"/>
        <v>--</v>
      </c>
      <c r="H226" s="20" t="str">
        <f>'OLAHNIL-10'!Z228</f>
        <v/>
      </c>
      <c r="I226" s="27" t="str">
        <f>'OLAHNIL-10'!AA228</f>
        <v/>
      </c>
      <c r="J226" s="26">
        <f>'OLAHNIL-10'!AV228</f>
        <v>0</v>
      </c>
      <c r="K226" s="27" t="str">
        <f>'OLAHNIL-10'!AW228</f>
        <v>--</v>
      </c>
      <c r="L226" s="28" t="str">
        <f>'OLAHNIL-10'!J228</f>
        <v/>
      </c>
      <c r="M226" s="37" t="str">
        <f>'OLAHNIL-10'!P228</f>
        <v/>
      </c>
      <c r="N226" s="39" t="str">
        <f>IF(AND(Table57[[#This Row],[Penget]]&gt;=70,Table57[[#This Row],[Ketera]]&gt;=70),"Sudah Kompeten","Belum Kompeten")</f>
        <v>Belum Kompeten</v>
      </c>
    </row>
    <row r="227" spans="1:14" ht="15" x14ac:dyDescent="0.2">
      <c r="A227" s="7">
        <v>223</v>
      </c>
      <c r="B227" s="8" t="str">
        <f>'OLAHNIL-10'!B229</f>
        <v>X IPS_1</v>
      </c>
      <c r="C227" s="8" t="str">
        <f>'OLAHNIL-10'!A229</f>
        <v>9</v>
      </c>
      <c r="D227" s="9" t="str">
        <f>'OLAHNIL-10'!C229</f>
        <v>181910175</v>
      </c>
      <c r="E227" s="14" t="str">
        <f>'OLAHNIL-10'!D229</f>
        <v>INA KARLINA</v>
      </c>
      <c r="F227" s="20">
        <f>'OLAHNIL-10'!X229</f>
        <v>0</v>
      </c>
      <c r="G227" s="21" t="str">
        <f t="shared" si="3"/>
        <v>--</v>
      </c>
      <c r="H227" s="20" t="str">
        <f>'OLAHNIL-10'!Z229</f>
        <v/>
      </c>
      <c r="I227" s="27" t="str">
        <f>'OLAHNIL-10'!AA229</f>
        <v/>
      </c>
      <c r="J227" s="26">
        <f>'OLAHNIL-10'!AV229</f>
        <v>0</v>
      </c>
      <c r="K227" s="27" t="str">
        <f>'OLAHNIL-10'!AW229</f>
        <v>--</v>
      </c>
      <c r="L227" s="28" t="str">
        <f>'OLAHNIL-10'!J229</f>
        <v/>
      </c>
      <c r="M227" s="37" t="str">
        <f>'OLAHNIL-10'!P229</f>
        <v/>
      </c>
      <c r="N227" s="39" t="str">
        <f>IF(AND(Table57[[#This Row],[Penget]]&gt;=70,Table57[[#This Row],[Ketera]]&gt;=70),"Sudah Kompeten","Belum Kompeten")</f>
        <v>Belum Kompeten</v>
      </c>
    </row>
    <row r="228" spans="1:14" ht="15" x14ac:dyDescent="0.2">
      <c r="A228" s="10">
        <v>224</v>
      </c>
      <c r="B228" s="8" t="str">
        <f>'OLAHNIL-10'!B230</f>
        <v>X IPS_1</v>
      </c>
      <c r="C228" s="8" t="str">
        <f>'OLAHNIL-10'!A230</f>
        <v>10</v>
      </c>
      <c r="D228" s="9" t="str">
        <f>'OLAHNIL-10'!C230</f>
        <v>181910179</v>
      </c>
      <c r="E228" s="14" t="str">
        <f>'OLAHNIL-10'!D230</f>
        <v>IQBAL ARDIANSYAH</v>
      </c>
      <c r="F228" s="20">
        <f>'OLAHNIL-10'!X230</f>
        <v>0</v>
      </c>
      <c r="G228" s="21" t="str">
        <f t="shared" si="3"/>
        <v>--</v>
      </c>
      <c r="H228" s="20" t="str">
        <f>'OLAHNIL-10'!Z230</f>
        <v/>
      </c>
      <c r="I228" s="27" t="str">
        <f>'OLAHNIL-10'!AA230</f>
        <v/>
      </c>
      <c r="J228" s="26">
        <f>'OLAHNIL-10'!AV230</f>
        <v>0</v>
      </c>
      <c r="K228" s="27" t="str">
        <f>'OLAHNIL-10'!AW230</f>
        <v>--</v>
      </c>
      <c r="L228" s="28" t="str">
        <f>'OLAHNIL-10'!J230</f>
        <v/>
      </c>
      <c r="M228" s="37" t="str">
        <f>'OLAHNIL-10'!P230</f>
        <v/>
      </c>
      <c r="N228" s="39" t="str">
        <f>IF(AND(Table57[[#This Row],[Penget]]&gt;=70,Table57[[#This Row],[Ketera]]&gt;=70),"Sudah Kompeten","Belum Kompeten")</f>
        <v>Belum Kompeten</v>
      </c>
    </row>
    <row r="229" spans="1:14" ht="15" x14ac:dyDescent="0.2">
      <c r="A229" s="7">
        <v>225</v>
      </c>
      <c r="B229" s="8" t="str">
        <f>'OLAHNIL-10'!B231</f>
        <v>X IPS_1</v>
      </c>
      <c r="C229" s="8" t="str">
        <f>'OLAHNIL-10'!A231</f>
        <v>11</v>
      </c>
      <c r="D229" s="9" t="str">
        <f>'OLAHNIL-10'!C231</f>
        <v>181910187</v>
      </c>
      <c r="E229" s="14" t="str">
        <f>'OLAHNIL-10'!D231</f>
        <v>KAMILA KHOIRUNNISA</v>
      </c>
      <c r="F229" s="20">
        <f>'OLAHNIL-10'!X231</f>
        <v>0</v>
      </c>
      <c r="G229" s="21" t="str">
        <f t="shared" si="3"/>
        <v>--</v>
      </c>
      <c r="H229" s="20" t="str">
        <f>'OLAHNIL-10'!Z231</f>
        <v/>
      </c>
      <c r="I229" s="27" t="str">
        <f>'OLAHNIL-10'!AA231</f>
        <v/>
      </c>
      <c r="J229" s="26">
        <f>'OLAHNIL-10'!AV231</f>
        <v>0</v>
      </c>
      <c r="K229" s="27" t="str">
        <f>'OLAHNIL-10'!AW231</f>
        <v>--</v>
      </c>
      <c r="L229" s="28" t="str">
        <f>'OLAHNIL-10'!J231</f>
        <v/>
      </c>
      <c r="M229" s="37" t="str">
        <f>'OLAHNIL-10'!P231</f>
        <v/>
      </c>
      <c r="N229" s="39" t="str">
        <f>IF(AND(Table57[[#This Row],[Penget]]&gt;=70,Table57[[#This Row],[Ketera]]&gt;=70),"Sudah Kompeten","Belum Kompeten")</f>
        <v>Belum Kompeten</v>
      </c>
    </row>
    <row r="230" spans="1:14" ht="15" x14ac:dyDescent="0.2">
      <c r="A230" s="7">
        <v>226</v>
      </c>
      <c r="B230" s="12" t="str">
        <f>'OLAHNIL-10'!B232</f>
        <v>X IPS_1</v>
      </c>
      <c r="C230" s="12" t="str">
        <f>'OLAHNIL-10'!A232</f>
        <v>12</v>
      </c>
      <c r="D230" s="13" t="str">
        <f>'OLAHNIL-10'!C232</f>
        <v>181910201</v>
      </c>
      <c r="E230" s="19" t="str">
        <f>'OLAHNIL-10'!D232</f>
        <v>M. NICORIANSYAH FUDRIKA</v>
      </c>
      <c r="F230" s="20">
        <f>'OLAHNIL-10'!X232</f>
        <v>0</v>
      </c>
      <c r="G230" s="29" t="str">
        <f t="shared" si="3"/>
        <v>--</v>
      </c>
      <c r="H230" s="33" t="str">
        <f>'OLAHNIL-10'!Z232</f>
        <v/>
      </c>
      <c r="I230" s="34" t="str">
        <f>'OLAHNIL-10'!AA232</f>
        <v/>
      </c>
      <c r="J230" s="35">
        <f>'OLAHNIL-10'!AV232</f>
        <v>0</v>
      </c>
      <c r="K230" s="34" t="str">
        <f>'OLAHNIL-10'!AW232</f>
        <v>--</v>
      </c>
      <c r="L230" s="36" t="str">
        <f>'OLAHNIL-10'!J232</f>
        <v/>
      </c>
      <c r="M230" s="38" t="str">
        <f>'OLAHNIL-10'!P232</f>
        <v/>
      </c>
      <c r="N230" s="39" t="str">
        <f>IF(AND(Table57[[#This Row],[Penget]]&gt;=70,Table57[[#This Row],[Ketera]]&gt;=70),"Sudah Kompeten","Belum Kompeten")</f>
        <v>Belum Kompeten</v>
      </c>
    </row>
    <row r="231" spans="1:14" ht="15" x14ac:dyDescent="0.2">
      <c r="A231" s="10">
        <v>227</v>
      </c>
      <c r="B231" s="12" t="str">
        <f>'OLAHNIL-10'!B233</f>
        <v>X IPS_1</v>
      </c>
      <c r="C231" s="12" t="str">
        <f>'OLAHNIL-10'!A233</f>
        <v>13</v>
      </c>
      <c r="D231" s="13" t="str">
        <f>'OLAHNIL-10'!C233</f>
        <v>181910202</v>
      </c>
      <c r="E231" s="19" t="str">
        <f>'OLAHNIL-10'!D233</f>
        <v>M. RIZAL AZIZ</v>
      </c>
      <c r="F231" s="20">
        <f>'OLAHNIL-10'!X233</f>
        <v>0</v>
      </c>
      <c r="G231" s="29" t="str">
        <f t="shared" si="3"/>
        <v>--</v>
      </c>
      <c r="H231" s="33" t="str">
        <f>'OLAHNIL-10'!Z233</f>
        <v/>
      </c>
      <c r="I231" s="34" t="str">
        <f>'OLAHNIL-10'!AA233</f>
        <v/>
      </c>
      <c r="J231" s="35">
        <f>'OLAHNIL-10'!AV233</f>
        <v>0</v>
      </c>
      <c r="K231" s="34" t="str">
        <f>'OLAHNIL-10'!AW233</f>
        <v>--</v>
      </c>
      <c r="L231" s="36" t="str">
        <f>'OLAHNIL-10'!J233</f>
        <v/>
      </c>
      <c r="M231" s="38" t="str">
        <f>'OLAHNIL-10'!P233</f>
        <v/>
      </c>
      <c r="N231" s="39" t="str">
        <f>IF(AND(Table57[[#This Row],[Penget]]&gt;=70,Table57[[#This Row],[Ketera]]&gt;=70),"Sudah Kompeten","Belum Kompeten")</f>
        <v>Belum Kompeten</v>
      </c>
    </row>
    <row r="232" spans="1:14" ht="15" x14ac:dyDescent="0.2">
      <c r="A232" s="7">
        <v>228</v>
      </c>
      <c r="B232" s="12" t="str">
        <f>'OLAHNIL-10'!B234</f>
        <v>X IPS_1</v>
      </c>
      <c r="C232" s="12" t="str">
        <f>'OLAHNIL-10'!A234</f>
        <v>14</v>
      </c>
      <c r="D232" s="13" t="str">
        <f>'OLAHNIL-10'!C234</f>
        <v>181910203</v>
      </c>
      <c r="E232" s="19" t="str">
        <f>'OLAHNIL-10'!D234</f>
        <v>M. ROFI HANDANI</v>
      </c>
      <c r="F232" s="20">
        <f>'OLAHNIL-10'!X234</f>
        <v>0</v>
      </c>
      <c r="G232" s="29" t="str">
        <f t="shared" si="3"/>
        <v>--</v>
      </c>
      <c r="H232" s="33" t="str">
        <f>'OLAHNIL-10'!Z234</f>
        <v/>
      </c>
      <c r="I232" s="34" t="str">
        <f>'OLAHNIL-10'!AA234</f>
        <v/>
      </c>
      <c r="J232" s="35">
        <f>'OLAHNIL-10'!AV234</f>
        <v>0</v>
      </c>
      <c r="K232" s="34" t="str">
        <f>'OLAHNIL-10'!AW234</f>
        <v>--</v>
      </c>
      <c r="L232" s="36" t="str">
        <f>'OLAHNIL-10'!J234</f>
        <v/>
      </c>
      <c r="M232" s="38" t="str">
        <f>'OLAHNIL-10'!P234</f>
        <v/>
      </c>
      <c r="N232" s="39" t="str">
        <f>IF(AND(Table57[[#This Row],[Penget]]&gt;=70,Table57[[#This Row],[Ketera]]&gt;=70),"Sudah Kompeten","Belum Kompeten")</f>
        <v>Belum Kompeten</v>
      </c>
    </row>
    <row r="233" spans="1:14" ht="15" x14ac:dyDescent="0.2">
      <c r="A233" s="7">
        <v>229</v>
      </c>
      <c r="B233" s="12" t="str">
        <f>'OLAHNIL-10'!B235</f>
        <v>X IPS_1</v>
      </c>
      <c r="C233" s="12" t="str">
        <f>'OLAHNIL-10'!A235</f>
        <v>15</v>
      </c>
      <c r="D233" s="13" t="str">
        <f>'OLAHNIL-10'!C235</f>
        <v>181910219</v>
      </c>
      <c r="E233" s="19" t="str">
        <f>'OLAHNIL-10'!D235</f>
        <v>MOHAMAD ALIF PRAMESTIA</v>
      </c>
      <c r="F233" s="20">
        <f>'OLAHNIL-10'!X235</f>
        <v>0</v>
      </c>
      <c r="G233" s="29" t="str">
        <f t="shared" si="3"/>
        <v>--</v>
      </c>
      <c r="H233" s="33" t="str">
        <f>'OLAHNIL-10'!Z235</f>
        <v/>
      </c>
      <c r="I233" s="34" t="str">
        <f>'OLAHNIL-10'!AA235</f>
        <v/>
      </c>
      <c r="J233" s="35">
        <f>'OLAHNIL-10'!AV235</f>
        <v>0</v>
      </c>
      <c r="K233" s="34" t="str">
        <f>'OLAHNIL-10'!AW235</f>
        <v>--</v>
      </c>
      <c r="L233" s="36" t="str">
        <f>'OLAHNIL-10'!J235</f>
        <v/>
      </c>
      <c r="M233" s="38" t="str">
        <f>'OLAHNIL-10'!P235</f>
        <v/>
      </c>
      <c r="N233" s="39" t="str">
        <f>IF(AND(Table57[[#This Row],[Penget]]&gt;=70,Table57[[#This Row],[Ketera]]&gt;=70),"Sudah Kompeten","Belum Kompeten")</f>
        <v>Belum Kompeten</v>
      </c>
    </row>
    <row r="234" spans="1:14" ht="15" x14ac:dyDescent="0.2">
      <c r="A234" s="10">
        <v>230</v>
      </c>
      <c r="B234" s="12" t="str">
        <f>'OLAHNIL-10'!B236</f>
        <v>X IPS_1</v>
      </c>
      <c r="C234" s="12" t="str">
        <f>'OLAHNIL-10'!A236</f>
        <v>16</v>
      </c>
      <c r="D234" s="13" t="str">
        <f>'OLAHNIL-10'!C236</f>
        <v>181910227</v>
      </c>
      <c r="E234" s="19" t="str">
        <f>'OLAHNIL-10'!D236</f>
        <v>MUHAMAD RIZAL F</v>
      </c>
      <c r="F234" s="20">
        <f>'OLAHNIL-10'!X236</f>
        <v>0</v>
      </c>
      <c r="G234" s="29" t="str">
        <f t="shared" si="3"/>
        <v>--</v>
      </c>
      <c r="H234" s="33" t="str">
        <f>'OLAHNIL-10'!Z236</f>
        <v/>
      </c>
      <c r="I234" s="34" t="str">
        <f>'OLAHNIL-10'!AA236</f>
        <v/>
      </c>
      <c r="J234" s="35">
        <f>'OLAHNIL-10'!AV236</f>
        <v>0</v>
      </c>
      <c r="K234" s="34" t="str">
        <f>'OLAHNIL-10'!AW236</f>
        <v>--</v>
      </c>
      <c r="L234" s="36" t="str">
        <f>'OLAHNIL-10'!J236</f>
        <v/>
      </c>
      <c r="M234" s="38" t="str">
        <f>'OLAHNIL-10'!P236</f>
        <v/>
      </c>
      <c r="N234" s="39" t="str">
        <f>IF(AND(Table57[[#This Row],[Penget]]&gt;=70,Table57[[#This Row],[Ketera]]&gt;=70),"Sudah Kompeten","Belum Kompeten")</f>
        <v>Belum Kompeten</v>
      </c>
    </row>
    <row r="235" spans="1:14" ht="15" x14ac:dyDescent="0.2">
      <c r="A235" s="7">
        <v>231</v>
      </c>
      <c r="B235" s="12" t="str">
        <f>'OLAHNIL-10'!B237</f>
        <v>X IPS_1</v>
      </c>
      <c r="C235" s="12" t="str">
        <f>'OLAHNIL-10'!A237</f>
        <v>17</v>
      </c>
      <c r="D235" s="13" t="str">
        <f>'OLAHNIL-10'!C237</f>
        <v>181910228</v>
      </c>
      <c r="E235" s="19" t="str">
        <f>'OLAHNIL-10'!D237</f>
        <v>MUHAMAD RIZKIANA</v>
      </c>
      <c r="F235" s="20">
        <f>'OLAHNIL-10'!X237</f>
        <v>0</v>
      </c>
      <c r="G235" s="29" t="str">
        <f t="shared" si="3"/>
        <v>--</v>
      </c>
      <c r="H235" s="33" t="str">
        <f>'OLAHNIL-10'!Z237</f>
        <v/>
      </c>
      <c r="I235" s="34" t="str">
        <f>'OLAHNIL-10'!AA237</f>
        <v/>
      </c>
      <c r="J235" s="35">
        <f>'OLAHNIL-10'!AV237</f>
        <v>0</v>
      </c>
      <c r="K235" s="34" t="str">
        <f>'OLAHNIL-10'!AW237</f>
        <v>--</v>
      </c>
      <c r="L235" s="36" t="str">
        <f>'OLAHNIL-10'!J237</f>
        <v/>
      </c>
      <c r="M235" s="38" t="str">
        <f>'OLAHNIL-10'!P237</f>
        <v/>
      </c>
      <c r="N235" s="39" t="str">
        <f>IF(AND(Table57[[#This Row],[Penget]]&gt;=70,Table57[[#This Row],[Ketera]]&gt;=70),"Sudah Kompeten","Belum Kompeten")</f>
        <v>Belum Kompeten</v>
      </c>
    </row>
    <row r="236" spans="1:14" ht="15" x14ac:dyDescent="0.2">
      <c r="A236" s="7">
        <v>232</v>
      </c>
      <c r="B236" s="12" t="str">
        <f>'OLAHNIL-10'!B238</f>
        <v>X IPS_1</v>
      </c>
      <c r="C236" s="12" t="str">
        <f>'OLAHNIL-10'!A238</f>
        <v>18</v>
      </c>
      <c r="D236" s="13" t="str">
        <f>'OLAHNIL-10'!C238</f>
        <v>181910229</v>
      </c>
      <c r="E236" s="19" t="str">
        <f>'OLAHNIL-10'!D238</f>
        <v>MUHAMMAD FIRMAN KHOER MUHLIS</v>
      </c>
      <c r="F236" s="20">
        <f>'OLAHNIL-10'!X238</f>
        <v>0</v>
      </c>
      <c r="G236" s="29" t="str">
        <f t="shared" si="3"/>
        <v>--</v>
      </c>
      <c r="H236" s="33" t="str">
        <f>'OLAHNIL-10'!Z238</f>
        <v/>
      </c>
      <c r="I236" s="34" t="str">
        <f>'OLAHNIL-10'!AA238</f>
        <v/>
      </c>
      <c r="J236" s="35">
        <f>'OLAHNIL-10'!AV238</f>
        <v>0</v>
      </c>
      <c r="K236" s="34" t="str">
        <f>'OLAHNIL-10'!AW238</f>
        <v>--</v>
      </c>
      <c r="L236" s="36" t="str">
        <f>'OLAHNIL-10'!J238</f>
        <v/>
      </c>
      <c r="M236" s="38" t="str">
        <f>'OLAHNIL-10'!P238</f>
        <v/>
      </c>
      <c r="N236" s="39" t="str">
        <f>IF(AND(Table57[[#This Row],[Penget]]&gt;=70,Table57[[#This Row],[Ketera]]&gt;=70),"Sudah Kompeten","Belum Kompeten")</f>
        <v>Belum Kompeten</v>
      </c>
    </row>
    <row r="237" spans="1:14" ht="15" x14ac:dyDescent="0.2">
      <c r="A237" s="10">
        <v>233</v>
      </c>
      <c r="B237" s="12" t="str">
        <f>'OLAHNIL-10'!B239</f>
        <v>X IPS_1</v>
      </c>
      <c r="C237" s="12" t="str">
        <f>'OLAHNIL-10'!A239</f>
        <v>19</v>
      </c>
      <c r="D237" s="13" t="str">
        <f>'OLAHNIL-10'!C239</f>
        <v>181910232</v>
      </c>
      <c r="E237" s="19" t="str">
        <f>'OLAHNIL-10'!D239</f>
        <v>MUHAMMAD RIZKI SAHPUTRA</v>
      </c>
      <c r="F237" s="20">
        <f>'OLAHNIL-10'!X239</f>
        <v>0</v>
      </c>
      <c r="G237" s="29" t="str">
        <f t="shared" si="3"/>
        <v>--</v>
      </c>
      <c r="H237" s="33" t="str">
        <f>'OLAHNIL-10'!Z239</f>
        <v/>
      </c>
      <c r="I237" s="34" t="str">
        <f>'OLAHNIL-10'!AA239</f>
        <v/>
      </c>
      <c r="J237" s="35">
        <f>'OLAHNIL-10'!AV239</f>
        <v>0</v>
      </c>
      <c r="K237" s="34" t="str">
        <f>'OLAHNIL-10'!AW239</f>
        <v>--</v>
      </c>
      <c r="L237" s="36" t="str">
        <f>'OLAHNIL-10'!J239</f>
        <v/>
      </c>
      <c r="M237" s="38" t="str">
        <f>'OLAHNIL-10'!P239</f>
        <v/>
      </c>
      <c r="N237" s="39" t="str">
        <f>IF(AND(Table57[[#This Row],[Penget]]&gt;=70,Table57[[#This Row],[Ketera]]&gt;=70),"Sudah Kompeten","Belum Kompeten")</f>
        <v>Belum Kompeten</v>
      </c>
    </row>
    <row r="238" spans="1:14" ht="15" x14ac:dyDescent="0.2">
      <c r="A238" s="7">
        <v>234</v>
      </c>
      <c r="B238" s="12" t="str">
        <f>'OLAHNIL-10'!B240</f>
        <v>X IPS_1</v>
      </c>
      <c r="C238" s="12" t="str">
        <f>'OLAHNIL-10'!A240</f>
        <v>20</v>
      </c>
      <c r="D238" s="13" t="str">
        <f>'OLAHNIL-10'!C240</f>
        <v>181910236</v>
      </c>
      <c r="E238" s="19" t="str">
        <f>'OLAHNIL-10'!D240</f>
        <v>NADA AFIFAH RAHMI</v>
      </c>
      <c r="F238" s="20">
        <f>'OLAHNIL-10'!X240</f>
        <v>0</v>
      </c>
      <c r="G238" s="29" t="str">
        <f t="shared" si="3"/>
        <v>--</v>
      </c>
      <c r="H238" s="33" t="str">
        <f>'OLAHNIL-10'!Z240</f>
        <v/>
      </c>
      <c r="I238" s="34" t="str">
        <f>'OLAHNIL-10'!AA240</f>
        <v/>
      </c>
      <c r="J238" s="35">
        <f>'OLAHNIL-10'!AV240</f>
        <v>0</v>
      </c>
      <c r="K238" s="34" t="str">
        <f>'OLAHNIL-10'!AW240</f>
        <v>--</v>
      </c>
      <c r="L238" s="36" t="str">
        <f>'OLAHNIL-10'!J240</f>
        <v/>
      </c>
      <c r="M238" s="38" t="str">
        <f>'OLAHNIL-10'!P240</f>
        <v/>
      </c>
      <c r="N238" s="39" t="str">
        <f>IF(AND(Table57[[#This Row],[Penget]]&gt;=70,Table57[[#This Row],[Ketera]]&gt;=70),"Sudah Kompeten","Belum Kompeten")</f>
        <v>Belum Kompeten</v>
      </c>
    </row>
    <row r="239" spans="1:14" ht="15" x14ac:dyDescent="0.2">
      <c r="A239" s="7">
        <v>235</v>
      </c>
      <c r="B239" s="12" t="str">
        <f>'OLAHNIL-10'!B241</f>
        <v>X IPS_1</v>
      </c>
      <c r="C239" s="12" t="str">
        <f>'OLAHNIL-10'!A241</f>
        <v>21</v>
      </c>
      <c r="D239" s="13" t="str">
        <f>'OLAHNIL-10'!C241</f>
        <v>181910258</v>
      </c>
      <c r="E239" s="19" t="str">
        <f>'OLAHNIL-10'!D241</f>
        <v>PAJAR PAUZI RAHMAN</v>
      </c>
      <c r="F239" s="20">
        <f>'OLAHNIL-10'!X241</f>
        <v>0</v>
      </c>
      <c r="G239" s="29" t="str">
        <f t="shared" si="3"/>
        <v>--</v>
      </c>
      <c r="H239" s="33" t="str">
        <f>'OLAHNIL-10'!Z241</f>
        <v/>
      </c>
      <c r="I239" s="34" t="str">
        <f>'OLAHNIL-10'!AA241</f>
        <v/>
      </c>
      <c r="J239" s="35">
        <f>'OLAHNIL-10'!AV241</f>
        <v>0</v>
      </c>
      <c r="K239" s="34" t="str">
        <f>'OLAHNIL-10'!AW241</f>
        <v>--</v>
      </c>
      <c r="L239" s="36" t="str">
        <f>'OLAHNIL-10'!J241</f>
        <v/>
      </c>
      <c r="M239" s="38" t="str">
        <f>'OLAHNIL-10'!P241</f>
        <v/>
      </c>
      <c r="N239" s="39" t="str">
        <f>IF(AND(Table57[[#This Row],[Penget]]&gt;=70,Table57[[#This Row],[Ketera]]&gt;=70),"Sudah Kompeten","Belum Kompeten")</f>
        <v>Belum Kompeten</v>
      </c>
    </row>
    <row r="240" spans="1:14" ht="15" x14ac:dyDescent="0.2">
      <c r="A240" s="10">
        <v>236</v>
      </c>
      <c r="B240" s="12" t="str">
        <f>'OLAHNIL-10'!B242</f>
        <v>X IPS_1</v>
      </c>
      <c r="C240" s="12" t="str">
        <f>'OLAHNIL-10'!A242</f>
        <v>22</v>
      </c>
      <c r="D240" s="13" t="str">
        <f>'OLAHNIL-10'!C242</f>
        <v>181910269</v>
      </c>
      <c r="E240" s="19" t="str">
        <f>'OLAHNIL-10'!D242</f>
        <v>RACHMAN ALDIANSYAH</v>
      </c>
      <c r="F240" s="20">
        <f>'OLAHNIL-10'!X242</f>
        <v>0</v>
      </c>
      <c r="G240" s="29" t="str">
        <f t="shared" si="3"/>
        <v>--</v>
      </c>
      <c r="H240" s="33" t="str">
        <f>'OLAHNIL-10'!Z242</f>
        <v/>
      </c>
      <c r="I240" s="34" t="str">
        <f>'OLAHNIL-10'!AA242</f>
        <v/>
      </c>
      <c r="J240" s="35">
        <f>'OLAHNIL-10'!AV242</f>
        <v>0</v>
      </c>
      <c r="K240" s="34" t="str">
        <f>'OLAHNIL-10'!AW242</f>
        <v>--</v>
      </c>
      <c r="L240" s="36" t="str">
        <f>'OLAHNIL-10'!J242</f>
        <v/>
      </c>
      <c r="M240" s="38" t="str">
        <f>'OLAHNIL-10'!P242</f>
        <v/>
      </c>
      <c r="N240" s="39" t="str">
        <f>IF(AND(Table57[[#This Row],[Penget]]&gt;=70,Table57[[#This Row],[Ketera]]&gt;=70),"Sudah Kompeten","Belum Kompeten")</f>
        <v>Belum Kompeten</v>
      </c>
    </row>
    <row r="241" spans="1:14" ht="15" x14ac:dyDescent="0.2">
      <c r="A241" s="7">
        <v>237</v>
      </c>
      <c r="B241" s="12" t="str">
        <f>'OLAHNIL-10'!B243</f>
        <v>X IPS_1</v>
      </c>
      <c r="C241" s="12" t="str">
        <f>'OLAHNIL-10'!A243</f>
        <v>23</v>
      </c>
      <c r="D241" s="13" t="str">
        <f>'OLAHNIL-10'!C243</f>
        <v>181910276</v>
      </c>
      <c r="E241" s="19" t="str">
        <f>'OLAHNIL-10'!D243</f>
        <v>RANDI SAEPUL</v>
      </c>
      <c r="F241" s="20">
        <f>'OLAHNIL-10'!X243</f>
        <v>0</v>
      </c>
      <c r="G241" s="29" t="str">
        <f t="shared" si="3"/>
        <v>--</v>
      </c>
      <c r="H241" s="33" t="str">
        <f>'OLAHNIL-10'!Z243</f>
        <v/>
      </c>
      <c r="I241" s="34" t="str">
        <f>'OLAHNIL-10'!AA243</f>
        <v/>
      </c>
      <c r="J241" s="35">
        <f>'OLAHNIL-10'!AV243</f>
        <v>0</v>
      </c>
      <c r="K241" s="34" t="str">
        <f>'OLAHNIL-10'!AW243</f>
        <v>--</v>
      </c>
      <c r="L241" s="36" t="str">
        <f>'OLAHNIL-10'!J243</f>
        <v/>
      </c>
      <c r="M241" s="38" t="str">
        <f>'OLAHNIL-10'!P243</f>
        <v/>
      </c>
      <c r="N241" s="39" t="str">
        <f>IF(AND(Table57[[#This Row],[Penget]]&gt;=70,Table57[[#This Row],[Ketera]]&gt;=70),"Sudah Kompeten","Belum Kompeten")</f>
        <v>Belum Kompeten</v>
      </c>
    </row>
    <row r="242" spans="1:14" ht="15" x14ac:dyDescent="0.2">
      <c r="A242" s="7">
        <v>238</v>
      </c>
      <c r="B242" s="12" t="str">
        <f>'OLAHNIL-10'!B244</f>
        <v>X IPS_1</v>
      </c>
      <c r="C242" s="12" t="str">
        <f>'OLAHNIL-10'!A244</f>
        <v>24</v>
      </c>
      <c r="D242" s="13" t="str">
        <f>'OLAHNIL-10'!C244</f>
        <v>181910279</v>
      </c>
      <c r="E242" s="19" t="str">
        <f>'OLAHNIL-10'!D244</f>
        <v>RD. SITI JUWARIAH MARIAM</v>
      </c>
      <c r="F242" s="20">
        <f>'OLAHNIL-10'!X244</f>
        <v>0</v>
      </c>
      <c r="G242" s="29" t="str">
        <f t="shared" si="3"/>
        <v>--</v>
      </c>
      <c r="H242" s="33" t="str">
        <f>'OLAHNIL-10'!Z244</f>
        <v/>
      </c>
      <c r="I242" s="34" t="str">
        <f>'OLAHNIL-10'!AA244</f>
        <v/>
      </c>
      <c r="J242" s="35">
        <f>'OLAHNIL-10'!AV244</f>
        <v>0</v>
      </c>
      <c r="K242" s="34" t="str">
        <f>'OLAHNIL-10'!AW244</f>
        <v>--</v>
      </c>
      <c r="L242" s="36" t="str">
        <f>'OLAHNIL-10'!J244</f>
        <v/>
      </c>
      <c r="M242" s="38" t="str">
        <f>'OLAHNIL-10'!P244</f>
        <v/>
      </c>
      <c r="N242" s="39" t="str">
        <f>IF(AND(Table57[[#This Row],[Penget]]&gt;=70,Table57[[#This Row],[Ketera]]&gt;=70),"Sudah Kompeten","Belum Kompeten")</f>
        <v>Belum Kompeten</v>
      </c>
    </row>
    <row r="243" spans="1:14" ht="15" x14ac:dyDescent="0.2">
      <c r="A243" s="10">
        <v>239</v>
      </c>
      <c r="B243" s="12" t="str">
        <f>'OLAHNIL-10'!B245</f>
        <v>X IPS_1</v>
      </c>
      <c r="C243" s="12" t="str">
        <f>'OLAHNIL-10'!A245</f>
        <v>25</v>
      </c>
      <c r="D243" s="13" t="str">
        <f>'OLAHNIL-10'!C245</f>
        <v>181910301</v>
      </c>
      <c r="E243" s="19" t="str">
        <f>'OLAHNIL-10'!D245</f>
        <v>RIFKI PURWANTO</v>
      </c>
      <c r="F243" s="20">
        <f>'OLAHNIL-10'!X245</f>
        <v>0</v>
      </c>
      <c r="G243" s="29" t="str">
        <f t="shared" si="3"/>
        <v>--</v>
      </c>
      <c r="H243" s="33" t="str">
        <f>'OLAHNIL-10'!Z245</f>
        <v/>
      </c>
      <c r="I243" s="34" t="str">
        <f>'OLAHNIL-10'!AA245</f>
        <v/>
      </c>
      <c r="J243" s="35">
        <f>'OLAHNIL-10'!AV245</f>
        <v>0</v>
      </c>
      <c r="K243" s="34" t="str">
        <f>'OLAHNIL-10'!AW245</f>
        <v>--</v>
      </c>
      <c r="L243" s="36" t="str">
        <f>'OLAHNIL-10'!J245</f>
        <v/>
      </c>
      <c r="M243" s="38" t="str">
        <f>'OLAHNIL-10'!P245</f>
        <v/>
      </c>
      <c r="N243" s="39" t="str">
        <f>IF(AND(Table57[[#This Row],[Penget]]&gt;=70,Table57[[#This Row],[Ketera]]&gt;=70),"Sudah Kompeten","Belum Kompeten")</f>
        <v>Belum Kompeten</v>
      </c>
    </row>
    <row r="244" spans="1:14" ht="15" x14ac:dyDescent="0.2">
      <c r="A244" s="7">
        <v>240</v>
      </c>
      <c r="B244" s="12" t="str">
        <f>'OLAHNIL-10'!B246</f>
        <v>X IPS_1</v>
      </c>
      <c r="C244" s="12" t="str">
        <f>'OLAHNIL-10'!A246</f>
        <v>26</v>
      </c>
      <c r="D244" s="13" t="str">
        <f>'OLAHNIL-10'!C246</f>
        <v>181910311</v>
      </c>
      <c r="E244" s="19" t="str">
        <f>'OLAHNIL-10'!D246</f>
        <v>RINI NURMILAYANTI</v>
      </c>
      <c r="F244" s="20">
        <f>'OLAHNIL-10'!X246</f>
        <v>0</v>
      </c>
      <c r="G244" s="29" t="str">
        <f t="shared" si="3"/>
        <v>--</v>
      </c>
      <c r="H244" s="33" t="str">
        <f>'OLAHNIL-10'!Z246</f>
        <v/>
      </c>
      <c r="I244" s="34" t="str">
        <f>'OLAHNIL-10'!AA246</f>
        <v/>
      </c>
      <c r="J244" s="35">
        <f>'OLAHNIL-10'!AV246</f>
        <v>0</v>
      </c>
      <c r="K244" s="34" t="str">
        <f>'OLAHNIL-10'!AW246</f>
        <v>--</v>
      </c>
      <c r="L244" s="36" t="str">
        <f>'OLAHNIL-10'!J246</f>
        <v/>
      </c>
      <c r="M244" s="38" t="str">
        <f>'OLAHNIL-10'!P246</f>
        <v/>
      </c>
      <c r="N244" s="39" t="str">
        <f>IF(AND(Table57[[#This Row],[Penget]]&gt;=70,Table57[[#This Row],[Ketera]]&gt;=70),"Sudah Kompeten","Belum Kompeten")</f>
        <v>Belum Kompeten</v>
      </c>
    </row>
    <row r="245" spans="1:14" ht="15" x14ac:dyDescent="0.2">
      <c r="A245" s="7">
        <v>240</v>
      </c>
      <c r="B245" s="12" t="str">
        <f>'OLAHNIL-10'!B247</f>
        <v>X IPS_1</v>
      </c>
      <c r="C245" s="12" t="str">
        <f>'OLAHNIL-10'!A247</f>
        <v>27</v>
      </c>
      <c r="D245" s="13" t="str">
        <f>'OLAHNIL-10'!C247</f>
        <v>181910326</v>
      </c>
      <c r="E245" s="19" t="str">
        <f>'OLAHNIL-10'!D247</f>
        <v>RIZKI ADITIYA</v>
      </c>
      <c r="F245" s="20">
        <f>'OLAHNIL-10'!X247</f>
        <v>0</v>
      </c>
      <c r="G245" s="29" t="str">
        <f t="shared" si="3"/>
        <v>--</v>
      </c>
      <c r="H245" s="33" t="str">
        <f>'OLAHNIL-10'!Z247</f>
        <v/>
      </c>
      <c r="I245" s="34" t="str">
        <f>'OLAHNIL-10'!AA247</f>
        <v/>
      </c>
      <c r="J245" s="35">
        <f>'OLAHNIL-10'!AV247</f>
        <v>0</v>
      </c>
      <c r="K245" s="34" t="str">
        <f>'OLAHNIL-10'!AW247</f>
        <v>--</v>
      </c>
      <c r="L245" s="36" t="str">
        <f>'OLAHNIL-10'!J247</f>
        <v/>
      </c>
      <c r="M245" s="38" t="str">
        <f>'OLAHNIL-10'!P247</f>
        <v/>
      </c>
      <c r="N245" s="39" t="str">
        <f>IF(AND(Table57[[#This Row],[Penget]]&gt;=70,Table57[[#This Row],[Ketera]]&gt;=70),"Sudah Kompeten","Belum Kompeten")</f>
        <v>Belum Kompeten</v>
      </c>
    </row>
    <row r="246" spans="1:14" ht="15" x14ac:dyDescent="0.2">
      <c r="A246" s="7">
        <v>240</v>
      </c>
      <c r="B246" s="12" t="str">
        <f>'OLAHNIL-10'!B248</f>
        <v>X IPS_1</v>
      </c>
      <c r="C246" s="12" t="str">
        <f>'OLAHNIL-10'!A248</f>
        <v>28</v>
      </c>
      <c r="D246" s="13" t="str">
        <f>'OLAHNIL-10'!C248</f>
        <v>181910337</v>
      </c>
      <c r="E246" s="19" t="str">
        <f>'OLAHNIL-10'!D248</f>
        <v>SALSA LUSIANA</v>
      </c>
      <c r="F246" s="20">
        <f>'OLAHNIL-10'!X248</f>
        <v>0</v>
      </c>
      <c r="G246" s="29" t="str">
        <f t="shared" si="3"/>
        <v>--</v>
      </c>
      <c r="H246" s="33" t="str">
        <f>'OLAHNIL-10'!Z248</f>
        <v/>
      </c>
      <c r="I246" s="34" t="str">
        <f>'OLAHNIL-10'!AA248</f>
        <v/>
      </c>
      <c r="J246" s="35">
        <f>'OLAHNIL-10'!AV248</f>
        <v>0</v>
      </c>
      <c r="K246" s="34" t="str">
        <f>'OLAHNIL-10'!AW248</f>
        <v>--</v>
      </c>
      <c r="L246" s="36" t="str">
        <f>'OLAHNIL-10'!J248</f>
        <v/>
      </c>
      <c r="M246" s="38" t="str">
        <f>'OLAHNIL-10'!P248</f>
        <v/>
      </c>
      <c r="N246" s="39" t="str">
        <f>IF(AND(Table57[[#This Row],[Penget]]&gt;=70,Table57[[#This Row],[Ketera]]&gt;=70),"Sudah Kompeten","Belum Kompeten")</f>
        <v>Belum Kompeten</v>
      </c>
    </row>
    <row r="247" spans="1:14" ht="15" x14ac:dyDescent="0.2">
      <c r="A247" s="7">
        <v>240</v>
      </c>
      <c r="B247" s="12" t="str">
        <f>'OLAHNIL-10'!B249</f>
        <v>X IPS_1</v>
      </c>
      <c r="C247" s="12" t="str">
        <f>'OLAHNIL-10'!A249</f>
        <v>29</v>
      </c>
      <c r="D247" s="13" t="str">
        <f>'OLAHNIL-10'!C249</f>
        <v>181910349</v>
      </c>
      <c r="E247" s="19" t="str">
        <f>'OLAHNIL-10'!D249</f>
        <v>SHAHIDAH NUR FADILLAH</v>
      </c>
      <c r="F247" s="20">
        <f>'OLAHNIL-10'!X249</f>
        <v>0</v>
      </c>
      <c r="G247" s="29" t="str">
        <f t="shared" si="3"/>
        <v>--</v>
      </c>
      <c r="H247" s="33" t="str">
        <f>'OLAHNIL-10'!Z249</f>
        <v/>
      </c>
      <c r="I247" s="34" t="str">
        <f>'OLAHNIL-10'!AA249</f>
        <v/>
      </c>
      <c r="J247" s="35">
        <f>'OLAHNIL-10'!AV249</f>
        <v>0</v>
      </c>
      <c r="K247" s="34" t="str">
        <f>'OLAHNIL-10'!AW249</f>
        <v>--</v>
      </c>
      <c r="L247" s="36" t="str">
        <f>'OLAHNIL-10'!J249</f>
        <v/>
      </c>
      <c r="M247" s="38" t="str">
        <f>'OLAHNIL-10'!P249</f>
        <v/>
      </c>
      <c r="N247" s="39" t="str">
        <f>IF(AND(Table57[[#This Row],[Penget]]&gt;=70,Table57[[#This Row],[Ketera]]&gt;=70),"Sudah Kompeten","Belum Kompeten")</f>
        <v>Belum Kompeten</v>
      </c>
    </row>
    <row r="248" spans="1:14" ht="15" x14ac:dyDescent="0.2">
      <c r="A248" s="7">
        <v>240</v>
      </c>
      <c r="B248" s="12" t="str">
        <f>'OLAHNIL-10'!B250</f>
        <v>X IPS_1</v>
      </c>
      <c r="C248" s="12" t="str">
        <f>'OLAHNIL-10'!A250</f>
        <v>30</v>
      </c>
      <c r="D248" s="13" t="str">
        <f>'OLAHNIL-10'!C250</f>
        <v>181910381</v>
      </c>
      <c r="E248" s="19" t="str">
        <f>'OLAHNIL-10'!D250</f>
        <v>TIARA FITRIANI</v>
      </c>
      <c r="F248" s="20">
        <f>'OLAHNIL-10'!X250</f>
        <v>0</v>
      </c>
      <c r="G248" s="29" t="str">
        <f t="shared" si="3"/>
        <v>--</v>
      </c>
      <c r="H248" s="33" t="str">
        <f>'OLAHNIL-10'!Z250</f>
        <v/>
      </c>
      <c r="I248" s="34" t="str">
        <f>'OLAHNIL-10'!AA250</f>
        <v/>
      </c>
      <c r="J248" s="35">
        <f>'OLAHNIL-10'!AV250</f>
        <v>0</v>
      </c>
      <c r="K248" s="34" t="str">
        <f>'OLAHNIL-10'!AW250</f>
        <v>--</v>
      </c>
      <c r="L248" s="36" t="str">
        <f>'OLAHNIL-10'!J250</f>
        <v/>
      </c>
      <c r="M248" s="38" t="str">
        <f>'OLAHNIL-10'!P250</f>
        <v/>
      </c>
      <c r="N248" s="39" t="str">
        <f>IF(AND(Table57[[#This Row],[Penget]]&gt;=70,Table57[[#This Row],[Ketera]]&gt;=70),"Sudah Kompeten","Belum Kompeten")</f>
        <v>Belum Kompeten</v>
      </c>
    </row>
    <row r="249" spans="1:14" ht="15" x14ac:dyDescent="0.2">
      <c r="A249" s="7">
        <v>240</v>
      </c>
      <c r="B249" s="12" t="str">
        <f>'OLAHNIL-10'!B251</f>
        <v>X IPS_1</v>
      </c>
      <c r="C249" s="12" t="str">
        <f>'OLAHNIL-10'!A251</f>
        <v>31</v>
      </c>
      <c r="D249" s="13" t="str">
        <f>'OLAHNIL-10'!C251</f>
        <v>181910392</v>
      </c>
      <c r="E249" s="19" t="str">
        <f>'OLAHNIL-10'!D251</f>
        <v>VIRGIAWAN LISTANTO</v>
      </c>
      <c r="F249" s="20">
        <f>'OLAHNIL-10'!X251</f>
        <v>0</v>
      </c>
      <c r="G249" s="29" t="str">
        <f t="shared" si="3"/>
        <v>--</v>
      </c>
      <c r="H249" s="33" t="str">
        <f>'OLAHNIL-10'!Z251</f>
        <v/>
      </c>
      <c r="I249" s="34" t="str">
        <f>'OLAHNIL-10'!AA251</f>
        <v/>
      </c>
      <c r="J249" s="35">
        <f>'OLAHNIL-10'!AV251</f>
        <v>0</v>
      </c>
      <c r="K249" s="34" t="str">
        <f>'OLAHNIL-10'!AW251</f>
        <v>--</v>
      </c>
      <c r="L249" s="36" t="str">
        <f>'OLAHNIL-10'!J251</f>
        <v/>
      </c>
      <c r="M249" s="38" t="str">
        <f>'OLAHNIL-10'!P251</f>
        <v/>
      </c>
      <c r="N249" s="39" t="str">
        <f>IF(AND(Table57[[#This Row],[Penget]]&gt;=70,Table57[[#This Row],[Ketera]]&gt;=70),"Sudah Kompeten","Belum Kompeten")</f>
        <v>Belum Kompeten</v>
      </c>
    </row>
    <row r="250" spans="1:14" ht="15" x14ac:dyDescent="0.2">
      <c r="A250" s="7">
        <v>240</v>
      </c>
      <c r="B250" s="12" t="str">
        <f>'OLAHNIL-10'!B252</f>
        <v>X IPS_1</v>
      </c>
      <c r="C250" s="12" t="str">
        <f>'OLAHNIL-10'!A252</f>
        <v>32</v>
      </c>
      <c r="D250" s="13" t="str">
        <f>'OLAHNIL-10'!C252</f>
        <v>181910395</v>
      </c>
      <c r="E250" s="19" t="str">
        <f>'OLAHNIL-10'!D252</f>
        <v>WANDI BAGASKARA</v>
      </c>
      <c r="F250" s="20">
        <f>'OLAHNIL-10'!X252</f>
        <v>0</v>
      </c>
      <c r="G250" s="29" t="str">
        <f t="shared" si="3"/>
        <v>--</v>
      </c>
      <c r="H250" s="33" t="str">
        <f>'OLAHNIL-10'!Z252</f>
        <v/>
      </c>
      <c r="I250" s="34" t="str">
        <f>'OLAHNIL-10'!AA252</f>
        <v/>
      </c>
      <c r="J250" s="35">
        <f>'OLAHNIL-10'!AV252</f>
        <v>0</v>
      </c>
      <c r="K250" s="34" t="str">
        <f>'OLAHNIL-10'!AW252</f>
        <v>--</v>
      </c>
      <c r="L250" s="36" t="str">
        <f>'OLAHNIL-10'!J252</f>
        <v/>
      </c>
      <c r="M250" s="38" t="str">
        <f>'OLAHNIL-10'!P252</f>
        <v/>
      </c>
      <c r="N250" s="39" t="str">
        <f>IF(AND(Table57[[#This Row],[Penget]]&gt;=70,Table57[[#This Row],[Ketera]]&gt;=70),"Sudah Kompeten","Belum Kompeten")</f>
        <v>Belum Kompeten</v>
      </c>
    </row>
    <row r="251" spans="1:14" ht="15" x14ac:dyDescent="0.2">
      <c r="A251" s="7">
        <v>247</v>
      </c>
      <c r="B251" s="12" t="str">
        <f>'OLAHNIL-10'!B253</f>
        <v>X IPS_1</v>
      </c>
      <c r="C251" s="12" t="str">
        <f>'OLAHNIL-10'!A253</f>
        <v>33</v>
      </c>
      <c r="D251" s="13" t="str">
        <f>'OLAHNIL-10'!C253</f>
        <v>181910398</v>
      </c>
      <c r="E251" s="19" t="str">
        <f>'OLAHNIL-10'!D253</f>
        <v>WIDIYA RAHAYU</v>
      </c>
      <c r="F251" s="20">
        <f>'OLAHNIL-10'!X253</f>
        <v>0</v>
      </c>
      <c r="G251" s="29" t="str">
        <f t="shared" si="3"/>
        <v>--</v>
      </c>
      <c r="H251" s="33" t="str">
        <f>'OLAHNIL-10'!Z253</f>
        <v/>
      </c>
      <c r="I251" s="34" t="str">
        <f>'OLAHNIL-10'!AA253</f>
        <v/>
      </c>
      <c r="J251" s="35">
        <f>'OLAHNIL-10'!AV253</f>
        <v>0</v>
      </c>
      <c r="K251" s="34" t="str">
        <f>'OLAHNIL-10'!AW253</f>
        <v>--</v>
      </c>
      <c r="L251" s="36" t="str">
        <f>'OLAHNIL-10'!J253</f>
        <v/>
      </c>
      <c r="M251" s="38" t="str">
        <f>'OLAHNIL-10'!P253</f>
        <v/>
      </c>
      <c r="N251" s="39" t="str">
        <f>IF(AND(Table57[[#This Row],[Penget]]&gt;=70,Table57[[#This Row],[Ketera]]&gt;=70),"Sudah Kompeten","Belum Kompeten")</f>
        <v>Belum Kompeten</v>
      </c>
    </row>
    <row r="252" spans="1:14" ht="15" x14ac:dyDescent="0.2">
      <c r="A252" s="10">
        <v>248</v>
      </c>
      <c r="B252" s="12" t="str">
        <f>'OLAHNIL-10'!B254</f>
        <v>X IPS_1</v>
      </c>
      <c r="C252" s="12" t="str">
        <f>'OLAHNIL-10'!A254</f>
        <v>34</v>
      </c>
      <c r="D252" s="13" t="str">
        <f>'OLAHNIL-10'!C254</f>
        <v>181910425</v>
      </c>
      <c r="E252" s="19" t="str">
        <f>'OLAHNIL-10'!D254</f>
        <v>ZAHRA ZAHIRAH</v>
      </c>
      <c r="F252" s="20">
        <f>'OLAHNIL-10'!X254</f>
        <v>0</v>
      </c>
      <c r="G252" s="29" t="str">
        <f t="shared" si="3"/>
        <v>--</v>
      </c>
      <c r="H252" s="33" t="str">
        <f>'OLAHNIL-10'!Z254</f>
        <v/>
      </c>
      <c r="I252" s="34" t="str">
        <f>'OLAHNIL-10'!AA254</f>
        <v/>
      </c>
      <c r="J252" s="35">
        <f>'OLAHNIL-10'!AV254</f>
        <v>0</v>
      </c>
      <c r="K252" s="34" t="str">
        <f>'OLAHNIL-10'!AW254</f>
        <v>--</v>
      </c>
      <c r="L252" s="36" t="str">
        <f>'OLAHNIL-10'!J254</f>
        <v/>
      </c>
      <c r="M252" s="38" t="str">
        <f>'OLAHNIL-10'!P254</f>
        <v/>
      </c>
      <c r="N252" s="39" t="str">
        <f>IF(AND(Table57[[#This Row],[Penget]]&gt;=70,Table57[[#This Row],[Ketera]]&gt;=70),"Sudah Kompeten","Belum Kompeten")</f>
        <v>Belum Kompeten</v>
      </c>
    </row>
    <row r="253" spans="1:14" ht="15" x14ac:dyDescent="0.2">
      <c r="A253" s="7">
        <v>249</v>
      </c>
      <c r="B253" s="12" t="str">
        <f>'OLAHNIL-10'!B255</f>
        <v>X IPS_1</v>
      </c>
      <c r="C253" s="12" t="str">
        <f>'OLAHNIL-10'!A255</f>
        <v>35</v>
      </c>
      <c r="D253" s="13" t="str">
        <f>'OLAHNIL-10'!C255</f>
        <v>181910429</v>
      </c>
      <c r="E253" s="19" t="str">
        <f>'OLAHNIL-10'!D255</f>
        <v>ZIKRA MAULANA S</v>
      </c>
      <c r="F253" s="20">
        <f>'OLAHNIL-10'!X255</f>
        <v>0</v>
      </c>
      <c r="G253" s="29" t="str">
        <f t="shared" si="3"/>
        <v>--</v>
      </c>
      <c r="H253" s="33" t="str">
        <f>'OLAHNIL-10'!Z255</f>
        <v/>
      </c>
      <c r="I253" s="34" t="str">
        <f>'OLAHNIL-10'!AA255</f>
        <v/>
      </c>
      <c r="J253" s="35">
        <f>'OLAHNIL-10'!AV255</f>
        <v>0</v>
      </c>
      <c r="K253" s="34" t="str">
        <f>'OLAHNIL-10'!AW255</f>
        <v>--</v>
      </c>
      <c r="L253" s="36" t="str">
        <f>'OLAHNIL-10'!J255</f>
        <v/>
      </c>
      <c r="M253" s="38" t="str">
        <f>'OLAHNIL-10'!P255</f>
        <v/>
      </c>
      <c r="N253" s="39" t="str">
        <f>IF(AND(Table57[[#This Row],[Penget]]&gt;=70,Table57[[#This Row],[Ketera]]&gt;=70),"Sudah Kompeten","Belum Kompeten")</f>
        <v>Belum Kompeten</v>
      </c>
    </row>
    <row r="254" spans="1:14" ht="15" x14ac:dyDescent="0.2">
      <c r="A254" s="7">
        <v>250</v>
      </c>
      <c r="B254" s="12" t="str">
        <f>'OLAHNIL-10'!B256</f>
        <v>X IPS_2</v>
      </c>
      <c r="C254" s="12" t="str">
        <f>'OLAHNIL-10'!A256</f>
        <v>1</v>
      </c>
      <c r="D254" s="13" t="str">
        <f>'OLAHNIL-10'!C256</f>
        <v>181910010</v>
      </c>
      <c r="E254" s="19" t="str">
        <f>'OLAHNIL-10'!D256</f>
        <v>ADNAN NURHAPIZ</v>
      </c>
      <c r="F254" s="20">
        <f>'OLAHNIL-10'!X256</f>
        <v>0</v>
      </c>
      <c r="G254" s="29" t="str">
        <f t="shared" si="3"/>
        <v>--</v>
      </c>
      <c r="H254" s="33" t="str">
        <f>'OLAHNIL-10'!Z256</f>
        <v/>
      </c>
      <c r="I254" s="34" t="str">
        <f>'OLAHNIL-10'!AA256</f>
        <v/>
      </c>
      <c r="J254" s="35">
        <f>'OLAHNIL-10'!AV256</f>
        <v>0</v>
      </c>
      <c r="K254" s="34" t="str">
        <f>'OLAHNIL-10'!AW256</f>
        <v>--</v>
      </c>
      <c r="L254" s="36" t="str">
        <f>'OLAHNIL-10'!J256</f>
        <v/>
      </c>
      <c r="M254" s="38" t="str">
        <f>'OLAHNIL-10'!P256</f>
        <v/>
      </c>
      <c r="N254" s="39" t="str">
        <f>IF(AND(Table57[[#This Row],[Penget]]&gt;=70,Table57[[#This Row],[Ketera]]&gt;=70),"Sudah Kompeten","Belum Kompeten")</f>
        <v>Belum Kompeten</v>
      </c>
    </row>
    <row r="255" spans="1:14" ht="15" hidden="1" x14ac:dyDescent="0.2">
      <c r="A255" s="10">
        <v>251</v>
      </c>
      <c r="B255" s="12" t="str">
        <f>'OLAHNIL-10'!B257</f>
        <v>X IPS_2</v>
      </c>
      <c r="C255" s="12" t="str">
        <f>'OLAHNIL-10'!A257</f>
        <v>2</v>
      </c>
      <c r="D255" s="13" t="str">
        <f>'OLAHNIL-10'!C257</f>
        <v>181910025</v>
      </c>
      <c r="E255" s="19" t="str">
        <f>'OLAHNIL-10'!D257</f>
        <v>ALRAFFI SAGA RAMADHAN</v>
      </c>
      <c r="F255" s="20">
        <f>'OLAHNIL-10'!X257</f>
        <v>0</v>
      </c>
      <c r="G255" s="29" t="str">
        <f t="shared" si="3"/>
        <v>--</v>
      </c>
      <c r="H255" s="33" t="str">
        <f>'OLAHNIL-10'!Z257</f>
        <v/>
      </c>
      <c r="I255" s="34" t="str">
        <f>'OLAHNIL-10'!AA257</f>
        <v/>
      </c>
      <c r="J255" s="35">
        <f>'OLAHNIL-10'!AV257</f>
        <v>0</v>
      </c>
      <c r="K255" s="34" t="str">
        <f>'OLAHNIL-10'!AW257</f>
        <v>--</v>
      </c>
      <c r="L255" s="36" t="str">
        <f>'OLAHNIL-10'!J257</f>
        <v/>
      </c>
      <c r="M255" s="38" t="str">
        <f>'OLAHNIL-10'!P257</f>
        <v/>
      </c>
      <c r="N255" s="39" t="str">
        <f>IF(AND(Table57[[#This Row],[Penget]]&gt;=70,Table57[[#This Row],[Ketera]]&gt;=70),"Sudah Kompeten","Belum Kompeten")</f>
        <v>Belum Kompeten</v>
      </c>
    </row>
    <row r="256" spans="1:14" ht="15" hidden="1" x14ac:dyDescent="0.2">
      <c r="A256" s="7">
        <v>252</v>
      </c>
      <c r="B256" s="12" t="str">
        <f>'OLAHNIL-10'!B258</f>
        <v>X IPS_2</v>
      </c>
      <c r="C256" s="12" t="str">
        <f>'OLAHNIL-10'!A258</f>
        <v>3</v>
      </c>
      <c r="D256" s="13" t="str">
        <f>'OLAHNIL-10'!C258</f>
        <v>181910027</v>
      </c>
      <c r="E256" s="19" t="str">
        <f>'OLAHNIL-10'!D258</f>
        <v>AMELIA PURNAMASARI</v>
      </c>
      <c r="F256" s="20">
        <f>'OLAHNIL-10'!X258</f>
        <v>0</v>
      </c>
      <c r="G256" s="29" t="str">
        <f t="shared" si="3"/>
        <v>--</v>
      </c>
      <c r="H256" s="33" t="str">
        <f>'OLAHNIL-10'!Z258</f>
        <v/>
      </c>
      <c r="I256" s="34" t="str">
        <f>'OLAHNIL-10'!AA258</f>
        <v/>
      </c>
      <c r="J256" s="35">
        <f>'OLAHNIL-10'!AV258</f>
        <v>0</v>
      </c>
      <c r="K256" s="34" t="str">
        <f>'OLAHNIL-10'!AW258</f>
        <v>--</v>
      </c>
      <c r="L256" s="36" t="str">
        <f>'OLAHNIL-10'!J258</f>
        <v/>
      </c>
      <c r="M256" s="38" t="str">
        <f>'OLAHNIL-10'!P258</f>
        <v/>
      </c>
      <c r="N256" s="39" t="str">
        <f>IF(AND(Table57[[#This Row],[Penget]]&gt;=70,Table57[[#This Row],[Ketera]]&gt;=70),"Sudah Kompeten","Belum Kompeten")</f>
        <v>Belum Kompeten</v>
      </c>
    </row>
    <row r="257" spans="1:14" ht="15" hidden="1" x14ac:dyDescent="0.2">
      <c r="A257" s="7">
        <v>253</v>
      </c>
      <c r="B257" s="12" t="str">
        <f>'OLAHNIL-10'!B259</f>
        <v>X IPS_2</v>
      </c>
      <c r="C257" s="12" t="str">
        <f>'OLAHNIL-10'!A259</f>
        <v>4</v>
      </c>
      <c r="D257" s="13" t="str">
        <f>'OLAHNIL-10'!C259</f>
        <v>181910030</v>
      </c>
      <c r="E257" s="19" t="str">
        <f>'OLAHNIL-10'!D259</f>
        <v>ANDRE TEGAR ALAMSYAH ZAENUDIN</v>
      </c>
      <c r="F257" s="20">
        <f>'OLAHNIL-10'!X259</f>
        <v>0</v>
      </c>
      <c r="G257" s="29" t="str">
        <f t="shared" si="3"/>
        <v>--</v>
      </c>
      <c r="H257" s="33" t="str">
        <f>'OLAHNIL-10'!Z259</f>
        <v/>
      </c>
      <c r="I257" s="34" t="str">
        <f>'OLAHNIL-10'!AA259</f>
        <v/>
      </c>
      <c r="J257" s="35">
        <f>'OLAHNIL-10'!AV259</f>
        <v>0</v>
      </c>
      <c r="K257" s="34" t="str">
        <f>'OLAHNIL-10'!AW259</f>
        <v>--</v>
      </c>
      <c r="L257" s="36" t="str">
        <f>'OLAHNIL-10'!J259</f>
        <v/>
      </c>
      <c r="M257" s="38" t="str">
        <f>'OLAHNIL-10'!P259</f>
        <v/>
      </c>
      <c r="N257" s="39" t="str">
        <f>IF(AND(Table57[[#This Row],[Penget]]&gt;=70,Table57[[#This Row],[Ketera]]&gt;=70),"Sudah Kompeten","Belum Kompeten")</f>
        <v>Belum Kompeten</v>
      </c>
    </row>
    <row r="258" spans="1:14" ht="15" hidden="1" x14ac:dyDescent="0.2">
      <c r="A258" s="10">
        <v>254</v>
      </c>
      <c r="B258" s="12" t="str">
        <f>'OLAHNIL-10'!B260</f>
        <v>X IPS_2</v>
      </c>
      <c r="C258" s="12" t="str">
        <f>'OLAHNIL-10'!A260</f>
        <v>5</v>
      </c>
      <c r="D258" s="13" t="str">
        <f>'OLAHNIL-10'!C260</f>
        <v>181910035</v>
      </c>
      <c r="E258" s="19" t="str">
        <f>'OLAHNIL-10'!D260</f>
        <v>ANI ANGGRAENI</v>
      </c>
      <c r="F258" s="20">
        <f>'OLAHNIL-10'!X260</f>
        <v>0</v>
      </c>
      <c r="G258" s="29" t="str">
        <f t="shared" si="3"/>
        <v>--</v>
      </c>
      <c r="H258" s="33" t="str">
        <f>'OLAHNIL-10'!Z260</f>
        <v/>
      </c>
      <c r="I258" s="34" t="str">
        <f>'OLAHNIL-10'!AA260</f>
        <v/>
      </c>
      <c r="J258" s="35">
        <f>'OLAHNIL-10'!AV260</f>
        <v>0</v>
      </c>
      <c r="K258" s="34" t="str">
        <f>'OLAHNIL-10'!AW260</f>
        <v>--</v>
      </c>
      <c r="L258" s="36" t="str">
        <f>'OLAHNIL-10'!J260</f>
        <v/>
      </c>
      <c r="M258" s="38" t="str">
        <f>'OLAHNIL-10'!P260</f>
        <v/>
      </c>
      <c r="N258" s="39" t="str">
        <f>IF(AND(Table57[[#This Row],[Penget]]&gt;=70,Table57[[#This Row],[Ketera]]&gt;=70),"Sudah Kompeten","Belum Kompeten")</f>
        <v>Belum Kompeten</v>
      </c>
    </row>
    <row r="259" spans="1:14" ht="15" hidden="1" x14ac:dyDescent="0.2">
      <c r="A259" s="7">
        <v>255</v>
      </c>
      <c r="B259" s="12" t="str">
        <f>'OLAHNIL-10'!B261</f>
        <v>X IPS_2</v>
      </c>
      <c r="C259" s="12" t="str">
        <f>'OLAHNIL-10'!A261</f>
        <v>6</v>
      </c>
      <c r="D259" s="13" t="str">
        <f>'OLAHNIL-10'!C261</f>
        <v>181910079</v>
      </c>
      <c r="E259" s="19" t="str">
        <f>'OLAHNIL-10'!D261</f>
        <v>DELFI YULIA FAUZIAH</v>
      </c>
      <c r="F259" s="20">
        <f>'OLAHNIL-10'!X261</f>
        <v>0</v>
      </c>
      <c r="G259" s="29" t="str">
        <f t="shared" si="3"/>
        <v>--</v>
      </c>
      <c r="H259" s="33" t="str">
        <f>'OLAHNIL-10'!Z261</f>
        <v/>
      </c>
      <c r="I259" s="34" t="str">
        <f>'OLAHNIL-10'!AA261</f>
        <v/>
      </c>
      <c r="J259" s="35">
        <f>'OLAHNIL-10'!AV261</f>
        <v>0</v>
      </c>
      <c r="K259" s="34" t="str">
        <f>'OLAHNIL-10'!AW261</f>
        <v>--</v>
      </c>
      <c r="L259" s="36" t="str">
        <f>'OLAHNIL-10'!J261</f>
        <v/>
      </c>
      <c r="M259" s="38" t="str">
        <f>'OLAHNIL-10'!P261</f>
        <v/>
      </c>
      <c r="N259" s="39" t="str">
        <f>IF(AND(Table57[[#This Row],[Penget]]&gt;=70,Table57[[#This Row],[Ketera]]&gt;=70),"Sudah Kompeten","Belum Kompeten")</f>
        <v>Belum Kompeten</v>
      </c>
    </row>
    <row r="260" spans="1:14" ht="15" hidden="1" x14ac:dyDescent="0.2">
      <c r="A260" s="7">
        <v>256</v>
      </c>
      <c r="B260" s="12" t="str">
        <f>'OLAHNIL-10'!B262</f>
        <v>X IPS_2</v>
      </c>
      <c r="C260" s="12" t="str">
        <f>'OLAHNIL-10'!A262</f>
        <v>7</v>
      </c>
      <c r="D260" s="13" t="str">
        <f>'OLAHNIL-10'!C262</f>
        <v>181910088</v>
      </c>
      <c r="E260" s="19" t="str">
        <f>'OLAHNIL-10'!D262</f>
        <v>DESTI PERTIWI</v>
      </c>
      <c r="F260" s="20">
        <f>'OLAHNIL-10'!X262</f>
        <v>0</v>
      </c>
      <c r="G260" s="29" t="str">
        <f t="shared" si="3"/>
        <v>--</v>
      </c>
      <c r="H260" s="33" t="str">
        <f>'OLAHNIL-10'!Z262</f>
        <v/>
      </c>
      <c r="I260" s="34" t="str">
        <f>'OLAHNIL-10'!AA262</f>
        <v/>
      </c>
      <c r="J260" s="35">
        <f>'OLAHNIL-10'!AV262</f>
        <v>0</v>
      </c>
      <c r="K260" s="34" t="str">
        <f>'OLAHNIL-10'!AW262</f>
        <v>--</v>
      </c>
      <c r="L260" s="36" t="str">
        <f>'OLAHNIL-10'!J262</f>
        <v/>
      </c>
      <c r="M260" s="38" t="str">
        <f>'OLAHNIL-10'!P262</f>
        <v/>
      </c>
      <c r="N260" s="39" t="str">
        <f>IF(AND(Table57[[#This Row],[Penget]]&gt;=70,Table57[[#This Row],[Ketera]]&gt;=70),"Sudah Kompeten","Belum Kompeten")</f>
        <v>Belum Kompeten</v>
      </c>
    </row>
    <row r="261" spans="1:14" ht="15" hidden="1" x14ac:dyDescent="0.2">
      <c r="A261" s="10">
        <v>257</v>
      </c>
      <c r="B261" s="12" t="str">
        <f>'OLAHNIL-10'!B263</f>
        <v>X IPS_2</v>
      </c>
      <c r="C261" s="12" t="str">
        <f>'OLAHNIL-10'!A263</f>
        <v>8</v>
      </c>
      <c r="D261" s="13" t="str">
        <f>'OLAHNIL-10'!C263</f>
        <v>181910097</v>
      </c>
      <c r="E261" s="19" t="str">
        <f>'OLAHNIL-10'!D263</f>
        <v>DIMAS ARDIANA KUSNANDI</v>
      </c>
      <c r="F261" s="20">
        <f>'OLAHNIL-10'!X263</f>
        <v>0</v>
      </c>
      <c r="G261" s="29" t="str">
        <f t="shared" ref="G261:G324" si="4">VLOOKUP(F261,$P$2:$Q$7,2)</f>
        <v>--</v>
      </c>
      <c r="H261" s="33" t="str">
        <f>'OLAHNIL-10'!Z263</f>
        <v/>
      </c>
      <c r="I261" s="34" t="str">
        <f>'OLAHNIL-10'!AA263</f>
        <v/>
      </c>
      <c r="J261" s="35">
        <f>'OLAHNIL-10'!AV263</f>
        <v>0</v>
      </c>
      <c r="K261" s="34" t="str">
        <f>'OLAHNIL-10'!AW263</f>
        <v>--</v>
      </c>
      <c r="L261" s="36" t="str">
        <f>'OLAHNIL-10'!J263</f>
        <v/>
      </c>
      <c r="M261" s="38" t="str">
        <f>'OLAHNIL-10'!P263</f>
        <v/>
      </c>
      <c r="N261" s="39" t="str">
        <f>IF(AND(Table57[[#This Row],[Penget]]&gt;=70,Table57[[#This Row],[Ketera]]&gt;=70),"Sudah Kompeten","Belum Kompeten")</f>
        <v>Belum Kompeten</v>
      </c>
    </row>
    <row r="262" spans="1:14" ht="15" hidden="1" x14ac:dyDescent="0.2">
      <c r="A262" s="7">
        <v>258</v>
      </c>
      <c r="B262" s="12" t="str">
        <f>'OLAHNIL-10'!B264</f>
        <v>X IPS_2</v>
      </c>
      <c r="C262" s="12" t="str">
        <f>'OLAHNIL-10'!A264</f>
        <v>9</v>
      </c>
      <c r="D262" s="13" t="str">
        <f>'OLAHNIL-10'!C264</f>
        <v>181910101</v>
      </c>
      <c r="E262" s="19" t="str">
        <f>'OLAHNIL-10'!D264</f>
        <v>DINI KARTINI</v>
      </c>
      <c r="F262" s="20">
        <f>'OLAHNIL-10'!X264</f>
        <v>0</v>
      </c>
      <c r="G262" s="29" t="str">
        <f t="shared" si="4"/>
        <v>--</v>
      </c>
      <c r="H262" s="33" t="str">
        <f>'OLAHNIL-10'!Z264</f>
        <v/>
      </c>
      <c r="I262" s="34" t="str">
        <f>'OLAHNIL-10'!AA264</f>
        <v/>
      </c>
      <c r="J262" s="35">
        <f>'OLAHNIL-10'!AV264</f>
        <v>0</v>
      </c>
      <c r="K262" s="34" t="str">
        <f>'OLAHNIL-10'!AW264</f>
        <v>--</v>
      </c>
      <c r="L262" s="36" t="str">
        <f>'OLAHNIL-10'!J264</f>
        <v/>
      </c>
      <c r="M262" s="38" t="str">
        <f>'OLAHNIL-10'!P264</f>
        <v/>
      </c>
      <c r="N262" s="39" t="str">
        <f>IF(AND(Table57[[#This Row],[Penget]]&gt;=70,Table57[[#This Row],[Ketera]]&gt;=70),"Sudah Kompeten","Belum Kompeten")</f>
        <v>Belum Kompeten</v>
      </c>
    </row>
    <row r="263" spans="1:14" ht="15" hidden="1" x14ac:dyDescent="0.2">
      <c r="A263" s="7">
        <v>259</v>
      </c>
      <c r="B263" s="12" t="str">
        <f>'OLAHNIL-10'!B265</f>
        <v>X IPS_2</v>
      </c>
      <c r="C263" s="12" t="str">
        <f>'OLAHNIL-10'!A265</f>
        <v>10</v>
      </c>
      <c r="D263" s="13" t="str">
        <f>'OLAHNIL-10'!C265</f>
        <v>181910123</v>
      </c>
      <c r="E263" s="19" t="str">
        <f>'OLAHNIL-10'!D265</f>
        <v>ERNA FEBRIANTI</v>
      </c>
      <c r="F263" s="20">
        <f>'OLAHNIL-10'!X265</f>
        <v>0</v>
      </c>
      <c r="G263" s="29" t="str">
        <f t="shared" si="4"/>
        <v>--</v>
      </c>
      <c r="H263" s="33" t="str">
        <f>'OLAHNIL-10'!Z265</f>
        <v/>
      </c>
      <c r="I263" s="34" t="str">
        <f>'OLAHNIL-10'!AA265</f>
        <v/>
      </c>
      <c r="J263" s="35">
        <f>'OLAHNIL-10'!AV265</f>
        <v>0</v>
      </c>
      <c r="K263" s="34" t="str">
        <f>'OLAHNIL-10'!AW265</f>
        <v>--</v>
      </c>
      <c r="L263" s="36" t="str">
        <f>'OLAHNIL-10'!J265</f>
        <v/>
      </c>
      <c r="M263" s="38" t="str">
        <f>'OLAHNIL-10'!P265</f>
        <v/>
      </c>
      <c r="N263" s="39" t="str">
        <f>IF(AND(Table57[[#This Row],[Penget]]&gt;=70,Table57[[#This Row],[Ketera]]&gt;=70),"Sudah Kompeten","Belum Kompeten")</f>
        <v>Belum Kompeten</v>
      </c>
    </row>
    <row r="264" spans="1:14" ht="15" hidden="1" x14ac:dyDescent="0.2">
      <c r="A264" s="10">
        <v>260</v>
      </c>
      <c r="B264" s="12" t="str">
        <f>'OLAHNIL-10'!B266</f>
        <v>X IPS_2</v>
      </c>
      <c r="C264" s="12" t="str">
        <f>'OLAHNIL-10'!A266</f>
        <v>11</v>
      </c>
      <c r="D264" s="13" t="str">
        <f>'OLAHNIL-10'!C266</f>
        <v>181910132</v>
      </c>
      <c r="E264" s="19" t="str">
        <f>'OLAHNIL-10'!D266</f>
        <v>FAUZAN BAGUS EKA SAPTA</v>
      </c>
      <c r="F264" s="20">
        <f>'OLAHNIL-10'!X266</f>
        <v>0</v>
      </c>
      <c r="G264" s="29" t="str">
        <f t="shared" si="4"/>
        <v>--</v>
      </c>
      <c r="H264" s="33" t="str">
        <f>'OLAHNIL-10'!Z266</f>
        <v/>
      </c>
      <c r="I264" s="34" t="str">
        <f>'OLAHNIL-10'!AA266</f>
        <v/>
      </c>
      <c r="J264" s="35">
        <f>'OLAHNIL-10'!AV266</f>
        <v>0</v>
      </c>
      <c r="K264" s="34" t="str">
        <f>'OLAHNIL-10'!AW266</f>
        <v>--</v>
      </c>
      <c r="L264" s="36" t="str">
        <f>'OLAHNIL-10'!J266</f>
        <v/>
      </c>
      <c r="M264" s="38" t="str">
        <f>'OLAHNIL-10'!P266</f>
        <v/>
      </c>
      <c r="N264" s="39" t="str">
        <f>IF(AND(Table57[[#This Row],[Penget]]&gt;=70,Table57[[#This Row],[Ketera]]&gt;=70),"Sudah Kompeten","Belum Kompeten")</f>
        <v>Belum Kompeten</v>
      </c>
    </row>
    <row r="265" spans="1:14" ht="15" hidden="1" x14ac:dyDescent="0.2">
      <c r="A265" s="7">
        <v>261</v>
      </c>
      <c r="B265" s="12" t="str">
        <f>'OLAHNIL-10'!B267</f>
        <v>X IPS_2</v>
      </c>
      <c r="C265" s="12" t="str">
        <f>'OLAHNIL-10'!A267</f>
        <v>12</v>
      </c>
      <c r="D265" s="13" t="str">
        <f>'OLAHNIL-10'!C267</f>
        <v>181910155</v>
      </c>
      <c r="E265" s="19" t="str">
        <f>'OLAHNIL-10'!D267</f>
        <v>GRYN AMILIA NURANI</v>
      </c>
      <c r="F265" s="20">
        <f>'OLAHNIL-10'!X267</f>
        <v>0</v>
      </c>
      <c r="G265" s="29" t="str">
        <f t="shared" si="4"/>
        <v>--</v>
      </c>
      <c r="H265" s="33" t="str">
        <f>'OLAHNIL-10'!Z267</f>
        <v/>
      </c>
      <c r="I265" s="34" t="str">
        <f>'OLAHNIL-10'!AA267</f>
        <v/>
      </c>
      <c r="J265" s="35">
        <f>'OLAHNIL-10'!AV267</f>
        <v>0</v>
      </c>
      <c r="K265" s="34" t="str">
        <f>'OLAHNIL-10'!AW267</f>
        <v>--</v>
      </c>
      <c r="L265" s="36" t="str">
        <f>'OLAHNIL-10'!J267</f>
        <v/>
      </c>
      <c r="M265" s="38" t="str">
        <f>'OLAHNIL-10'!P267</f>
        <v/>
      </c>
      <c r="N265" s="39" t="str">
        <f>IF(AND(Table57[[#This Row],[Penget]]&gt;=70,Table57[[#This Row],[Ketera]]&gt;=70),"Sudah Kompeten","Belum Kompeten")</f>
        <v>Belum Kompeten</v>
      </c>
    </row>
    <row r="266" spans="1:14" ht="15" hidden="1" x14ac:dyDescent="0.2">
      <c r="A266" s="7">
        <v>262</v>
      </c>
      <c r="B266" s="12" t="str">
        <f>'OLAHNIL-10'!B268</f>
        <v>X IPS_2</v>
      </c>
      <c r="C266" s="12" t="str">
        <f>'OLAHNIL-10'!A268</f>
        <v>13</v>
      </c>
      <c r="D266" s="13" t="str">
        <f>'OLAHNIL-10'!C268</f>
        <v>181910156</v>
      </c>
      <c r="E266" s="19" t="str">
        <f>'OLAHNIL-10'!D268</f>
        <v>HAMDANI ALFARIZI AGUSTIAN</v>
      </c>
      <c r="F266" s="20">
        <f>'OLAHNIL-10'!X268</f>
        <v>0</v>
      </c>
      <c r="G266" s="29" t="str">
        <f t="shared" si="4"/>
        <v>--</v>
      </c>
      <c r="H266" s="33" t="str">
        <f>'OLAHNIL-10'!Z268</f>
        <v/>
      </c>
      <c r="I266" s="34" t="str">
        <f>'OLAHNIL-10'!AA268</f>
        <v/>
      </c>
      <c r="J266" s="35">
        <f>'OLAHNIL-10'!AV268</f>
        <v>0</v>
      </c>
      <c r="K266" s="34" t="str">
        <f>'OLAHNIL-10'!AW268</f>
        <v>--</v>
      </c>
      <c r="L266" s="36" t="str">
        <f>'OLAHNIL-10'!J268</f>
        <v/>
      </c>
      <c r="M266" s="38" t="str">
        <f>'OLAHNIL-10'!P268</f>
        <v/>
      </c>
      <c r="N266" s="39" t="str">
        <f>IF(AND(Table57[[#This Row],[Penget]]&gt;=70,Table57[[#This Row],[Ketera]]&gt;=70),"Sudah Kompeten","Belum Kompeten")</f>
        <v>Belum Kompeten</v>
      </c>
    </row>
    <row r="267" spans="1:14" ht="15" hidden="1" x14ac:dyDescent="0.2">
      <c r="A267" s="10">
        <v>263</v>
      </c>
      <c r="B267" s="12" t="str">
        <f>'OLAHNIL-10'!B269</f>
        <v>X IPS_2</v>
      </c>
      <c r="C267" s="12" t="str">
        <f>'OLAHNIL-10'!A269</f>
        <v>14</v>
      </c>
      <c r="D267" s="13" t="str">
        <f>'OLAHNIL-10'!C269</f>
        <v>181910199</v>
      </c>
      <c r="E267" s="19" t="str">
        <f>'OLAHNIL-10'!D269</f>
        <v>LUTHFI ARKHAN ZAIN</v>
      </c>
      <c r="F267" s="20">
        <f>'OLAHNIL-10'!X269</f>
        <v>0</v>
      </c>
      <c r="G267" s="29" t="str">
        <f t="shared" si="4"/>
        <v>--</v>
      </c>
      <c r="H267" s="33" t="str">
        <f>'OLAHNIL-10'!Z269</f>
        <v/>
      </c>
      <c r="I267" s="34" t="str">
        <f>'OLAHNIL-10'!AA269</f>
        <v/>
      </c>
      <c r="J267" s="35">
        <f>'OLAHNIL-10'!AV269</f>
        <v>0</v>
      </c>
      <c r="K267" s="34" t="str">
        <f>'OLAHNIL-10'!AW269</f>
        <v>--</v>
      </c>
      <c r="L267" s="36" t="str">
        <f>'OLAHNIL-10'!J269</f>
        <v/>
      </c>
      <c r="M267" s="38" t="str">
        <f>'OLAHNIL-10'!P269</f>
        <v/>
      </c>
      <c r="N267" s="39" t="str">
        <f>IF(AND(Table57[[#This Row],[Penget]]&gt;=70,Table57[[#This Row],[Ketera]]&gt;=70),"Sudah Kompeten","Belum Kompeten")</f>
        <v>Belum Kompeten</v>
      </c>
    </row>
    <row r="268" spans="1:14" ht="15" hidden="1" x14ac:dyDescent="0.2">
      <c r="A268" s="7">
        <v>264</v>
      </c>
      <c r="B268" s="12" t="str">
        <f>'OLAHNIL-10'!B270</f>
        <v>X IPS_2</v>
      </c>
      <c r="C268" s="12" t="str">
        <f>'OLAHNIL-10'!A270</f>
        <v>15</v>
      </c>
      <c r="D268" s="13" t="str">
        <f>'OLAHNIL-10'!C270</f>
        <v>181910212</v>
      </c>
      <c r="E268" s="19" t="str">
        <f>'OLAHNIL-10'!D270</f>
        <v>MIRA SAFIRA</v>
      </c>
      <c r="F268" s="20">
        <f>'OLAHNIL-10'!X270</f>
        <v>0</v>
      </c>
      <c r="G268" s="29" t="str">
        <f t="shared" si="4"/>
        <v>--</v>
      </c>
      <c r="H268" s="33" t="str">
        <f>'OLAHNIL-10'!Z270</f>
        <v/>
      </c>
      <c r="I268" s="34" t="str">
        <f>'OLAHNIL-10'!AA270</f>
        <v/>
      </c>
      <c r="J268" s="35">
        <f>'OLAHNIL-10'!AV270</f>
        <v>0</v>
      </c>
      <c r="K268" s="34" t="str">
        <f>'OLAHNIL-10'!AW270</f>
        <v>--</v>
      </c>
      <c r="L268" s="36" t="str">
        <f>'OLAHNIL-10'!J270</f>
        <v/>
      </c>
      <c r="M268" s="38" t="str">
        <f>'OLAHNIL-10'!P270</f>
        <v/>
      </c>
      <c r="N268" s="39" t="str">
        <f>IF(AND(Table57[[#This Row],[Penget]]&gt;=70,Table57[[#This Row],[Ketera]]&gt;=70),"Sudah Kompeten","Belum Kompeten")</f>
        <v>Belum Kompeten</v>
      </c>
    </row>
    <row r="269" spans="1:14" ht="15" hidden="1" x14ac:dyDescent="0.2">
      <c r="A269" s="7">
        <v>265</v>
      </c>
      <c r="B269" s="12" t="str">
        <f>'OLAHNIL-10'!B271</f>
        <v>X IPS_2</v>
      </c>
      <c r="C269" s="12" t="str">
        <f>'OLAHNIL-10'!A271</f>
        <v>16</v>
      </c>
      <c r="D269" s="13" t="str">
        <f>'OLAHNIL-10'!C271</f>
        <v>181910222</v>
      </c>
      <c r="E269" s="19" t="str">
        <f>'OLAHNIL-10'!D271</f>
        <v>MOHC. ARIL HERILYANSYAH</v>
      </c>
      <c r="F269" s="20">
        <f>'OLAHNIL-10'!X271</f>
        <v>0</v>
      </c>
      <c r="G269" s="29" t="str">
        <f t="shared" si="4"/>
        <v>--</v>
      </c>
      <c r="H269" s="33" t="str">
        <f>'OLAHNIL-10'!Z271</f>
        <v/>
      </c>
      <c r="I269" s="34" t="str">
        <f>'OLAHNIL-10'!AA271</f>
        <v/>
      </c>
      <c r="J269" s="35">
        <f>'OLAHNIL-10'!AV271</f>
        <v>0</v>
      </c>
      <c r="K269" s="34" t="str">
        <f>'OLAHNIL-10'!AW271</f>
        <v>--</v>
      </c>
      <c r="L269" s="36" t="str">
        <f>'OLAHNIL-10'!J271</f>
        <v/>
      </c>
      <c r="M269" s="38" t="str">
        <f>'OLAHNIL-10'!P271</f>
        <v/>
      </c>
      <c r="N269" s="39" t="str">
        <f>IF(AND(Table57[[#This Row],[Penget]]&gt;=70,Table57[[#This Row],[Ketera]]&gt;=70),"Sudah Kompeten","Belum Kompeten")</f>
        <v>Belum Kompeten</v>
      </c>
    </row>
    <row r="270" spans="1:14" ht="15" hidden="1" x14ac:dyDescent="0.2">
      <c r="A270" s="10">
        <v>266</v>
      </c>
      <c r="B270" s="12" t="str">
        <f>'OLAHNIL-10'!B272</f>
        <v>X IPS_2</v>
      </c>
      <c r="C270" s="12" t="str">
        <f>'OLAHNIL-10'!A272</f>
        <v>17</v>
      </c>
      <c r="D270" s="13" t="str">
        <f>'OLAHNIL-10'!C272</f>
        <v>181910233</v>
      </c>
      <c r="E270" s="19" t="str">
        <f>'OLAHNIL-10'!D272</f>
        <v>NABILA NUR AZIZAH</v>
      </c>
      <c r="F270" s="20">
        <f>'OLAHNIL-10'!X272</f>
        <v>0</v>
      </c>
      <c r="G270" s="29" t="str">
        <f t="shared" si="4"/>
        <v>--</v>
      </c>
      <c r="H270" s="33" t="str">
        <f>'OLAHNIL-10'!Z272</f>
        <v/>
      </c>
      <c r="I270" s="34" t="str">
        <f>'OLAHNIL-10'!AA272</f>
        <v/>
      </c>
      <c r="J270" s="35">
        <f>'OLAHNIL-10'!AV272</f>
        <v>0</v>
      </c>
      <c r="K270" s="34" t="str">
        <f>'OLAHNIL-10'!AW272</f>
        <v>--</v>
      </c>
      <c r="L270" s="36" t="str">
        <f>'OLAHNIL-10'!J272</f>
        <v/>
      </c>
      <c r="M270" s="38" t="str">
        <f>'OLAHNIL-10'!P272</f>
        <v/>
      </c>
      <c r="N270" s="39" t="str">
        <f>IF(AND(Table57[[#This Row],[Penget]]&gt;=70,Table57[[#This Row],[Ketera]]&gt;=70),"Sudah Kompeten","Belum Kompeten")</f>
        <v>Belum Kompeten</v>
      </c>
    </row>
    <row r="271" spans="1:14" ht="15" hidden="1" x14ac:dyDescent="0.2">
      <c r="A271" s="7">
        <v>267</v>
      </c>
      <c r="B271" s="12" t="str">
        <f>'OLAHNIL-10'!B273</f>
        <v>X IPS_2</v>
      </c>
      <c r="C271" s="12" t="str">
        <f>'OLAHNIL-10'!A273</f>
        <v>18</v>
      </c>
      <c r="D271" s="13" t="str">
        <f>'OLAHNIL-10'!C273</f>
        <v>181910239</v>
      </c>
      <c r="E271" s="19" t="str">
        <f>'OLAHNIL-10'!D273</f>
        <v>NENI ROHMAWATI</v>
      </c>
      <c r="F271" s="20">
        <f>'OLAHNIL-10'!X273</f>
        <v>0</v>
      </c>
      <c r="G271" s="29" t="str">
        <f t="shared" si="4"/>
        <v>--</v>
      </c>
      <c r="H271" s="33" t="str">
        <f>'OLAHNIL-10'!Z273</f>
        <v/>
      </c>
      <c r="I271" s="34" t="str">
        <f>'OLAHNIL-10'!AA273</f>
        <v/>
      </c>
      <c r="J271" s="35">
        <f>'OLAHNIL-10'!AV273</f>
        <v>0</v>
      </c>
      <c r="K271" s="34" t="str">
        <f>'OLAHNIL-10'!AW273</f>
        <v>--</v>
      </c>
      <c r="L271" s="36" t="str">
        <f>'OLAHNIL-10'!J273</f>
        <v/>
      </c>
      <c r="M271" s="38" t="str">
        <f>'OLAHNIL-10'!P273</f>
        <v/>
      </c>
      <c r="N271" s="39" t="str">
        <f>IF(AND(Table57[[#This Row],[Penget]]&gt;=70,Table57[[#This Row],[Ketera]]&gt;=70),"Sudah Kompeten","Belum Kompeten")</f>
        <v>Belum Kompeten</v>
      </c>
    </row>
    <row r="272" spans="1:14" ht="15" hidden="1" x14ac:dyDescent="0.2">
      <c r="A272" s="7">
        <v>268</v>
      </c>
      <c r="B272" s="12" t="str">
        <f>'OLAHNIL-10'!B274</f>
        <v>X IPS_2</v>
      </c>
      <c r="C272" s="12" t="str">
        <f>'OLAHNIL-10'!A274</f>
        <v>19</v>
      </c>
      <c r="D272" s="13" t="str">
        <f>'OLAHNIL-10'!C274</f>
        <v>181910244</v>
      </c>
      <c r="E272" s="19" t="str">
        <f>'OLAHNIL-10'!D274</f>
        <v>NINA SANIA SUMARNA</v>
      </c>
      <c r="F272" s="20">
        <f>'OLAHNIL-10'!X274</f>
        <v>0</v>
      </c>
      <c r="G272" s="29" t="str">
        <f t="shared" si="4"/>
        <v>--</v>
      </c>
      <c r="H272" s="33" t="str">
        <f>'OLAHNIL-10'!Z274</f>
        <v/>
      </c>
      <c r="I272" s="34" t="str">
        <f>'OLAHNIL-10'!AA274</f>
        <v/>
      </c>
      <c r="J272" s="35">
        <f>'OLAHNIL-10'!AV274</f>
        <v>0</v>
      </c>
      <c r="K272" s="34" t="str">
        <f>'OLAHNIL-10'!AW274</f>
        <v>--</v>
      </c>
      <c r="L272" s="36" t="str">
        <f>'OLAHNIL-10'!J274</f>
        <v/>
      </c>
      <c r="M272" s="38" t="str">
        <f>'OLAHNIL-10'!P274</f>
        <v/>
      </c>
      <c r="N272" s="39" t="str">
        <f>IF(AND(Table57[[#This Row],[Penget]]&gt;=70,Table57[[#This Row],[Ketera]]&gt;=70),"Sudah Kompeten","Belum Kompeten")</f>
        <v>Belum Kompeten</v>
      </c>
    </row>
    <row r="273" spans="1:14" ht="15" hidden="1" x14ac:dyDescent="0.2">
      <c r="A273" s="10">
        <v>269</v>
      </c>
      <c r="B273" s="12" t="str">
        <f>'OLAHNIL-10'!B275</f>
        <v>X IPS_2</v>
      </c>
      <c r="C273" s="12" t="str">
        <f>'OLAHNIL-10'!A275</f>
        <v>20</v>
      </c>
      <c r="D273" s="13" t="str">
        <f>'OLAHNIL-10'!C275</f>
        <v>181910245</v>
      </c>
      <c r="E273" s="19" t="str">
        <f>'OLAHNIL-10'!D275</f>
        <v>NINDY NUR SYAWALINI</v>
      </c>
      <c r="F273" s="20">
        <f>'OLAHNIL-10'!X275</f>
        <v>0</v>
      </c>
      <c r="G273" s="29" t="str">
        <f t="shared" si="4"/>
        <v>--</v>
      </c>
      <c r="H273" s="33" t="str">
        <f>'OLAHNIL-10'!Z275</f>
        <v/>
      </c>
      <c r="I273" s="34" t="str">
        <f>'OLAHNIL-10'!AA275</f>
        <v/>
      </c>
      <c r="J273" s="35">
        <f>'OLAHNIL-10'!AV275</f>
        <v>0</v>
      </c>
      <c r="K273" s="34" t="str">
        <f>'OLAHNIL-10'!AW275</f>
        <v>--</v>
      </c>
      <c r="L273" s="36" t="str">
        <f>'OLAHNIL-10'!J275</f>
        <v/>
      </c>
      <c r="M273" s="38" t="str">
        <f>'OLAHNIL-10'!P275</f>
        <v/>
      </c>
      <c r="N273" s="39" t="str">
        <f>IF(AND(Table57[[#This Row],[Penget]]&gt;=70,Table57[[#This Row],[Ketera]]&gt;=70),"Sudah Kompeten","Belum Kompeten")</f>
        <v>Belum Kompeten</v>
      </c>
    </row>
    <row r="274" spans="1:14" ht="15" hidden="1" x14ac:dyDescent="0.2">
      <c r="A274" s="7">
        <v>270</v>
      </c>
      <c r="B274" s="12" t="str">
        <f>'OLAHNIL-10'!B276</f>
        <v>X IPS_2</v>
      </c>
      <c r="C274" s="12" t="str">
        <f>'OLAHNIL-10'!A276</f>
        <v>21</v>
      </c>
      <c r="D274" s="13" t="str">
        <f>'OLAHNIL-10'!C276</f>
        <v>181910246</v>
      </c>
      <c r="E274" s="19" t="str">
        <f>'OLAHNIL-10'!D276</f>
        <v>NISA FITRIA NURSENDY</v>
      </c>
      <c r="F274" s="20">
        <f>'OLAHNIL-10'!X276</f>
        <v>0</v>
      </c>
      <c r="G274" s="29" t="str">
        <f t="shared" si="4"/>
        <v>--</v>
      </c>
      <c r="H274" s="33" t="str">
        <f>'OLAHNIL-10'!Z276</f>
        <v/>
      </c>
      <c r="I274" s="34" t="str">
        <f>'OLAHNIL-10'!AA276</f>
        <v/>
      </c>
      <c r="J274" s="35">
        <f>'OLAHNIL-10'!AV276</f>
        <v>0</v>
      </c>
      <c r="K274" s="34" t="str">
        <f>'OLAHNIL-10'!AW276</f>
        <v>--</v>
      </c>
      <c r="L274" s="36" t="str">
        <f>'OLAHNIL-10'!J276</f>
        <v/>
      </c>
      <c r="M274" s="38" t="str">
        <f>'OLAHNIL-10'!P276</f>
        <v/>
      </c>
      <c r="N274" s="39" t="str">
        <f>IF(AND(Table57[[#This Row],[Penget]]&gt;=70,Table57[[#This Row],[Ketera]]&gt;=70),"Sudah Kompeten","Belum Kompeten")</f>
        <v>Belum Kompeten</v>
      </c>
    </row>
    <row r="275" spans="1:14" ht="15" hidden="1" x14ac:dyDescent="0.2">
      <c r="A275" s="7">
        <v>271</v>
      </c>
      <c r="B275" s="12" t="str">
        <f>'OLAHNIL-10'!B277</f>
        <v>X IPS_2</v>
      </c>
      <c r="C275" s="12" t="str">
        <f>'OLAHNIL-10'!A277</f>
        <v>22</v>
      </c>
      <c r="D275" s="13" t="str">
        <f>'OLAHNIL-10'!C277</f>
        <v>181910255</v>
      </c>
      <c r="E275" s="19" t="str">
        <f>'OLAHNIL-10'!D277</f>
        <v>NURI HUSNA NURJANAH</v>
      </c>
      <c r="F275" s="20">
        <f>'OLAHNIL-10'!X277</f>
        <v>0</v>
      </c>
      <c r="G275" s="29" t="str">
        <f t="shared" si="4"/>
        <v>--</v>
      </c>
      <c r="H275" s="33" t="str">
        <f>'OLAHNIL-10'!Z277</f>
        <v/>
      </c>
      <c r="I275" s="34" t="str">
        <f>'OLAHNIL-10'!AA277</f>
        <v/>
      </c>
      <c r="J275" s="35">
        <f>'OLAHNIL-10'!AV277</f>
        <v>0</v>
      </c>
      <c r="K275" s="34" t="str">
        <f>'OLAHNIL-10'!AW277</f>
        <v>--</v>
      </c>
      <c r="L275" s="36" t="str">
        <f>'OLAHNIL-10'!J277</f>
        <v/>
      </c>
      <c r="M275" s="38" t="str">
        <f>'OLAHNIL-10'!P277</f>
        <v/>
      </c>
      <c r="N275" s="39" t="str">
        <f>IF(AND(Table57[[#This Row],[Penget]]&gt;=70,Table57[[#This Row],[Ketera]]&gt;=70),"Sudah Kompeten","Belum Kompeten")</f>
        <v>Belum Kompeten</v>
      </c>
    </row>
    <row r="276" spans="1:14" ht="15" hidden="1" x14ac:dyDescent="0.2">
      <c r="A276" s="10">
        <v>272</v>
      </c>
      <c r="B276" s="12" t="str">
        <f>'OLAHNIL-10'!B278</f>
        <v>X IPS_2</v>
      </c>
      <c r="C276" s="12" t="str">
        <f>'OLAHNIL-10'!A278</f>
        <v>23</v>
      </c>
      <c r="D276" s="13" t="str">
        <f>'OLAHNIL-10'!C278</f>
        <v>181910290</v>
      </c>
      <c r="E276" s="19" t="str">
        <f>'OLAHNIL-10'!D278</f>
        <v>RONA RIPALDI</v>
      </c>
      <c r="F276" s="20">
        <f>'OLAHNIL-10'!X278</f>
        <v>0</v>
      </c>
      <c r="G276" s="29" t="str">
        <f t="shared" si="4"/>
        <v>--</v>
      </c>
      <c r="H276" s="33" t="str">
        <f>'OLAHNIL-10'!Z278</f>
        <v/>
      </c>
      <c r="I276" s="34" t="str">
        <f>'OLAHNIL-10'!AA278</f>
        <v/>
      </c>
      <c r="J276" s="35">
        <f>'OLAHNIL-10'!AV278</f>
        <v>0</v>
      </c>
      <c r="K276" s="34" t="str">
        <f>'OLAHNIL-10'!AW278</f>
        <v>--</v>
      </c>
      <c r="L276" s="36" t="str">
        <f>'OLAHNIL-10'!J278</f>
        <v/>
      </c>
      <c r="M276" s="38" t="str">
        <f>'OLAHNIL-10'!P278</f>
        <v/>
      </c>
      <c r="N276" s="39" t="str">
        <f>IF(AND(Table57[[#This Row],[Penget]]&gt;=70,Table57[[#This Row],[Ketera]]&gt;=70),"Sudah Kompeten","Belum Kompeten")</f>
        <v>Belum Kompeten</v>
      </c>
    </row>
    <row r="277" spans="1:14" ht="15" hidden="1" x14ac:dyDescent="0.2">
      <c r="A277" s="7">
        <v>273</v>
      </c>
      <c r="B277" s="12" t="str">
        <f>'OLAHNIL-10'!B279</f>
        <v>X IPS_2</v>
      </c>
      <c r="C277" s="12" t="str">
        <f>'OLAHNIL-10'!A279</f>
        <v>24</v>
      </c>
      <c r="D277" s="13" t="str">
        <f>'OLAHNIL-10'!C279</f>
        <v>181910292</v>
      </c>
      <c r="E277" s="19" t="str">
        <f>'OLAHNIL-10'!D279</f>
        <v>RESTI TRIATNA ANWAR</v>
      </c>
      <c r="F277" s="20">
        <f>'OLAHNIL-10'!X279</f>
        <v>0</v>
      </c>
      <c r="G277" s="29" t="str">
        <f t="shared" si="4"/>
        <v>--</v>
      </c>
      <c r="H277" s="33" t="str">
        <f>'OLAHNIL-10'!Z279</f>
        <v/>
      </c>
      <c r="I277" s="34" t="str">
        <f>'OLAHNIL-10'!AA279</f>
        <v/>
      </c>
      <c r="J277" s="35">
        <f>'OLAHNIL-10'!AV279</f>
        <v>0</v>
      </c>
      <c r="K277" s="34" t="str">
        <f>'OLAHNIL-10'!AW279</f>
        <v>--</v>
      </c>
      <c r="L277" s="36" t="str">
        <f>'OLAHNIL-10'!J279</f>
        <v/>
      </c>
      <c r="M277" s="38" t="str">
        <f>'OLAHNIL-10'!P279</f>
        <v/>
      </c>
      <c r="N277" s="39" t="str">
        <f>IF(AND(Table57[[#This Row],[Penget]]&gt;=70,Table57[[#This Row],[Ketera]]&gt;=70),"Sudah Kompeten","Belum Kompeten")</f>
        <v>Belum Kompeten</v>
      </c>
    </row>
    <row r="278" spans="1:14" ht="15" hidden="1" x14ac:dyDescent="0.2">
      <c r="A278" s="7">
        <v>274</v>
      </c>
      <c r="B278" s="12" t="str">
        <f>'OLAHNIL-10'!B280</f>
        <v>X IPS_2</v>
      </c>
      <c r="C278" s="12" t="str">
        <f>'OLAHNIL-10'!A280</f>
        <v>25</v>
      </c>
      <c r="D278" s="13" t="str">
        <f>'OLAHNIL-10'!C280</f>
        <v>181910309</v>
      </c>
      <c r="E278" s="19" t="str">
        <f>'OLAHNIL-10'!D280</f>
        <v>RIMA DARMAYANTI</v>
      </c>
      <c r="F278" s="20">
        <f>'OLAHNIL-10'!X280</f>
        <v>0</v>
      </c>
      <c r="G278" s="29" t="str">
        <f t="shared" si="4"/>
        <v>--</v>
      </c>
      <c r="H278" s="33" t="str">
        <f>'OLAHNIL-10'!Z280</f>
        <v/>
      </c>
      <c r="I278" s="34" t="str">
        <f>'OLAHNIL-10'!AA280</f>
        <v/>
      </c>
      <c r="J278" s="35">
        <f>'OLAHNIL-10'!AV280</f>
        <v>0</v>
      </c>
      <c r="K278" s="34" t="str">
        <f>'OLAHNIL-10'!AW280</f>
        <v>--</v>
      </c>
      <c r="L278" s="36" t="str">
        <f>'OLAHNIL-10'!J280</f>
        <v/>
      </c>
      <c r="M278" s="38" t="str">
        <f>'OLAHNIL-10'!P280</f>
        <v/>
      </c>
      <c r="N278" s="39" t="str">
        <f>IF(AND(Table57[[#This Row],[Penget]]&gt;=70,Table57[[#This Row],[Ketera]]&gt;=70),"Sudah Kompeten","Belum Kompeten")</f>
        <v>Belum Kompeten</v>
      </c>
    </row>
    <row r="279" spans="1:14" ht="15" hidden="1" x14ac:dyDescent="0.2">
      <c r="A279" s="10">
        <v>275</v>
      </c>
      <c r="B279" s="12" t="str">
        <f>'OLAHNIL-10'!B281</f>
        <v>X IPS_2</v>
      </c>
      <c r="C279" s="12" t="str">
        <f>'OLAHNIL-10'!A281</f>
        <v>26</v>
      </c>
      <c r="D279" s="13" t="str">
        <f>'OLAHNIL-10'!C281</f>
        <v>181910325</v>
      </c>
      <c r="E279" s="19" t="str">
        <f>'OLAHNIL-10'!D281</f>
        <v>RINDA YULISTIRA</v>
      </c>
      <c r="F279" s="20">
        <f>'OLAHNIL-10'!X281</f>
        <v>0</v>
      </c>
      <c r="G279" s="29" t="str">
        <f t="shared" si="4"/>
        <v>--</v>
      </c>
      <c r="H279" s="33" t="str">
        <f>'OLAHNIL-10'!Z281</f>
        <v/>
      </c>
      <c r="I279" s="34" t="str">
        <f>'OLAHNIL-10'!AA281</f>
        <v/>
      </c>
      <c r="J279" s="35">
        <f>'OLAHNIL-10'!AV281</f>
        <v>0</v>
      </c>
      <c r="K279" s="34" t="str">
        <f>'OLAHNIL-10'!AW281</f>
        <v>--</v>
      </c>
      <c r="L279" s="36" t="str">
        <f>'OLAHNIL-10'!J281</f>
        <v/>
      </c>
      <c r="M279" s="38" t="str">
        <f>'OLAHNIL-10'!P281</f>
        <v/>
      </c>
      <c r="N279" s="39" t="str">
        <f>IF(AND(Table57[[#This Row],[Penget]]&gt;=70,Table57[[#This Row],[Ketera]]&gt;=70),"Sudah Kompeten","Belum Kompeten")</f>
        <v>Belum Kompeten</v>
      </c>
    </row>
    <row r="280" spans="1:14" ht="15" hidden="1" x14ac:dyDescent="0.2">
      <c r="A280" s="7">
        <v>276</v>
      </c>
      <c r="B280" s="12" t="str">
        <f>'OLAHNIL-10'!B282</f>
        <v>X IPS_2</v>
      </c>
      <c r="C280" s="12" t="str">
        <f>'OLAHNIL-10'!A282</f>
        <v>27</v>
      </c>
      <c r="D280" s="13" t="str">
        <f>'OLAHNIL-10'!C282</f>
        <v>181910437</v>
      </c>
      <c r="E280" s="19" t="str">
        <f>'OLAHNIL-10'!D282</f>
        <v>RINGGA WEUCANA</v>
      </c>
      <c r="F280" s="20">
        <f>'OLAHNIL-10'!X282</f>
        <v>0</v>
      </c>
      <c r="G280" s="29" t="str">
        <f t="shared" si="4"/>
        <v>--</v>
      </c>
      <c r="H280" s="33" t="str">
        <f>'OLAHNIL-10'!Z282</f>
        <v/>
      </c>
      <c r="I280" s="34" t="str">
        <f>'OLAHNIL-10'!AA282</f>
        <v/>
      </c>
      <c r="J280" s="35">
        <f>'OLAHNIL-10'!AV282</f>
        <v>0</v>
      </c>
      <c r="K280" s="34" t="str">
        <f>'OLAHNIL-10'!AW282</f>
        <v>--</v>
      </c>
      <c r="L280" s="36" t="str">
        <f>'OLAHNIL-10'!J282</f>
        <v/>
      </c>
      <c r="M280" s="38" t="str">
        <f>'OLAHNIL-10'!P282</f>
        <v/>
      </c>
      <c r="N280" s="39" t="str">
        <f>IF(AND(Table57[[#This Row],[Penget]]&gt;=70,Table57[[#This Row],[Ketera]]&gt;=70),"Sudah Kompeten","Belum Kompeten")</f>
        <v>Belum Kompeten</v>
      </c>
    </row>
    <row r="281" spans="1:14" ht="15" hidden="1" x14ac:dyDescent="0.2">
      <c r="A281" s="7">
        <v>277</v>
      </c>
      <c r="B281" s="12" t="str">
        <f>'OLAHNIL-10'!B283</f>
        <v>X IPS_2</v>
      </c>
      <c r="C281" s="12" t="str">
        <f>'OLAHNIL-10'!A283</f>
        <v>28</v>
      </c>
      <c r="D281" s="13" t="str">
        <f>'OLAHNIL-10'!C283</f>
        <v>181910328</v>
      </c>
      <c r="E281" s="19" t="str">
        <f>'OLAHNIL-10'!D283</f>
        <v>RIZAL MAULANA HIDAYATULLOH</v>
      </c>
      <c r="F281" s="20">
        <f>'OLAHNIL-10'!X283</f>
        <v>0</v>
      </c>
      <c r="G281" s="29" t="str">
        <f t="shared" si="4"/>
        <v>--</v>
      </c>
      <c r="H281" s="33" t="str">
        <f>'OLAHNIL-10'!Z283</f>
        <v/>
      </c>
      <c r="I281" s="34" t="str">
        <f>'OLAHNIL-10'!AA283</f>
        <v/>
      </c>
      <c r="J281" s="35">
        <f>'OLAHNIL-10'!AV283</f>
        <v>0</v>
      </c>
      <c r="K281" s="34" t="str">
        <f>'OLAHNIL-10'!AW283</f>
        <v>--</v>
      </c>
      <c r="L281" s="36" t="str">
        <f>'OLAHNIL-10'!J283</f>
        <v/>
      </c>
      <c r="M281" s="38" t="str">
        <f>'OLAHNIL-10'!P283</f>
        <v/>
      </c>
      <c r="N281" s="39" t="str">
        <f>IF(AND(Table57[[#This Row],[Penget]]&gt;=70,Table57[[#This Row],[Ketera]]&gt;=70),"Sudah Kompeten","Belum Kompeten")</f>
        <v>Belum Kompeten</v>
      </c>
    </row>
    <row r="282" spans="1:14" ht="15" hidden="1" x14ac:dyDescent="0.2">
      <c r="A282" s="10">
        <v>278</v>
      </c>
      <c r="B282" s="12" t="str">
        <f>'OLAHNIL-10'!B284</f>
        <v>X IPS_2</v>
      </c>
      <c r="C282" s="12" t="str">
        <f>'OLAHNIL-10'!A284</f>
        <v>29</v>
      </c>
      <c r="D282" s="13" t="str">
        <f>'OLAHNIL-10'!C284</f>
        <v>181910341</v>
      </c>
      <c r="E282" s="19" t="str">
        <f>'OLAHNIL-10'!D284</f>
        <v>SAYID ABDUL MALIK</v>
      </c>
      <c r="F282" s="20">
        <f>'OLAHNIL-10'!X284</f>
        <v>0</v>
      </c>
      <c r="G282" s="29" t="str">
        <f t="shared" si="4"/>
        <v>--</v>
      </c>
      <c r="H282" s="33" t="str">
        <f>'OLAHNIL-10'!Z284</f>
        <v/>
      </c>
      <c r="I282" s="34" t="str">
        <f>'OLAHNIL-10'!AA284</f>
        <v/>
      </c>
      <c r="J282" s="35">
        <f>'OLAHNIL-10'!AV284</f>
        <v>0</v>
      </c>
      <c r="K282" s="34" t="str">
        <f>'OLAHNIL-10'!AW284</f>
        <v>--</v>
      </c>
      <c r="L282" s="36" t="str">
        <f>'OLAHNIL-10'!J284</f>
        <v/>
      </c>
      <c r="M282" s="38" t="str">
        <f>'OLAHNIL-10'!P284</f>
        <v/>
      </c>
      <c r="N282" s="39" t="str">
        <f>IF(AND(Table57[[#This Row],[Penget]]&gt;=70,Table57[[#This Row],[Ketera]]&gt;=70),"Sudah Kompeten","Belum Kompeten")</f>
        <v>Belum Kompeten</v>
      </c>
    </row>
    <row r="283" spans="1:14" ht="15" hidden="1" x14ac:dyDescent="0.2">
      <c r="A283" s="7">
        <v>279</v>
      </c>
      <c r="B283" s="12" t="str">
        <f>'OLAHNIL-10'!B285</f>
        <v>X IPS_2</v>
      </c>
      <c r="C283" s="12" t="str">
        <f>'OLAHNIL-10'!A285</f>
        <v>30</v>
      </c>
      <c r="D283" s="13" t="str">
        <f>'OLAHNIL-10'!C285</f>
        <v>181910352</v>
      </c>
      <c r="E283" s="19" t="str">
        <f>'OLAHNIL-10'!D285</f>
        <v>SHERLYNA DWINEU A.</v>
      </c>
      <c r="F283" s="20">
        <f>'OLAHNIL-10'!X285</f>
        <v>0</v>
      </c>
      <c r="G283" s="29" t="str">
        <f t="shared" si="4"/>
        <v>--</v>
      </c>
      <c r="H283" s="33" t="str">
        <f>'OLAHNIL-10'!Z285</f>
        <v/>
      </c>
      <c r="I283" s="34" t="str">
        <f>'OLAHNIL-10'!AA285</f>
        <v/>
      </c>
      <c r="J283" s="35">
        <f>'OLAHNIL-10'!AV285</f>
        <v>0</v>
      </c>
      <c r="K283" s="34" t="str">
        <f>'OLAHNIL-10'!AW285</f>
        <v>--</v>
      </c>
      <c r="L283" s="36" t="str">
        <f>'OLAHNIL-10'!J285</f>
        <v/>
      </c>
      <c r="M283" s="38" t="str">
        <f>'OLAHNIL-10'!P285</f>
        <v/>
      </c>
      <c r="N283" s="39" t="str">
        <f>IF(AND(Table57[[#This Row],[Penget]]&gt;=70,Table57[[#This Row],[Ketera]]&gt;=70),"Sudah Kompeten","Belum Kompeten")</f>
        <v>Belum Kompeten</v>
      </c>
    </row>
    <row r="284" spans="1:14" ht="15" hidden="1" x14ac:dyDescent="0.2">
      <c r="A284" s="7">
        <v>280</v>
      </c>
      <c r="B284" s="12" t="str">
        <f>'OLAHNIL-10'!B286</f>
        <v>X IPS_2</v>
      </c>
      <c r="C284" s="12" t="str">
        <f>'OLAHNIL-10'!A286</f>
        <v>31</v>
      </c>
      <c r="D284" s="13" t="str">
        <f>'OLAHNIL-10'!C286</f>
        <v>181910354</v>
      </c>
      <c r="E284" s="19" t="str">
        <f>'OLAHNIL-10'!D286</f>
        <v>SINDI INDRIYANI</v>
      </c>
      <c r="F284" s="20">
        <f>'OLAHNIL-10'!X286</f>
        <v>0</v>
      </c>
      <c r="G284" s="29" t="str">
        <f t="shared" si="4"/>
        <v>--</v>
      </c>
      <c r="H284" s="33" t="str">
        <f>'OLAHNIL-10'!Z286</f>
        <v/>
      </c>
      <c r="I284" s="34" t="str">
        <f>'OLAHNIL-10'!AA286</f>
        <v/>
      </c>
      <c r="J284" s="35">
        <f>'OLAHNIL-10'!AV286</f>
        <v>0</v>
      </c>
      <c r="K284" s="34" t="str">
        <f>'OLAHNIL-10'!AW286</f>
        <v>--</v>
      </c>
      <c r="L284" s="36" t="str">
        <f>'OLAHNIL-10'!J286</f>
        <v/>
      </c>
      <c r="M284" s="38" t="str">
        <f>'OLAHNIL-10'!P286</f>
        <v/>
      </c>
      <c r="N284" s="39" t="str">
        <f>IF(AND(Table57[[#This Row],[Penget]]&gt;=70,Table57[[#This Row],[Ketera]]&gt;=70),"Sudah Kompeten","Belum Kompeten")</f>
        <v>Belum Kompeten</v>
      </c>
    </row>
    <row r="285" spans="1:14" ht="15" hidden="1" x14ac:dyDescent="0.2">
      <c r="A285" s="10">
        <v>281</v>
      </c>
      <c r="B285" s="12" t="str">
        <f>'OLAHNIL-10'!B287</f>
        <v>X IPS_2</v>
      </c>
      <c r="C285" s="12" t="str">
        <f>'OLAHNIL-10'!A287</f>
        <v>32</v>
      </c>
      <c r="D285" s="13" t="str">
        <f>'OLAHNIL-10'!C287</f>
        <v>181910388</v>
      </c>
      <c r="E285" s="19" t="str">
        <f>'OLAHNIL-10'!D287</f>
        <v>USMAN SOLEHUDIN</v>
      </c>
      <c r="F285" s="20">
        <f>'OLAHNIL-10'!X287</f>
        <v>0</v>
      </c>
      <c r="G285" s="29" t="str">
        <f t="shared" si="4"/>
        <v>--</v>
      </c>
      <c r="H285" s="33" t="str">
        <f>'OLAHNIL-10'!Z287</f>
        <v/>
      </c>
      <c r="I285" s="34" t="str">
        <f>'OLAHNIL-10'!AA287</f>
        <v/>
      </c>
      <c r="J285" s="35">
        <f>'OLAHNIL-10'!AV287</f>
        <v>0</v>
      </c>
      <c r="K285" s="34" t="str">
        <f>'OLAHNIL-10'!AW287</f>
        <v>--</v>
      </c>
      <c r="L285" s="36" t="str">
        <f>'OLAHNIL-10'!J287</f>
        <v/>
      </c>
      <c r="M285" s="38" t="str">
        <f>'OLAHNIL-10'!P287</f>
        <v/>
      </c>
      <c r="N285" s="39" t="str">
        <f>IF(AND(Table57[[#This Row],[Penget]]&gt;=70,Table57[[#This Row],[Ketera]]&gt;=70),"Sudah Kompeten","Belum Kompeten")</f>
        <v>Belum Kompeten</v>
      </c>
    </row>
    <row r="286" spans="1:14" ht="15" hidden="1" x14ac:dyDescent="0.2">
      <c r="A286" s="7">
        <v>282</v>
      </c>
      <c r="B286" s="12" t="str">
        <f>'OLAHNIL-10'!B288</f>
        <v>X IPS_2</v>
      </c>
      <c r="C286" s="12" t="str">
        <f>'OLAHNIL-10'!A288</f>
        <v>33</v>
      </c>
      <c r="D286" s="13" t="str">
        <f>'OLAHNIL-10'!C288</f>
        <v>181910393</v>
      </c>
      <c r="E286" s="19" t="str">
        <f>'OLAHNIL-10'!D288</f>
        <v>WAFIQ RAZAQ</v>
      </c>
      <c r="F286" s="20">
        <f>'OLAHNIL-10'!X288</f>
        <v>0</v>
      </c>
      <c r="G286" s="29" t="str">
        <f t="shared" si="4"/>
        <v>--</v>
      </c>
      <c r="H286" s="33" t="str">
        <f>'OLAHNIL-10'!Z288</f>
        <v/>
      </c>
      <c r="I286" s="34" t="str">
        <f>'OLAHNIL-10'!AA288</f>
        <v/>
      </c>
      <c r="J286" s="35">
        <f>'OLAHNIL-10'!AV288</f>
        <v>0</v>
      </c>
      <c r="K286" s="34" t="str">
        <f>'OLAHNIL-10'!AW288</f>
        <v>--</v>
      </c>
      <c r="L286" s="36" t="str">
        <f>'OLAHNIL-10'!J288</f>
        <v/>
      </c>
      <c r="M286" s="38" t="str">
        <f>'OLAHNIL-10'!P288</f>
        <v/>
      </c>
      <c r="N286" s="39" t="str">
        <f>IF(AND(Table57[[#This Row],[Penget]]&gt;=70,Table57[[#This Row],[Ketera]]&gt;=70),"Sudah Kompeten","Belum Kompeten")</f>
        <v>Belum Kompeten</v>
      </c>
    </row>
    <row r="287" spans="1:14" ht="15" hidden="1" x14ac:dyDescent="0.2">
      <c r="A287" s="7">
        <v>283</v>
      </c>
      <c r="B287" s="12" t="str">
        <f>'OLAHNIL-10'!B289</f>
        <v>X IPS_2</v>
      </c>
      <c r="C287" s="12" t="str">
        <f>'OLAHNIL-10'!A289</f>
        <v>34</v>
      </c>
      <c r="D287" s="13" t="str">
        <f>'OLAHNIL-10'!C289</f>
        <v>181910396</v>
      </c>
      <c r="E287" s="19" t="str">
        <f>'OLAHNIL-10'!D289</f>
        <v>WANDI NURZAMAN</v>
      </c>
      <c r="F287" s="20">
        <f>'OLAHNIL-10'!X289</f>
        <v>0</v>
      </c>
      <c r="G287" s="29" t="str">
        <f t="shared" si="4"/>
        <v>--</v>
      </c>
      <c r="H287" s="33" t="str">
        <f>'OLAHNIL-10'!Z289</f>
        <v/>
      </c>
      <c r="I287" s="34" t="str">
        <f>'OLAHNIL-10'!AA289</f>
        <v/>
      </c>
      <c r="J287" s="35">
        <f>'OLAHNIL-10'!AV289</f>
        <v>0</v>
      </c>
      <c r="K287" s="34" t="str">
        <f>'OLAHNIL-10'!AW289</f>
        <v>--</v>
      </c>
      <c r="L287" s="36" t="str">
        <f>'OLAHNIL-10'!J289</f>
        <v/>
      </c>
      <c r="M287" s="38" t="str">
        <f>'OLAHNIL-10'!P289</f>
        <v/>
      </c>
      <c r="N287" s="39" t="str">
        <f>IF(AND(Table57[[#This Row],[Penget]]&gt;=70,Table57[[#This Row],[Ketera]]&gt;=70),"Sudah Kompeten","Belum Kompeten")</f>
        <v>Belum Kompeten</v>
      </c>
    </row>
    <row r="288" spans="1:14" ht="15" hidden="1" x14ac:dyDescent="0.2">
      <c r="A288" s="10">
        <v>284</v>
      </c>
      <c r="B288" s="12" t="str">
        <f>'OLAHNIL-10'!B290</f>
        <v>X IPS_2</v>
      </c>
      <c r="C288" s="12" t="str">
        <f>'OLAHNIL-10'!A290</f>
        <v>35</v>
      </c>
      <c r="D288" s="13" t="str">
        <f>'OLAHNIL-10'!C290</f>
        <v>181910412</v>
      </c>
      <c r="E288" s="19" t="str">
        <f>'OLAHNIL-10'!D290</f>
        <v>YOGA PRASETYA</v>
      </c>
      <c r="F288" s="20">
        <f>'OLAHNIL-10'!X290</f>
        <v>0</v>
      </c>
      <c r="G288" s="29" t="str">
        <f t="shared" si="4"/>
        <v>--</v>
      </c>
      <c r="H288" s="33" t="str">
        <f>'OLAHNIL-10'!Z290</f>
        <v/>
      </c>
      <c r="I288" s="34" t="str">
        <f>'OLAHNIL-10'!AA290</f>
        <v/>
      </c>
      <c r="J288" s="35">
        <f>'OLAHNIL-10'!AV290</f>
        <v>0</v>
      </c>
      <c r="K288" s="34" t="str">
        <f>'OLAHNIL-10'!AW290</f>
        <v>--</v>
      </c>
      <c r="L288" s="36" t="str">
        <f>'OLAHNIL-10'!J290</f>
        <v/>
      </c>
      <c r="M288" s="38" t="str">
        <f>'OLAHNIL-10'!P290</f>
        <v/>
      </c>
      <c r="N288" s="39" t="str">
        <f>IF(AND(Table57[[#This Row],[Penget]]&gt;=70,Table57[[#This Row],[Ketera]]&gt;=70),"Sudah Kompeten","Belum Kompeten")</f>
        <v>Belum Kompeten</v>
      </c>
    </row>
    <row r="289" spans="1:14" ht="15" hidden="1" x14ac:dyDescent="0.2">
      <c r="A289" s="7">
        <v>285</v>
      </c>
      <c r="B289" s="12" t="str">
        <f>'OLAHNIL-10'!B291</f>
        <v>X IPS_2</v>
      </c>
      <c r="C289" s="12" t="str">
        <f>'OLAHNIL-10'!A291</f>
        <v>36</v>
      </c>
      <c r="D289" s="13" t="str">
        <f>'OLAHNIL-10'!C291</f>
        <v>181910424</v>
      </c>
      <c r="E289" s="19" t="str">
        <f>'OLAHNIL-10'!D291</f>
        <v>ZAHRA NURUL IHSANI KAMIL</v>
      </c>
      <c r="F289" s="20">
        <f>'OLAHNIL-10'!X291</f>
        <v>0</v>
      </c>
      <c r="G289" s="29" t="str">
        <f t="shared" si="4"/>
        <v>--</v>
      </c>
      <c r="H289" s="33" t="str">
        <f>'OLAHNIL-10'!Z291</f>
        <v/>
      </c>
      <c r="I289" s="34" t="str">
        <f>'OLAHNIL-10'!AA291</f>
        <v/>
      </c>
      <c r="J289" s="35">
        <f>'OLAHNIL-10'!AV291</f>
        <v>0</v>
      </c>
      <c r="K289" s="34" t="str">
        <f>'OLAHNIL-10'!AW291</f>
        <v>--</v>
      </c>
      <c r="L289" s="36" t="str">
        <f>'OLAHNIL-10'!J291</f>
        <v/>
      </c>
      <c r="M289" s="38" t="str">
        <f>'OLAHNIL-10'!P291</f>
        <v/>
      </c>
      <c r="N289" s="39" t="str">
        <f>IF(AND(Table57[[#This Row],[Penget]]&gt;=70,Table57[[#This Row],[Ketera]]&gt;=70),"Sudah Kompeten","Belum Kompeten")</f>
        <v>Belum Kompeten</v>
      </c>
    </row>
    <row r="290" spans="1:14" ht="15" hidden="1" x14ac:dyDescent="0.2">
      <c r="A290" s="7">
        <v>286</v>
      </c>
      <c r="B290" s="12" t="str">
        <f>'OLAHNIL-10'!B292</f>
        <v>X IPS_3</v>
      </c>
      <c r="C290" s="12" t="str">
        <f>'OLAHNIL-10'!A292</f>
        <v>1</v>
      </c>
      <c r="D290" s="13" t="str">
        <f>'OLAHNIL-10'!C292</f>
        <v>181910005</v>
      </c>
      <c r="E290" s="19" t="str">
        <f>'OLAHNIL-10'!D292</f>
        <v>ADI SUPRIADI</v>
      </c>
      <c r="F290" s="20">
        <f>'OLAHNIL-10'!X292</f>
        <v>0</v>
      </c>
      <c r="G290" s="29" t="str">
        <f t="shared" si="4"/>
        <v>--</v>
      </c>
      <c r="H290" s="33" t="str">
        <f>'OLAHNIL-10'!Z292</f>
        <v/>
      </c>
      <c r="I290" s="34" t="str">
        <f>'OLAHNIL-10'!AA292</f>
        <v/>
      </c>
      <c r="J290" s="35">
        <f>'OLAHNIL-10'!AV292</f>
        <v>0</v>
      </c>
      <c r="K290" s="34" t="str">
        <f>'OLAHNIL-10'!AW292</f>
        <v>--</v>
      </c>
      <c r="L290" s="36" t="str">
        <f>'OLAHNIL-10'!J292</f>
        <v/>
      </c>
      <c r="M290" s="38" t="str">
        <f>'OLAHNIL-10'!P292</f>
        <v/>
      </c>
      <c r="N290" s="39" t="str">
        <f>IF(AND(Table57[[#This Row],[Penget]]&gt;=70,Table57[[#This Row],[Ketera]]&gt;=70),"Sudah Kompeten","Belum Kompeten")</f>
        <v>Belum Kompeten</v>
      </c>
    </row>
    <row r="291" spans="1:14" ht="15" hidden="1" x14ac:dyDescent="0.2">
      <c r="A291" s="10">
        <v>287</v>
      </c>
      <c r="B291" s="12" t="str">
        <f>'OLAHNIL-10'!B293</f>
        <v>X IPS_3</v>
      </c>
      <c r="C291" s="12" t="str">
        <f>'OLAHNIL-10'!A293</f>
        <v>2</v>
      </c>
      <c r="D291" s="13" t="str">
        <f>'OLAHNIL-10'!C293</f>
        <v>181910026</v>
      </c>
      <c r="E291" s="19" t="str">
        <f>'OLAHNIL-10'!D293</f>
        <v>ALVI NOOR AFIFAH</v>
      </c>
      <c r="F291" s="20">
        <f>'OLAHNIL-10'!X293</f>
        <v>0</v>
      </c>
      <c r="G291" s="29" t="str">
        <f t="shared" si="4"/>
        <v>--</v>
      </c>
      <c r="H291" s="33" t="str">
        <f>'OLAHNIL-10'!Z293</f>
        <v/>
      </c>
      <c r="I291" s="34" t="str">
        <f>'OLAHNIL-10'!AA293</f>
        <v/>
      </c>
      <c r="J291" s="35">
        <f>'OLAHNIL-10'!AV293</f>
        <v>0</v>
      </c>
      <c r="K291" s="34" t="str">
        <f>'OLAHNIL-10'!AW293</f>
        <v>--</v>
      </c>
      <c r="L291" s="36" t="str">
        <f>'OLAHNIL-10'!J293</f>
        <v/>
      </c>
      <c r="M291" s="38" t="str">
        <f>'OLAHNIL-10'!P293</f>
        <v/>
      </c>
      <c r="N291" s="39" t="str">
        <f>IF(AND(Table57[[#This Row],[Penget]]&gt;=70,Table57[[#This Row],[Ketera]]&gt;=70),"Sudah Kompeten","Belum Kompeten")</f>
        <v>Belum Kompeten</v>
      </c>
    </row>
    <row r="292" spans="1:14" ht="15" hidden="1" x14ac:dyDescent="0.2">
      <c r="A292" s="7">
        <v>288</v>
      </c>
      <c r="B292" s="12" t="str">
        <f>'OLAHNIL-10'!B294</f>
        <v>X IPS_3</v>
      </c>
      <c r="C292" s="12" t="str">
        <f>'OLAHNIL-10'!A294</f>
        <v>3</v>
      </c>
      <c r="D292" s="13" t="str">
        <f>'OLAHNIL-10'!C294</f>
        <v>181910038</v>
      </c>
      <c r="E292" s="19" t="str">
        <f>'OLAHNIL-10'!D294</f>
        <v>ANJANA</v>
      </c>
      <c r="F292" s="20">
        <f>'OLAHNIL-10'!X294</f>
        <v>0</v>
      </c>
      <c r="G292" s="29" t="str">
        <f t="shared" si="4"/>
        <v>--</v>
      </c>
      <c r="H292" s="33" t="str">
        <f>'OLAHNIL-10'!Z294</f>
        <v/>
      </c>
      <c r="I292" s="34" t="str">
        <f>'OLAHNIL-10'!AA294</f>
        <v/>
      </c>
      <c r="J292" s="35">
        <f>'OLAHNIL-10'!AV294</f>
        <v>0</v>
      </c>
      <c r="K292" s="34" t="str">
        <f>'OLAHNIL-10'!AW294</f>
        <v>--</v>
      </c>
      <c r="L292" s="36" t="str">
        <f>'OLAHNIL-10'!J294</f>
        <v/>
      </c>
      <c r="M292" s="38" t="str">
        <f>'OLAHNIL-10'!P294</f>
        <v/>
      </c>
      <c r="N292" s="39" t="str">
        <f>IF(AND(Table57[[#This Row],[Penget]]&gt;=70,Table57[[#This Row],[Ketera]]&gt;=70),"Sudah Kompeten","Belum Kompeten")</f>
        <v>Belum Kompeten</v>
      </c>
    </row>
    <row r="293" spans="1:14" ht="15" hidden="1" x14ac:dyDescent="0.2">
      <c r="A293" s="7">
        <v>289</v>
      </c>
      <c r="B293" s="12" t="str">
        <f>'OLAHNIL-10'!B295</f>
        <v>X IPS_3</v>
      </c>
      <c r="C293" s="12" t="str">
        <f>'OLAHNIL-10'!A295</f>
        <v>4</v>
      </c>
      <c r="D293" s="13" t="str">
        <f>'OLAHNIL-10'!C295</f>
        <v>181910044</v>
      </c>
      <c r="E293" s="19" t="str">
        <f>'OLAHNIL-10'!D295</f>
        <v>ARVAN DENIA PRIATNA</v>
      </c>
      <c r="F293" s="20">
        <f>'OLAHNIL-10'!X295</f>
        <v>0</v>
      </c>
      <c r="G293" s="29" t="str">
        <f t="shared" si="4"/>
        <v>--</v>
      </c>
      <c r="H293" s="33" t="str">
        <f>'OLAHNIL-10'!Z295</f>
        <v/>
      </c>
      <c r="I293" s="34" t="str">
        <f>'OLAHNIL-10'!AA295</f>
        <v/>
      </c>
      <c r="J293" s="35">
        <f>'OLAHNIL-10'!AV295</f>
        <v>0</v>
      </c>
      <c r="K293" s="34" t="str">
        <f>'OLAHNIL-10'!AW295</f>
        <v>--</v>
      </c>
      <c r="L293" s="36" t="str">
        <f>'OLAHNIL-10'!J295</f>
        <v/>
      </c>
      <c r="M293" s="38" t="str">
        <f>'OLAHNIL-10'!P295</f>
        <v/>
      </c>
      <c r="N293" s="39" t="str">
        <f>IF(AND(Table57[[#This Row],[Penget]]&gt;=70,Table57[[#This Row],[Ketera]]&gt;=70),"Sudah Kompeten","Belum Kompeten")</f>
        <v>Belum Kompeten</v>
      </c>
    </row>
    <row r="294" spans="1:14" ht="15" hidden="1" x14ac:dyDescent="0.2">
      <c r="A294" s="10">
        <v>290</v>
      </c>
      <c r="B294" s="12" t="str">
        <f>'OLAHNIL-10'!B296</f>
        <v>X IPS_3</v>
      </c>
      <c r="C294" s="12" t="str">
        <f>'OLAHNIL-10'!A296</f>
        <v>5</v>
      </c>
      <c r="D294" s="13" t="str">
        <f>'OLAHNIL-10'!C296</f>
        <v>181910053</v>
      </c>
      <c r="E294" s="19" t="str">
        <f>'OLAHNIL-10'!D296</f>
        <v>AZIZA NURUL KHAIRA</v>
      </c>
      <c r="F294" s="20">
        <f>'OLAHNIL-10'!X296</f>
        <v>0</v>
      </c>
      <c r="G294" s="29" t="str">
        <f t="shared" si="4"/>
        <v>--</v>
      </c>
      <c r="H294" s="33" t="str">
        <f>'OLAHNIL-10'!Z296</f>
        <v/>
      </c>
      <c r="I294" s="34" t="str">
        <f>'OLAHNIL-10'!AA296</f>
        <v/>
      </c>
      <c r="J294" s="35">
        <f>'OLAHNIL-10'!AV296</f>
        <v>0</v>
      </c>
      <c r="K294" s="34" t="str">
        <f>'OLAHNIL-10'!AW296</f>
        <v>--</v>
      </c>
      <c r="L294" s="36" t="str">
        <f>'OLAHNIL-10'!J296</f>
        <v/>
      </c>
      <c r="M294" s="38" t="str">
        <f>'OLAHNIL-10'!P296</f>
        <v/>
      </c>
      <c r="N294" s="39" t="str">
        <f>IF(AND(Table57[[#This Row],[Penget]]&gt;=70,Table57[[#This Row],[Ketera]]&gt;=70),"Sudah Kompeten","Belum Kompeten")</f>
        <v>Belum Kompeten</v>
      </c>
    </row>
    <row r="295" spans="1:14" ht="15" hidden="1" x14ac:dyDescent="0.2">
      <c r="A295" s="7">
        <v>291</v>
      </c>
      <c r="B295" s="12" t="str">
        <f>'OLAHNIL-10'!B297</f>
        <v>X IPS_3</v>
      </c>
      <c r="C295" s="12" t="str">
        <f>'OLAHNIL-10'!A297</f>
        <v>6</v>
      </c>
      <c r="D295" s="13" t="str">
        <f>'OLAHNIL-10'!C297</f>
        <v>181910063</v>
      </c>
      <c r="E295" s="19" t="str">
        <f>'OLAHNIL-10'!D297</f>
        <v>CICI CANTIKA</v>
      </c>
      <c r="F295" s="20">
        <f>'OLAHNIL-10'!X297</f>
        <v>0</v>
      </c>
      <c r="G295" s="29" t="str">
        <f t="shared" si="4"/>
        <v>--</v>
      </c>
      <c r="H295" s="33" t="str">
        <f>'OLAHNIL-10'!Z297</f>
        <v/>
      </c>
      <c r="I295" s="34" t="str">
        <f>'OLAHNIL-10'!AA297</f>
        <v/>
      </c>
      <c r="J295" s="35">
        <f>'OLAHNIL-10'!AV297</f>
        <v>0</v>
      </c>
      <c r="K295" s="34" t="str">
        <f>'OLAHNIL-10'!AW297</f>
        <v>--</v>
      </c>
      <c r="L295" s="36" t="str">
        <f>'OLAHNIL-10'!J297</f>
        <v/>
      </c>
      <c r="M295" s="38" t="str">
        <f>'OLAHNIL-10'!P297</f>
        <v/>
      </c>
      <c r="N295" s="39" t="str">
        <f>IF(AND(Table57[[#This Row],[Penget]]&gt;=70,Table57[[#This Row],[Ketera]]&gt;=70),"Sudah Kompeten","Belum Kompeten")</f>
        <v>Belum Kompeten</v>
      </c>
    </row>
    <row r="296" spans="1:14" ht="15" hidden="1" x14ac:dyDescent="0.2">
      <c r="A296" s="7">
        <v>292</v>
      </c>
      <c r="B296" s="12" t="str">
        <f>'OLAHNIL-10'!B298</f>
        <v>X IPS_3</v>
      </c>
      <c r="C296" s="12" t="str">
        <f>'OLAHNIL-10'!A298</f>
        <v>7</v>
      </c>
      <c r="D296" s="13" t="str">
        <f>'OLAHNIL-10'!C298</f>
        <v>181910091</v>
      </c>
      <c r="E296" s="19" t="str">
        <f>'OLAHNIL-10'!D298</f>
        <v xml:space="preserve">DEVI SANDOVA </v>
      </c>
      <c r="F296" s="20">
        <f>'OLAHNIL-10'!X298</f>
        <v>0</v>
      </c>
      <c r="G296" s="29" t="str">
        <f t="shared" si="4"/>
        <v>--</v>
      </c>
      <c r="H296" s="33" t="str">
        <f>'OLAHNIL-10'!Z298</f>
        <v/>
      </c>
      <c r="I296" s="34" t="str">
        <f>'OLAHNIL-10'!AA298</f>
        <v/>
      </c>
      <c r="J296" s="35">
        <f>'OLAHNIL-10'!AV298</f>
        <v>0</v>
      </c>
      <c r="K296" s="34" t="str">
        <f>'OLAHNIL-10'!AW298</f>
        <v>--</v>
      </c>
      <c r="L296" s="36" t="str">
        <f>'OLAHNIL-10'!J298</f>
        <v/>
      </c>
      <c r="M296" s="38" t="str">
        <f>'OLAHNIL-10'!P298</f>
        <v/>
      </c>
      <c r="N296" s="39" t="str">
        <f>IF(AND(Table57[[#This Row],[Penget]]&gt;=70,Table57[[#This Row],[Ketera]]&gt;=70),"Sudah Kompeten","Belum Kompeten")</f>
        <v>Belum Kompeten</v>
      </c>
    </row>
    <row r="297" spans="1:14" ht="15" hidden="1" x14ac:dyDescent="0.2">
      <c r="A297" s="10">
        <v>293</v>
      </c>
      <c r="B297" s="12" t="str">
        <f>'OLAHNIL-10'!B299</f>
        <v>X IPS_3</v>
      </c>
      <c r="C297" s="12" t="str">
        <f>'OLAHNIL-10'!A299</f>
        <v>8</v>
      </c>
      <c r="D297" s="13" t="str">
        <f>'OLAHNIL-10'!C299</f>
        <v>181910095</v>
      </c>
      <c r="E297" s="19" t="str">
        <f>'OLAHNIL-10'!D299</f>
        <v>DIKA ABDILAH</v>
      </c>
      <c r="F297" s="20">
        <f>'OLAHNIL-10'!X299</f>
        <v>0</v>
      </c>
      <c r="G297" s="29" t="str">
        <f t="shared" si="4"/>
        <v>--</v>
      </c>
      <c r="H297" s="33" t="str">
        <f>'OLAHNIL-10'!Z299</f>
        <v/>
      </c>
      <c r="I297" s="34" t="str">
        <f>'OLAHNIL-10'!AA299</f>
        <v/>
      </c>
      <c r="J297" s="35">
        <f>'OLAHNIL-10'!AV299</f>
        <v>0</v>
      </c>
      <c r="K297" s="34" t="str">
        <f>'OLAHNIL-10'!AW299</f>
        <v>--</v>
      </c>
      <c r="L297" s="36" t="str">
        <f>'OLAHNIL-10'!J299</f>
        <v/>
      </c>
      <c r="M297" s="38" t="str">
        <f>'OLAHNIL-10'!P299</f>
        <v/>
      </c>
      <c r="N297" s="39" t="str">
        <f>IF(AND(Table57[[#This Row],[Penget]]&gt;=70,Table57[[#This Row],[Ketera]]&gt;=70),"Sudah Kompeten","Belum Kompeten")</f>
        <v>Belum Kompeten</v>
      </c>
    </row>
    <row r="298" spans="1:14" ht="15" hidden="1" x14ac:dyDescent="0.2">
      <c r="A298" s="7">
        <v>294</v>
      </c>
      <c r="B298" s="12" t="str">
        <f>'OLAHNIL-10'!B300</f>
        <v>X IPS_3</v>
      </c>
      <c r="C298" s="12" t="str">
        <f>'OLAHNIL-10'!A300</f>
        <v>9</v>
      </c>
      <c r="D298" s="13" t="str">
        <f>'OLAHNIL-10'!C300</f>
        <v>181910109</v>
      </c>
      <c r="E298" s="19" t="str">
        <f>'OLAHNIL-10'!D300</f>
        <v>ELIA KRISTINA</v>
      </c>
      <c r="F298" s="20">
        <f>'OLAHNIL-10'!X300</f>
        <v>0</v>
      </c>
      <c r="G298" s="29" t="str">
        <f t="shared" si="4"/>
        <v>--</v>
      </c>
      <c r="H298" s="33" t="str">
        <f>'OLAHNIL-10'!Z300</f>
        <v/>
      </c>
      <c r="I298" s="34" t="str">
        <f>'OLAHNIL-10'!AA300</f>
        <v/>
      </c>
      <c r="J298" s="35">
        <f>'OLAHNIL-10'!AV300</f>
        <v>0</v>
      </c>
      <c r="K298" s="34" t="str">
        <f>'OLAHNIL-10'!AW300</f>
        <v>--</v>
      </c>
      <c r="L298" s="36" t="str">
        <f>'OLAHNIL-10'!J300</f>
        <v/>
      </c>
      <c r="M298" s="38" t="str">
        <f>'OLAHNIL-10'!P300</f>
        <v/>
      </c>
      <c r="N298" s="39" t="str">
        <f>IF(AND(Table57[[#This Row],[Penget]]&gt;=70,Table57[[#This Row],[Ketera]]&gt;=70),"Sudah Kompeten","Belum Kompeten")</f>
        <v>Belum Kompeten</v>
      </c>
    </row>
    <row r="299" spans="1:14" ht="15" hidden="1" x14ac:dyDescent="0.2">
      <c r="A299" s="7">
        <v>295</v>
      </c>
      <c r="B299" s="12" t="str">
        <f>'OLAHNIL-10'!B301</f>
        <v>X IPS_3</v>
      </c>
      <c r="C299" s="12" t="str">
        <f>'OLAHNIL-10'!A301</f>
        <v>10</v>
      </c>
      <c r="D299" s="13" t="str">
        <f>'OLAHNIL-10'!C301</f>
        <v>181910113</v>
      </c>
      <c r="E299" s="19" t="str">
        <f>'OLAHNIL-10'!D301</f>
        <v>ELSA MUHAMAD</v>
      </c>
      <c r="F299" s="20">
        <f>'OLAHNIL-10'!X301</f>
        <v>0</v>
      </c>
      <c r="G299" s="29" t="str">
        <f t="shared" si="4"/>
        <v>--</v>
      </c>
      <c r="H299" s="33" t="str">
        <f>'OLAHNIL-10'!Z301</f>
        <v/>
      </c>
      <c r="I299" s="34" t="str">
        <f>'OLAHNIL-10'!AA301</f>
        <v/>
      </c>
      <c r="J299" s="35">
        <f>'OLAHNIL-10'!AV301</f>
        <v>0</v>
      </c>
      <c r="K299" s="34" t="str">
        <f>'OLAHNIL-10'!AW301</f>
        <v>--</v>
      </c>
      <c r="L299" s="36" t="str">
        <f>'OLAHNIL-10'!J301</f>
        <v/>
      </c>
      <c r="M299" s="38" t="str">
        <f>'OLAHNIL-10'!P301</f>
        <v/>
      </c>
      <c r="N299" s="39" t="str">
        <f>IF(AND(Table57[[#This Row],[Penget]]&gt;=70,Table57[[#This Row],[Ketera]]&gt;=70),"Sudah Kompeten","Belum Kompeten")</f>
        <v>Belum Kompeten</v>
      </c>
    </row>
    <row r="300" spans="1:14" ht="15" hidden="1" x14ac:dyDescent="0.2">
      <c r="A300" s="10">
        <v>296</v>
      </c>
      <c r="B300" s="12" t="str">
        <f>'OLAHNIL-10'!B302</f>
        <v>X IPS_3</v>
      </c>
      <c r="C300" s="12" t="str">
        <f>'OLAHNIL-10'!A302</f>
        <v>11</v>
      </c>
      <c r="D300" s="13" t="str">
        <f>'OLAHNIL-10'!C302</f>
        <v>181910131</v>
      </c>
      <c r="E300" s="19" t="str">
        <f>'OLAHNIL-10'!D302</f>
        <v>FARHAN FIRDAUS</v>
      </c>
      <c r="F300" s="20">
        <f>'OLAHNIL-10'!X302</f>
        <v>0</v>
      </c>
      <c r="G300" s="29" t="str">
        <f t="shared" si="4"/>
        <v>--</v>
      </c>
      <c r="H300" s="33" t="str">
        <f>'OLAHNIL-10'!Z302</f>
        <v/>
      </c>
      <c r="I300" s="34" t="str">
        <f>'OLAHNIL-10'!AA302</f>
        <v/>
      </c>
      <c r="J300" s="35">
        <f>'OLAHNIL-10'!AV302</f>
        <v>0</v>
      </c>
      <c r="K300" s="34" t="str">
        <f>'OLAHNIL-10'!AW302</f>
        <v>--</v>
      </c>
      <c r="L300" s="36" t="str">
        <f>'OLAHNIL-10'!J302</f>
        <v/>
      </c>
      <c r="M300" s="38" t="str">
        <f>'OLAHNIL-10'!P302</f>
        <v/>
      </c>
      <c r="N300" s="39" t="str">
        <f>IF(AND(Table57[[#This Row],[Penget]]&gt;=70,Table57[[#This Row],[Ketera]]&gt;=70),"Sudah Kompeten","Belum Kompeten")</f>
        <v>Belum Kompeten</v>
      </c>
    </row>
    <row r="301" spans="1:14" ht="15" hidden="1" x14ac:dyDescent="0.2">
      <c r="A301" s="7">
        <v>297</v>
      </c>
      <c r="B301" s="12" t="str">
        <f>'OLAHNIL-10'!B303</f>
        <v>X IPS_3</v>
      </c>
      <c r="C301" s="12" t="str">
        <f>'OLAHNIL-10'!A303</f>
        <v>12</v>
      </c>
      <c r="D301" s="13" t="str">
        <f>'OLAHNIL-10'!C303</f>
        <v>181910438</v>
      </c>
      <c r="E301" s="19" t="str">
        <f>'OLAHNIL-10'!D303</f>
        <v>FARADILLA</v>
      </c>
      <c r="F301" s="20">
        <f>'OLAHNIL-10'!X303</f>
        <v>0</v>
      </c>
      <c r="G301" s="29" t="str">
        <f t="shared" si="4"/>
        <v>--</v>
      </c>
      <c r="H301" s="33" t="str">
        <f>'OLAHNIL-10'!Z303</f>
        <v/>
      </c>
      <c r="I301" s="34" t="str">
        <f>'OLAHNIL-10'!AA303</f>
        <v/>
      </c>
      <c r="J301" s="35">
        <f>'OLAHNIL-10'!AV303</f>
        <v>0</v>
      </c>
      <c r="K301" s="34" t="str">
        <f>'OLAHNIL-10'!AW303</f>
        <v>--</v>
      </c>
      <c r="L301" s="36" t="str">
        <f>'OLAHNIL-10'!J303</f>
        <v/>
      </c>
      <c r="M301" s="38" t="str">
        <f>'OLAHNIL-10'!P303</f>
        <v/>
      </c>
      <c r="N301" s="39" t="str">
        <f>IF(AND(Table57[[#This Row],[Penget]]&gt;=70,Table57[[#This Row],[Ketera]]&gt;=70),"Sudah Kompeten","Belum Kompeten")</f>
        <v>Belum Kompeten</v>
      </c>
    </row>
    <row r="302" spans="1:14" ht="15" hidden="1" x14ac:dyDescent="0.2">
      <c r="A302" s="7">
        <v>298</v>
      </c>
      <c r="B302" s="12" t="str">
        <f>'OLAHNIL-10'!B304</f>
        <v>X IPS_3</v>
      </c>
      <c r="C302" s="12" t="str">
        <f>'OLAHNIL-10'!A304</f>
        <v>13</v>
      </c>
      <c r="D302" s="13" t="str">
        <f>'OLAHNIL-10'!C304</f>
        <v>181910137</v>
      </c>
      <c r="E302" s="19" t="str">
        <f>'OLAHNIL-10'!D304</f>
        <v>FIRZI ACHMAD MUHFAREJI</v>
      </c>
      <c r="F302" s="20">
        <f>'OLAHNIL-10'!X304</f>
        <v>0</v>
      </c>
      <c r="G302" s="29" t="str">
        <f t="shared" si="4"/>
        <v>--</v>
      </c>
      <c r="H302" s="33" t="str">
        <f>'OLAHNIL-10'!Z304</f>
        <v/>
      </c>
      <c r="I302" s="34" t="str">
        <f>'OLAHNIL-10'!AA304</f>
        <v/>
      </c>
      <c r="J302" s="35">
        <f>'OLAHNIL-10'!AV304</f>
        <v>0</v>
      </c>
      <c r="K302" s="34" t="str">
        <f>'OLAHNIL-10'!AW304</f>
        <v>--</v>
      </c>
      <c r="L302" s="36" t="str">
        <f>'OLAHNIL-10'!J304</f>
        <v/>
      </c>
      <c r="M302" s="38" t="str">
        <f>'OLAHNIL-10'!P304</f>
        <v/>
      </c>
      <c r="N302" s="39" t="str">
        <f>IF(AND(Table57[[#This Row],[Penget]]&gt;=70,Table57[[#This Row],[Ketera]]&gt;=70),"Sudah Kompeten","Belum Kompeten")</f>
        <v>Belum Kompeten</v>
      </c>
    </row>
    <row r="303" spans="1:14" ht="15" hidden="1" x14ac:dyDescent="0.2">
      <c r="A303" s="10">
        <v>299</v>
      </c>
      <c r="B303" s="12" t="str">
        <f>'OLAHNIL-10'!B305</f>
        <v>X IPS_3</v>
      </c>
      <c r="C303" s="12" t="str">
        <f>'OLAHNIL-10'!A305</f>
        <v>14</v>
      </c>
      <c r="D303" s="13" t="str">
        <f>'OLAHNIL-10'!C305</f>
        <v>181910148</v>
      </c>
      <c r="E303" s="19" t="str">
        <f>'OLAHNIL-10'!D305</f>
        <v>GIAN ARDIANSYAH</v>
      </c>
      <c r="F303" s="20">
        <f>'OLAHNIL-10'!X305</f>
        <v>0</v>
      </c>
      <c r="G303" s="29" t="str">
        <f t="shared" si="4"/>
        <v>--</v>
      </c>
      <c r="H303" s="33" t="str">
        <f>'OLAHNIL-10'!Z305</f>
        <v/>
      </c>
      <c r="I303" s="34" t="str">
        <f>'OLAHNIL-10'!AA305</f>
        <v/>
      </c>
      <c r="J303" s="35">
        <f>'OLAHNIL-10'!AV305</f>
        <v>0</v>
      </c>
      <c r="K303" s="34" t="str">
        <f>'OLAHNIL-10'!AW305</f>
        <v>--</v>
      </c>
      <c r="L303" s="36" t="str">
        <f>'OLAHNIL-10'!J305</f>
        <v/>
      </c>
      <c r="M303" s="38" t="str">
        <f>'OLAHNIL-10'!P305</f>
        <v/>
      </c>
      <c r="N303" s="39" t="str">
        <f>IF(AND(Table57[[#This Row],[Penget]]&gt;=70,Table57[[#This Row],[Ketera]]&gt;=70),"Sudah Kompeten","Belum Kompeten")</f>
        <v>Belum Kompeten</v>
      </c>
    </row>
    <row r="304" spans="1:14" ht="15" hidden="1" x14ac:dyDescent="0.2">
      <c r="A304" s="7">
        <v>300</v>
      </c>
      <c r="B304" s="12" t="str">
        <f>'OLAHNIL-10'!B306</f>
        <v>X IPS_3</v>
      </c>
      <c r="C304" s="12" t="str">
        <f>'OLAHNIL-10'!A306</f>
        <v>15</v>
      </c>
      <c r="D304" s="13" t="str">
        <f>'OLAHNIL-10'!C306</f>
        <v>181910166</v>
      </c>
      <c r="E304" s="19" t="str">
        <f>'OLAHNIL-10'!D306</f>
        <v>IIS NURHAENI</v>
      </c>
      <c r="F304" s="20">
        <f>'OLAHNIL-10'!X306</f>
        <v>0</v>
      </c>
      <c r="G304" s="29" t="str">
        <f t="shared" si="4"/>
        <v>--</v>
      </c>
      <c r="H304" s="33" t="str">
        <f>'OLAHNIL-10'!Z306</f>
        <v/>
      </c>
      <c r="I304" s="34" t="str">
        <f>'OLAHNIL-10'!AA306</f>
        <v/>
      </c>
      <c r="J304" s="35">
        <f>'OLAHNIL-10'!AV306</f>
        <v>0</v>
      </c>
      <c r="K304" s="34" t="str">
        <f>'OLAHNIL-10'!AW306</f>
        <v>--</v>
      </c>
      <c r="L304" s="36" t="str">
        <f>'OLAHNIL-10'!J306</f>
        <v/>
      </c>
      <c r="M304" s="38" t="str">
        <f>'OLAHNIL-10'!P306</f>
        <v/>
      </c>
      <c r="N304" s="39" t="str">
        <f>IF(AND(Table57[[#This Row],[Penget]]&gt;=70,Table57[[#This Row],[Ketera]]&gt;=70),"Sudah Kompeten","Belum Kompeten")</f>
        <v>Belum Kompeten</v>
      </c>
    </row>
    <row r="305" spans="1:14" ht="15" hidden="1" x14ac:dyDescent="0.2">
      <c r="A305" s="7">
        <v>301</v>
      </c>
      <c r="B305" s="12" t="str">
        <f>'OLAHNIL-10'!B307</f>
        <v>X IPS_3</v>
      </c>
      <c r="C305" s="12" t="str">
        <f>'OLAHNIL-10'!A307</f>
        <v>16</v>
      </c>
      <c r="D305" s="13" t="str">
        <f>'OLAHNIL-10'!C307</f>
        <v>181910170</v>
      </c>
      <c r="E305" s="19" t="str">
        <f>'OLAHNIL-10'!D307</f>
        <v>ILHAM NURYADI</v>
      </c>
      <c r="F305" s="20">
        <f>'OLAHNIL-10'!X307</f>
        <v>0</v>
      </c>
      <c r="G305" s="29" t="str">
        <f t="shared" si="4"/>
        <v>--</v>
      </c>
      <c r="H305" s="33" t="str">
        <f>'OLAHNIL-10'!Z307</f>
        <v/>
      </c>
      <c r="I305" s="34" t="str">
        <f>'OLAHNIL-10'!AA307</f>
        <v/>
      </c>
      <c r="J305" s="35">
        <f>'OLAHNIL-10'!AV307</f>
        <v>0</v>
      </c>
      <c r="K305" s="34" t="str">
        <f>'OLAHNIL-10'!AW307</f>
        <v>--</v>
      </c>
      <c r="L305" s="36" t="str">
        <f>'OLAHNIL-10'!J307</f>
        <v/>
      </c>
      <c r="M305" s="38" t="str">
        <f>'OLAHNIL-10'!P307</f>
        <v/>
      </c>
      <c r="N305" s="39" t="str">
        <f>IF(AND(Table57[[#This Row],[Penget]]&gt;=70,Table57[[#This Row],[Ketera]]&gt;=70),"Sudah Kompeten","Belum Kompeten")</f>
        <v>Belum Kompeten</v>
      </c>
    </row>
    <row r="306" spans="1:14" ht="15" hidden="1" x14ac:dyDescent="0.2">
      <c r="A306" s="10">
        <v>302</v>
      </c>
      <c r="B306" s="12" t="str">
        <f>'OLAHNIL-10'!B308</f>
        <v>X IPS_3</v>
      </c>
      <c r="C306" s="12" t="str">
        <f>'OLAHNIL-10'!A308</f>
        <v>17</v>
      </c>
      <c r="D306" s="13" t="str">
        <f>'OLAHNIL-10'!C308</f>
        <v>181910188</v>
      </c>
      <c r="E306" s="19" t="str">
        <f>'OLAHNIL-10'!D308</f>
        <v>KELVIN PUTRA PRATAMA</v>
      </c>
      <c r="F306" s="20">
        <f>'OLAHNIL-10'!X308</f>
        <v>0</v>
      </c>
      <c r="G306" s="29" t="str">
        <f t="shared" si="4"/>
        <v>--</v>
      </c>
      <c r="H306" s="33" t="str">
        <f>'OLAHNIL-10'!Z308</f>
        <v/>
      </c>
      <c r="I306" s="34" t="str">
        <f>'OLAHNIL-10'!AA308</f>
        <v/>
      </c>
      <c r="J306" s="35">
        <f>'OLAHNIL-10'!AV308</f>
        <v>0</v>
      </c>
      <c r="K306" s="34" t="str">
        <f>'OLAHNIL-10'!AW308</f>
        <v>--</v>
      </c>
      <c r="L306" s="36" t="str">
        <f>'OLAHNIL-10'!J308</f>
        <v/>
      </c>
      <c r="M306" s="38" t="str">
        <f>'OLAHNIL-10'!P308</f>
        <v/>
      </c>
      <c r="N306" s="39" t="str">
        <f>IF(AND(Table57[[#This Row],[Penget]]&gt;=70,Table57[[#This Row],[Ketera]]&gt;=70),"Sudah Kompeten","Belum Kompeten")</f>
        <v>Belum Kompeten</v>
      </c>
    </row>
    <row r="307" spans="1:14" ht="15" hidden="1" x14ac:dyDescent="0.2">
      <c r="A307" s="7">
        <v>303</v>
      </c>
      <c r="B307" s="12" t="str">
        <f>'OLAHNIL-10'!B309</f>
        <v>X IPS_3</v>
      </c>
      <c r="C307" s="12" t="str">
        <f>'OLAHNIL-10'!A309</f>
        <v>18</v>
      </c>
      <c r="D307" s="13" t="str">
        <f>'OLAHNIL-10'!C309</f>
        <v>181910194</v>
      </c>
      <c r="E307" s="19" t="str">
        <f>'OLAHNIL-10'!D309</f>
        <v>LIRA FERLIANDRI PUTRI</v>
      </c>
      <c r="F307" s="20">
        <f>'OLAHNIL-10'!X309</f>
        <v>0</v>
      </c>
      <c r="G307" s="29" t="str">
        <f t="shared" si="4"/>
        <v>--</v>
      </c>
      <c r="H307" s="33" t="str">
        <f>'OLAHNIL-10'!Z309</f>
        <v/>
      </c>
      <c r="I307" s="34" t="str">
        <f>'OLAHNIL-10'!AA309</f>
        <v/>
      </c>
      <c r="J307" s="35">
        <f>'OLAHNIL-10'!AV309</f>
        <v>0</v>
      </c>
      <c r="K307" s="34" t="str">
        <f>'OLAHNIL-10'!AW309</f>
        <v>--</v>
      </c>
      <c r="L307" s="36" t="str">
        <f>'OLAHNIL-10'!J309</f>
        <v/>
      </c>
      <c r="M307" s="38" t="str">
        <f>'OLAHNIL-10'!P309</f>
        <v/>
      </c>
      <c r="N307" s="39" t="str">
        <f>IF(AND(Table57[[#This Row],[Penget]]&gt;=70,Table57[[#This Row],[Ketera]]&gt;=70),"Sudah Kompeten","Belum Kompeten")</f>
        <v>Belum Kompeten</v>
      </c>
    </row>
    <row r="308" spans="1:14" ht="15" hidden="1" x14ac:dyDescent="0.2">
      <c r="A308" s="7">
        <v>304</v>
      </c>
      <c r="B308" s="12" t="str">
        <f>'OLAHNIL-10'!B310</f>
        <v>X IPS_3</v>
      </c>
      <c r="C308" s="12" t="str">
        <f>'OLAHNIL-10'!A310</f>
        <v>19</v>
      </c>
      <c r="D308" s="13" t="str">
        <f>'OLAHNIL-10'!C310</f>
        <v>181910207</v>
      </c>
      <c r="E308" s="19" t="str">
        <f>'OLAHNIL-10'!D310</f>
        <v>MAKMUR HIDAYAT</v>
      </c>
      <c r="F308" s="20">
        <f>'OLAHNIL-10'!X310</f>
        <v>0</v>
      </c>
      <c r="G308" s="29" t="str">
        <f t="shared" si="4"/>
        <v>--</v>
      </c>
      <c r="H308" s="33" t="str">
        <f>'OLAHNIL-10'!Z310</f>
        <v/>
      </c>
      <c r="I308" s="34" t="str">
        <f>'OLAHNIL-10'!AA310</f>
        <v/>
      </c>
      <c r="J308" s="35">
        <f>'OLAHNIL-10'!AV310</f>
        <v>0</v>
      </c>
      <c r="K308" s="34" t="str">
        <f>'OLAHNIL-10'!AW310</f>
        <v>--</v>
      </c>
      <c r="L308" s="36" t="str">
        <f>'OLAHNIL-10'!J310</f>
        <v/>
      </c>
      <c r="M308" s="38" t="str">
        <f>'OLAHNIL-10'!P310</f>
        <v/>
      </c>
      <c r="N308" s="39" t="str">
        <f>IF(AND(Table57[[#This Row],[Penget]]&gt;=70,Table57[[#This Row],[Ketera]]&gt;=70),"Sudah Kompeten","Belum Kompeten")</f>
        <v>Belum Kompeten</v>
      </c>
    </row>
    <row r="309" spans="1:14" ht="15" hidden="1" x14ac:dyDescent="0.2">
      <c r="A309" s="10">
        <v>305</v>
      </c>
      <c r="B309" s="12" t="str">
        <f>'OLAHNIL-10'!B311</f>
        <v>X IPS_3</v>
      </c>
      <c r="C309" s="12" t="str">
        <f>'OLAHNIL-10'!A311</f>
        <v>20</v>
      </c>
      <c r="D309" s="13" t="str">
        <f>'OLAHNIL-10'!C311</f>
        <v>181910209</v>
      </c>
      <c r="E309" s="19" t="str">
        <f>'OLAHNIL-10'!D311</f>
        <v>MAURA AUDRIA YASHIFA</v>
      </c>
      <c r="F309" s="20">
        <f>'OLAHNIL-10'!X311</f>
        <v>0</v>
      </c>
      <c r="G309" s="29" t="str">
        <f t="shared" si="4"/>
        <v>--</v>
      </c>
      <c r="H309" s="33" t="str">
        <f>'OLAHNIL-10'!Z311</f>
        <v/>
      </c>
      <c r="I309" s="34" t="str">
        <f>'OLAHNIL-10'!AA311</f>
        <v/>
      </c>
      <c r="J309" s="35">
        <f>'OLAHNIL-10'!AV311</f>
        <v>0</v>
      </c>
      <c r="K309" s="34" t="str">
        <f>'OLAHNIL-10'!AW311</f>
        <v>--</v>
      </c>
      <c r="L309" s="36" t="str">
        <f>'OLAHNIL-10'!J311</f>
        <v/>
      </c>
      <c r="M309" s="38" t="str">
        <f>'OLAHNIL-10'!P311</f>
        <v/>
      </c>
      <c r="N309" s="39" t="str">
        <f>IF(AND(Table57[[#This Row],[Penget]]&gt;=70,Table57[[#This Row],[Ketera]]&gt;=70),"Sudah Kompeten","Belum Kompeten")</f>
        <v>Belum Kompeten</v>
      </c>
    </row>
    <row r="310" spans="1:14" ht="15" hidden="1" x14ac:dyDescent="0.2">
      <c r="A310" s="7">
        <v>306</v>
      </c>
      <c r="B310" s="12" t="str">
        <f>'OLAHNIL-10'!B312</f>
        <v>X IPS_3</v>
      </c>
      <c r="C310" s="12" t="str">
        <f>'OLAHNIL-10'!A312</f>
        <v>21</v>
      </c>
      <c r="D310" s="13" t="str">
        <f>'OLAHNIL-10'!C312</f>
        <v>181910214</v>
      </c>
      <c r="E310" s="19" t="str">
        <f>'OLAHNIL-10'!D312</f>
        <v>MITA VIRNAWATI</v>
      </c>
      <c r="F310" s="20">
        <f>'OLAHNIL-10'!X312</f>
        <v>0</v>
      </c>
      <c r="G310" s="29" t="str">
        <f t="shared" si="4"/>
        <v>--</v>
      </c>
      <c r="H310" s="33" t="str">
        <f>'OLAHNIL-10'!Z312</f>
        <v/>
      </c>
      <c r="I310" s="34" t="str">
        <f>'OLAHNIL-10'!AA312</f>
        <v/>
      </c>
      <c r="J310" s="35">
        <f>'OLAHNIL-10'!AV312</f>
        <v>0</v>
      </c>
      <c r="K310" s="34" t="str">
        <f>'OLAHNIL-10'!AW312</f>
        <v>--</v>
      </c>
      <c r="L310" s="36" t="str">
        <f>'OLAHNIL-10'!J312</f>
        <v/>
      </c>
      <c r="M310" s="38" t="str">
        <f>'OLAHNIL-10'!P312</f>
        <v/>
      </c>
      <c r="N310" s="39" t="str">
        <f>IF(AND(Table57[[#This Row],[Penget]]&gt;=70,Table57[[#This Row],[Ketera]]&gt;=70),"Sudah Kompeten","Belum Kompeten")</f>
        <v>Belum Kompeten</v>
      </c>
    </row>
    <row r="311" spans="1:14" ht="15" hidden="1" x14ac:dyDescent="0.2">
      <c r="A311" s="7">
        <v>307</v>
      </c>
      <c r="B311" s="12" t="str">
        <f>'OLAHNIL-10'!B313</f>
        <v>X IPS_3</v>
      </c>
      <c r="C311" s="12" t="str">
        <f>'OLAHNIL-10'!A313</f>
        <v>22</v>
      </c>
      <c r="D311" s="13" t="str">
        <f>'OLAHNIL-10'!C313</f>
        <v>181910230</v>
      </c>
      <c r="E311" s="19" t="str">
        <f>'OLAHNIL-10'!D313</f>
        <v>MUHAMMAD RIDWAN KUSNADI</v>
      </c>
      <c r="F311" s="20">
        <f>'OLAHNIL-10'!X313</f>
        <v>0</v>
      </c>
      <c r="G311" s="29" t="str">
        <f t="shared" si="4"/>
        <v>--</v>
      </c>
      <c r="H311" s="33" t="str">
        <f>'OLAHNIL-10'!Z313</f>
        <v/>
      </c>
      <c r="I311" s="34" t="str">
        <f>'OLAHNIL-10'!AA313</f>
        <v/>
      </c>
      <c r="J311" s="35">
        <f>'OLAHNIL-10'!AV313</f>
        <v>0</v>
      </c>
      <c r="K311" s="34" t="str">
        <f>'OLAHNIL-10'!AW313</f>
        <v>--</v>
      </c>
      <c r="L311" s="36" t="str">
        <f>'OLAHNIL-10'!J313</f>
        <v/>
      </c>
      <c r="M311" s="38" t="str">
        <f>'OLAHNIL-10'!P313</f>
        <v/>
      </c>
      <c r="N311" s="39" t="str">
        <f>IF(AND(Table57[[#This Row],[Penget]]&gt;=70,Table57[[#This Row],[Ketera]]&gt;=70),"Sudah Kompeten","Belum Kompeten")</f>
        <v>Belum Kompeten</v>
      </c>
    </row>
    <row r="312" spans="1:14" ht="15" hidden="1" x14ac:dyDescent="0.2">
      <c r="A312" s="10">
        <v>308</v>
      </c>
      <c r="B312" s="12" t="str">
        <f>'OLAHNIL-10'!B314</f>
        <v>X IPS_3</v>
      </c>
      <c r="C312" s="12" t="str">
        <f>'OLAHNIL-10'!A314</f>
        <v>23</v>
      </c>
      <c r="D312" s="13" t="str">
        <f>'OLAHNIL-10'!C314</f>
        <v>181910254</v>
      </c>
      <c r="E312" s="19" t="str">
        <f>'OLAHNIL-10'!D314</f>
        <v>NOVI WIDIYANTI</v>
      </c>
      <c r="F312" s="20">
        <f>'OLAHNIL-10'!X314</f>
        <v>0</v>
      </c>
      <c r="G312" s="29" t="str">
        <f t="shared" si="4"/>
        <v>--</v>
      </c>
      <c r="H312" s="33" t="str">
        <f>'OLAHNIL-10'!Z314</f>
        <v/>
      </c>
      <c r="I312" s="34" t="str">
        <f>'OLAHNIL-10'!AA314</f>
        <v/>
      </c>
      <c r="J312" s="35">
        <f>'OLAHNIL-10'!AV314</f>
        <v>0</v>
      </c>
      <c r="K312" s="34" t="str">
        <f>'OLAHNIL-10'!AW314</f>
        <v>--</v>
      </c>
      <c r="L312" s="36" t="str">
        <f>'OLAHNIL-10'!J314</f>
        <v/>
      </c>
      <c r="M312" s="38" t="str">
        <f>'OLAHNIL-10'!P314</f>
        <v/>
      </c>
      <c r="N312" s="39" t="str">
        <f>IF(AND(Table57[[#This Row],[Penget]]&gt;=70,Table57[[#This Row],[Ketera]]&gt;=70),"Sudah Kompeten","Belum Kompeten")</f>
        <v>Belum Kompeten</v>
      </c>
    </row>
    <row r="313" spans="1:14" ht="15" hidden="1" x14ac:dyDescent="0.2">
      <c r="A313" s="7">
        <v>309</v>
      </c>
      <c r="B313" s="12" t="str">
        <f>'OLAHNIL-10'!B315</f>
        <v>X IPS_3</v>
      </c>
      <c r="C313" s="12" t="str">
        <f>'OLAHNIL-10'!A315</f>
        <v>24</v>
      </c>
      <c r="D313" s="13" t="str">
        <f>'OLAHNIL-10'!C315</f>
        <v>181910282</v>
      </c>
      <c r="E313" s="19" t="str">
        <f>'OLAHNIL-10'!D315</f>
        <v>REGILANG BAGJA RUHYANA</v>
      </c>
      <c r="F313" s="20">
        <f>'OLAHNIL-10'!X315</f>
        <v>0</v>
      </c>
      <c r="G313" s="29" t="str">
        <f t="shared" si="4"/>
        <v>--</v>
      </c>
      <c r="H313" s="33" t="str">
        <f>'OLAHNIL-10'!Z315</f>
        <v/>
      </c>
      <c r="I313" s="34" t="str">
        <f>'OLAHNIL-10'!AA315</f>
        <v/>
      </c>
      <c r="J313" s="35">
        <f>'OLAHNIL-10'!AV315</f>
        <v>0</v>
      </c>
      <c r="K313" s="34" t="str">
        <f>'OLAHNIL-10'!AW315</f>
        <v>--</v>
      </c>
      <c r="L313" s="36" t="str">
        <f>'OLAHNIL-10'!J315</f>
        <v/>
      </c>
      <c r="M313" s="38" t="str">
        <f>'OLAHNIL-10'!P315</f>
        <v/>
      </c>
      <c r="N313" s="39" t="str">
        <f>IF(AND(Table57[[#This Row],[Penget]]&gt;=70,Table57[[#This Row],[Ketera]]&gt;=70),"Sudah Kompeten","Belum Kompeten")</f>
        <v>Belum Kompeten</v>
      </c>
    </row>
    <row r="314" spans="1:14" ht="15" hidden="1" x14ac:dyDescent="0.2">
      <c r="A314" s="7">
        <v>310</v>
      </c>
      <c r="B314" s="12" t="str">
        <f>'OLAHNIL-10'!B316</f>
        <v>X IPS_3</v>
      </c>
      <c r="C314" s="12" t="str">
        <f>'OLAHNIL-10'!A316</f>
        <v>25</v>
      </c>
      <c r="D314" s="13" t="str">
        <f>'OLAHNIL-10'!C316</f>
        <v>181910288</v>
      </c>
      <c r="E314" s="19" t="str">
        <f>'OLAHNIL-10'!D316</f>
        <v>RENI SITI MARYANI</v>
      </c>
      <c r="F314" s="20">
        <f>'OLAHNIL-10'!X316</f>
        <v>0</v>
      </c>
      <c r="G314" s="29" t="str">
        <f t="shared" si="4"/>
        <v>--</v>
      </c>
      <c r="H314" s="33" t="str">
        <f>'OLAHNIL-10'!Z316</f>
        <v/>
      </c>
      <c r="I314" s="34" t="str">
        <f>'OLAHNIL-10'!AA316</f>
        <v/>
      </c>
      <c r="J314" s="35">
        <f>'OLAHNIL-10'!AV316</f>
        <v>0</v>
      </c>
      <c r="K314" s="34" t="str">
        <f>'OLAHNIL-10'!AW316</f>
        <v>--</v>
      </c>
      <c r="L314" s="36" t="str">
        <f>'OLAHNIL-10'!J316</f>
        <v/>
      </c>
      <c r="M314" s="38" t="str">
        <f>'OLAHNIL-10'!P316</f>
        <v/>
      </c>
      <c r="N314" s="39" t="str">
        <f>IF(AND(Table57[[#This Row],[Penget]]&gt;=70,Table57[[#This Row],[Ketera]]&gt;=70),"Sudah Kompeten","Belum Kompeten")</f>
        <v>Belum Kompeten</v>
      </c>
    </row>
    <row r="315" spans="1:14" ht="15" hidden="1" x14ac:dyDescent="0.2">
      <c r="A315" s="10">
        <v>311</v>
      </c>
      <c r="B315" s="12" t="str">
        <f>'OLAHNIL-10'!B317</f>
        <v>X IPS_3</v>
      </c>
      <c r="C315" s="12" t="str">
        <f>'OLAHNIL-10'!A317</f>
        <v>26</v>
      </c>
      <c r="D315" s="13" t="str">
        <f>'OLAHNIL-10'!C317</f>
        <v>181910291</v>
      </c>
      <c r="E315" s="19" t="str">
        <f>'OLAHNIL-10'!D317</f>
        <v>RESTU AGUSTIA</v>
      </c>
      <c r="F315" s="20">
        <f>'OLAHNIL-10'!X317</f>
        <v>0</v>
      </c>
      <c r="G315" s="29" t="str">
        <f t="shared" si="4"/>
        <v>--</v>
      </c>
      <c r="H315" s="33" t="str">
        <f>'OLAHNIL-10'!Z317</f>
        <v/>
      </c>
      <c r="I315" s="34" t="str">
        <f>'OLAHNIL-10'!AA317</f>
        <v/>
      </c>
      <c r="J315" s="35">
        <f>'OLAHNIL-10'!AV317</f>
        <v>0</v>
      </c>
      <c r="K315" s="34" t="str">
        <f>'OLAHNIL-10'!AW317</f>
        <v>--</v>
      </c>
      <c r="L315" s="36" t="str">
        <f>'OLAHNIL-10'!J317</f>
        <v/>
      </c>
      <c r="M315" s="38" t="str">
        <f>'OLAHNIL-10'!P317</f>
        <v/>
      </c>
      <c r="N315" s="39" t="str">
        <f>IF(AND(Table57[[#This Row],[Penget]]&gt;=70,Table57[[#This Row],[Ketera]]&gt;=70),"Sudah Kompeten","Belum Kompeten")</f>
        <v>Belum Kompeten</v>
      </c>
    </row>
    <row r="316" spans="1:14" ht="15" hidden="1" x14ac:dyDescent="0.2">
      <c r="A316" s="7">
        <v>312</v>
      </c>
      <c r="B316" s="12" t="str">
        <f>'OLAHNIL-10'!B318</f>
        <v>X IPS_3</v>
      </c>
      <c r="C316" s="12" t="str">
        <f>'OLAHNIL-10'!A318</f>
        <v>27</v>
      </c>
      <c r="D316" s="13" t="str">
        <f>'OLAHNIL-10'!C318</f>
        <v>181910304</v>
      </c>
      <c r="E316" s="19" t="str">
        <f>'OLAHNIL-10'!D318</f>
        <v>RIKO DWI SUPRITANTO</v>
      </c>
      <c r="F316" s="20">
        <f>'OLAHNIL-10'!X318</f>
        <v>0</v>
      </c>
      <c r="G316" s="29" t="str">
        <f t="shared" si="4"/>
        <v>--</v>
      </c>
      <c r="H316" s="33" t="str">
        <f>'OLAHNIL-10'!Z318</f>
        <v/>
      </c>
      <c r="I316" s="34" t="str">
        <f>'OLAHNIL-10'!AA318</f>
        <v/>
      </c>
      <c r="J316" s="35">
        <f>'OLAHNIL-10'!AV318</f>
        <v>0</v>
      </c>
      <c r="K316" s="34" t="str">
        <f>'OLAHNIL-10'!AW318</f>
        <v>--</v>
      </c>
      <c r="L316" s="36" t="str">
        <f>'OLAHNIL-10'!J318</f>
        <v/>
      </c>
      <c r="M316" s="38" t="str">
        <f>'OLAHNIL-10'!P318</f>
        <v/>
      </c>
      <c r="N316" s="39" t="str">
        <f>IF(AND(Table57[[#This Row],[Penget]]&gt;=70,Table57[[#This Row],[Ketera]]&gt;=70),"Sudah Kompeten","Belum Kompeten")</f>
        <v>Belum Kompeten</v>
      </c>
    </row>
    <row r="317" spans="1:14" ht="15" hidden="1" x14ac:dyDescent="0.2">
      <c r="A317" s="7">
        <v>313</v>
      </c>
      <c r="B317" s="12" t="str">
        <f>'OLAHNIL-10'!B319</f>
        <v>X IPS_3</v>
      </c>
      <c r="C317" s="12" t="str">
        <f>'OLAHNIL-10'!A319</f>
        <v>28</v>
      </c>
      <c r="D317" s="13" t="str">
        <f>'OLAHNIL-10'!C319</f>
        <v>181910313</v>
      </c>
      <c r="E317" s="19" t="str">
        <f>'OLAHNIL-10'!D319</f>
        <v>RISDA ROSINDA</v>
      </c>
      <c r="F317" s="20">
        <f>'OLAHNIL-10'!X319</f>
        <v>0</v>
      </c>
      <c r="G317" s="29" t="str">
        <f t="shared" si="4"/>
        <v>--</v>
      </c>
      <c r="H317" s="33" t="str">
        <f>'OLAHNIL-10'!Z319</f>
        <v/>
      </c>
      <c r="I317" s="34" t="str">
        <f>'OLAHNIL-10'!AA319</f>
        <v/>
      </c>
      <c r="J317" s="35">
        <f>'OLAHNIL-10'!AV319</f>
        <v>0</v>
      </c>
      <c r="K317" s="34" t="str">
        <f>'OLAHNIL-10'!AW319</f>
        <v>--</v>
      </c>
      <c r="L317" s="36" t="str">
        <f>'OLAHNIL-10'!J319</f>
        <v/>
      </c>
      <c r="M317" s="38" t="str">
        <f>'OLAHNIL-10'!P319</f>
        <v/>
      </c>
      <c r="N317" s="39" t="str">
        <f>IF(AND(Table57[[#This Row],[Penget]]&gt;=70,Table57[[#This Row],[Ketera]]&gt;=70),"Sudah Kompeten","Belum Kompeten")</f>
        <v>Belum Kompeten</v>
      </c>
    </row>
    <row r="318" spans="1:14" ht="15" hidden="1" x14ac:dyDescent="0.2">
      <c r="A318" s="10">
        <v>314</v>
      </c>
      <c r="B318" s="12" t="str">
        <f>'OLAHNIL-10'!B320</f>
        <v>X IPS_3</v>
      </c>
      <c r="C318" s="12" t="str">
        <f>'OLAHNIL-10'!A320</f>
        <v>29</v>
      </c>
      <c r="D318" s="13" t="str">
        <f>'OLAHNIL-10'!C320</f>
        <v>181910329</v>
      </c>
      <c r="E318" s="19" t="str">
        <f>'OLAHNIL-10'!D320</f>
        <v>RONI WELIAN NURDIANSYAH</v>
      </c>
      <c r="F318" s="20">
        <f>'OLAHNIL-10'!X320</f>
        <v>0</v>
      </c>
      <c r="G318" s="29" t="str">
        <f t="shared" si="4"/>
        <v>--</v>
      </c>
      <c r="H318" s="33" t="str">
        <f>'OLAHNIL-10'!Z320</f>
        <v/>
      </c>
      <c r="I318" s="34" t="str">
        <f>'OLAHNIL-10'!AA320</f>
        <v/>
      </c>
      <c r="J318" s="35">
        <f>'OLAHNIL-10'!AV320</f>
        <v>0</v>
      </c>
      <c r="K318" s="34" t="str">
        <f>'OLAHNIL-10'!AW320</f>
        <v>--</v>
      </c>
      <c r="L318" s="36" t="str">
        <f>'OLAHNIL-10'!J320</f>
        <v/>
      </c>
      <c r="M318" s="38" t="str">
        <f>'OLAHNIL-10'!P320</f>
        <v/>
      </c>
      <c r="N318" s="39" t="str">
        <f>IF(AND(Table57[[#This Row],[Penget]]&gt;=70,Table57[[#This Row],[Ketera]]&gt;=70),"Sudah Kompeten","Belum Kompeten")</f>
        <v>Belum Kompeten</v>
      </c>
    </row>
    <row r="319" spans="1:14" ht="15" hidden="1" x14ac:dyDescent="0.2">
      <c r="A319" s="7">
        <v>315</v>
      </c>
      <c r="B319" s="12" t="str">
        <f>'OLAHNIL-10'!B321</f>
        <v>X IPS_3</v>
      </c>
      <c r="C319" s="12" t="str">
        <f>'OLAHNIL-10'!A321</f>
        <v>30</v>
      </c>
      <c r="D319" s="13" t="str">
        <f>'OLAHNIL-10'!C321</f>
        <v>181910333</v>
      </c>
      <c r="E319" s="19" t="str">
        <f>'OLAHNIL-10'!D321</f>
        <v>SALMA DESTY FADHILAH</v>
      </c>
      <c r="F319" s="20">
        <f>'OLAHNIL-10'!X321</f>
        <v>0</v>
      </c>
      <c r="G319" s="29" t="str">
        <f t="shared" si="4"/>
        <v>--</v>
      </c>
      <c r="H319" s="33" t="str">
        <f>'OLAHNIL-10'!Z321</f>
        <v/>
      </c>
      <c r="I319" s="34" t="str">
        <f>'OLAHNIL-10'!AA321</f>
        <v/>
      </c>
      <c r="J319" s="35">
        <f>'OLAHNIL-10'!AV321</f>
        <v>0</v>
      </c>
      <c r="K319" s="34" t="str">
        <f>'OLAHNIL-10'!AW321</f>
        <v>--</v>
      </c>
      <c r="L319" s="36" t="str">
        <f>'OLAHNIL-10'!J321</f>
        <v/>
      </c>
      <c r="M319" s="38" t="str">
        <f>'OLAHNIL-10'!P321</f>
        <v/>
      </c>
      <c r="N319" s="39" t="str">
        <f>IF(AND(Table57[[#This Row],[Penget]]&gt;=70,Table57[[#This Row],[Ketera]]&gt;=70),"Sudah Kompeten","Belum Kompeten")</f>
        <v>Belum Kompeten</v>
      </c>
    </row>
    <row r="320" spans="1:14" ht="15" hidden="1" x14ac:dyDescent="0.2">
      <c r="A320" s="7">
        <v>316</v>
      </c>
      <c r="B320" s="12" t="str">
        <f>'OLAHNIL-10'!B322</f>
        <v>X IPS_3</v>
      </c>
      <c r="C320" s="12" t="str">
        <f>'OLAHNIL-10'!A322</f>
        <v>31</v>
      </c>
      <c r="D320" s="13" t="str">
        <f>'OLAHNIL-10'!C322</f>
        <v>181910342</v>
      </c>
      <c r="E320" s="19" t="str">
        <f>'OLAHNIL-10'!D322</f>
        <v>SELA NURLINDA</v>
      </c>
      <c r="F320" s="20">
        <f>'OLAHNIL-10'!X322</f>
        <v>0</v>
      </c>
      <c r="G320" s="29" t="str">
        <f t="shared" si="4"/>
        <v>--</v>
      </c>
      <c r="H320" s="33" t="str">
        <f>'OLAHNIL-10'!Z322</f>
        <v/>
      </c>
      <c r="I320" s="34" t="str">
        <f>'OLAHNIL-10'!AA322</f>
        <v/>
      </c>
      <c r="J320" s="35">
        <f>'OLAHNIL-10'!AV322</f>
        <v>0</v>
      </c>
      <c r="K320" s="34" t="str">
        <f>'OLAHNIL-10'!AW322</f>
        <v>--</v>
      </c>
      <c r="L320" s="36" t="str">
        <f>'OLAHNIL-10'!J322</f>
        <v/>
      </c>
      <c r="M320" s="38" t="str">
        <f>'OLAHNIL-10'!P322</f>
        <v/>
      </c>
      <c r="N320" s="39" t="str">
        <f>IF(AND(Table57[[#This Row],[Penget]]&gt;=70,Table57[[#This Row],[Ketera]]&gt;=70),"Sudah Kompeten","Belum Kompeten")</f>
        <v>Belum Kompeten</v>
      </c>
    </row>
    <row r="321" spans="1:14" ht="15" hidden="1" x14ac:dyDescent="0.2">
      <c r="A321" s="10">
        <v>317</v>
      </c>
      <c r="B321" s="12" t="str">
        <f>'OLAHNIL-10'!B323</f>
        <v>X IPS_3</v>
      </c>
      <c r="C321" s="12" t="str">
        <f>'OLAHNIL-10'!A323</f>
        <v>32</v>
      </c>
      <c r="D321" s="13" t="str">
        <f>'OLAHNIL-10'!C323</f>
        <v>181910365</v>
      </c>
      <c r="E321" s="19" t="str">
        <f>'OLAHNIL-10'!D323</f>
        <v>SUGANDI</v>
      </c>
      <c r="F321" s="20">
        <f>'OLAHNIL-10'!X323</f>
        <v>0</v>
      </c>
      <c r="G321" s="29" t="str">
        <f t="shared" si="4"/>
        <v>--</v>
      </c>
      <c r="H321" s="33" t="str">
        <f>'OLAHNIL-10'!Z323</f>
        <v/>
      </c>
      <c r="I321" s="34" t="str">
        <f>'OLAHNIL-10'!AA323</f>
        <v/>
      </c>
      <c r="J321" s="35">
        <f>'OLAHNIL-10'!AV323</f>
        <v>0</v>
      </c>
      <c r="K321" s="34" t="str">
        <f>'OLAHNIL-10'!AW323</f>
        <v>--</v>
      </c>
      <c r="L321" s="36" t="str">
        <f>'OLAHNIL-10'!J323</f>
        <v/>
      </c>
      <c r="M321" s="38" t="str">
        <f>'OLAHNIL-10'!P323</f>
        <v/>
      </c>
      <c r="N321" s="39" t="str">
        <f>IF(AND(Table57[[#This Row],[Penget]]&gt;=70,Table57[[#This Row],[Ketera]]&gt;=70),"Sudah Kompeten","Belum Kompeten")</f>
        <v>Belum Kompeten</v>
      </c>
    </row>
    <row r="322" spans="1:14" ht="15" hidden="1" x14ac:dyDescent="0.2">
      <c r="A322" s="7">
        <v>318</v>
      </c>
      <c r="B322" s="12" t="str">
        <f>'OLAHNIL-10'!B324</f>
        <v>X IPS_3</v>
      </c>
      <c r="C322" s="12" t="str">
        <f>'OLAHNIL-10'!A324</f>
        <v>33</v>
      </c>
      <c r="D322" s="13" t="str">
        <f>'OLAHNIL-10'!C324</f>
        <v>181910400</v>
      </c>
      <c r="E322" s="19" t="str">
        <f>'OLAHNIL-10'!D324</f>
        <v>WILDAN MUHAMAD IHSAN</v>
      </c>
      <c r="F322" s="20">
        <f>'OLAHNIL-10'!X324</f>
        <v>0</v>
      </c>
      <c r="G322" s="29" t="str">
        <f t="shared" si="4"/>
        <v>--</v>
      </c>
      <c r="H322" s="33" t="str">
        <f>'OLAHNIL-10'!Z324</f>
        <v/>
      </c>
      <c r="I322" s="34" t="str">
        <f>'OLAHNIL-10'!AA324</f>
        <v/>
      </c>
      <c r="J322" s="35">
        <f>'OLAHNIL-10'!AV324</f>
        <v>0</v>
      </c>
      <c r="K322" s="34" t="str">
        <f>'OLAHNIL-10'!AW324</f>
        <v>--</v>
      </c>
      <c r="L322" s="36" t="str">
        <f>'OLAHNIL-10'!J324</f>
        <v/>
      </c>
      <c r="M322" s="38" t="str">
        <f>'OLAHNIL-10'!P324</f>
        <v/>
      </c>
      <c r="N322" s="39" t="str">
        <f>IF(AND(Table57[[#This Row],[Penget]]&gt;=70,Table57[[#This Row],[Ketera]]&gt;=70),"Sudah Kompeten","Belum Kompeten")</f>
        <v>Belum Kompeten</v>
      </c>
    </row>
    <row r="323" spans="1:14" ht="15" hidden="1" x14ac:dyDescent="0.2">
      <c r="A323" s="7">
        <v>319</v>
      </c>
      <c r="B323" s="12" t="str">
        <f>'OLAHNIL-10'!B325</f>
        <v>X IPS_3</v>
      </c>
      <c r="C323" s="12" t="str">
        <f>'OLAHNIL-10'!A325</f>
        <v>34</v>
      </c>
      <c r="D323" s="13" t="str">
        <f>'OLAHNIL-10'!C325</f>
        <v>181910413</v>
      </c>
      <c r="E323" s="19" t="str">
        <f>'OLAHNIL-10'!D325</f>
        <v>YOGAS FAKHRIZA</v>
      </c>
      <c r="F323" s="20">
        <f>'OLAHNIL-10'!X325</f>
        <v>0</v>
      </c>
      <c r="G323" s="29" t="str">
        <f t="shared" si="4"/>
        <v>--</v>
      </c>
      <c r="H323" s="33" t="str">
        <f>'OLAHNIL-10'!Z325</f>
        <v/>
      </c>
      <c r="I323" s="34" t="str">
        <f>'OLAHNIL-10'!AA325</f>
        <v/>
      </c>
      <c r="J323" s="35">
        <f>'OLAHNIL-10'!AV325</f>
        <v>0</v>
      </c>
      <c r="K323" s="34" t="str">
        <f>'OLAHNIL-10'!AW325</f>
        <v>--</v>
      </c>
      <c r="L323" s="36" t="str">
        <f>'OLAHNIL-10'!J325</f>
        <v/>
      </c>
      <c r="M323" s="38" t="str">
        <f>'OLAHNIL-10'!P325</f>
        <v/>
      </c>
      <c r="N323" s="39" t="str">
        <f>IF(AND(Table57[[#This Row],[Penget]]&gt;=70,Table57[[#This Row],[Ketera]]&gt;=70),"Sudah Kompeten","Belum Kompeten")</f>
        <v>Belum Kompeten</v>
      </c>
    </row>
    <row r="324" spans="1:14" ht="15" hidden="1" x14ac:dyDescent="0.2">
      <c r="A324" s="10">
        <v>320</v>
      </c>
      <c r="B324" s="12" t="str">
        <f>'OLAHNIL-10'!B326</f>
        <v>X IPS_3</v>
      </c>
      <c r="C324" s="12" t="str">
        <f>'OLAHNIL-10'!A326</f>
        <v>35</v>
      </c>
      <c r="D324" s="13" t="str">
        <f>'OLAHNIL-10'!C326</f>
        <v>181910418</v>
      </c>
      <c r="E324" s="19" t="str">
        <f>'OLAHNIL-10'!D326</f>
        <v>YUDITIA REFANSYAH</v>
      </c>
      <c r="F324" s="20">
        <f>'OLAHNIL-10'!X326</f>
        <v>0</v>
      </c>
      <c r="G324" s="29" t="str">
        <f t="shared" si="4"/>
        <v>--</v>
      </c>
      <c r="H324" s="33" t="str">
        <f>'OLAHNIL-10'!Z326</f>
        <v/>
      </c>
      <c r="I324" s="34" t="str">
        <f>'OLAHNIL-10'!AA326</f>
        <v/>
      </c>
      <c r="J324" s="35">
        <f>'OLAHNIL-10'!AV326</f>
        <v>0</v>
      </c>
      <c r="K324" s="34" t="str">
        <f>'OLAHNIL-10'!AW326</f>
        <v>--</v>
      </c>
      <c r="L324" s="36" t="str">
        <f>'OLAHNIL-10'!J326</f>
        <v/>
      </c>
      <c r="M324" s="38" t="str">
        <f>'OLAHNIL-10'!P326</f>
        <v/>
      </c>
      <c r="N324" s="39" t="str">
        <f>IF(AND(Table57[[#This Row],[Penget]]&gt;=70,Table57[[#This Row],[Ketera]]&gt;=70),"Sudah Kompeten","Belum Kompeten")</f>
        <v>Belum Kompeten</v>
      </c>
    </row>
    <row r="325" spans="1:14" ht="15" hidden="1" x14ac:dyDescent="0.2">
      <c r="A325" s="7">
        <v>321</v>
      </c>
      <c r="B325" s="12" t="str">
        <f>'OLAHNIL-10'!B327</f>
        <v>X IPS_4</v>
      </c>
      <c r="C325" s="12" t="str">
        <f>'OLAHNIL-10'!A327</f>
        <v>1</v>
      </c>
      <c r="D325" s="13" t="str">
        <f>'OLAHNIL-10'!C327</f>
        <v>181910003</v>
      </c>
      <c r="E325" s="19" t="str">
        <f>'OLAHNIL-10'!D327</f>
        <v xml:space="preserve">ADI HADIONO </v>
      </c>
      <c r="F325" s="20">
        <f>'OLAHNIL-10'!X327</f>
        <v>0</v>
      </c>
      <c r="G325" s="29" t="str">
        <f t="shared" ref="G325:G388" si="5">VLOOKUP(F325,$P$2:$Q$7,2)</f>
        <v>--</v>
      </c>
      <c r="H325" s="33" t="str">
        <f>'OLAHNIL-10'!Z327</f>
        <v/>
      </c>
      <c r="I325" s="34" t="str">
        <f>'OLAHNIL-10'!AA327</f>
        <v/>
      </c>
      <c r="J325" s="35">
        <f>'OLAHNIL-10'!AV327</f>
        <v>0</v>
      </c>
      <c r="K325" s="34" t="str">
        <f>'OLAHNIL-10'!AW327</f>
        <v>--</v>
      </c>
      <c r="L325" s="36" t="str">
        <f>'OLAHNIL-10'!J327</f>
        <v/>
      </c>
      <c r="M325" s="38" t="str">
        <f>'OLAHNIL-10'!P327</f>
        <v/>
      </c>
      <c r="N325" s="39" t="str">
        <f>IF(AND(Table57[[#This Row],[Penget]]&gt;=70,Table57[[#This Row],[Ketera]]&gt;=70),"Sudah Kompeten","Belum Kompeten")</f>
        <v>Belum Kompeten</v>
      </c>
    </row>
    <row r="326" spans="1:14" ht="15" hidden="1" x14ac:dyDescent="0.2">
      <c r="A326" s="7">
        <v>322</v>
      </c>
      <c r="B326" s="12" t="str">
        <f>'OLAHNIL-10'!B328</f>
        <v>X IPS_4</v>
      </c>
      <c r="C326" s="12" t="str">
        <f>'OLAHNIL-10'!A328</f>
        <v>2</v>
      </c>
      <c r="D326" s="13" t="str">
        <f>'OLAHNIL-10'!C328</f>
        <v>181910020</v>
      </c>
      <c r="E326" s="19" t="str">
        <f>'OLAHNIL-10'!D328</f>
        <v xml:space="preserve">AIDAPYANI AULIA NURRAHMAH </v>
      </c>
      <c r="F326" s="20">
        <f>'OLAHNIL-10'!X328</f>
        <v>0</v>
      </c>
      <c r="G326" s="29" t="str">
        <f t="shared" si="5"/>
        <v>--</v>
      </c>
      <c r="H326" s="33" t="str">
        <f>'OLAHNIL-10'!Z328</f>
        <v/>
      </c>
      <c r="I326" s="34" t="str">
        <f>'OLAHNIL-10'!AA328</f>
        <v/>
      </c>
      <c r="J326" s="35">
        <f>'OLAHNIL-10'!AV328</f>
        <v>0</v>
      </c>
      <c r="K326" s="34" t="str">
        <f>'OLAHNIL-10'!AW328</f>
        <v>--</v>
      </c>
      <c r="L326" s="36" t="str">
        <f>'OLAHNIL-10'!J328</f>
        <v/>
      </c>
      <c r="M326" s="38" t="str">
        <f>'OLAHNIL-10'!P328</f>
        <v/>
      </c>
      <c r="N326" s="39" t="str">
        <f>IF(AND(Table57[[#This Row],[Penget]]&gt;=70,Table57[[#This Row],[Ketera]]&gt;=70),"Sudah Kompeten","Belum Kompeten")</f>
        <v>Belum Kompeten</v>
      </c>
    </row>
    <row r="327" spans="1:14" ht="15" hidden="1" x14ac:dyDescent="0.2">
      <c r="A327" s="10">
        <v>323</v>
      </c>
      <c r="B327" s="12" t="str">
        <f>'OLAHNIL-10'!B329</f>
        <v>X IPS_4</v>
      </c>
      <c r="C327" s="12" t="str">
        <f>'OLAHNIL-10'!A329</f>
        <v>3</v>
      </c>
      <c r="D327" s="13" t="str">
        <f>'OLAHNIL-10'!C329</f>
        <v>181910041</v>
      </c>
      <c r="E327" s="19" t="str">
        <f>'OLAHNIL-10'!D329</f>
        <v>ARIES TRISYANTO</v>
      </c>
      <c r="F327" s="20">
        <f>'OLAHNIL-10'!X329</f>
        <v>0</v>
      </c>
      <c r="G327" s="29" t="str">
        <f t="shared" si="5"/>
        <v>--</v>
      </c>
      <c r="H327" s="33" t="str">
        <f>'OLAHNIL-10'!Z329</f>
        <v/>
      </c>
      <c r="I327" s="34" t="str">
        <f>'OLAHNIL-10'!AA329</f>
        <v/>
      </c>
      <c r="J327" s="35">
        <f>'OLAHNIL-10'!AV329</f>
        <v>0</v>
      </c>
      <c r="K327" s="34" t="str">
        <f>'OLAHNIL-10'!AW329</f>
        <v>--</v>
      </c>
      <c r="L327" s="36" t="str">
        <f>'OLAHNIL-10'!J329</f>
        <v/>
      </c>
      <c r="M327" s="38" t="str">
        <f>'OLAHNIL-10'!P329</f>
        <v/>
      </c>
      <c r="N327" s="39" t="str">
        <f>IF(AND(Table57[[#This Row],[Penget]]&gt;=70,Table57[[#This Row],[Ketera]]&gt;=70),"Sudah Kompeten","Belum Kompeten")</f>
        <v>Belum Kompeten</v>
      </c>
    </row>
    <row r="328" spans="1:14" ht="15" hidden="1" x14ac:dyDescent="0.2">
      <c r="A328" s="7">
        <v>324</v>
      </c>
      <c r="B328" s="12" t="str">
        <f>'OLAHNIL-10'!B330</f>
        <v>X IPS_4</v>
      </c>
      <c r="C328" s="12" t="str">
        <f>'OLAHNIL-10'!A330</f>
        <v>4</v>
      </c>
      <c r="D328" s="13" t="str">
        <f>'OLAHNIL-10'!C330</f>
        <v>181910060</v>
      </c>
      <c r="E328" s="19" t="str">
        <f>'OLAHNIL-10'!D330</f>
        <v>CARLOS ERIBERTO</v>
      </c>
      <c r="F328" s="20">
        <f>'OLAHNIL-10'!X330</f>
        <v>0</v>
      </c>
      <c r="G328" s="29" t="str">
        <f t="shared" si="5"/>
        <v>--</v>
      </c>
      <c r="H328" s="33" t="str">
        <f>'OLAHNIL-10'!Z330</f>
        <v/>
      </c>
      <c r="I328" s="34" t="str">
        <f>'OLAHNIL-10'!AA330</f>
        <v/>
      </c>
      <c r="J328" s="35">
        <f>'OLAHNIL-10'!AV330</f>
        <v>0</v>
      </c>
      <c r="K328" s="34" t="str">
        <f>'OLAHNIL-10'!AW330</f>
        <v>--</v>
      </c>
      <c r="L328" s="36" t="str">
        <f>'OLAHNIL-10'!J330</f>
        <v/>
      </c>
      <c r="M328" s="38" t="str">
        <f>'OLAHNIL-10'!P330</f>
        <v/>
      </c>
      <c r="N328" s="39" t="str">
        <f>IF(AND(Table57[[#This Row],[Penget]]&gt;=70,Table57[[#This Row],[Ketera]]&gt;=70),"Sudah Kompeten","Belum Kompeten")</f>
        <v>Belum Kompeten</v>
      </c>
    </row>
    <row r="329" spans="1:14" ht="15" hidden="1" x14ac:dyDescent="0.2">
      <c r="A329" s="7">
        <v>325</v>
      </c>
      <c r="B329" s="12" t="str">
        <f>'OLAHNIL-10'!B331</f>
        <v>X IPS_4</v>
      </c>
      <c r="C329" s="12" t="str">
        <f>'OLAHNIL-10'!A331</f>
        <v>5</v>
      </c>
      <c r="D329" s="13" t="str">
        <f>'OLAHNIL-10'!C331</f>
        <v>181910064</v>
      </c>
      <c r="E329" s="19" t="str">
        <f>'OLAHNIL-10'!D331</f>
        <v xml:space="preserve">CICI MARISA </v>
      </c>
      <c r="F329" s="20">
        <f>'OLAHNIL-10'!X331</f>
        <v>0</v>
      </c>
      <c r="G329" s="29" t="str">
        <f t="shared" si="5"/>
        <v>--</v>
      </c>
      <c r="H329" s="33" t="str">
        <f>'OLAHNIL-10'!Z331</f>
        <v/>
      </c>
      <c r="I329" s="34" t="str">
        <f>'OLAHNIL-10'!AA331</f>
        <v/>
      </c>
      <c r="J329" s="35">
        <f>'OLAHNIL-10'!AV331</f>
        <v>0</v>
      </c>
      <c r="K329" s="34" t="str">
        <f>'OLAHNIL-10'!AW331</f>
        <v>--</v>
      </c>
      <c r="L329" s="36" t="str">
        <f>'OLAHNIL-10'!J331</f>
        <v/>
      </c>
      <c r="M329" s="38" t="str">
        <f>'OLAHNIL-10'!P331</f>
        <v/>
      </c>
      <c r="N329" s="39" t="str">
        <f>IF(AND(Table57[[#This Row],[Penget]]&gt;=70,Table57[[#This Row],[Ketera]]&gt;=70),"Sudah Kompeten","Belum Kompeten")</f>
        <v>Belum Kompeten</v>
      </c>
    </row>
    <row r="330" spans="1:14" ht="15" hidden="1" x14ac:dyDescent="0.2">
      <c r="A330" s="10">
        <v>326</v>
      </c>
      <c r="B330" s="12" t="str">
        <f>'OLAHNIL-10'!B332</f>
        <v>X IPS_4</v>
      </c>
      <c r="C330" s="12" t="str">
        <f>'OLAHNIL-10'!A332</f>
        <v>6</v>
      </c>
      <c r="D330" s="13" t="str">
        <f>'OLAHNIL-10'!C332</f>
        <v>181910072</v>
      </c>
      <c r="E330" s="19" t="str">
        <f>'OLAHNIL-10'!D332</f>
        <v>DANI TAUFIK KUROHMAN</v>
      </c>
      <c r="F330" s="20">
        <f>'OLAHNIL-10'!X332</f>
        <v>0</v>
      </c>
      <c r="G330" s="29" t="str">
        <f t="shared" si="5"/>
        <v>--</v>
      </c>
      <c r="H330" s="33" t="str">
        <f>'OLAHNIL-10'!Z332</f>
        <v/>
      </c>
      <c r="I330" s="34" t="str">
        <f>'OLAHNIL-10'!AA332</f>
        <v/>
      </c>
      <c r="J330" s="35">
        <f>'OLAHNIL-10'!AV332</f>
        <v>0</v>
      </c>
      <c r="K330" s="34" t="str">
        <f>'OLAHNIL-10'!AW332</f>
        <v>--</v>
      </c>
      <c r="L330" s="36" t="str">
        <f>'OLAHNIL-10'!J332</f>
        <v/>
      </c>
      <c r="M330" s="38" t="str">
        <f>'OLAHNIL-10'!P332</f>
        <v/>
      </c>
      <c r="N330" s="39" t="str">
        <f>IF(AND(Table57[[#This Row],[Penget]]&gt;=70,Table57[[#This Row],[Ketera]]&gt;=70),"Sudah Kompeten","Belum Kompeten")</f>
        <v>Belum Kompeten</v>
      </c>
    </row>
    <row r="331" spans="1:14" ht="15" hidden="1" x14ac:dyDescent="0.2">
      <c r="A331" s="7">
        <v>327</v>
      </c>
      <c r="B331" s="12" t="str">
        <f>'OLAHNIL-10'!B333</f>
        <v>X IPS_4</v>
      </c>
      <c r="C331" s="12" t="str">
        <f>'OLAHNIL-10'!A333</f>
        <v>7</v>
      </c>
      <c r="D331" s="13" t="str">
        <f>'OLAHNIL-10'!C333</f>
        <v>181910110</v>
      </c>
      <c r="E331" s="19" t="str">
        <f>'OLAHNIL-10'!D333</f>
        <v>ELIN NURJANAH</v>
      </c>
      <c r="F331" s="20">
        <f>'OLAHNIL-10'!X333</f>
        <v>0</v>
      </c>
      <c r="G331" s="29" t="str">
        <f t="shared" si="5"/>
        <v>--</v>
      </c>
      <c r="H331" s="33" t="str">
        <f>'OLAHNIL-10'!Z333</f>
        <v/>
      </c>
      <c r="I331" s="34" t="str">
        <f>'OLAHNIL-10'!AA333</f>
        <v/>
      </c>
      <c r="J331" s="35">
        <f>'OLAHNIL-10'!AV333</f>
        <v>0</v>
      </c>
      <c r="K331" s="34" t="str">
        <f>'OLAHNIL-10'!AW333</f>
        <v>--</v>
      </c>
      <c r="L331" s="36" t="str">
        <f>'OLAHNIL-10'!J333</f>
        <v/>
      </c>
      <c r="M331" s="38" t="str">
        <f>'OLAHNIL-10'!P333</f>
        <v/>
      </c>
      <c r="N331" s="39" t="str">
        <f>IF(AND(Table57[[#This Row],[Penget]]&gt;=70,Table57[[#This Row],[Ketera]]&gt;=70),"Sudah Kompeten","Belum Kompeten")</f>
        <v>Belum Kompeten</v>
      </c>
    </row>
    <row r="332" spans="1:14" ht="15" hidden="1" x14ac:dyDescent="0.2">
      <c r="A332" s="7">
        <v>328</v>
      </c>
      <c r="B332" s="12" t="str">
        <f>'OLAHNIL-10'!B334</f>
        <v>X IPS_4</v>
      </c>
      <c r="C332" s="12" t="str">
        <f>'OLAHNIL-10'!A334</f>
        <v>8</v>
      </c>
      <c r="D332" s="13" t="str">
        <f>'OLAHNIL-10'!C334</f>
        <v>181910127</v>
      </c>
      <c r="E332" s="19" t="str">
        <f>'OLAHNIL-10'!D334</f>
        <v>FAHMI IDRIS</v>
      </c>
      <c r="F332" s="20">
        <f>'OLAHNIL-10'!X334</f>
        <v>0</v>
      </c>
      <c r="G332" s="29" t="str">
        <f t="shared" si="5"/>
        <v>--</v>
      </c>
      <c r="H332" s="33" t="str">
        <f>'OLAHNIL-10'!Z334</f>
        <v/>
      </c>
      <c r="I332" s="34" t="str">
        <f>'OLAHNIL-10'!AA334</f>
        <v/>
      </c>
      <c r="J332" s="35">
        <f>'OLAHNIL-10'!AV334</f>
        <v>0</v>
      </c>
      <c r="K332" s="34" t="str">
        <f>'OLAHNIL-10'!AW334</f>
        <v>--</v>
      </c>
      <c r="L332" s="36" t="str">
        <f>'OLAHNIL-10'!J334</f>
        <v/>
      </c>
      <c r="M332" s="38" t="str">
        <f>'OLAHNIL-10'!P334</f>
        <v/>
      </c>
      <c r="N332" s="39" t="str">
        <f>IF(AND(Table57[[#This Row],[Penget]]&gt;=70,Table57[[#This Row],[Ketera]]&gt;=70),"Sudah Kompeten","Belum Kompeten")</f>
        <v>Belum Kompeten</v>
      </c>
    </row>
    <row r="333" spans="1:14" ht="15" hidden="1" x14ac:dyDescent="0.2">
      <c r="A333" s="10">
        <v>329</v>
      </c>
      <c r="B333" s="12" t="str">
        <f>'OLAHNIL-10'!B335</f>
        <v>X IPS_4</v>
      </c>
      <c r="C333" s="12" t="str">
        <f>'OLAHNIL-10'!A335</f>
        <v>9</v>
      </c>
      <c r="D333" s="13" t="str">
        <f>'OLAHNIL-10'!C335</f>
        <v>181910152</v>
      </c>
      <c r="E333" s="19" t="str">
        <f>'OLAHNIL-10'!D335</f>
        <v>GINGIN FIRMANSYAH</v>
      </c>
      <c r="F333" s="20">
        <f>'OLAHNIL-10'!X335</f>
        <v>0</v>
      </c>
      <c r="G333" s="29" t="str">
        <f t="shared" si="5"/>
        <v>--</v>
      </c>
      <c r="H333" s="33" t="str">
        <f>'OLAHNIL-10'!Z335</f>
        <v/>
      </c>
      <c r="I333" s="34" t="str">
        <f>'OLAHNIL-10'!AA335</f>
        <v/>
      </c>
      <c r="J333" s="35">
        <f>'OLAHNIL-10'!AV335</f>
        <v>0</v>
      </c>
      <c r="K333" s="34" t="str">
        <f>'OLAHNIL-10'!AW335</f>
        <v>--</v>
      </c>
      <c r="L333" s="36" t="str">
        <f>'OLAHNIL-10'!J335</f>
        <v/>
      </c>
      <c r="M333" s="38" t="str">
        <f>'OLAHNIL-10'!P335</f>
        <v/>
      </c>
      <c r="N333" s="39" t="str">
        <f>IF(AND(Table57[[#This Row],[Penget]]&gt;=70,Table57[[#This Row],[Ketera]]&gt;=70),"Sudah Kompeten","Belum Kompeten")</f>
        <v>Belum Kompeten</v>
      </c>
    </row>
    <row r="334" spans="1:14" ht="15" hidden="1" x14ac:dyDescent="0.2">
      <c r="A334" s="7">
        <v>330</v>
      </c>
      <c r="B334" s="12" t="str">
        <f>'OLAHNIL-10'!B336</f>
        <v>X IPS_4</v>
      </c>
      <c r="C334" s="12" t="str">
        <f>'OLAHNIL-10'!A336</f>
        <v>10</v>
      </c>
      <c r="D334" s="13" t="str">
        <f>'OLAHNIL-10'!C336</f>
        <v>181910172</v>
      </c>
      <c r="E334" s="19" t="str">
        <f>'OLAHNIL-10'!D336</f>
        <v>ILMI ASMADILLA</v>
      </c>
      <c r="F334" s="20">
        <f>'OLAHNIL-10'!X336</f>
        <v>0</v>
      </c>
      <c r="G334" s="29" t="str">
        <f t="shared" si="5"/>
        <v>--</v>
      </c>
      <c r="H334" s="33" t="str">
        <f>'OLAHNIL-10'!Z336</f>
        <v/>
      </c>
      <c r="I334" s="34" t="str">
        <f>'OLAHNIL-10'!AA336</f>
        <v/>
      </c>
      <c r="J334" s="35">
        <f>'OLAHNIL-10'!AV336</f>
        <v>0</v>
      </c>
      <c r="K334" s="34" t="str">
        <f>'OLAHNIL-10'!AW336</f>
        <v>--</v>
      </c>
      <c r="L334" s="36" t="str">
        <f>'OLAHNIL-10'!J336</f>
        <v/>
      </c>
      <c r="M334" s="38" t="str">
        <f>'OLAHNIL-10'!P336</f>
        <v/>
      </c>
      <c r="N334" s="39" t="str">
        <f>IF(AND(Table57[[#This Row],[Penget]]&gt;=70,Table57[[#This Row],[Ketera]]&gt;=70),"Sudah Kompeten","Belum Kompeten")</f>
        <v>Belum Kompeten</v>
      </c>
    </row>
    <row r="335" spans="1:14" ht="15" hidden="1" x14ac:dyDescent="0.2">
      <c r="A335" s="7">
        <v>331</v>
      </c>
      <c r="B335" s="12" t="str">
        <f>'OLAHNIL-10'!B337</f>
        <v>X IPS_4</v>
      </c>
      <c r="C335" s="12" t="str">
        <f>'OLAHNIL-10'!A337</f>
        <v>11</v>
      </c>
      <c r="D335" s="13" t="str">
        <f>'OLAHNIL-10'!C337</f>
        <v>181910181</v>
      </c>
      <c r="E335" s="19" t="str">
        <f>'OLAHNIL-10'!D337</f>
        <v>IRFAN VILAN</v>
      </c>
      <c r="F335" s="20">
        <f>'OLAHNIL-10'!X337</f>
        <v>0</v>
      </c>
      <c r="G335" s="29" t="str">
        <f t="shared" si="5"/>
        <v>--</v>
      </c>
      <c r="H335" s="33" t="str">
        <f>'OLAHNIL-10'!Z337</f>
        <v/>
      </c>
      <c r="I335" s="34" t="str">
        <f>'OLAHNIL-10'!AA337</f>
        <v/>
      </c>
      <c r="J335" s="35">
        <f>'OLAHNIL-10'!AV337</f>
        <v>0</v>
      </c>
      <c r="K335" s="34" t="str">
        <f>'OLAHNIL-10'!AW337</f>
        <v>--</v>
      </c>
      <c r="L335" s="36" t="str">
        <f>'OLAHNIL-10'!J337</f>
        <v/>
      </c>
      <c r="M335" s="38" t="str">
        <f>'OLAHNIL-10'!P337</f>
        <v/>
      </c>
      <c r="N335" s="39" t="str">
        <f>IF(AND(Table57[[#This Row],[Penget]]&gt;=70,Table57[[#This Row],[Ketera]]&gt;=70),"Sudah Kompeten","Belum Kompeten")</f>
        <v>Belum Kompeten</v>
      </c>
    </row>
    <row r="336" spans="1:14" ht="15" hidden="1" x14ac:dyDescent="0.2">
      <c r="A336" s="10">
        <v>332</v>
      </c>
      <c r="B336" s="12" t="str">
        <f>'OLAHNIL-10'!B338</f>
        <v>X IPS_4</v>
      </c>
      <c r="C336" s="12" t="str">
        <f>'OLAHNIL-10'!A338</f>
        <v>12</v>
      </c>
      <c r="D336" s="13" t="str">
        <f>'OLAHNIL-10'!C338</f>
        <v>181910182</v>
      </c>
      <c r="E336" s="19" t="str">
        <f>'OLAHNIL-10'!D338</f>
        <v>IRPAN HERMAWAN</v>
      </c>
      <c r="F336" s="20">
        <f>'OLAHNIL-10'!X338</f>
        <v>0</v>
      </c>
      <c r="G336" s="29" t="str">
        <f t="shared" si="5"/>
        <v>--</v>
      </c>
      <c r="H336" s="33" t="str">
        <f>'OLAHNIL-10'!Z338</f>
        <v/>
      </c>
      <c r="I336" s="34" t="str">
        <f>'OLAHNIL-10'!AA338</f>
        <v/>
      </c>
      <c r="J336" s="35">
        <f>'OLAHNIL-10'!AV338</f>
        <v>0</v>
      </c>
      <c r="K336" s="34" t="str">
        <f>'OLAHNIL-10'!AW338</f>
        <v>--</v>
      </c>
      <c r="L336" s="36" t="str">
        <f>'OLAHNIL-10'!J338</f>
        <v/>
      </c>
      <c r="M336" s="38" t="str">
        <f>'OLAHNIL-10'!P338</f>
        <v/>
      </c>
      <c r="N336" s="39" t="str">
        <f>IF(AND(Table57[[#This Row],[Penget]]&gt;=70,Table57[[#This Row],[Ketera]]&gt;=70),"Sudah Kompeten","Belum Kompeten")</f>
        <v>Belum Kompeten</v>
      </c>
    </row>
    <row r="337" spans="1:14" ht="15" hidden="1" x14ac:dyDescent="0.2">
      <c r="A337" s="7">
        <v>333</v>
      </c>
      <c r="B337" s="12" t="str">
        <f>'OLAHNIL-10'!B339</f>
        <v>X IPS_4</v>
      </c>
      <c r="C337" s="12" t="str">
        <f>'OLAHNIL-10'!A339</f>
        <v>13</v>
      </c>
      <c r="D337" s="13" t="str">
        <f>'OLAHNIL-10'!C339</f>
        <v>181910192</v>
      </c>
      <c r="E337" s="19" t="str">
        <f>'OLAHNIL-10'!D339</f>
        <v>LIEZA RIZKI SUSANTIE</v>
      </c>
      <c r="F337" s="20">
        <f>'OLAHNIL-10'!X339</f>
        <v>0</v>
      </c>
      <c r="G337" s="29" t="str">
        <f t="shared" si="5"/>
        <v>--</v>
      </c>
      <c r="H337" s="33" t="str">
        <f>'OLAHNIL-10'!Z339</f>
        <v/>
      </c>
      <c r="I337" s="34" t="str">
        <f>'OLAHNIL-10'!AA339</f>
        <v/>
      </c>
      <c r="J337" s="35">
        <f>'OLAHNIL-10'!AV339</f>
        <v>0</v>
      </c>
      <c r="K337" s="34" t="str">
        <f>'OLAHNIL-10'!AW339</f>
        <v>--</v>
      </c>
      <c r="L337" s="36" t="str">
        <f>'OLAHNIL-10'!J339</f>
        <v/>
      </c>
      <c r="M337" s="38" t="str">
        <f>'OLAHNIL-10'!P339</f>
        <v/>
      </c>
      <c r="N337" s="39" t="str">
        <f>IF(AND(Table57[[#This Row],[Penget]]&gt;=70,Table57[[#This Row],[Ketera]]&gt;=70),"Sudah Kompeten","Belum Kompeten")</f>
        <v>Belum Kompeten</v>
      </c>
    </row>
    <row r="338" spans="1:14" ht="15" hidden="1" x14ac:dyDescent="0.2">
      <c r="A338" s="7">
        <v>334</v>
      </c>
      <c r="B338" s="12" t="str">
        <f>'OLAHNIL-10'!B340</f>
        <v>X IPS_4</v>
      </c>
      <c r="C338" s="12" t="str">
        <f>'OLAHNIL-10'!A340</f>
        <v>14</v>
      </c>
      <c r="D338" s="13" t="str">
        <f>'OLAHNIL-10'!C340</f>
        <v>181910218</v>
      </c>
      <c r="E338" s="19" t="str">
        <f>'OLAHNIL-10'!D340</f>
        <v>MOH HAMZAH</v>
      </c>
      <c r="F338" s="20">
        <f>'OLAHNIL-10'!X340</f>
        <v>0</v>
      </c>
      <c r="G338" s="29" t="str">
        <f t="shared" si="5"/>
        <v>--</v>
      </c>
      <c r="H338" s="33" t="str">
        <f>'OLAHNIL-10'!Z340</f>
        <v/>
      </c>
      <c r="I338" s="34" t="str">
        <f>'OLAHNIL-10'!AA340</f>
        <v/>
      </c>
      <c r="J338" s="35">
        <f>'OLAHNIL-10'!AV340</f>
        <v>0</v>
      </c>
      <c r="K338" s="34" t="str">
        <f>'OLAHNIL-10'!AW340</f>
        <v>--</v>
      </c>
      <c r="L338" s="36" t="str">
        <f>'OLAHNIL-10'!J340</f>
        <v/>
      </c>
      <c r="M338" s="38" t="str">
        <f>'OLAHNIL-10'!P340</f>
        <v/>
      </c>
      <c r="N338" s="39" t="str">
        <f>IF(AND(Table57[[#This Row],[Penget]]&gt;=70,Table57[[#This Row],[Ketera]]&gt;=70),"Sudah Kompeten","Belum Kompeten")</f>
        <v>Belum Kompeten</v>
      </c>
    </row>
    <row r="339" spans="1:14" ht="15" hidden="1" x14ac:dyDescent="0.2">
      <c r="A339" s="10">
        <v>335</v>
      </c>
      <c r="B339" s="12" t="str">
        <f>'OLAHNIL-10'!B341</f>
        <v>X IPS_4</v>
      </c>
      <c r="C339" s="12" t="str">
        <f>'OLAHNIL-10'!A341</f>
        <v>15</v>
      </c>
      <c r="D339" s="13" t="str">
        <f>'OLAHNIL-10'!C341</f>
        <v>181910253</v>
      </c>
      <c r="E339" s="19" t="str">
        <f>'OLAHNIL-10'!D341</f>
        <v>NOVI SUSILAWATI</v>
      </c>
      <c r="F339" s="20">
        <f>'OLAHNIL-10'!X341</f>
        <v>0</v>
      </c>
      <c r="G339" s="29" t="str">
        <f t="shared" si="5"/>
        <v>--</v>
      </c>
      <c r="H339" s="33" t="str">
        <f>'OLAHNIL-10'!Z341</f>
        <v/>
      </c>
      <c r="I339" s="34" t="str">
        <f>'OLAHNIL-10'!AA341</f>
        <v/>
      </c>
      <c r="J339" s="35">
        <f>'OLAHNIL-10'!AV341</f>
        <v>0</v>
      </c>
      <c r="K339" s="34" t="str">
        <f>'OLAHNIL-10'!AW341</f>
        <v>--</v>
      </c>
      <c r="L339" s="36" t="str">
        <f>'OLAHNIL-10'!J341</f>
        <v/>
      </c>
      <c r="M339" s="38" t="str">
        <f>'OLAHNIL-10'!P341</f>
        <v/>
      </c>
      <c r="N339" s="39" t="str">
        <f>IF(AND(Table57[[#This Row],[Penget]]&gt;=70,Table57[[#This Row],[Ketera]]&gt;=70),"Sudah Kompeten","Belum Kompeten")</f>
        <v>Belum Kompeten</v>
      </c>
    </row>
    <row r="340" spans="1:14" ht="15" hidden="1" x14ac:dyDescent="0.2">
      <c r="A340" s="7">
        <v>336</v>
      </c>
      <c r="B340" s="12" t="str">
        <f>'OLAHNIL-10'!B342</f>
        <v>X IPS_4</v>
      </c>
      <c r="C340" s="12" t="str">
        <f>'OLAHNIL-10'!A342</f>
        <v>16</v>
      </c>
      <c r="D340" s="13" t="str">
        <f>'OLAHNIL-10'!C342</f>
        <v>181910260</v>
      </c>
      <c r="E340" s="19" t="str">
        <f>'OLAHNIL-10'!D342</f>
        <v>PERI PERDINAN</v>
      </c>
      <c r="F340" s="20">
        <f>'OLAHNIL-10'!X342</f>
        <v>0</v>
      </c>
      <c r="G340" s="29" t="str">
        <f t="shared" si="5"/>
        <v>--</v>
      </c>
      <c r="H340" s="33" t="str">
        <f>'OLAHNIL-10'!Z342</f>
        <v/>
      </c>
      <c r="I340" s="34" t="str">
        <f>'OLAHNIL-10'!AA342</f>
        <v/>
      </c>
      <c r="J340" s="35">
        <f>'OLAHNIL-10'!AV342</f>
        <v>0</v>
      </c>
      <c r="K340" s="34" t="str">
        <f>'OLAHNIL-10'!AW342</f>
        <v>--</v>
      </c>
      <c r="L340" s="36" t="str">
        <f>'OLAHNIL-10'!J342</f>
        <v/>
      </c>
      <c r="M340" s="38" t="str">
        <f>'OLAHNIL-10'!P342</f>
        <v/>
      </c>
      <c r="N340" s="39" t="str">
        <f>IF(AND(Table57[[#This Row],[Penget]]&gt;=70,Table57[[#This Row],[Ketera]]&gt;=70),"Sudah Kompeten","Belum Kompeten")</f>
        <v>Belum Kompeten</v>
      </c>
    </row>
    <row r="341" spans="1:14" ht="15" hidden="1" x14ac:dyDescent="0.2">
      <c r="A341" s="7">
        <v>337</v>
      </c>
      <c r="B341" s="12" t="str">
        <f>'OLAHNIL-10'!B343</f>
        <v>X IPS_4</v>
      </c>
      <c r="C341" s="12" t="str">
        <f>'OLAHNIL-10'!A343</f>
        <v>17</v>
      </c>
      <c r="D341" s="13" t="str">
        <f>'OLAHNIL-10'!C343</f>
        <v>181910268</v>
      </c>
      <c r="E341" s="19" t="str">
        <f>'OLAHNIL-10'!D343</f>
        <v>R. DEVIRA KUSUMAWATI</v>
      </c>
      <c r="F341" s="20">
        <f>'OLAHNIL-10'!X343</f>
        <v>0</v>
      </c>
      <c r="G341" s="29" t="str">
        <f t="shared" si="5"/>
        <v>--</v>
      </c>
      <c r="H341" s="33" t="str">
        <f>'OLAHNIL-10'!Z343</f>
        <v/>
      </c>
      <c r="I341" s="34" t="str">
        <f>'OLAHNIL-10'!AA343</f>
        <v/>
      </c>
      <c r="J341" s="35">
        <f>'OLAHNIL-10'!AV343</f>
        <v>0</v>
      </c>
      <c r="K341" s="34" t="str">
        <f>'OLAHNIL-10'!AW343</f>
        <v>--</v>
      </c>
      <c r="L341" s="36" t="str">
        <f>'OLAHNIL-10'!J343</f>
        <v/>
      </c>
      <c r="M341" s="38" t="str">
        <f>'OLAHNIL-10'!P343</f>
        <v/>
      </c>
      <c r="N341" s="39" t="str">
        <f>IF(AND(Table57[[#This Row],[Penget]]&gt;=70,Table57[[#This Row],[Ketera]]&gt;=70),"Sudah Kompeten","Belum Kompeten")</f>
        <v>Belum Kompeten</v>
      </c>
    </row>
    <row r="342" spans="1:14" ht="15" hidden="1" x14ac:dyDescent="0.2">
      <c r="A342" s="10">
        <v>338</v>
      </c>
      <c r="B342" s="12" t="str">
        <f>'OLAHNIL-10'!B344</f>
        <v>X IPS_4</v>
      </c>
      <c r="C342" s="12" t="str">
        <f>'OLAHNIL-10'!A344</f>
        <v>18</v>
      </c>
      <c r="D342" s="13" t="str">
        <f>'OLAHNIL-10'!C344</f>
        <v>181910281</v>
      </c>
      <c r="E342" s="19" t="str">
        <f>'OLAHNIL-10'!D344</f>
        <v>REGI PERMADI</v>
      </c>
      <c r="F342" s="20">
        <f>'OLAHNIL-10'!X344</f>
        <v>0</v>
      </c>
      <c r="G342" s="29" t="str">
        <f t="shared" si="5"/>
        <v>--</v>
      </c>
      <c r="H342" s="33" t="str">
        <f>'OLAHNIL-10'!Z344</f>
        <v/>
      </c>
      <c r="I342" s="34" t="str">
        <f>'OLAHNIL-10'!AA344</f>
        <v/>
      </c>
      <c r="J342" s="35">
        <f>'OLAHNIL-10'!AV344</f>
        <v>0</v>
      </c>
      <c r="K342" s="34" t="str">
        <f>'OLAHNIL-10'!AW344</f>
        <v>--</v>
      </c>
      <c r="L342" s="36" t="str">
        <f>'OLAHNIL-10'!J344</f>
        <v/>
      </c>
      <c r="M342" s="38" t="str">
        <f>'OLAHNIL-10'!P344</f>
        <v/>
      </c>
      <c r="N342" s="39" t="str">
        <f>IF(AND(Table57[[#This Row],[Penget]]&gt;=70,Table57[[#This Row],[Ketera]]&gt;=70),"Sudah Kompeten","Belum Kompeten")</f>
        <v>Belum Kompeten</v>
      </c>
    </row>
    <row r="343" spans="1:14" ht="15" hidden="1" x14ac:dyDescent="0.2">
      <c r="A343" s="7">
        <v>339</v>
      </c>
      <c r="B343" s="12" t="str">
        <f>'OLAHNIL-10'!B345</f>
        <v>X IPS_4</v>
      </c>
      <c r="C343" s="12" t="str">
        <f>'OLAHNIL-10'!A345</f>
        <v>19</v>
      </c>
      <c r="D343" s="13" t="str">
        <f>'OLAHNIL-10'!C345</f>
        <v>181910321</v>
      </c>
      <c r="E343" s="19" t="str">
        <f>'OLAHNIL-10'!D345</f>
        <v>RISTA KAMILA</v>
      </c>
      <c r="F343" s="20">
        <f>'OLAHNIL-10'!X345</f>
        <v>0</v>
      </c>
      <c r="G343" s="29" t="str">
        <f t="shared" si="5"/>
        <v>--</v>
      </c>
      <c r="H343" s="33" t="str">
        <f>'OLAHNIL-10'!Z345</f>
        <v/>
      </c>
      <c r="I343" s="34" t="str">
        <f>'OLAHNIL-10'!AA345</f>
        <v/>
      </c>
      <c r="J343" s="35">
        <f>'OLAHNIL-10'!AV345</f>
        <v>0</v>
      </c>
      <c r="K343" s="34" t="str">
        <f>'OLAHNIL-10'!AW345</f>
        <v>--</v>
      </c>
      <c r="L343" s="36" t="str">
        <f>'OLAHNIL-10'!J345</f>
        <v/>
      </c>
      <c r="M343" s="38" t="str">
        <f>'OLAHNIL-10'!P345</f>
        <v/>
      </c>
      <c r="N343" s="39" t="str">
        <f>IF(AND(Table57[[#This Row],[Penget]]&gt;=70,Table57[[#This Row],[Ketera]]&gt;=70),"Sudah Kompeten","Belum Kompeten")</f>
        <v>Belum Kompeten</v>
      </c>
    </row>
    <row r="344" spans="1:14" ht="15" hidden="1" x14ac:dyDescent="0.2">
      <c r="A344" s="7">
        <v>340</v>
      </c>
      <c r="B344" s="12" t="str">
        <f>'OLAHNIL-10'!B346</f>
        <v>X IPS_4</v>
      </c>
      <c r="C344" s="12" t="str">
        <f>'OLAHNIL-10'!A346</f>
        <v>20</v>
      </c>
      <c r="D344" s="13" t="str">
        <f>'OLAHNIL-10'!C346</f>
        <v>181910324</v>
      </c>
      <c r="E344" s="19" t="str">
        <f>'OLAHNIL-10'!D346</f>
        <v>RIZAL ARDIANSYAH</v>
      </c>
      <c r="F344" s="20">
        <f>'OLAHNIL-10'!X346</f>
        <v>0</v>
      </c>
      <c r="G344" s="29" t="str">
        <f t="shared" si="5"/>
        <v>--</v>
      </c>
      <c r="H344" s="33" t="str">
        <f>'OLAHNIL-10'!Z346</f>
        <v/>
      </c>
      <c r="I344" s="34" t="str">
        <f>'OLAHNIL-10'!AA346</f>
        <v/>
      </c>
      <c r="J344" s="35">
        <f>'OLAHNIL-10'!AV346</f>
        <v>0</v>
      </c>
      <c r="K344" s="34" t="str">
        <f>'OLAHNIL-10'!AW346</f>
        <v>--</v>
      </c>
      <c r="L344" s="36" t="str">
        <f>'OLAHNIL-10'!J346</f>
        <v/>
      </c>
      <c r="M344" s="38" t="str">
        <f>'OLAHNIL-10'!P346</f>
        <v/>
      </c>
      <c r="N344" s="39" t="str">
        <f>IF(AND(Table57[[#This Row],[Penget]]&gt;=70,Table57[[#This Row],[Ketera]]&gt;=70),"Sudah Kompeten","Belum Kompeten")</f>
        <v>Belum Kompeten</v>
      </c>
    </row>
    <row r="345" spans="1:14" ht="15" hidden="1" x14ac:dyDescent="0.2">
      <c r="A345" s="10">
        <v>341</v>
      </c>
      <c r="B345" s="12" t="str">
        <f>'OLAHNIL-10'!B347</f>
        <v>X IPS_4</v>
      </c>
      <c r="C345" s="12" t="str">
        <f>'OLAHNIL-10'!A347</f>
        <v>21</v>
      </c>
      <c r="D345" s="13" t="str">
        <f>'OLAHNIL-10'!C347</f>
        <v>181910332</v>
      </c>
      <c r="E345" s="19" t="str">
        <f>'OLAHNIL-10'!D347</f>
        <v>SAHRUL DARMAWAN</v>
      </c>
      <c r="F345" s="20">
        <f>'OLAHNIL-10'!X347</f>
        <v>0</v>
      </c>
      <c r="G345" s="29" t="str">
        <f t="shared" si="5"/>
        <v>--</v>
      </c>
      <c r="H345" s="33" t="str">
        <f>'OLAHNIL-10'!Z347</f>
        <v/>
      </c>
      <c r="I345" s="34" t="str">
        <f>'OLAHNIL-10'!AA347</f>
        <v/>
      </c>
      <c r="J345" s="35">
        <f>'OLAHNIL-10'!AV347</f>
        <v>0</v>
      </c>
      <c r="K345" s="34" t="str">
        <f>'OLAHNIL-10'!AW347</f>
        <v>--</v>
      </c>
      <c r="L345" s="36" t="str">
        <f>'OLAHNIL-10'!J347</f>
        <v/>
      </c>
      <c r="M345" s="38" t="str">
        <f>'OLAHNIL-10'!P347</f>
        <v/>
      </c>
      <c r="N345" s="39" t="str">
        <f>IF(AND(Table57[[#This Row],[Penget]]&gt;=70,Table57[[#This Row],[Ketera]]&gt;=70),"Sudah Kompeten","Belum Kompeten")</f>
        <v>Belum Kompeten</v>
      </c>
    </row>
    <row r="346" spans="1:14" ht="15" hidden="1" x14ac:dyDescent="0.2">
      <c r="A346" s="7">
        <v>342</v>
      </c>
      <c r="B346" s="12" t="str">
        <f>'OLAHNIL-10'!B348</f>
        <v>X IPS_4</v>
      </c>
      <c r="C346" s="12" t="str">
        <f>'OLAHNIL-10'!A348</f>
        <v>22</v>
      </c>
      <c r="D346" s="13" t="str">
        <f>'OLAHNIL-10'!C348</f>
        <v>181910338</v>
      </c>
      <c r="E346" s="19" t="str">
        <f>'OLAHNIL-10'!D348</f>
        <v>SANDI HIDAYAT</v>
      </c>
      <c r="F346" s="20">
        <f>'OLAHNIL-10'!X348</f>
        <v>0</v>
      </c>
      <c r="G346" s="29" t="str">
        <f t="shared" si="5"/>
        <v>--</v>
      </c>
      <c r="H346" s="33" t="str">
        <f>'OLAHNIL-10'!Z348</f>
        <v/>
      </c>
      <c r="I346" s="34" t="str">
        <f>'OLAHNIL-10'!AA348</f>
        <v/>
      </c>
      <c r="J346" s="35">
        <f>'OLAHNIL-10'!AV348</f>
        <v>0</v>
      </c>
      <c r="K346" s="34" t="str">
        <f>'OLAHNIL-10'!AW348</f>
        <v>--</v>
      </c>
      <c r="L346" s="36" t="str">
        <f>'OLAHNIL-10'!J348</f>
        <v/>
      </c>
      <c r="M346" s="38" t="str">
        <f>'OLAHNIL-10'!P348</f>
        <v/>
      </c>
      <c r="N346" s="39" t="str">
        <f>IF(AND(Table57[[#This Row],[Penget]]&gt;=70,Table57[[#This Row],[Ketera]]&gt;=70),"Sudah Kompeten","Belum Kompeten")</f>
        <v>Belum Kompeten</v>
      </c>
    </row>
    <row r="347" spans="1:14" ht="15" hidden="1" x14ac:dyDescent="0.2">
      <c r="A347" s="7">
        <v>343</v>
      </c>
      <c r="B347" s="12" t="str">
        <f>'OLAHNIL-10'!B349</f>
        <v>X IPS_4</v>
      </c>
      <c r="C347" s="12" t="str">
        <f>'OLAHNIL-10'!A349</f>
        <v>23</v>
      </c>
      <c r="D347" s="13" t="str">
        <f>'OLAHNIL-10'!C349</f>
        <v>181910343</v>
      </c>
      <c r="E347" s="19" t="str">
        <f>'OLAHNIL-10'!D349</f>
        <v>SELBI SELBIAN GRAHWANA</v>
      </c>
      <c r="F347" s="20">
        <f>'OLAHNIL-10'!X349</f>
        <v>0</v>
      </c>
      <c r="G347" s="29" t="str">
        <f t="shared" si="5"/>
        <v>--</v>
      </c>
      <c r="H347" s="33" t="str">
        <f>'OLAHNIL-10'!Z349</f>
        <v/>
      </c>
      <c r="I347" s="34" t="str">
        <f>'OLAHNIL-10'!AA349</f>
        <v/>
      </c>
      <c r="J347" s="35">
        <f>'OLAHNIL-10'!AV349</f>
        <v>0</v>
      </c>
      <c r="K347" s="34" t="str">
        <f>'OLAHNIL-10'!AW349</f>
        <v>--</v>
      </c>
      <c r="L347" s="36" t="str">
        <f>'OLAHNIL-10'!J349</f>
        <v/>
      </c>
      <c r="M347" s="38" t="str">
        <f>'OLAHNIL-10'!P349</f>
        <v/>
      </c>
      <c r="N347" s="39" t="str">
        <f>IF(AND(Table57[[#This Row],[Penget]]&gt;=70,Table57[[#This Row],[Ketera]]&gt;=70),"Sudah Kompeten","Belum Kompeten")</f>
        <v>Belum Kompeten</v>
      </c>
    </row>
    <row r="348" spans="1:14" ht="15" hidden="1" x14ac:dyDescent="0.2">
      <c r="A348" s="10">
        <v>344</v>
      </c>
      <c r="B348" s="12" t="str">
        <f>'OLAHNIL-10'!B350</f>
        <v>X IPS_4</v>
      </c>
      <c r="C348" s="12" t="str">
        <f>'OLAHNIL-10'!A350</f>
        <v>24</v>
      </c>
      <c r="D348" s="13" t="str">
        <f>'OLAHNIL-10'!C350</f>
        <v>181910350</v>
      </c>
      <c r="E348" s="19" t="str">
        <f>'OLAHNIL-10'!D350</f>
        <v>SHALSABILA OKTAVIANI WAHIDIN P.</v>
      </c>
      <c r="F348" s="20">
        <f>'OLAHNIL-10'!X350</f>
        <v>0</v>
      </c>
      <c r="G348" s="29" t="str">
        <f t="shared" si="5"/>
        <v>--</v>
      </c>
      <c r="H348" s="33" t="str">
        <f>'OLAHNIL-10'!Z350</f>
        <v/>
      </c>
      <c r="I348" s="34" t="str">
        <f>'OLAHNIL-10'!AA350</f>
        <v/>
      </c>
      <c r="J348" s="35">
        <f>'OLAHNIL-10'!AV350</f>
        <v>0</v>
      </c>
      <c r="K348" s="34" t="str">
        <f>'OLAHNIL-10'!AW350</f>
        <v>--</v>
      </c>
      <c r="L348" s="36" t="str">
        <f>'OLAHNIL-10'!J350</f>
        <v/>
      </c>
      <c r="M348" s="38" t="str">
        <f>'OLAHNIL-10'!P350</f>
        <v/>
      </c>
      <c r="N348" s="39" t="str">
        <f>IF(AND(Table57[[#This Row],[Penget]]&gt;=70,Table57[[#This Row],[Ketera]]&gt;=70),"Sudah Kompeten","Belum Kompeten")</f>
        <v>Belum Kompeten</v>
      </c>
    </row>
    <row r="349" spans="1:14" ht="15" hidden="1" x14ac:dyDescent="0.2">
      <c r="A349" s="7">
        <v>345</v>
      </c>
      <c r="B349" s="12" t="str">
        <f>'OLAHNIL-10'!B351</f>
        <v>X IPS_4</v>
      </c>
      <c r="C349" s="12" t="str">
        <f>'OLAHNIL-10'!A351</f>
        <v>25</v>
      </c>
      <c r="D349" s="13" t="str">
        <f>'OLAHNIL-10'!C351</f>
        <v>181910355</v>
      </c>
      <c r="E349" s="19" t="str">
        <f>'OLAHNIL-10'!D351</f>
        <v>SINDI MEILANI</v>
      </c>
      <c r="F349" s="20">
        <f>'OLAHNIL-10'!X351</f>
        <v>0</v>
      </c>
      <c r="G349" s="29" t="str">
        <f t="shared" si="5"/>
        <v>--</v>
      </c>
      <c r="H349" s="33" t="str">
        <f>'OLAHNIL-10'!Z351</f>
        <v/>
      </c>
      <c r="I349" s="34" t="str">
        <f>'OLAHNIL-10'!AA351</f>
        <v/>
      </c>
      <c r="J349" s="35">
        <f>'OLAHNIL-10'!AV351</f>
        <v>0</v>
      </c>
      <c r="K349" s="34" t="str">
        <f>'OLAHNIL-10'!AW351</f>
        <v>--</v>
      </c>
      <c r="L349" s="36" t="str">
        <f>'OLAHNIL-10'!J351</f>
        <v/>
      </c>
      <c r="M349" s="38" t="str">
        <f>'OLAHNIL-10'!P351</f>
        <v/>
      </c>
      <c r="N349" s="39" t="str">
        <f>IF(AND(Table57[[#This Row],[Penget]]&gt;=70,Table57[[#This Row],[Ketera]]&gt;=70),"Sudah Kompeten","Belum Kompeten")</f>
        <v>Belum Kompeten</v>
      </c>
    </row>
    <row r="350" spans="1:14" ht="15" hidden="1" x14ac:dyDescent="0.2">
      <c r="A350" s="7">
        <v>346</v>
      </c>
      <c r="B350" s="12" t="str">
        <f>'OLAHNIL-10'!B352</f>
        <v>X IPS_4</v>
      </c>
      <c r="C350" s="12" t="str">
        <f>'OLAHNIL-10'!A352</f>
        <v>26</v>
      </c>
      <c r="D350" s="13" t="str">
        <f>'OLAHNIL-10'!C352</f>
        <v>181910356</v>
      </c>
      <c r="E350" s="19" t="str">
        <f>'OLAHNIL-10'!D352</f>
        <v>SINDI YULIANI</v>
      </c>
      <c r="F350" s="20">
        <f>'OLAHNIL-10'!X352</f>
        <v>0</v>
      </c>
      <c r="G350" s="29" t="str">
        <f t="shared" si="5"/>
        <v>--</v>
      </c>
      <c r="H350" s="33" t="str">
        <f>'OLAHNIL-10'!Z352</f>
        <v/>
      </c>
      <c r="I350" s="34" t="str">
        <f>'OLAHNIL-10'!AA352</f>
        <v/>
      </c>
      <c r="J350" s="35">
        <f>'OLAHNIL-10'!AV352</f>
        <v>0</v>
      </c>
      <c r="K350" s="34" t="str">
        <f>'OLAHNIL-10'!AW352</f>
        <v>--</v>
      </c>
      <c r="L350" s="36" t="str">
        <f>'OLAHNIL-10'!J352</f>
        <v/>
      </c>
      <c r="M350" s="38" t="str">
        <f>'OLAHNIL-10'!P352</f>
        <v/>
      </c>
      <c r="N350" s="39" t="str">
        <f>IF(AND(Table57[[#This Row],[Penget]]&gt;=70,Table57[[#This Row],[Ketera]]&gt;=70),"Sudah Kompeten","Belum Kompeten")</f>
        <v>Belum Kompeten</v>
      </c>
    </row>
    <row r="351" spans="1:14" ht="15" hidden="1" x14ac:dyDescent="0.2">
      <c r="A351" s="10">
        <v>347</v>
      </c>
      <c r="B351" s="12" t="str">
        <f>'OLAHNIL-10'!B353</f>
        <v>X IPS_4</v>
      </c>
      <c r="C351" s="12" t="str">
        <f>'OLAHNIL-10'!A353</f>
        <v>27</v>
      </c>
      <c r="D351" s="13" t="str">
        <f>'OLAHNIL-10'!C353</f>
        <v>181910358</v>
      </c>
      <c r="E351" s="19" t="str">
        <f>'OLAHNIL-10'!D353</f>
        <v>SITI AISAH</v>
      </c>
      <c r="F351" s="20">
        <f>'OLAHNIL-10'!X353</f>
        <v>0</v>
      </c>
      <c r="G351" s="29" t="str">
        <f t="shared" si="5"/>
        <v>--</v>
      </c>
      <c r="H351" s="33" t="str">
        <f>'OLAHNIL-10'!Z353</f>
        <v/>
      </c>
      <c r="I351" s="34" t="str">
        <f>'OLAHNIL-10'!AA353</f>
        <v/>
      </c>
      <c r="J351" s="35">
        <f>'OLAHNIL-10'!AV353</f>
        <v>0</v>
      </c>
      <c r="K351" s="34" t="str">
        <f>'OLAHNIL-10'!AW353</f>
        <v>--</v>
      </c>
      <c r="L351" s="36" t="str">
        <f>'OLAHNIL-10'!J353</f>
        <v/>
      </c>
      <c r="M351" s="38" t="str">
        <f>'OLAHNIL-10'!P353</f>
        <v/>
      </c>
      <c r="N351" s="39" t="str">
        <f>IF(AND(Table57[[#This Row],[Penget]]&gt;=70,Table57[[#This Row],[Ketera]]&gt;=70),"Sudah Kompeten","Belum Kompeten")</f>
        <v>Belum Kompeten</v>
      </c>
    </row>
    <row r="352" spans="1:14" ht="15" hidden="1" x14ac:dyDescent="0.2">
      <c r="A352" s="7">
        <v>348</v>
      </c>
      <c r="B352" s="12" t="str">
        <f>'OLAHNIL-10'!B354</f>
        <v>X IPS_4</v>
      </c>
      <c r="C352" s="12" t="str">
        <f>'OLAHNIL-10'!A354</f>
        <v>28</v>
      </c>
      <c r="D352" s="13" t="str">
        <f>'OLAHNIL-10'!C354</f>
        <v>181910364</v>
      </c>
      <c r="E352" s="19" t="str">
        <f>'OLAHNIL-10'!D354</f>
        <v>SRI DEVI CAHYATI</v>
      </c>
      <c r="F352" s="20">
        <f>'OLAHNIL-10'!X354</f>
        <v>0</v>
      </c>
      <c r="G352" s="29" t="str">
        <f t="shared" si="5"/>
        <v>--</v>
      </c>
      <c r="H352" s="33" t="str">
        <f>'OLAHNIL-10'!Z354</f>
        <v/>
      </c>
      <c r="I352" s="34" t="str">
        <f>'OLAHNIL-10'!AA354</f>
        <v/>
      </c>
      <c r="J352" s="35">
        <f>'OLAHNIL-10'!AV354</f>
        <v>0</v>
      </c>
      <c r="K352" s="34" t="str">
        <f>'OLAHNIL-10'!AW354</f>
        <v>--</v>
      </c>
      <c r="L352" s="36" t="str">
        <f>'OLAHNIL-10'!J354</f>
        <v/>
      </c>
      <c r="M352" s="38" t="str">
        <f>'OLAHNIL-10'!P354</f>
        <v/>
      </c>
      <c r="N352" s="39" t="str">
        <f>IF(AND(Table57[[#This Row],[Penget]]&gt;=70,Table57[[#This Row],[Ketera]]&gt;=70),"Sudah Kompeten","Belum Kompeten")</f>
        <v>Belum Kompeten</v>
      </c>
    </row>
    <row r="353" spans="1:14" ht="15" hidden="1" x14ac:dyDescent="0.2">
      <c r="A353" s="7">
        <v>349</v>
      </c>
      <c r="B353" s="12" t="str">
        <f>'OLAHNIL-10'!B355</f>
        <v>X IPS_4</v>
      </c>
      <c r="C353" s="12" t="str">
        <f>'OLAHNIL-10'!A355</f>
        <v>29</v>
      </c>
      <c r="D353" s="13" t="str">
        <f>'OLAHNIL-10'!C355</f>
        <v>181910369</v>
      </c>
      <c r="E353" s="19" t="str">
        <f>'OLAHNIL-10'!D355</f>
        <v>SYAM RAMDANI</v>
      </c>
      <c r="F353" s="20">
        <f>'OLAHNIL-10'!X355</f>
        <v>0</v>
      </c>
      <c r="G353" s="29" t="str">
        <f t="shared" si="5"/>
        <v>--</v>
      </c>
      <c r="H353" s="33" t="str">
        <f>'OLAHNIL-10'!Z355</f>
        <v/>
      </c>
      <c r="I353" s="34" t="str">
        <f>'OLAHNIL-10'!AA355</f>
        <v/>
      </c>
      <c r="J353" s="35">
        <f>'OLAHNIL-10'!AV355</f>
        <v>0</v>
      </c>
      <c r="K353" s="34" t="str">
        <f>'OLAHNIL-10'!AW355</f>
        <v>--</v>
      </c>
      <c r="L353" s="36" t="str">
        <f>'OLAHNIL-10'!J355</f>
        <v/>
      </c>
      <c r="M353" s="38" t="str">
        <f>'OLAHNIL-10'!P355</f>
        <v/>
      </c>
      <c r="N353" s="39" t="str">
        <f>IF(AND(Table57[[#This Row],[Penget]]&gt;=70,Table57[[#This Row],[Ketera]]&gt;=70),"Sudah Kompeten","Belum Kompeten")</f>
        <v>Belum Kompeten</v>
      </c>
    </row>
    <row r="354" spans="1:14" ht="15" hidden="1" x14ac:dyDescent="0.2">
      <c r="A354" s="10">
        <v>350</v>
      </c>
      <c r="B354" s="12" t="str">
        <f>'OLAHNIL-10'!B356</f>
        <v>X IPS_4</v>
      </c>
      <c r="C354" s="12" t="str">
        <f>'OLAHNIL-10'!A356</f>
        <v>30</v>
      </c>
      <c r="D354" s="13" t="str">
        <f>'OLAHNIL-10'!C356</f>
        <v>181910373</v>
      </c>
      <c r="E354" s="19" t="str">
        <f>'OLAHNIL-10'!D356</f>
        <v>TASYA AUDISTI MEYSHELIA</v>
      </c>
      <c r="F354" s="20">
        <f>'OLAHNIL-10'!X356</f>
        <v>0</v>
      </c>
      <c r="G354" s="29" t="str">
        <f t="shared" si="5"/>
        <v>--</v>
      </c>
      <c r="H354" s="33" t="str">
        <f>'OLAHNIL-10'!Z356</f>
        <v/>
      </c>
      <c r="I354" s="34" t="str">
        <f>'OLAHNIL-10'!AA356</f>
        <v/>
      </c>
      <c r="J354" s="35">
        <f>'OLAHNIL-10'!AV356</f>
        <v>0</v>
      </c>
      <c r="K354" s="34" t="str">
        <f>'OLAHNIL-10'!AW356</f>
        <v>--</v>
      </c>
      <c r="L354" s="36" t="str">
        <f>'OLAHNIL-10'!J356</f>
        <v/>
      </c>
      <c r="M354" s="38" t="str">
        <f>'OLAHNIL-10'!P356</f>
        <v/>
      </c>
      <c r="N354" s="39" t="str">
        <f>IF(AND(Table57[[#This Row],[Penget]]&gt;=70,Table57[[#This Row],[Ketera]]&gt;=70),"Sudah Kompeten","Belum Kompeten")</f>
        <v>Belum Kompeten</v>
      </c>
    </row>
    <row r="355" spans="1:14" ht="15" hidden="1" x14ac:dyDescent="0.2">
      <c r="A355" s="7">
        <v>351</v>
      </c>
      <c r="B355" s="12" t="str">
        <f>'OLAHNIL-10'!B357</f>
        <v>X IPS_4</v>
      </c>
      <c r="C355" s="12" t="str">
        <f>'OLAHNIL-10'!A357</f>
        <v>31</v>
      </c>
      <c r="D355" s="13" t="str">
        <f>'OLAHNIL-10'!C357</f>
        <v>181910375</v>
      </c>
      <c r="E355" s="19" t="str">
        <f>'OLAHNIL-10'!D357</f>
        <v>TEDI ROSADI</v>
      </c>
      <c r="F355" s="20">
        <f>'OLAHNIL-10'!X357</f>
        <v>0</v>
      </c>
      <c r="G355" s="29" t="str">
        <f t="shared" si="5"/>
        <v>--</v>
      </c>
      <c r="H355" s="33" t="str">
        <f>'OLAHNIL-10'!Z357</f>
        <v/>
      </c>
      <c r="I355" s="34" t="str">
        <f>'OLAHNIL-10'!AA357</f>
        <v/>
      </c>
      <c r="J355" s="35">
        <f>'OLAHNIL-10'!AV357</f>
        <v>0</v>
      </c>
      <c r="K355" s="34" t="str">
        <f>'OLAHNIL-10'!AW357</f>
        <v>--</v>
      </c>
      <c r="L355" s="36" t="str">
        <f>'OLAHNIL-10'!J357</f>
        <v/>
      </c>
      <c r="M355" s="38" t="str">
        <f>'OLAHNIL-10'!P357</f>
        <v/>
      </c>
      <c r="N355" s="39" t="str">
        <f>IF(AND(Table57[[#This Row],[Penget]]&gt;=70,Table57[[#This Row],[Ketera]]&gt;=70),"Sudah Kompeten","Belum Kompeten")</f>
        <v>Belum Kompeten</v>
      </c>
    </row>
    <row r="356" spans="1:14" ht="15" hidden="1" x14ac:dyDescent="0.2">
      <c r="A356" s="7">
        <v>352</v>
      </c>
      <c r="B356" s="12" t="str">
        <f>'OLAHNIL-10'!B358</f>
        <v>X IPS_4</v>
      </c>
      <c r="C356" s="12" t="str">
        <f>'OLAHNIL-10'!A358</f>
        <v>32</v>
      </c>
      <c r="D356" s="13" t="str">
        <f>'OLAHNIL-10'!C358</f>
        <v>181910382</v>
      </c>
      <c r="E356" s="19" t="str">
        <f>'OLAHNIL-10'!D358</f>
        <v>TITA FITRIAWATI</v>
      </c>
      <c r="F356" s="20">
        <f>'OLAHNIL-10'!X358</f>
        <v>0</v>
      </c>
      <c r="G356" s="29" t="str">
        <f t="shared" si="5"/>
        <v>--</v>
      </c>
      <c r="H356" s="33" t="str">
        <f>'OLAHNIL-10'!Z358</f>
        <v/>
      </c>
      <c r="I356" s="34" t="str">
        <f>'OLAHNIL-10'!AA358</f>
        <v/>
      </c>
      <c r="J356" s="35">
        <f>'OLAHNIL-10'!AV358</f>
        <v>0</v>
      </c>
      <c r="K356" s="34" t="str">
        <f>'OLAHNIL-10'!AW358</f>
        <v>--</v>
      </c>
      <c r="L356" s="36" t="str">
        <f>'OLAHNIL-10'!J358</f>
        <v/>
      </c>
      <c r="M356" s="38" t="str">
        <f>'OLAHNIL-10'!P358</f>
        <v/>
      </c>
      <c r="N356" s="39" t="str">
        <f>IF(AND(Table57[[#This Row],[Penget]]&gt;=70,Table57[[#This Row],[Ketera]]&gt;=70),"Sudah Kompeten","Belum Kompeten")</f>
        <v>Belum Kompeten</v>
      </c>
    </row>
    <row r="357" spans="1:14" ht="15" hidden="1" x14ac:dyDescent="0.2">
      <c r="A357" s="10">
        <v>353</v>
      </c>
      <c r="B357" s="12" t="str">
        <f>'OLAHNIL-10'!B359</f>
        <v>X IPS_4</v>
      </c>
      <c r="C357" s="12" t="str">
        <f>'OLAHNIL-10'!A359</f>
        <v>33</v>
      </c>
      <c r="D357" s="13" t="str">
        <f>'OLAHNIL-10'!C359</f>
        <v>181910390</v>
      </c>
      <c r="E357" s="19" t="str">
        <f>'OLAHNIL-10'!D359</f>
        <v>VIKI RAMADHAN</v>
      </c>
      <c r="F357" s="20">
        <f>'OLAHNIL-10'!X359</f>
        <v>0</v>
      </c>
      <c r="G357" s="29" t="str">
        <f t="shared" si="5"/>
        <v>--</v>
      </c>
      <c r="H357" s="33" t="str">
        <f>'OLAHNIL-10'!Z359</f>
        <v/>
      </c>
      <c r="I357" s="34" t="str">
        <f>'OLAHNIL-10'!AA359</f>
        <v/>
      </c>
      <c r="J357" s="35">
        <f>'OLAHNIL-10'!AV359</f>
        <v>0</v>
      </c>
      <c r="K357" s="34" t="str">
        <f>'OLAHNIL-10'!AW359</f>
        <v>--</v>
      </c>
      <c r="L357" s="36" t="str">
        <f>'OLAHNIL-10'!J359</f>
        <v/>
      </c>
      <c r="M357" s="38" t="str">
        <f>'OLAHNIL-10'!P359</f>
        <v/>
      </c>
      <c r="N357" s="39" t="str">
        <f>IF(AND(Table57[[#This Row],[Penget]]&gt;=70,Table57[[#This Row],[Ketera]]&gt;=70),"Sudah Kompeten","Belum Kompeten")</f>
        <v>Belum Kompeten</v>
      </c>
    </row>
    <row r="358" spans="1:14" ht="15" hidden="1" x14ac:dyDescent="0.2">
      <c r="A358" s="7">
        <v>354</v>
      </c>
      <c r="B358" s="12" t="str">
        <f>'OLAHNIL-10'!B360</f>
        <v>X IPS_4</v>
      </c>
      <c r="C358" s="12" t="str">
        <f>'OLAHNIL-10'!A360</f>
        <v>34</v>
      </c>
      <c r="D358" s="13" t="str">
        <f>'OLAHNIL-10'!C360</f>
        <v>181910406</v>
      </c>
      <c r="E358" s="19" t="str">
        <f>'OLAHNIL-10'!D360</f>
        <v>YADI RAMDANI</v>
      </c>
      <c r="F358" s="20">
        <f>'OLAHNIL-10'!X360</f>
        <v>0</v>
      </c>
      <c r="G358" s="29" t="str">
        <f t="shared" si="5"/>
        <v>--</v>
      </c>
      <c r="H358" s="33" t="str">
        <f>'OLAHNIL-10'!Z360</f>
        <v/>
      </c>
      <c r="I358" s="34" t="str">
        <f>'OLAHNIL-10'!AA360</f>
        <v/>
      </c>
      <c r="J358" s="35">
        <f>'OLAHNIL-10'!AV360</f>
        <v>0</v>
      </c>
      <c r="K358" s="34" t="str">
        <f>'OLAHNIL-10'!AW360</f>
        <v>--</v>
      </c>
      <c r="L358" s="36" t="str">
        <f>'OLAHNIL-10'!J360</f>
        <v/>
      </c>
      <c r="M358" s="38" t="str">
        <f>'OLAHNIL-10'!P360</f>
        <v/>
      </c>
      <c r="N358" s="39" t="str">
        <f>IF(AND(Table57[[#This Row],[Penget]]&gt;=70,Table57[[#This Row],[Ketera]]&gt;=70),"Sudah Kompeten","Belum Kompeten")</f>
        <v>Belum Kompeten</v>
      </c>
    </row>
    <row r="359" spans="1:14" ht="15" hidden="1" x14ac:dyDescent="0.2">
      <c r="A359" s="7">
        <v>355</v>
      </c>
      <c r="B359" s="12" t="str">
        <f>'OLAHNIL-10'!B361</f>
        <v>X IPS_4</v>
      </c>
      <c r="C359" s="12" t="str">
        <f>'OLAHNIL-10'!A361</f>
        <v>35</v>
      </c>
      <c r="D359" s="13" t="str">
        <f>'OLAHNIL-10'!C361</f>
        <v>181910426</v>
      </c>
      <c r="E359" s="19" t="str">
        <f>'OLAHNIL-10'!D361</f>
        <v>ZENY HANDIYANI</v>
      </c>
      <c r="F359" s="20">
        <f>'OLAHNIL-10'!X361</f>
        <v>0</v>
      </c>
      <c r="G359" s="29" t="str">
        <f t="shared" si="5"/>
        <v>--</v>
      </c>
      <c r="H359" s="33" t="str">
        <f>'OLAHNIL-10'!Z361</f>
        <v/>
      </c>
      <c r="I359" s="34" t="str">
        <f>'OLAHNIL-10'!AA361</f>
        <v/>
      </c>
      <c r="J359" s="35">
        <f>'OLAHNIL-10'!AV361</f>
        <v>0</v>
      </c>
      <c r="K359" s="34" t="str">
        <f>'OLAHNIL-10'!AW361</f>
        <v>--</v>
      </c>
      <c r="L359" s="36" t="str">
        <f>'OLAHNIL-10'!J361</f>
        <v/>
      </c>
      <c r="M359" s="38" t="str">
        <f>'OLAHNIL-10'!P361</f>
        <v/>
      </c>
      <c r="N359" s="39" t="str">
        <f>IF(AND(Table57[[#This Row],[Penget]]&gt;=70,Table57[[#This Row],[Ketera]]&gt;=70),"Sudah Kompeten","Belum Kompeten")</f>
        <v>Belum Kompeten</v>
      </c>
    </row>
    <row r="360" spans="1:14" ht="15" hidden="1" x14ac:dyDescent="0.2">
      <c r="A360" s="10">
        <v>356</v>
      </c>
      <c r="B360" s="12" t="str">
        <f>'OLAHNIL-10'!B362</f>
        <v>X IPS_5</v>
      </c>
      <c r="C360" s="12" t="str">
        <f>'OLAHNIL-10'!A362</f>
        <v>1</v>
      </c>
      <c r="D360" s="13" t="str">
        <f>'OLAHNIL-10'!C362</f>
        <v>181910008</v>
      </c>
      <c r="E360" s="19" t="str">
        <f>'OLAHNIL-10'!D362</f>
        <v>ADITA TRI KURNIA PUTRI</v>
      </c>
      <c r="F360" s="20">
        <f>'OLAHNIL-10'!X362</f>
        <v>0</v>
      </c>
      <c r="G360" s="29" t="str">
        <f t="shared" si="5"/>
        <v>--</v>
      </c>
      <c r="H360" s="33" t="str">
        <f>'OLAHNIL-10'!Z362</f>
        <v/>
      </c>
      <c r="I360" s="34" t="str">
        <f>'OLAHNIL-10'!AA362</f>
        <v/>
      </c>
      <c r="J360" s="35">
        <f>'OLAHNIL-10'!AV362</f>
        <v>0</v>
      </c>
      <c r="K360" s="34" t="str">
        <f>'OLAHNIL-10'!AW362</f>
        <v>--</v>
      </c>
      <c r="L360" s="36" t="str">
        <f>'OLAHNIL-10'!J362</f>
        <v/>
      </c>
      <c r="M360" s="38" t="str">
        <f>'OLAHNIL-10'!P362</f>
        <v/>
      </c>
      <c r="N360" s="39" t="str">
        <f>IF(AND(Table57[[#This Row],[Penget]]&gt;=70,Table57[[#This Row],[Ketera]]&gt;=70),"Sudah Kompeten","Belum Kompeten")</f>
        <v>Belum Kompeten</v>
      </c>
    </row>
    <row r="361" spans="1:14" ht="15" hidden="1" x14ac:dyDescent="0.2">
      <c r="A361" s="7">
        <v>357</v>
      </c>
      <c r="B361" s="12" t="str">
        <f>'OLAHNIL-10'!B363</f>
        <v>X IPS_5</v>
      </c>
      <c r="C361" s="12" t="str">
        <f>'OLAHNIL-10'!A363</f>
        <v>2</v>
      </c>
      <c r="D361" s="13" t="str">
        <f>'OLAHNIL-10'!C363</f>
        <v>181910011</v>
      </c>
      <c r="E361" s="19" t="str">
        <f>'OLAHNIL-10'!D363</f>
        <v xml:space="preserve">ADNES KOMALA DEWI </v>
      </c>
      <c r="F361" s="20">
        <f>'OLAHNIL-10'!X363</f>
        <v>0</v>
      </c>
      <c r="G361" s="29" t="str">
        <f t="shared" si="5"/>
        <v>--</v>
      </c>
      <c r="H361" s="33" t="str">
        <f>'OLAHNIL-10'!Z363</f>
        <v/>
      </c>
      <c r="I361" s="34" t="str">
        <f>'OLAHNIL-10'!AA363</f>
        <v/>
      </c>
      <c r="J361" s="35">
        <f>'OLAHNIL-10'!AV363</f>
        <v>0</v>
      </c>
      <c r="K361" s="34" t="str">
        <f>'OLAHNIL-10'!AW363</f>
        <v>--</v>
      </c>
      <c r="L361" s="36" t="str">
        <f>'OLAHNIL-10'!J363</f>
        <v/>
      </c>
      <c r="M361" s="38" t="str">
        <f>'OLAHNIL-10'!P363</f>
        <v/>
      </c>
      <c r="N361" s="39" t="str">
        <f>IF(AND(Table57[[#This Row],[Penget]]&gt;=70,Table57[[#This Row],[Ketera]]&gt;=70),"Sudah Kompeten","Belum Kompeten")</f>
        <v>Belum Kompeten</v>
      </c>
    </row>
    <row r="362" spans="1:14" ht="15" hidden="1" x14ac:dyDescent="0.2">
      <c r="A362" s="7">
        <v>358</v>
      </c>
      <c r="B362" s="12" t="str">
        <f>'OLAHNIL-10'!B364</f>
        <v>X IPS_5</v>
      </c>
      <c r="C362" s="12" t="str">
        <f>'OLAHNIL-10'!A364</f>
        <v>3</v>
      </c>
      <c r="D362" s="13" t="str">
        <f>'OLAHNIL-10'!C364</f>
        <v>181910014</v>
      </c>
      <c r="E362" s="19" t="str">
        <f>'OLAHNIL-10'!D364</f>
        <v>AGUNG BUDI PRASTAWA</v>
      </c>
      <c r="F362" s="20">
        <f>'OLAHNIL-10'!X364</f>
        <v>0</v>
      </c>
      <c r="G362" s="29" t="str">
        <f t="shared" si="5"/>
        <v>--</v>
      </c>
      <c r="H362" s="33" t="str">
        <f>'OLAHNIL-10'!Z364</f>
        <v/>
      </c>
      <c r="I362" s="34" t="str">
        <f>'OLAHNIL-10'!AA364</f>
        <v/>
      </c>
      <c r="J362" s="35">
        <f>'OLAHNIL-10'!AV364</f>
        <v>0</v>
      </c>
      <c r="K362" s="34" t="str">
        <f>'OLAHNIL-10'!AW364</f>
        <v>--</v>
      </c>
      <c r="L362" s="36" t="str">
        <f>'OLAHNIL-10'!J364</f>
        <v/>
      </c>
      <c r="M362" s="38" t="str">
        <f>'OLAHNIL-10'!P364</f>
        <v/>
      </c>
      <c r="N362" s="39" t="str">
        <f>IF(AND(Table57[[#This Row],[Penget]]&gt;=70,Table57[[#This Row],[Ketera]]&gt;=70),"Sudah Kompeten","Belum Kompeten")</f>
        <v>Belum Kompeten</v>
      </c>
    </row>
    <row r="363" spans="1:14" ht="15" hidden="1" x14ac:dyDescent="0.2">
      <c r="A363" s="10">
        <v>359</v>
      </c>
      <c r="B363" s="12" t="str">
        <f>'OLAHNIL-10'!B365</f>
        <v>X IPS_5</v>
      </c>
      <c r="C363" s="12" t="str">
        <f>'OLAHNIL-10'!A365</f>
        <v>4</v>
      </c>
      <c r="D363" s="13" t="str">
        <f>'OLAHNIL-10'!C365</f>
        <v>181910021</v>
      </c>
      <c r="E363" s="19" t="str">
        <f>'OLAHNIL-10'!D365</f>
        <v>AISYAH</v>
      </c>
      <c r="F363" s="20">
        <f>'OLAHNIL-10'!X365</f>
        <v>0</v>
      </c>
      <c r="G363" s="29" t="str">
        <f t="shared" si="5"/>
        <v>--</v>
      </c>
      <c r="H363" s="33" t="str">
        <f>'OLAHNIL-10'!Z365</f>
        <v/>
      </c>
      <c r="I363" s="34" t="str">
        <f>'OLAHNIL-10'!AA365</f>
        <v/>
      </c>
      <c r="J363" s="35">
        <f>'OLAHNIL-10'!AV365</f>
        <v>0</v>
      </c>
      <c r="K363" s="34" t="str">
        <f>'OLAHNIL-10'!AW365</f>
        <v>--</v>
      </c>
      <c r="L363" s="36" t="str">
        <f>'OLAHNIL-10'!J365</f>
        <v/>
      </c>
      <c r="M363" s="38" t="str">
        <f>'OLAHNIL-10'!P365</f>
        <v/>
      </c>
      <c r="N363" s="39" t="str">
        <f>IF(AND(Table57[[#This Row],[Penget]]&gt;=70,Table57[[#This Row],[Ketera]]&gt;=70),"Sudah Kompeten","Belum Kompeten")</f>
        <v>Belum Kompeten</v>
      </c>
    </row>
    <row r="364" spans="1:14" ht="15" hidden="1" x14ac:dyDescent="0.2">
      <c r="A364" s="7">
        <v>360</v>
      </c>
      <c r="B364" s="12" t="str">
        <f>'OLAHNIL-10'!B366</f>
        <v>X IPS_5</v>
      </c>
      <c r="C364" s="12" t="str">
        <f>'OLAHNIL-10'!A366</f>
        <v>5</v>
      </c>
      <c r="D364" s="13" t="str">
        <f>'OLAHNIL-10'!C366</f>
        <v>181910045</v>
      </c>
      <c r="E364" s="19" t="str">
        <f>'OLAHNIL-10'!D366</f>
        <v>ARYA DYTA WIGUNA</v>
      </c>
      <c r="F364" s="20">
        <f>'OLAHNIL-10'!X366</f>
        <v>0</v>
      </c>
      <c r="G364" s="29" t="str">
        <f t="shared" si="5"/>
        <v>--</v>
      </c>
      <c r="H364" s="33" t="str">
        <f>'OLAHNIL-10'!Z366</f>
        <v/>
      </c>
      <c r="I364" s="34" t="str">
        <f>'OLAHNIL-10'!AA366</f>
        <v/>
      </c>
      <c r="J364" s="35">
        <f>'OLAHNIL-10'!AV366</f>
        <v>0</v>
      </c>
      <c r="K364" s="34" t="str">
        <f>'OLAHNIL-10'!AW366</f>
        <v>--</v>
      </c>
      <c r="L364" s="36" t="str">
        <f>'OLAHNIL-10'!J366</f>
        <v/>
      </c>
      <c r="M364" s="38" t="str">
        <f>'OLAHNIL-10'!P366</f>
        <v/>
      </c>
      <c r="N364" s="39" t="str">
        <f>IF(AND(Table57[[#This Row],[Penget]]&gt;=70,Table57[[#This Row],[Ketera]]&gt;=70),"Sudah Kompeten","Belum Kompeten")</f>
        <v>Belum Kompeten</v>
      </c>
    </row>
    <row r="365" spans="1:14" ht="15" hidden="1" x14ac:dyDescent="0.2">
      <c r="A365" s="7">
        <v>361</v>
      </c>
      <c r="B365" s="12" t="str">
        <f>'OLAHNIL-10'!B367</f>
        <v>X IPS_5</v>
      </c>
      <c r="C365" s="12" t="str">
        <f>'OLAHNIL-10'!A367</f>
        <v>6</v>
      </c>
      <c r="D365" s="13" t="str">
        <f>'OLAHNIL-10'!C367</f>
        <v>181910054</v>
      </c>
      <c r="E365" s="19" t="str">
        <f>'OLAHNIL-10'!D367</f>
        <v>AZRIEL TAMA SANTIAJI</v>
      </c>
      <c r="F365" s="20">
        <f>'OLAHNIL-10'!X367</f>
        <v>0</v>
      </c>
      <c r="G365" s="29" t="str">
        <f t="shared" si="5"/>
        <v>--</v>
      </c>
      <c r="H365" s="33" t="str">
        <f>'OLAHNIL-10'!Z367</f>
        <v/>
      </c>
      <c r="I365" s="34" t="str">
        <f>'OLAHNIL-10'!AA367</f>
        <v/>
      </c>
      <c r="J365" s="35">
        <f>'OLAHNIL-10'!AV367</f>
        <v>0</v>
      </c>
      <c r="K365" s="34" t="str">
        <f>'OLAHNIL-10'!AW367</f>
        <v>--</v>
      </c>
      <c r="L365" s="36" t="str">
        <f>'OLAHNIL-10'!J367</f>
        <v/>
      </c>
      <c r="M365" s="38" t="str">
        <f>'OLAHNIL-10'!P367</f>
        <v/>
      </c>
      <c r="N365" s="39" t="str">
        <f>IF(AND(Table57[[#This Row],[Penget]]&gt;=70,Table57[[#This Row],[Ketera]]&gt;=70),"Sudah Kompeten","Belum Kompeten")</f>
        <v>Belum Kompeten</v>
      </c>
    </row>
    <row r="366" spans="1:14" ht="15" hidden="1" x14ac:dyDescent="0.2">
      <c r="A366" s="10">
        <v>362</v>
      </c>
      <c r="B366" s="12" t="str">
        <f>'OLAHNIL-10'!B368</f>
        <v>X IPS_5</v>
      </c>
      <c r="C366" s="12" t="str">
        <f>'OLAHNIL-10'!A368</f>
        <v>7</v>
      </c>
      <c r="D366" s="13" t="str">
        <f>'OLAHNIL-10'!C368</f>
        <v>181910055</v>
      </c>
      <c r="E366" s="19" t="str">
        <f>'OLAHNIL-10'!D368</f>
        <v>AZZUHRI HAUDI</v>
      </c>
      <c r="F366" s="20">
        <f>'OLAHNIL-10'!X368</f>
        <v>0</v>
      </c>
      <c r="G366" s="29" t="str">
        <f t="shared" si="5"/>
        <v>--</v>
      </c>
      <c r="H366" s="33" t="str">
        <f>'OLAHNIL-10'!Z368</f>
        <v/>
      </c>
      <c r="I366" s="34" t="str">
        <f>'OLAHNIL-10'!AA368</f>
        <v/>
      </c>
      <c r="J366" s="35">
        <f>'OLAHNIL-10'!AV368</f>
        <v>0</v>
      </c>
      <c r="K366" s="34" t="str">
        <f>'OLAHNIL-10'!AW368</f>
        <v>--</v>
      </c>
      <c r="L366" s="36" t="str">
        <f>'OLAHNIL-10'!J368</f>
        <v/>
      </c>
      <c r="M366" s="38" t="str">
        <f>'OLAHNIL-10'!P368</f>
        <v/>
      </c>
      <c r="N366" s="39" t="str">
        <f>IF(AND(Table57[[#This Row],[Penget]]&gt;=70,Table57[[#This Row],[Ketera]]&gt;=70),"Sudah Kompeten","Belum Kompeten")</f>
        <v>Belum Kompeten</v>
      </c>
    </row>
    <row r="367" spans="1:14" ht="15" hidden="1" x14ac:dyDescent="0.2">
      <c r="A367" s="7">
        <v>363</v>
      </c>
      <c r="B367" s="12" t="str">
        <f>'OLAHNIL-10'!B369</f>
        <v>X IPS_5</v>
      </c>
      <c r="C367" s="12" t="str">
        <f>'OLAHNIL-10'!A369</f>
        <v>8</v>
      </c>
      <c r="D367" s="13" t="str">
        <f>'OLAHNIL-10'!C369</f>
        <v>181910056</v>
      </c>
      <c r="E367" s="19" t="str">
        <f>'OLAHNIL-10'!D369</f>
        <v>BAYU BATARA SURYA PUTRA</v>
      </c>
      <c r="F367" s="20">
        <f>'OLAHNIL-10'!X369</f>
        <v>0</v>
      </c>
      <c r="G367" s="29" t="str">
        <f t="shared" si="5"/>
        <v>--</v>
      </c>
      <c r="H367" s="33" t="str">
        <f>'OLAHNIL-10'!Z369</f>
        <v/>
      </c>
      <c r="I367" s="34" t="str">
        <f>'OLAHNIL-10'!AA369</f>
        <v/>
      </c>
      <c r="J367" s="35">
        <f>'OLAHNIL-10'!AV369</f>
        <v>0</v>
      </c>
      <c r="K367" s="34" t="str">
        <f>'OLAHNIL-10'!AW369</f>
        <v>--</v>
      </c>
      <c r="L367" s="36" t="str">
        <f>'OLAHNIL-10'!J369</f>
        <v/>
      </c>
      <c r="M367" s="38" t="str">
        <f>'OLAHNIL-10'!P369</f>
        <v/>
      </c>
      <c r="N367" s="39" t="str">
        <f>IF(AND(Table57[[#This Row],[Penget]]&gt;=70,Table57[[#This Row],[Ketera]]&gt;=70),"Sudah Kompeten","Belum Kompeten")</f>
        <v>Belum Kompeten</v>
      </c>
    </row>
    <row r="368" spans="1:14" ht="15" hidden="1" x14ac:dyDescent="0.2">
      <c r="A368" s="7">
        <v>364</v>
      </c>
      <c r="B368" s="12" t="str">
        <f>'OLAHNIL-10'!B370</f>
        <v>X IPS_5</v>
      </c>
      <c r="C368" s="12" t="str">
        <f>'OLAHNIL-10'!A370</f>
        <v>9</v>
      </c>
      <c r="D368" s="13" t="str">
        <f>'OLAHNIL-10'!C370</f>
        <v>181910069</v>
      </c>
      <c r="E368" s="19" t="str">
        <f>'OLAHNIL-10'!D370</f>
        <v>DANDY ERVAN PRATAMA</v>
      </c>
      <c r="F368" s="20">
        <f>'OLAHNIL-10'!X370</f>
        <v>0</v>
      </c>
      <c r="G368" s="29" t="str">
        <f t="shared" si="5"/>
        <v>--</v>
      </c>
      <c r="H368" s="33" t="str">
        <f>'OLAHNIL-10'!Z370</f>
        <v/>
      </c>
      <c r="I368" s="34" t="str">
        <f>'OLAHNIL-10'!AA370</f>
        <v/>
      </c>
      <c r="J368" s="35">
        <f>'OLAHNIL-10'!AV370</f>
        <v>0</v>
      </c>
      <c r="K368" s="34" t="str">
        <f>'OLAHNIL-10'!AW370</f>
        <v>--</v>
      </c>
      <c r="L368" s="36" t="str">
        <f>'OLAHNIL-10'!J370</f>
        <v/>
      </c>
      <c r="M368" s="38" t="str">
        <f>'OLAHNIL-10'!P370</f>
        <v/>
      </c>
      <c r="N368" s="39" t="str">
        <f>IF(AND(Table57[[#This Row],[Penget]]&gt;=70,Table57[[#This Row],[Ketera]]&gt;=70),"Sudah Kompeten","Belum Kompeten")</f>
        <v>Belum Kompeten</v>
      </c>
    </row>
    <row r="369" spans="1:14" ht="15" hidden="1" x14ac:dyDescent="0.2">
      <c r="A369" s="10">
        <v>365</v>
      </c>
      <c r="B369" s="12" t="str">
        <f>'OLAHNIL-10'!B371</f>
        <v>X IPS_5</v>
      </c>
      <c r="C369" s="12" t="str">
        <f>'OLAHNIL-10'!A371</f>
        <v>10</v>
      </c>
      <c r="D369" s="13" t="str">
        <f>'OLAHNIL-10'!C371</f>
        <v>181910085</v>
      </c>
      <c r="E369" s="19" t="str">
        <f>'OLAHNIL-10'!D371</f>
        <v>DENISA ASTI RAHMAWATI</v>
      </c>
      <c r="F369" s="20">
        <f>'OLAHNIL-10'!X371</f>
        <v>0</v>
      </c>
      <c r="G369" s="29" t="str">
        <f t="shared" si="5"/>
        <v>--</v>
      </c>
      <c r="H369" s="33" t="str">
        <f>'OLAHNIL-10'!Z371</f>
        <v/>
      </c>
      <c r="I369" s="34" t="str">
        <f>'OLAHNIL-10'!AA371</f>
        <v/>
      </c>
      <c r="J369" s="35">
        <f>'OLAHNIL-10'!AV371</f>
        <v>0</v>
      </c>
      <c r="K369" s="34" t="str">
        <f>'OLAHNIL-10'!AW371</f>
        <v>--</v>
      </c>
      <c r="L369" s="36" t="str">
        <f>'OLAHNIL-10'!J371</f>
        <v/>
      </c>
      <c r="M369" s="38" t="str">
        <f>'OLAHNIL-10'!P371</f>
        <v/>
      </c>
      <c r="N369" s="39" t="str">
        <f>IF(AND(Table57[[#This Row],[Penget]]&gt;=70,Table57[[#This Row],[Ketera]]&gt;=70),"Sudah Kompeten","Belum Kompeten")</f>
        <v>Belum Kompeten</v>
      </c>
    </row>
    <row r="370" spans="1:14" ht="15" hidden="1" x14ac:dyDescent="0.2">
      <c r="A370" s="7">
        <v>366</v>
      </c>
      <c r="B370" s="12" t="str">
        <f>'OLAHNIL-10'!B372</f>
        <v>X IPS_5</v>
      </c>
      <c r="C370" s="12" t="str">
        <f>'OLAHNIL-10'!A372</f>
        <v>11</v>
      </c>
      <c r="D370" s="13" t="str">
        <f>'OLAHNIL-10'!C372</f>
        <v>181910093</v>
      </c>
      <c r="E370" s="19" t="str">
        <f>'OLAHNIL-10'!D372</f>
        <v>DIAN RAMDHAN SAPTIAN</v>
      </c>
      <c r="F370" s="20">
        <f>'OLAHNIL-10'!X372</f>
        <v>0</v>
      </c>
      <c r="G370" s="29" t="str">
        <f t="shared" si="5"/>
        <v>--</v>
      </c>
      <c r="H370" s="33" t="str">
        <f>'OLAHNIL-10'!Z372</f>
        <v/>
      </c>
      <c r="I370" s="34" t="str">
        <f>'OLAHNIL-10'!AA372</f>
        <v/>
      </c>
      <c r="J370" s="35">
        <f>'OLAHNIL-10'!AV372</f>
        <v>0</v>
      </c>
      <c r="K370" s="34" t="str">
        <f>'OLAHNIL-10'!AW372</f>
        <v>--</v>
      </c>
      <c r="L370" s="36" t="str">
        <f>'OLAHNIL-10'!J372</f>
        <v/>
      </c>
      <c r="M370" s="38" t="str">
        <f>'OLAHNIL-10'!P372</f>
        <v/>
      </c>
      <c r="N370" s="39" t="str">
        <f>IF(AND(Table57[[#This Row],[Penget]]&gt;=70,Table57[[#This Row],[Ketera]]&gt;=70),"Sudah Kompeten","Belum Kompeten")</f>
        <v>Belum Kompeten</v>
      </c>
    </row>
    <row r="371" spans="1:14" ht="15" hidden="1" x14ac:dyDescent="0.2">
      <c r="A371" s="7">
        <v>367</v>
      </c>
      <c r="B371" s="12" t="str">
        <f>'OLAHNIL-10'!B373</f>
        <v>X IPS_5</v>
      </c>
      <c r="C371" s="12" t="str">
        <f>'OLAHNIL-10'!A373</f>
        <v>12</v>
      </c>
      <c r="D371" s="13" t="str">
        <f>'OLAHNIL-10'!C373</f>
        <v>181910103</v>
      </c>
      <c r="E371" s="19" t="str">
        <f>'OLAHNIL-10'!D373</f>
        <v>DIVYA ADHIANI NURDIN</v>
      </c>
      <c r="F371" s="20">
        <f>'OLAHNIL-10'!X373</f>
        <v>0</v>
      </c>
      <c r="G371" s="29" t="str">
        <f t="shared" si="5"/>
        <v>--</v>
      </c>
      <c r="H371" s="33" t="str">
        <f>'OLAHNIL-10'!Z373</f>
        <v/>
      </c>
      <c r="I371" s="34" t="str">
        <f>'OLAHNIL-10'!AA373</f>
        <v/>
      </c>
      <c r="J371" s="35">
        <f>'OLAHNIL-10'!AV373</f>
        <v>0</v>
      </c>
      <c r="K371" s="34" t="str">
        <f>'OLAHNIL-10'!AW373</f>
        <v>--</v>
      </c>
      <c r="L371" s="36" t="str">
        <f>'OLAHNIL-10'!J373</f>
        <v/>
      </c>
      <c r="M371" s="38" t="str">
        <f>'OLAHNIL-10'!P373</f>
        <v/>
      </c>
      <c r="N371" s="39" t="str">
        <f>IF(AND(Table57[[#This Row],[Penget]]&gt;=70,Table57[[#This Row],[Ketera]]&gt;=70),"Sudah Kompeten","Belum Kompeten")</f>
        <v>Belum Kompeten</v>
      </c>
    </row>
    <row r="372" spans="1:14" ht="15" hidden="1" x14ac:dyDescent="0.2">
      <c r="A372" s="10">
        <v>368</v>
      </c>
      <c r="B372" s="12" t="str">
        <f>'OLAHNIL-10'!B374</f>
        <v>X IPS_5</v>
      </c>
      <c r="C372" s="12" t="str">
        <f>'OLAHNIL-10'!A374</f>
        <v>13</v>
      </c>
      <c r="D372" s="13" t="str">
        <f>'OLAHNIL-10'!C374</f>
        <v>181910104</v>
      </c>
      <c r="E372" s="19" t="str">
        <f>'OLAHNIL-10'!D374</f>
        <v>DWIKI DERMAWAN</v>
      </c>
      <c r="F372" s="20">
        <f>'OLAHNIL-10'!X374</f>
        <v>0</v>
      </c>
      <c r="G372" s="29" t="str">
        <f t="shared" si="5"/>
        <v>--</v>
      </c>
      <c r="H372" s="33" t="str">
        <f>'OLAHNIL-10'!Z374</f>
        <v/>
      </c>
      <c r="I372" s="34" t="str">
        <f>'OLAHNIL-10'!AA374</f>
        <v/>
      </c>
      <c r="J372" s="35">
        <f>'OLAHNIL-10'!AV374</f>
        <v>0</v>
      </c>
      <c r="K372" s="34" t="str">
        <f>'OLAHNIL-10'!AW374</f>
        <v>--</v>
      </c>
      <c r="L372" s="36" t="str">
        <f>'OLAHNIL-10'!J374</f>
        <v/>
      </c>
      <c r="M372" s="38" t="str">
        <f>'OLAHNIL-10'!P374</f>
        <v/>
      </c>
      <c r="N372" s="39" t="str">
        <f>IF(AND(Table57[[#This Row],[Penget]]&gt;=70,Table57[[#This Row],[Ketera]]&gt;=70),"Sudah Kompeten","Belum Kompeten")</f>
        <v>Belum Kompeten</v>
      </c>
    </row>
    <row r="373" spans="1:14" ht="15" hidden="1" x14ac:dyDescent="0.2">
      <c r="A373" s="7">
        <v>369</v>
      </c>
      <c r="B373" s="12" t="str">
        <f>'OLAHNIL-10'!B375</f>
        <v>X IPS_5</v>
      </c>
      <c r="C373" s="12" t="str">
        <f>'OLAHNIL-10'!A375</f>
        <v>14</v>
      </c>
      <c r="D373" s="13" t="str">
        <f>'OLAHNIL-10'!C375</f>
        <v>181910118</v>
      </c>
      <c r="E373" s="19" t="str">
        <f>'OLAHNIL-10'!D375</f>
        <v>ENCEP CANDRA</v>
      </c>
      <c r="F373" s="20">
        <f>'OLAHNIL-10'!X375</f>
        <v>0</v>
      </c>
      <c r="G373" s="29" t="str">
        <f t="shared" si="5"/>
        <v>--</v>
      </c>
      <c r="H373" s="33" t="str">
        <f>'OLAHNIL-10'!Z375</f>
        <v/>
      </c>
      <c r="I373" s="34" t="str">
        <f>'OLAHNIL-10'!AA375</f>
        <v/>
      </c>
      <c r="J373" s="35">
        <f>'OLAHNIL-10'!AV375</f>
        <v>0</v>
      </c>
      <c r="K373" s="34" t="str">
        <f>'OLAHNIL-10'!AW375</f>
        <v>--</v>
      </c>
      <c r="L373" s="36" t="str">
        <f>'OLAHNIL-10'!J375</f>
        <v/>
      </c>
      <c r="M373" s="38" t="str">
        <f>'OLAHNIL-10'!P375</f>
        <v/>
      </c>
      <c r="N373" s="39" t="str">
        <f>IF(AND(Table57[[#This Row],[Penget]]&gt;=70,Table57[[#This Row],[Ketera]]&gt;=70),"Sudah Kompeten","Belum Kompeten")</f>
        <v>Belum Kompeten</v>
      </c>
    </row>
    <row r="374" spans="1:14" ht="15" hidden="1" x14ac:dyDescent="0.2">
      <c r="A374" s="7">
        <v>370</v>
      </c>
      <c r="B374" s="12" t="str">
        <f>'OLAHNIL-10'!B376</f>
        <v>X IPS_5</v>
      </c>
      <c r="C374" s="12" t="str">
        <f>'OLAHNIL-10'!A376</f>
        <v>15</v>
      </c>
      <c r="D374" s="13" t="str">
        <f>'OLAHNIL-10'!C376</f>
        <v>181910128</v>
      </c>
      <c r="E374" s="19" t="str">
        <f>'OLAHNIL-10'!D376</f>
        <v>FAIZAL EGI</v>
      </c>
      <c r="F374" s="20">
        <f>'OLAHNIL-10'!X376</f>
        <v>0</v>
      </c>
      <c r="G374" s="29" t="str">
        <f t="shared" si="5"/>
        <v>--</v>
      </c>
      <c r="H374" s="33" t="str">
        <f>'OLAHNIL-10'!Z376</f>
        <v/>
      </c>
      <c r="I374" s="34" t="str">
        <f>'OLAHNIL-10'!AA376</f>
        <v/>
      </c>
      <c r="J374" s="35">
        <f>'OLAHNIL-10'!AV376</f>
        <v>0</v>
      </c>
      <c r="K374" s="34" t="str">
        <f>'OLAHNIL-10'!AW376</f>
        <v>--</v>
      </c>
      <c r="L374" s="36" t="str">
        <f>'OLAHNIL-10'!J376</f>
        <v/>
      </c>
      <c r="M374" s="38" t="str">
        <f>'OLAHNIL-10'!P376</f>
        <v/>
      </c>
      <c r="N374" s="39" t="str">
        <f>IF(AND(Table57[[#This Row],[Penget]]&gt;=70,Table57[[#This Row],[Ketera]]&gt;=70),"Sudah Kompeten","Belum Kompeten")</f>
        <v>Belum Kompeten</v>
      </c>
    </row>
    <row r="375" spans="1:14" ht="15" hidden="1" x14ac:dyDescent="0.2">
      <c r="A375" s="10">
        <v>371</v>
      </c>
      <c r="B375" s="12" t="str">
        <f>'OLAHNIL-10'!B377</f>
        <v>X IPS_5</v>
      </c>
      <c r="C375" s="12" t="str">
        <f>'OLAHNIL-10'!A377</f>
        <v>16</v>
      </c>
      <c r="D375" s="13" t="str">
        <f>'OLAHNIL-10'!C377</f>
        <v>181910133</v>
      </c>
      <c r="E375" s="19" t="str">
        <f>'OLAHNIL-10'!D377</f>
        <v>FAUZI DHALFADLIL AZHANI</v>
      </c>
      <c r="F375" s="20">
        <f>'OLAHNIL-10'!X377</f>
        <v>0</v>
      </c>
      <c r="G375" s="29" t="str">
        <f t="shared" si="5"/>
        <v>--</v>
      </c>
      <c r="H375" s="33" t="str">
        <f>'OLAHNIL-10'!Z377</f>
        <v/>
      </c>
      <c r="I375" s="34" t="str">
        <f>'OLAHNIL-10'!AA377</f>
        <v/>
      </c>
      <c r="J375" s="35">
        <f>'OLAHNIL-10'!AV377</f>
        <v>0</v>
      </c>
      <c r="K375" s="34" t="str">
        <f>'OLAHNIL-10'!AW377</f>
        <v>--</v>
      </c>
      <c r="L375" s="36" t="str">
        <f>'OLAHNIL-10'!J377</f>
        <v/>
      </c>
      <c r="M375" s="38" t="str">
        <f>'OLAHNIL-10'!P377</f>
        <v/>
      </c>
      <c r="N375" s="39" t="str">
        <f>IF(AND(Table57[[#This Row],[Penget]]&gt;=70,Table57[[#This Row],[Ketera]]&gt;=70),"Sudah Kompeten","Belum Kompeten")</f>
        <v>Belum Kompeten</v>
      </c>
    </row>
    <row r="376" spans="1:14" ht="15" hidden="1" x14ac:dyDescent="0.2">
      <c r="A376" s="7">
        <v>372</v>
      </c>
      <c r="B376" s="12" t="str">
        <f>'OLAHNIL-10'!B378</f>
        <v>X IPS_5</v>
      </c>
      <c r="C376" s="12" t="str">
        <f>'OLAHNIL-10'!A378</f>
        <v>17</v>
      </c>
      <c r="D376" s="13" t="str">
        <f>'OLAHNIL-10'!C378</f>
        <v>181910161</v>
      </c>
      <c r="E376" s="19" t="str">
        <f>'OLAHNIL-10'!D378</f>
        <v>HILMAN PUTRA PAMUNGKAS</v>
      </c>
      <c r="F376" s="20">
        <f>'OLAHNIL-10'!X378</f>
        <v>0</v>
      </c>
      <c r="G376" s="29" t="str">
        <f t="shared" si="5"/>
        <v>--</v>
      </c>
      <c r="H376" s="33" t="str">
        <f>'OLAHNIL-10'!Z378</f>
        <v/>
      </c>
      <c r="I376" s="34" t="str">
        <f>'OLAHNIL-10'!AA378</f>
        <v/>
      </c>
      <c r="J376" s="35">
        <f>'OLAHNIL-10'!AV378</f>
        <v>0</v>
      </c>
      <c r="K376" s="34" t="str">
        <f>'OLAHNIL-10'!AW378</f>
        <v>--</v>
      </c>
      <c r="L376" s="36" t="str">
        <f>'OLAHNIL-10'!J378</f>
        <v/>
      </c>
      <c r="M376" s="38" t="str">
        <f>'OLAHNIL-10'!P378</f>
        <v/>
      </c>
      <c r="N376" s="39" t="str">
        <f>IF(AND(Table57[[#This Row],[Penget]]&gt;=70,Table57[[#This Row],[Ketera]]&gt;=70),"Sudah Kompeten","Belum Kompeten")</f>
        <v>Belum Kompeten</v>
      </c>
    </row>
    <row r="377" spans="1:14" ht="15" hidden="1" x14ac:dyDescent="0.2">
      <c r="A377" s="7">
        <v>373</v>
      </c>
      <c r="B377" s="12" t="str">
        <f>'OLAHNIL-10'!B379</f>
        <v>X IPS_5</v>
      </c>
      <c r="C377" s="12" t="str">
        <f>'OLAHNIL-10'!A379</f>
        <v>18</v>
      </c>
      <c r="D377" s="13" t="str">
        <f>'OLAHNIL-10'!C379</f>
        <v>181910165</v>
      </c>
      <c r="E377" s="19" t="str">
        <f>'OLAHNIL-10'!D379</f>
        <v>IHSYA FADILLAH MUSLIM</v>
      </c>
      <c r="F377" s="20">
        <f>'OLAHNIL-10'!X379</f>
        <v>0</v>
      </c>
      <c r="G377" s="29" t="str">
        <f t="shared" si="5"/>
        <v>--</v>
      </c>
      <c r="H377" s="33" t="str">
        <f>'OLAHNIL-10'!Z379</f>
        <v/>
      </c>
      <c r="I377" s="34" t="str">
        <f>'OLAHNIL-10'!AA379</f>
        <v/>
      </c>
      <c r="J377" s="35">
        <f>'OLAHNIL-10'!AV379</f>
        <v>0</v>
      </c>
      <c r="K377" s="34" t="str">
        <f>'OLAHNIL-10'!AW379</f>
        <v>--</v>
      </c>
      <c r="L377" s="36" t="str">
        <f>'OLAHNIL-10'!J379</f>
        <v/>
      </c>
      <c r="M377" s="38" t="str">
        <f>'OLAHNIL-10'!P379</f>
        <v/>
      </c>
      <c r="N377" s="39" t="str">
        <f>IF(AND(Table57[[#This Row],[Penget]]&gt;=70,Table57[[#This Row],[Ketera]]&gt;=70),"Sudah Kompeten","Belum Kompeten")</f>
        <v>Belum Kompeten</v>
      </c>
    </row>
    <row r="378" spans="1:14" ht="15" hidden="1" x14ac:dyDescent="0.2">
      <c r="A378" s="10">
        <v>374</v>
      </c>
      <c r="B378" s="12" t="str">
        <f>'OLAHNIL-10'!B380</f>
        <v>X IPS_5</v>
      </c>
      <c r="C378" s="12" t="str">
        <f>'OLAHNIL-10'!A380</f>
        <v>19</v>
      </c>
      <c r="D378" s="13" t="str">
        <f>'OLAHNIL-10'!C380</f>
        <v>181910185</v>
      </c>
      <c r="E378" s="19" t="str">
        <f>'OLAHNIL-10'!D380</f>
        <v>JIHAD AKBAR</v>
      </c>
      <c r="F378" s="20">
        <f>'OLAHNIL-10'!X380</f>
        <v>0</v>
      </c>
      <c r="G378" s="29" t="str">
        <f t="shared" si="5"/>
        <v>--</v>
      </c>
      <c r="H378" s="33" t="str">
        <f>'OLAHNIL-10'!Z380</f>
        <v/>
      </c>
      <c r="I378" s="34" t="str">
        <f>'OLAHNIL-10'!AA380</f>
        <v/>
      </c>
      <c r="J378" s="35">
        <f>'OLAHNIL-10'!AV380</f>
        <v>0</v>
      </c>
      <c r="K378" s="34" t="str">
        <f>'OLAHNIL-10'!AW380</f>
        <v>--</v>
      </c>
      <c r="L378" s="36" t="str">
        <f>'OLAHNIL-10'!J380</f>
        <v/>
      </c>
      <c r="M378" s="38" t="str">
        <f>'OLAHNIL-10'!P380</f>
        <v/>
      </c>
      <c r="N378" s="39" t="str">
        <f>IF(AND(Table57[[#This Row],[Penget]]&gt;=70,Table57[[#This Row],[Ketera]]&gt;=70),"Sudah Kompeten","Belum Kompeten")</f>
        <v>Belum Kompeten</v>
      </c>
    </row>
    <row r="379" spans="1:14" ht="15" hidden="1" x14ac:dyDescent="0.2">
      <c r="A379" s="7">
        <v>375</v>
      </c>
      <c r="B379" s="12" t="str">
        <f>'OLAHNIL-10'!B381</f>
        <v>X IPS_5</v>
      </c>
      <c r="C379" s="12" t="str">
        <f>'OLAHNIL-10'!A381</f>
        <v>20</v>
      </c>
      <c r="D379" s="13" t="str">
        <f>'OLAHNIL-10'!C381</f>
        <v>181910226</v>
      </c>
      <c r="E379" s="19" t="str">
        <f>'OLAHNIL-10'!D381</f>
        <v>MUHAMAD IZZAZUL FIKRIAN</v>
      </c>
      <c r="F379" s="20">
        <f>'OLAHNIL-10'!X381</f>
        <v>0</v>
      </c>
      <c r="G379" s="29" t="str">
        <f t="shared" si="5"/>
        <v>--</v>
      </c>
      <c r="H379" s="33" t="str">
        <f>'OLAHNIL-10'!Z381</f>
        <v/>
      </c>
      <c r="I379" s="34" t="str">
        <f>'OLAHNIL-10'!AA381</f>
        <v/>
      </c>
      <c r="J379" s="35">
        <f>'OLAHNIL-10'!AV381</f>
        <v>0</v>
      </c>
      <c r="K379" s="34" t="str">
        <f>'OLAHNIL-10'!AW381</f>
        <v>--</v>
      </c>
      <c r="L379" s="36" t="str">
        <f>'OLAHNIL-10'!J381</f>
        <v/>
      </c>
      <c r="M379" s="38" t="str">
        <f>'OLAHNIL-10'!P381</f>
        <v/>
      </c>
      <c r="N379" s="39" t="str">
        <f>IF(AND(Table57[[#This Row],[Penget]]&gt;=70,Table57[[#This Row],[Ketera]]&gt;=70),"Sudah Kompeten","Belum Kompeten")</f>
        <v>Belum Kompeten</v>
      </c>
    </row>
    <row r="380" spans="1:14" ht="15" hidden="1" x14ac:dyDescent="0.2">
      <c r="A380" s="7">
        <v>376</v>
      </c>
      <c r="B380" s="12" t="str">
        <f>'OLAHNIL-10'!B382</f>
        <v>X IPS_5</v>
      </c>
      <c r="C380" s="12" t="str">
        <f>'OLAHNIL-10'!A382</f>
        <v>21</v>
      </c>
      <c r="D380" s="13" t="str">
        <f>'OLAHNIL-10'!C382</f>
        <v>181910240</v>
      </c>
      <c r="E380" s="19" t="str">
        <f>'OLAHNIL-10'!D382</f>
        <v>NESHA RAUDHATUL ZANNAH</v>
      </c>
      <c r="F380" s="20">
        <f>'OLAHNIL-10'!X382</f>
        <v>0</v>
      </c>
      <c r="G380" s="29" t="str">
        <f t="shared" si="5"/>
        <v>--</v>
      </c>
      <c r="H380" s="33" t="str">
        <f>'OLAHNIL-10'!Z382</f>
        <v/>
      </c>
      <c r="I380" s="34" t="str">
        <f>'OLAHNIL-10'!AA382</f>
        <v/>
      </c>
      <c r="J380" s="35">
        <f>'OLAHNIL-10'!AV382</f>
        <v>0</v>
      </c>
      <c r="K380" s="34" t="str">
        <f>'OLAHNIL-10'!AW382</f>
        <v>--</v>
      </c>
      <c r="L380" s="36" t="str">
        <f>'OLAHNIL-10'!J382</f>
        <v/>
      </c>
      <c r="M380" s="38" t="str">
        <f>'OLAHNIL-10'!P382</f>
        <v/>
      </c>
      <c r="N380" s="39" t="str">
        <f>IF(AND(Table57[[#This Row],[Penget]]&gt;=70,Table57[[#This Row],[Ketera]]&gt;=70),"Sudah Kompeten","Belum Kompeten")</f>
        <v>Belum Kompeten</v>
      </c>
    </row>
    <row r="381" spans="1:14" ht="15" hidden="1" x14ac:dyDescent="0.2">
      <c r="A381" s="10">
        <v>377</v>
      </c>
      <c r="B381" s="12" t="str">
        <f>'OLAHNIL-10'!B383</f>
        <v>X IPS_5</v>
      </c>
      <c r="C381" s="12" t="str">
        <f>'OLAHNIL-10'!A383</f>
        <v>22</v>
      </c>
      <c r="D381" s="13" t="str">
        <f>'OLAHNIL-10'!C383</f>
        <v>181910262</v>
      </c>
      <c r="E381" s="19" t="str">
        <f>'OLAHNIL-10'!D383</f>
        <v>PUTRI ANGGRAENI</v>
      </c>
      <c r="F381" s="20">
        <f>'OLAHNIL-10'!X383</f>
        <v>0</v>
      </c>
      <c r="G381" s="29" t="str">
        <f t="shared" si="5"/>
        <v>--</v>
      </c>
      <c r="H381" s="33" t="str">
        <f>'OLAHNIL-10'!Z383</f>
        <v/>
      </c>
      <c r="I381" s="34" t="str">
        <f>'OLAHNIL-10'!AA383</f>
        <v/>
      </c>
      <c r="J381" s="35">
        <f>'OLAHNIL-10'!AV383</f>
        <v>0</v>
      </c>
      <c r="K381" s="34" t="str">
        <f>'OLAHNIL-10'!AW383</f>
        <v>--</v>
      </c>
      <c r="L381" s="36" t="str">
        <f>'OLAHNIL-10'!J383</f>
        <v/>
      </c>
      <c r="M381" s="38" t="str">
        <f>'OLAHNIL-10'!P383</f>
        <v/>
      </c>
      <c r="N381" s="39" t="str">
        <f>IF(AND(Table57[[#This Row],[Penget]]&gt;=70,Table57[[#This Row],[Ketera]]&gt;=70),"Sudah Kompeten","Belum Kompeten")</f>
        <v>Belum Kompeten</v>
      </c>
    </row>
    <row r="382" spans="1:14" ht="15" hidden="1" x14ac:dyDescent="0.2">
      <c r="A382" s="7">
        <v>378</v>
      </c>
      <c r="B382" s="12" t="str">
        <f>'OLAHNIL-10'!B384</f>
        <v>X IPS_5</v>
      </c>
      <c r="C382" s="12" t="str">
        <f>'OLAHNIL-10'!A384</f>
        <v>23</v>
      </c>
      <c r="D382" s="13" t="str">
        <f>'OLAHNIL-10'!C384</f>
        <v>181910266</v>
      </c>
      <c r="E382" s="19" t="str">
        <f>'OLAHNIL-10'!D384</f>
        <v>PUTRI WULANDARI</v>
      </c>
      <c r="F382" s="20">
        <f>'OLAHNIL-10'!X384</f>
        <v>0</v>
      </c>
      <c r="G382" s="29" t="str">
        <f t="shared" si="5"/>
        <v>--</v>
      </c>
      <c r="H382" s="33" t="str">
        <f>'OLAHNIL-10'!Z384</f>
        <v/>
      </c>
      <c r="I382" s="34" t="str">
        <f>'OLAHNIL-10'!AA384</f>
        <v/>
      </c>
      <c r="J382" s="35">
        <f>'OLAHNIL-10'!AV384</f>
        <v>0</v>
      </c>
      <c r="K382" s="34" t="str">
        <f>'OLAHNIL-10'!AW384</f>
        <v>--</v>
      </c>
      <c r="L382" s="36" t="str">
        <f>'OLAHNIL-10'!J384</f>
        <v/>
      </c>
      <c r="M382" s="38" t="str">
        <f>'OLAHNIL-10'!P384</f>
        <v/>
      </c>
      <c r="N382" s="39" t="str">
        <f>IF(AND(Table57[[#This Row],[Penget]]&gt;=70,Table57[[#This Row],[Ketera]]&gt;=70),"Sudah Kompeten","Belum Kompeten")</f>
        <v>Belum Kompeten</v>
      </c>
    </row>
    <row r="383" spans="1:14" ht="15" hidden="1" x14ac:dyDescent="0.2">
      <c r="A383" s="7">
        <v>379</v>
      </c>
      <c r="B383" s="12" t="str">
        <f>'OLAHNIL-10'!B385</f>
        <v>X IPS_5</v>
      </c>
      <c r="C383" s="12" t="str">
        <f>'OLAHNIL-10'!A385</f>
        <v>24</v>
      </c>
      <c r="D383" s="13" t="str">
        <f>'OLAHNIL-10'!C385</f>
        <v>181910272</v>
      </c>
      <c r="E383" s="19" t="str">
        <f>'OLAHNIL-10'!D385</f>
        <v>RAFLY GYMNASTIAR</v>
      </c>
      <c r="F383" s="20">
        <f>'OLAHNIL-10'!X385</f>
        <v>0</v>
      </c>
      <c r="G383" s="29" t="str">
        <f t="shared" si="5"/>
        <v>--</v>
      </c>
      <c r="H383" s="33" t="str">
        <f>'OLAHNIL-10'!Z385</f>
        <v/>
      </c>
      <c r="I383" s="34" t="str">
        <f>'OLAHNIL-10'!AA385</f>
        <v/>
      </c>
      <c r="J383" s="35">
        <f>'OLAHNIL-10'!AV385</f>
        <v>0</v>
      </c>
      <c r="K383" s="34" t="str">
        <f>'OLAHNIL-10'!AW385</f>
        <v>--</v>
      </c>
      <c r="L383" s="36" t="str">
        <f>'OLAHNIL-10'!J385</f>
        <v/>
      </c>
      <c r="M383" s="38" t="str">
        <f>'OLAHNIL-10'!P385</f>
        <v/>
      </c>
      <c r="N383" s="39" t="str">
        <f>IF(AND(Table57[[#This Row],[Penget]]&gt;=70,Table57[[#This Row],[Ketera]]&gt;=70),"Sudah Kompeten","Belum Kompeten")</f>
        <v>Belum Kompeten</v>
      </c>
    </row>
    <row r="384" spans="1:14" ht="15" hidden="1" x14ac:dyDescent="0.2">
      <c r="A384" s="10">
        <v>380</v>
      </c>
      <c r="B384" s="12" t="str">
        <f>'OLAHNIL-10'!B386</f>
        <v>X IPS_5</v>
      </c>
      <c r="C384" s="12" t="str">
        <f>'OLAHNIL-10'!A386</f>
        <v>25</v>
      </c>
      <c r="D384" s="13" t="str">
        <f>'OLAHNIL-10'!C386</f>
        <v>181910280</v>
      </c>
      <c r="E384" s="19" t="str">
        <f>'OLAHNIL-10'!D386</f>
        <v>REFIANA</v>
      </c>
      <c r="F384" s="20">
        <f>'OLAHNIL-10'!X386</f>
        <v>0</v>
      </c>
      <c r="G384" s="29" t="str">
        <f t="shared" si="5"/>
        <v>--</v>
      </c>
      <c r="H384" s="33" t="str">
        <f>'OLAHNIL-10'!Z386</f>
        <v/>
      </c>
      <c r="I384" s="34" t="str">
        <f>'OLAHNIL-10'!AA386</f>
        <v/>
      </c>
      <c r="J384" s="35">
        <f>'OLAHNIL-10'!AV386</f>
        <v>0</v>
      </c>
      <c r="K384" s="34" t="str">
        <f>'OLAHNIL-10'!AW386</f>
        <v>--</v>
      </c>
      <c r="L384" s="36" t="str">
        <f>'OLAHNIL-10'!J386</f>
        <v/>
      </c>
      <c r="M384" s="38" t="str">
        <f>'OLAHNIL-10'!P386</f>
        <v/>
      </c>
      <c r="N384" s="39" t="str">
        <f>IF(AND(Table57[[#This Row],[Penget]]&gt;=70,Table57[[#This Row],[Ketera]]&gt;=70),"Sudah Kompeten","Belum Kompeten")</f>
        <v>Belum Kompeten</v>
      </c>
    </row>
    <row r="385" spans="1:14" ht="15" hidden="1" x14ac:dyDescent="0.2">
      <c r="A385" s="7">
        <v>381</v>
      </c>
      <c r="B385" s="12" t="str">
        <f>'OLAHNIL-10'!B387</f>
        <v>X IPS_5</v>
      </c>
      <c r="C385" s="12" t="str">
        <f>'OLAHNIL-10'!A387</f>
        <v>26</v>
      </c>
      <c r="D385" s="9" t="str">
        <f>'OLAHNIL-10'!C387</f>
        <v>181910285</v>
      </c>
      <c r="E385" s="153" t="str">
        <f>'OLAHNIL-10'!D387</f>
        <v>RENALDI PRIYATAMA</v>
      </c>
      <c r="F385" s="20">
        <f>'OLAHNIL-10'!X387</f>
        <v>0</v>
      </c>
      <c r="G385" s="150" t="str">
        <f t="shared" si="5"/>
        <v>--</v>
      </c>
      <c r="H385" s="20" t="str">
        <f>'OLAHNIL-10'!Z387</f>
        <v/>
      </c>
      <c r="I385" s="151" t="str">
        <f>'OLAHNIL-10'!AA387</f>
        <v/>
      </c>
      <c r="J385" s="26">
        <f>'OLAHNIL-10'!AV387</f>
        <v>0</v>
      </c>
      <c r="K385" s="151" t="str">
        <f>'OLAHNIL-10'!AW387</f>
        <v>--</v>
      </c>
      <c r="L385" s="152" t="str">
        <f>'OLAHNIL-10'!J387</f>
        <v/>
      </c>
      <c r="M385" s="150" t="str">
        <f>'OLAHNIL-10'!P387</f>
        <v/>
      </c>
      <c r="N385" s="39" t="str">
        <f>IF(AND(Table57[[#This Row],[Penget]]&gt;=70,Table57[[#This Row],[Ketera]]&gt;=70),"Sudah Kompeten","Belum Kompeten")</f>
        <v>Belum Kompeten</v>
      </c>
    </row>
    <row r="386" spans="1:14" ht="15" hidden="1" x14ac:dyDescent="0.2">
      <c r="A386" s="7">
        <v>382</v>
      </c>
      <c r="B386" s="12" t="str">
        <f>'OLAHNIL-10'!B388</f>
        <v>X IPS_5</v>
      </c>
      <c r="C386" s="12" t="str">
        <f>'OLAHNIL-10'!A388</f>
        <v>27</v>
      </c>
      <c r="D386" s="9" t="str">
        <f>'OLAHNIL-10'!C388</f>
        <v>181910286</v>
      </c>
      <c r="E386" s="153" t="str">
        <f>'OLAHNIL-10'!D388</f>
        <v>RENATA</v>
      </c>
      <c r="F386" s="20">
        <f>'OLAHNIL-10'!X388</f>
        <v>0</v>
      </c>
      <c r="G386" s="150" t="str">
        <f t="shared" si="5"/>
        <v>--</v>
      </c>
      <c r="H386" s="20" t="str">
        <f>'OLAHNIL-10'!Z388</f>
        <v/>
      </c>
      <c r="I386" s="151" t="str">
        <f>'OLAHNIL-10'!AA388</f>
        <v/>
      </c>
      <c r="J386" s="26">
        <f>'OLAHNIL-10'!AV388</f>
        <v>0</v>
      </c>
      <c r="K386" s="151" t="str">
        <f>'OLAHNIL-10'!AW388</f>
        <v>--</v>
      </c>
      <c r="L386" s="152" t="str">
        <f>'OLAHNIL-10'!J388</f>
        <v/>
      </c>
      <c r="M386" s="150" t="str">
        <f>'OLAHNIL-10'!P388</f>
        <v/>
      </c>
      <c r="N386" s="39" t="str">
        <f>IF(AND(Table57[[#This Row],[Penget]]&gt;=70,Table57[[#This Row],[Ketera]]&gt;=70),"Sudah Kompeten","Belum Kompeten")</f>
        <v>Belum Kompeten</v>
      </c>
    </row>
    <row r="387" spans="1:14" ht="15" hidden="1" x14ac:dyDescent="0.2">
      <c r="A387" s="10">
        <v>383</v>
      </c>
      <c r="B387" s="12" t="str">
        <f>'OLAHNIL-10'!B389</f>
        <v>X IPS_5</v>
      </c>
      <c r="C387" s="12" t="str">
        <f>'OLAHNIL-10'!A389</f>
        <v>28</v>
      </c>
      <c r="D387" s="9" t="str">
        <f>'OLAHNIL-10'!C389</f>
        <v>181910293</v>
      </c>
      <c r="E387" s="153" t="str">
        <f>'OLAHNIL-10'!D389</f>
        <v xml:space="preserve">REZA ERNANDA </v>
      </c>
      <c r="F387" s="20">
        <f>'OLAHNIL-10'!X389</f>
        <v>0</v>
      </c>
      <c r="G387" s="150" t="str">
        <f t="shared" si="5"/>
        <v>--</v>
      </c>
      <c r="H387" s="20" t="str">
        <f>'OLAHNIL-10'!Z389</f>
        <v/>
      </c>
      <c r="I387" s="151" t="str">
        <f>'OLAHNIL-10'!AA389</f>
        <v/>
      </c>
      <c r="J387" s="26">
        <f>'OLAHNIL-10'!AV389</f>
        <v>0</v>
      </c>
      <c r="K387" s="151" t="str">
        <f>'OLAHNIL-10'!AW389</f>
        <v>--</v>
      </c>
      <c r="L387" s="152" t="str">
        <f>'OLAHNIL-10'!J389</f>
        <v/>
      </c>
      <c r="M387" s="150" t="str">
        <f>'OLAHNIL-10'!P389</f>
        <v/>
      </c>
      <c r="N387" s="39" t="str">
        <f>IF(AND(Table57[[#This Row],[Penget]]&gt;=70,Table57[[#This Row],[Ketera]]&gt;=70),"Sudah Kompeten","Belum Kompeten")</f>
        <v>Belum Kompeten</v>
      </c>
    </row>
    <row r="388" spans="1:14" ht="15" hidden="1" x14ac:dyDescent="0.2">
      <c r="A388" s="7">
        <v>384</v>
      </c>
      <c r="B388" s="12" t="str">
        <f>'OLAHNIL-10'!B390</f>
        <v>X IPS_5</v>
      </c>
      <c r="C388" s="12" t="str">
        <f>'OLAHNIL-10'!A390</f>
        <v>29</v>
      </c>
      <c r="D388" s="9" t="str">
        <f>'OLAHNIL-10'!C390</f>
        <v>181910300</v>
      </c>
      <c r="E388" s="153" t="str">
        <f>'OLAHNIL-10'!D390</f>
        <v>RIFAN MUHAMAD RIZKI</v>
      </c>
      <c r="F388" s="20">
        <f>'OLAHNIL-10'!X390</f>
        <v>0</v>
      </c>
      <c r="G388" s="150" t="str">
        <f t="shared" si="5"/>
        <v>--</v>
      </c>
      <c r="H388" s="20" t="str">
        <f>'OLAHNIL-10'!Z390</f>
        <v/>
      </c>
      <c r="I388" s="151" t="str">
        <f>'OLAHNIL-10'!AA390</f>
        <v/>
      </c>
      <c r="J388" s="26">
        <f>'OLAHNIL-10'!AV390</f>
        <v>0</v>
      </c>
      <c r="K388" s="151" t="str">
        <f>'OLAHNIL-10'!AW390</f>
        <v>--</v>
      </c>
      <c r="L388" s="152" t="str">
        <f>'OLAHNIL-10'!J390</f>
        <v/>
      </c>
      <c r="M388" s="150" t="str">
        <f>'OLAHNIL-10'!P390</f>
        <v/>
      </c>
      <c r="N388" s="39" t="str">
        <f>IF(AND(Table57[[#This Row],[Penget]]&gt;=70,Table57[[#This Row],[Ketera]]&gt;=70),"Sudah Kompeten","Belum Kompeten")</f>
        <v>Belum Kompeten</v>
      </c>
    </row>
    <row r="389" spans="1:14" ht="15" hidden="1" x14ac:dyDescent="0.2">
      <c r="A389" s="7">
        <v>385</v>
      </c>
      <c r="B389" s="12" t="str">
        <f>'OLAHNIL-10'!B391</f>
        <v>X IPS_5</v>
      </c>
      <c r="C389" s="12" t="str">
        <f>'OLAHNIL-10'!A391</f>
        <v>30</v>
      </c>
      <c r="D389" s="9" t="str">
        <f>'OLAHNIL-10'!C391</f>
        <v>181910318</v>
      </c>
      <c r="E389" s="153" t="str">
        <f>'OLAHNIL-10'!D391</f>
        <v>RISMA SURYANI</v>
      </c>
      <c r="F389" s="20">
        <f>'OLAHNIL-10'!X391</f>
        <v>0</v>
      </c>
      <c r="G389" s="150" t="str">
        <f t="shared" ref="G389:G436" si="6">VLOOKUP(F389,$P$2:$Q$7,2)</f>
        <v>--</v>
      </c>
      <c r="H389" s="20" t="str">
        <f>'OLAHNIL-10'!Z391</f>
        <v/>
      </c>
      <c r="I389" s="151" t="str">
        <f>'OLAHNIL-10'!AA391</f>
        <v/>
      </c>
      <c r="J389" s="26">
        <f>'OLAHNIL-10'!AV391</f>
        <v>0</v>
      </c>
      <c r="K389" s="151" t="str">
        <f>'OLAHNIL-10'!AW391</f>
        <v>--</v>
      </c>
      <c r="L389" s="152" t="str">
        <f>'OLAHNIL-10'!J391</f>
        <v/>
      </c>
      <c r="M389" s="150" t="str">
        <f>'OLAHNIL-10'!P391</f>
        <v/>
      </c>
      <c r="N389" s="39" t="str">
        <f>IF(AND(Table57[[#This Row],[Penget]]&gt;=70,Table57[[#This Row],[Ketera]]&gt;=70),"Sudah Kompeten","Belum Kompeten")</f>
        <v>Belum Kompeten</v>
      </c>
    </row>
    <row r="390" spans="1:14" ht="15" hidden="1" x14ac:dyDescent="0.2">
      <c r="A390" s="10">
        <v>386</v>
      </c>
      <c r="B390" s="12" t="str">
        <f>'OLAHNIL-10'!B392</f>
        <v>X IPS_5</v>
      </c>
      <c r="C390" s="12" t="str">
        <f>'OLAHNIL-10'!A392</f>
        <v>31</v>
      </c>
      <c r="D390" s="9" t="str">
        <f>'OLAHNIL-10'!C392</f>
        <v>181910320</v>
      </c>
      <c r="E390" s="153" t="str">
        <f>'OLAHNIL-10'!D392</f>
        <v>RISNA TIRANI</v>
      </c>
      <c r="F390" s="20">
        <f>'OLAHNIL-10'!X392</f>
        <v>0</v>
      </c>
      <c r="G390" s="150" t="str">
        <f t="shared" si="6"/>
        <v>--</v>
      </c>
      <c r="H390" s="20" t="str">
        <f>'OLAHNIL-10'!Z392</f>
        <v/>
      </c>
      <c r="I390" s="151" t="str">
        <f>'OLAHNIL-10'!AA392</f>
        <v/>
      </c>
      <c r="J390" s="26">
        <f>'OLAHNIL-10'!AV392</f>
        <v>0</v>
      </c>
      <c r="K390" s="151" t="str">
        <f>'OLAHNIL-10'!AW392</f>
        <v>--</v>
      </c>
      <c r="L390" s="152" t="str">
        <f>'OLAHNIL-10'!J392</f>
        <v/>
      </c>
      <c r="M390" s="150" t="str">
        <f>'OLAHNIL-10'!P392</f>
        <v/>
      </c>
      <c r="N390" s="39" t="str">
        <f>IF(AND(Table57[[#This Row],[Penget]]&gt;=70,Table57[[#This Row],[Ketera]]&gt;=70),"Sudah Kompeten","Belum Kompeten")</f>
        <v>Belum Kompeten</v>
      </c>
    </row>
    <row r="391" spans="1:14" ht="15" hidden="1" x14ac:dyDescent="0.2">
      <c r="A391" s="7">
        <v>387</v>
      </c>
      <c r="B391" s="12" t="str">
        <f>'OLAHNIL-10'!B393</f>
        <v>X IPS_5</v>
      </c>
      <c r="C391" s="12" t="str">
        <f>'OLAHNIL-10'!A393</f>
        <v>32</v>
      </c>
      <c r="D391" s="9" t="str">
        <f>'OLAHNIL-10'!C393</f>
        <v>181910331</v>
      </c>
      <c r="E391" s="153" t="str">
        <f>'OLAHNIL-10'!D393</f>
        <v>RULLY PRATAMA S.</v>
      </c>
      <c r="F391" s="20">
        <f>'OLAHNIL-10'!X393</f>
        <v>0</v>
      </c>
      <c r="G391" s="150" t="str">
        <f t="shared" si="6"/>
        <v>--</v>
      </c>
      <c r="H391" s="20" t="str">
        <f>'OLAHNIL-10'!Z393</f>
        <v/>
      </c>
      <c r="I391" s="151" t="str">
        <f>'OLAHNIL-10'!AA393</f>
        <v/>
      </c>
      <c r="J391" s="26">
        <f>'OLAHNIL-10'!AV393</f>
        <v>0</v>
      </c>
      <c r="K391" s="151" t="str">
        <f>'OLAHNIL-10'!AW393</f>
        <v>--</v>
      </c>
      <c r="L391" s="152" t="str">
        <f>'OLAHNIL-10'!J393</f>
        <v/>
      </c>
      <c r="M391" s="150" t="str">
        <f>'OLAHNIL-10'!P393</f>
        <v/>
      </c>
      <c r="N391" s="39" t="str">
        <f>IF(AND(Table57[[#This Row],[Penget]]&gt;=70,Table57[[#This Row],[Ketera]]&gt;=70),"Sudah Kompeten","Belum Kompeten")</f>
        <v>Belum Kompeten</v>
      </c>
    </row>
    <row r="392" spans="1:14" ht="15" hidden="1" x14ac:dyDescent="0.2">
      <c r="A392" s="7">
        <v>388</v>
      </c>
      <c r="B392" s="12" t="str">
        <f>'OLAHNIL-10'!B394</f>
        <v>X IPS_5</v>
      </c>
      <c r="C392" s="12" t="str">
        <f>'OLAHNIL-10'!A394</f>
        <v>33</v>
      </c>
      <c r="D392" s="9" t="str">
        <f>'OLAHNIL-10'!C394</f>
        <v>181910335</v>
      </c>
      <c r="E392" s="153" t="str">
        <f>'OLAHNIL-10'!D394</f>
        <v>SALSA ASYKIYA</v>
      </c>
      <c r="F392" s="20">
        <f>'OLAHNIL-10'!X394</f>
        <v>0</v>
      </c>
      <c r="G392" s="150" t="str">
        <f t="shared" si="6"/>
        <v>--</v>
      </c>
      <c r="H392" s="20" t="str">
        <f>'OLAHNIL-10'!Z394</f>
        <v/>
      </c>
      <c r="I392" s="151" t="str">
        <f>'OLAHNIL-10'!AA394</f>
        <v/>
      </c>
      <c r="J392" s="26">
        <f>'OLAHNIL-10'!AV394</f>
        <v>0</v>
      </c>
      <c r="K392" s="151" t="str">
        <f>'OLAHNIL-10'!AW394</f>
        <v>--</v>
      </c>
      <c r="L392" s="152" t="str">
        <f>'OLAHNIL-10'!J394</f>
        <v/>
      </c>
      <c r="M392" s="150" t="str">
        <f>'OLAHNIL-10'!P394</f>
        <v/>
      </c>
      <c r="N392" s="39" t="str">
        <f>IF(AND(Table57[[#This Row],[Penget]]&gt;=70,Table57[[#This Row],[Ketera]]&gt;=70),"Sudah Kompeten","Belum Kompeten")</f>
        <v>Belum Kompeten</v>
      </c>
    </row>
    <row r="393" spans="1:14" ht="15" hidden="1" x14ac:dyDescent="0.2">
      <c r="A393" s="10">
        <v>389</v>
      </c>
      <c r="B393" s="12" t="str">
        <f>'OLAHNIL-10'!B395</f>
        <v>X IPS_5</v>
      </c>
      <c r="C393" s="12" t="str">
        <f>'OLAHNIL-10'!A395</f>
        <v>34</v>
      </c>
      <c r="D393" s="9" t="str">
        <f>'OLAHNIL-10'!C395</f>
        <v>181910353</v>
      </c>
      <c r="E393" s="153" t="str">
        <f>'OLAHNIL-10'!D395</f>
        <v>SILFI HAMIDAH</v>
      </c>
      <c r="F393" s="20">
        <f>'OLAHNIL-10'!X395</f>
        <v>0</v>
      </c>
      <c r="G393" s="150" t="str">
        <f t="shared" si="6"/>
        <v>--</v>
      </c>
      <c r="H393" s="20" t="str">
        <f>'OLAHNIL-10'!Z395</f>
        <v/>
      </c>
      <c r="I393" s="151" t="str">
        <f>'OLAHNIL-10'!AA395</f>
        <v/>
      </c>
      <c r="J393" s="26">
        <f>'OLAHNIL-10'!AV395</f>
        <v>0</v>
      </c>
      <c r="K393" s="151" t="str">
        <f>'OLAHNIL-10'!AW395</f>
        <v>--</v>
      </c>
      <c r="L393" s="152" t="str">
        <f>'OLAHNIL-10'!J395</f>
        <v/>
      </c>
      <c r="M393" s="150" t="str">
        <f>'OLAHNIL-10'!P395</f>
        <v/>
      </c>
      <c r="N393" s="39" t="str">
        <f>IF(AND(Table57[[#This Row],[Penget]]&gt;=70,Table57[[#This Row],[Ketera]]&gt;=70),"Sudah Kompeten","Belum Kompeten")</f>
        <v>Belum Kompeten</v>
      </c>
    </row>
    <row r="394" spans="1:14" ht="15" hidden="1" x14ac:dyDescent="0.2">
      <c r="A394" s="7">
        <v>390</v>
      </c>
      <c r="B394" s="12" t="str">
        <f>'OLAHNIL-10'!B396</f>
        <v>X IPS_5</v>
      </c>
      <c r="C394" s="12" t="str">
        <f>'OLAHNIL-10'!A396</f>
        <v>35</v>
      </c>
      <c r="D394" s="9" t="str">
        <f>'OLAHNIL-10'!C396</f>
        <v>181910408</v>
      </c>
      <c r="E394" s="153" t="str">
        <f>'OLAHNIL-10'!D396</f>
        <v>YESHA RAHAYU</v>
      </c>
      <c r="F394" s="20">
        <f>'OLAHNIL-10'!X396</f>
        <v>0</v>
      </c>
      <c r="G394" s="150" t="str">
        <f t="shared" si="6"/>
        <v>--</v>
      </c>
      <c r="H394" s="20" t="str">
        <f>'OLAHNIL-10'!Z396</f>
        <v/>
      </c>
      <c r="I394" s="151" t="str">
        <f>'OLAHNIL-10'!AA396</f>
        <v/>
      </c>
      <c r="J394" s="26">
        <f>'OLAHNIL-10'!AV396</f>
        <v>0</v>
      </c>
      <c r="K394" s="151" t="str">
        <f>'OLAHNIL-10'!AW396</f>
        <v>--</v>
      </c>
      <c r="L394" s="152" t="str">
        <f>'OLAHNIL-10'!J396</f>
        <v/>
      </c>
      <c r="M394" s="150" t="str">
        <f>'OLAHNIL-10'!P396</f>
        <v/>
      </c>
      <c r="N394" s="39" t="str">
        <f>IF(AND(Table57[[#This Row],[Penget]]&gt;=70,Table57[[#This Row],[Ketera]]&gt;=70),"Sudah Kompeten","Belum Kompeten")</f>
        <v>Belum Kompeten</v>
      </c>
    </row>
    <row r="395" spans="1:14" ht="15" hidden="1" x14ac:dyDescent="0.2">
      <c r="A395" s="7">
        <v>391</v>
      </c>
      <c r="B395" s="12" t="str">
        <f>'OLAHNIL-10'!B397</f>
        <v>X IPS_5</v>
      </c>
      <c r="C395" s="12" t="str">
        <f>'OLAHNIL-10'!A397</f>
        <v>36</v>
      </c>
      <c r="D395" s="9" t="str">
        <f>'OLAHNIL-10'!C397</f>
        <v>181910433</v>
      </c>
      <c r="E395" s="153" t="str">
        <f>'OLAHNIL-10'!D397</f>
        <v>MUHAMAD RIZAL</v>
      </c>
      <c r="F395" s="20">
        <f>'OLAHNIL-10'!X397</f>
        <v>0</v>
      </c>
      <c r="G395" s="150" t="str">
        <f t="shared" si="6"/>
        <v>--</v>
      </c>
      <c r="H395" s="20" t="str">
        <f>'OLAHNIL-10'!Z397</f>
        <v/>
      </c>
      <c r="I395" s="151" t="str">
        <f>'OLAHNIL-10'!AA397</f>
        <v/>
      </c>
      <c r="J395" s="26">
        <f>'OLAHNIL-10'!AV397</f>
        <v>0</v>
      </c>
      <c r="K395" s="151" t="str">
        <f>'OLAHNIL-10'!AW397</f>
        <v>--</v>
      </c>
      <c r="L395" s="152" t="str">
        <f>'OLAHNIL-10'!J397</f>
        <v/>
      </c>
      <c r="M395" s="150" t="str">
        <f>'OLAHNIL-10'!P397</f>
        <v/>
      </c>
      <c r="N395" s="39" t="str">
        <f>IF(AND(Table57[[#This Row],[Penget]]&gt;=70,Table57[[#This Row],[Ketera]]&gt;=70),"Sudah Kompeten","Belum Kompeten")</f>
        <v>Belum Kompeten</v>
      </c>
    </row>
    <row r="396" spans="1:14" ht="15" hidden="1" x14ac:dyDescent="0.2">
      <c r="A396" s="10">
        <v>392</v>
      </c>
      <c r="B396" s="12" t="str">
        <f>'OLAHNIL-10'!B398</f>
        <v>X IPS_6</v>
      </c>
      <c r="C396" s="12" t="str">
        <f>'OLAHNIL-10'!A398</f>
        <v>1</v>
      </c>
      <c r="D396" s="9" t="str">
        <f>'OLAHNIL-10'!C398</f>
        <v>181910023</v>
      </c>
      <c r="E396" s="153" t="str">
        <f>'OLAHNIL-10'!D398</f>
        <v>ALFIANSYAH BAMBANG OKTAVIANO</v>
      </c>
      <c r="F396" s="20">
        <f>'OLAHNIL-10'!X398</f>
        <v>0</v>
      </c>
      <c r="G396" s="150" t="str">
        <f t="shared" si="6"/>
        <v>--</v>
      </c>
      <c r="H396" s="20" t="str">
        <f>'OLAHNIL-10'!Z398</f>
        <v/>
      </c>
      <c r="I396" s="151" t="str">
        <f>'OLAHNIL-10'!AA398</f>
        <v/>
      </c>
      <c r="J396" s="26">
        <f>'OLAHNIL-10'!AV398</f>
        <v>0</v>
      </c>
      <c r="K396" s="151" t="str">
        <f>'OLAHNIL-10'!AW398</f>
        <v>--</v>
      </c>
      <c r="L396" s="152" t="str">
        <f>'OLAHNIL-10'!J398</f>
        <v/>
      </c>
      <c r="M396" s="150" t="str">
        <f>'OLAHNIL-10'!P398</f>
        <v/>
      </c>
      <c r="N396" s="39" t="str">
        <f>IF(AND(Table57[[#This Row],[Penget]]&gt;=70,Table57[[#This Row],[Ketera]]&gt;=70),"Sudah Kompeten","Belum Kompeten")</f>
        <v>Belum Kompeten</v>
      </c>
    </row>
    <row r="397" spans="1:14" ht="15" hidden="1" x14ac:dyDescent="0.2">
      <c r="A397" s="7">
        <v>393</v>
      </c>
      <c r="B397" s="12" t="str">
        <f>'OLAHNIL-10'!B399</f>
        <v>X IPS_6</v>
      </c>
      <c r="C397" s="12" t="str">
        <f>'OLAHNIL-10'!A399</f>
        <v>2</v>
      </c>
      <c r="D397" s="9" t="str">
        <f>'OLAHNIL-10'!C399</f>
        <v>181910031</v>
      </c>
      <c r="E397" s="153" t="str">
        <f>'OLAHNIL-10'!D399</f>
        <v>ANDRI APRIYANDI</v>
      </c>
      <c r="F397" s="20">
        <f>'OLAHNIL-10'!X399</f>
        <v>0</v>
      </c>
      <c r="G397" s="150" t="str">
        <f t="shared" si="6"/>
        <v>--</v>
      </c>
      <c r="H397" s="20" t="str">
        <f>'OLAHNIL-10'!Z399</f>
        <v/>
      </c>
      <c r="I397" s="151" t="str">
        <f>'OLAHNIL-10'!AA399</f>
        <v/>
      </c>
      <c r="J397" s="26">
        <f>'OLAHNIL-10'!AV399</f>
        <v>0</v>
      </c>
      <c r="K397" s="151" t="str">
        <f>'OLAHNIL-10'!AW399</f>
        <v>--</v>
      </c>
      <c r="L397" s="152" t="str">
        <f>'OLAHNIL-10'!J399</f>
        <v/>
      </c>
      <c r="M397" s="150" t="str">
        <f>'OLAHNIL-10'!P399</f>
        <v/>
      </c>
      <c r="N397" s="39" t="str">
        <f>IF(AND(Table57[[#This Row],[Penget]]&gt;=70,Table57[[#This Row],[Ketera]]&gt;=70),"Sudah Kompeten","Belum Kompeten")</f>
        <v>Belum Kompeten</v>
      </c>
    </row>
    <row r="398" spans="1:14" ht="15" hidden="1" x14ac:dyDescent="0.2">
      <c r="A398" s="7">
        <v>394</v>
      </c>
      <c r="B398" s="12" t="str">
        <f>'OLAHNIL-10'!B400</f>
        <v>X IPS_6</v>
      </c>
      <c r="C398" s="12" t="str">
        <f>'OLAHNIL-10'!A400</f>
        <v>3</v>
      </c>
      <c r="D398" s="9" t="str">
        <f>'OLAHNIL-10'!C400</f>
        <v>181910036</v>
      </c>
      <c r="E398" s="153" t="str">
        <f>'OLAHNIL-10'!D400</f>
        <v>ANISA SETIAWATI</v>
      </c>
      <c r="F398" s="20">
        <f>'OLAHNIL-10'!X400</f>
        <v>0</v>
      </c>
      <c r="G398" s="150" t="str">
        <f t="shared" si="6"/>
        <v>--</v>
      </c>
      <c r="H398" s="20" t="str">
        <f>'OLAHNIL-10'!Z400</f>
        <v/>
      </c>
      <c r="I398" s="151" t="str">
        <f>'OLAHNIL-10'!AA400</f>
        <v/>
      </c>
      <c r="J398" s="26">
        <f>'OLAHNIL-10'!AV400</f>
        <v>0</v>
      </c>
      <c r="K398" s="151" t="str">
        <f>'OLAHNIL-10'!AW400</f>
        <v>--</v>
      </c>
      <c r="L398" s="152" t="str">
        <f>'OLAHNIL-10'!J400</f>
        <v/>
      </c>
      <c r="M398" s="150" t="str">
        <f>'OLAHNIL-10'!P400</f>
        <v/>
      </c>
      <c r="N398" s="39" t="str">
        <f>IF(AND(Table57[[#This Row],[Penget]]&gt;=70,Table57[[#This Row],[Ketera]]&gt;=70),"Sudah Kompeten","Belum Kompeten")</f>
        <v>Belum Kompeten</v>
      </c>
    </row>
    <row r="399" spans="1:14" ht="15" hidden="1" x14ac:dyDescent="0.2">
      <c r="A399" s="10">
        <v>395</v>
      </c>
      <c r="B399" s="12" t="str">
        <f>'OLAHNIL-10'!B401</f>
        <v>X IPS_6</v>
      </c>
      <c r="C399" s="12" t="str">
        <f>'OLAHNIL-10'!A401</f>
        <v>4</v>
      </c>
      <c r="D399" s="9" t="str">
        <f>'OLAHNIL-10'!C401</f>
        <v>181910037</v>
      </c>
      <c r="E399" s="153" t="str">
        <f>'OLAHNIL-10'!D401</f>
        <v>ANISSA LATIFAH PUTRI</v>
      </c>
      <c r="F399" s="20">
        <f>'OLAHNIL-10'!X401</f>
        <v>0</v>
      </c>
      <c r="G399" s="150" t="str">
        <f t="shared" si="6"/>
        <v>--</v>
      </c>
      <c r="H399" s="20" t="str">
        <f>'OLAHNIL-10'!Z401</f>
        <v/>
      </c>
      <c r="I399" s="151" t="str">
        <f>'OLAHNIL-10'!AA401</f>
        <v/>
      </c>
      <c r="J399" s="26">
        <f>'OLAHNIL-10'!AV401</f>
        <v>0</v>
      </c>
      <c r="K399" s="151" t="str">
        <f>'OLAHNIL-10'!AW401</f>
        <v>--</v>
      </c>
      <c r="L399" s="152" t="str">
        <f>'OLAHNIL-10'!J401</f>
        <v/>
      </c>
      <c r="M399" s="150" t="str">
        <f>'OLAHNIL-10'!P401</f>
        <v/>
      </c>
      <c r="N399" s="39" t="str">
        <f>IF(AND(Table57[[#This Row],[Penget]]&gt;=70,Table57[[#This Row],[Ketera]]&gt;=70),"Sudah Kompeten","Belum Kompeten")</f>
        <v>Belum Kompeten</v>
      </c>
    </row>
    <row r="400" spans="1:14" ht="15" hidden="1" x14ac:dyDescent="0.2">
      <c r="A400" s="7">
        <v>396</v>
      </c>
      <c r="B400" s="12" t="str">
        <f>'OLAHNIL-10'!B402</f>
        <v>X IPS_6</v>
      </c>
      <c r="C400" s="12" t="str">
        <f>'OLAHNIL-10'!A402</f>
        <v>5</v>
      </c>
      <c r="D400" s="9" t="str">
        <f>'OLAHNIL-10'!C402</f>
        <v>181910082</v>
      </c>
      <c r="E400" s="153" t="str">
        <f>'OLAHNIL-10'!D402</f>
        <v>DENDI ERVIN</v>
      </c>
      <c r="F400" s="20">
        <f>'OLAHNIL-10'!X402</f>
        <v>0</v>
      </c>
      <c r="G400" s="150" t="str">
        <f t="shared" si="6"/>
        <v>--</v>
      </c>
      <c r="H400" s="20" t="str">
        <f>'OLAHNIL-10'!Z402</f>
        <v/>
      </c>
      <c r="I400" s="151" t="str">
        <f>'OLAHNIL-10'!AA402</f>
        <v/>
      </c>
      <c r="J400" s="26">
        <f>'OLAHNIL-10'!AV402</f>
        <v>0</v>
      </c>
      <c r="K400" s="151" t="str">
        <f>'OLAHNIL-10'!AW402</f>
        <v>--</v>
      </c>
      <c r="L400" s="152" t="str">
        <f>'OLAHNIL-10'!J402</f>
        <v/>
      </c>
      <c r="M400" s="150" t="str">
        <f>'OLAHNIL-10'!P402</f>
        <v/>
      </c>
      <c r="N400" s="39" t="str">
        <f>IF(AND(Table57[[#This Row],[Penget]]&gt;=70,Table57[[#This Row],[Ketera]]&gt;=70),"Sudah Kompeten","Belum Kompeten")</f>
        <v>Belum Kompeten</v>
      </c>
    </row>
    <row r="401" spans="1:14" ht="15" hidden="1" x14ac:dyDescent="0.2">
      <c r="A401" s="7">
        <v>397</v>
      </c>
      <c r="B401" s="12" t="str">
        <f>'OLAHNIL-10'!B403</f>
        <v>X IPS_6</v>
      </c>
      <c r="C401" s="12" t="str">
        <f>'OLAHNIL-10'!A403</f>
        <v>6</v>
      </c>
      <c r="D401" s="9" t="str">
        <f>'OLAHNIL-10'!C403</f>
        <v>181910096</v>
      </c>
      <c r="E401" s="153" t="str">
        <f>'OLAHNIL-10'!D403</f>
        <v>DIKDIK FERDIANSYAH</v>
      </c>
      <c r="F401" s="20">
        <f>'OLAHNIL-10'!X403</f>
        <v>0</v>
      </c>
      <c r="G401" s="150" t="str">
        <f t="shared" si="6"/>
        <v>--</v>
      </c>
      <c r="H401" s="20" t="str">
        <f>'OLAHNIL-10'!Z403</f>
        <v/>
      </c>
      <c r="I401" s="151" t="str">
        <f>'OLAHNIL-10'!AA403</f>
        <v/>
      </c>
      <c r="J401" s="26">
        <f>'OLAHNIL-10'!AV403</f>
        <v>0</v>
      </c>
      <c r="K401" s="151" t="str">
        <f>'OLAHNIL-10'!AW403</f>
        <v>--</v>
      </c>
      <c r="L401" s="152" t="str">
        <f>'OLAHNIL-10'!J403</f>
        <v/>
      </c>
      <c r="M401" s="150" t="str">
        <f>'OLAHNIL-10'!P403</f>
        <v/>
      </c>
      <c r="N401" s="39" t="str">
        <f>IF(AND(Table57[[#This Row],[Penget]]&gt;=70,Table57[[#This Row],[Ketera]]&gt;=70),"Sudah Kompeten","Belum Kompeten")</f>
        <v>Belum Kompeten</v>
      </c>
    </row>
    <row r="402" spans="1:14" ht="15" hidden="1" x14ac:dyDescent="0.2">
      <c r="A402" s="10">
        <v>398</v>
      </c>
      <c r="B402" s="12" t="str">
        <f>'OLAHNIL-10'!B404</f>
        <v>X IPS_6</v>
      </c>
      <c r="C402" s="12" t="str">
        <f>'OLAHNIL-10'!A404</f>
        <v>7</v>
      </c>
      <c r="D402" s="9" t="str">
        <f>'OLAHNIL-10'!C404</f>
        <v>181910098</v>
      </c>
      <c r="E402" s="153" t="str">
        <f>'OLAHNIL-10'!D404</f>
        <v>DIMAS SAEFUL MUHTADIN</v>
      </c>
      <c r="F402" s="20">
        <f>'OLAHNIL-10'!X404</f>
        <v>0</v>
      </c>
      <c r="G402" s="150" t="str">
        <f t="shared" si="6"/>
        <v>--</v>
      </c>
      <c r="H402" s="20" t="str">
        <f>'OLAHNIL-10'!Z404</f>
        <v/>
      </c>
      <c r="I402" s="151" t="str">
        <f>'OLAHNIL-10'!AA404</f>
        <v/>
      </c>
      <c r="J402" s="26">
        <f>'OLAHNIL-10'!AV404</f>
        <v>0</v>
      </c>
      <c r="K402" s="151" t="str">
        <f>'OLAHNIL-10'!AW404</f>
        <v>--</v>
      </c>
      <c r="L402" s="152" t="str">
        <f>'OLAHNIL-10'!J404</f>
        <v/>
      </c>
      <c r="M402" s="150" t="str">
        <f>'OLAHNIL-10'!P404</f>
        <v/>
      </c>
      <c r="N402" s="39" t="str">
        <f>IF(AND(Table57[[#This Row],[Penget]]&gt;=70,Table57[[#This Row],[Ketera]]&gt;=70),"Sudah Kompeten","Belum Kompeten")</f>
        <v>Belum Kompeten</v>
      </c>
    </row>
    <row r="403" spans="1:14" ht="15" hidden="1" x14ac:dyDescent="0.2">
      <c r="A403" s="7">
        <v>399</v>
      </c>
      <c r="B403" s="12" t="str">
        <f>'OLAHNIL-10'!B405</f>
        <v>X IPS_6</v>
      </c>
      <c r="C403" s="12" t="str">
        <f>'OLAHNIL-10'!A405</f>
        <v>8</v>
      </c>
      <c r="D403" s="9" t="str">
        <f>'OLAHNIL-10'!C405</f>
        <v>181910106</v>
      </c>
      <c r="E403" s="153" t="str">
        <f>'OLAHNIL-10'!D405</f>
        <v>EDWAR NUR HAKIM</v>
      </c>
      <c r="F403" s="20">
        <f>'OLAHNIL-10'!X405</f>
        <v>0</v>
      </c>
      <c r="G403" s="150" t="str">
        <f t="shared" si="6"/>
        <v>--</v>
      </c>
      <c r="H403" s="20" t="str">
        <f>'OLAHNIL-10'!Z405</f>
        <v/>
      </c>
      <c r="I403" s="151" t="str">
        <f>'OLAHNIL-10'!AA405</f>
        <v/>
      </c>
      <c r="J403" s="26">
        <f>'OLAHNIL-10'!AV405</f>
        <v>0</v>
      </c>
      <c r="K403" s="151" t="str">
        <f>'OLAHNIL-10'!AW405</f>
        <v>--</v>
      </c>
      <c r="L403" s="152" t="str">
        <f>'OLAHNIL-10'!J405</f>
        <v/>
      </c>
      <c r="M403" s="150" t="str">
        <f>'OLAHNIL-10'!P405</f>
        <v/>
      </c>
      <c r="N403" s="39" t="str">
        <f>IF(AND(Table57[[#This Row],[Penget]]&gt;=70,Table57[[#This Row],[Ketera]]&gt;=70),"Sudah Kompeten","Belum Kompeten")</f>
        <v>Belum Kompeten</v>
      </c>
    </row>
    <row r="404" spans="1:14" ht="15" hidden="1" x14ac:dyDescent="0.2">
      <c r="A404" s="7">
        <v>400</v>
      </c>
      <c r="B404" s="12" t="str">
        <f>'OLAHNIL-10'!B406</f>
        <v>X IPS_6</v>
      </c>
      <c r="C404" s="12" t="str">
        <f>'OLAHNIL-10'!A406</f>
        <v>9</v>
      </c>
      <c r="D404" s="9" t="str">
        <f>'OLAHNIL-10'!C406</f>
        <v>181910120</v>
      </c>
      <c r="E404" s="153" t="str">
        <f>'OLAHNIL-10'!D406</f>
        <v>ENDANG WULANSARI AYUDININGRAT</v>
      </c>
      <c r="F404" s="20">
        <f>'OLAHNIL-10'!X406</f>
        <v>0</v>
      </c>
      <c r="G404" s="150" t="str">
        <f t="shared" si="6"/>
        <v>--</v>
      </c>
      <c r="H404" s="20" t="str">
        <f>'OLAHNIL-10'!Z406</f>
        <v/>
      </c>
      <c r="I404" s="151" t="str">
        <f>'OLAHNIL-10'!AA406</f>
        <v/>
      </c>
      <c r="J404" s="26">
        <f>'OLAHNIL-10'!AV406</f>
        <v>0</v>
      </c>
      <c r="K404" s="151" t="str">
        <f>'OLAHNIL-10'!AW406</f>
        <v>--</v>
      </c>
      <c r="L404" s="152" t="str">
        <f>'OLAHNIL-10'!J406</f>
        <v/>
      </c>
      <c r="M404" s="150" t="str">
        <f>'OLAHNIL-10'!P406</f>
        <v/>
      </c>
      <c r="N404" s="39" t="str">
        <f>IF(AND(Table57[[#This Row],[Penget]]&gt;=70,Table57[[#This Row],[Ketera]]&gt;=70),"Sudah Kompeten","Belum Kompeten")</f>
        <v>Belum Kompeten</v>
      </c>
    </row>
    <row r="405" spans="1:14" ht="15" hidden="1" x14ac:dyDescent="0.2">
      <c r="A405" s="10">
        <v>401</v>
      </c>
      <c r="B405" s="12" t="str">
        <f>'OLAHNIL-10'!B407</f>
        <v>X IPS_6</v>
      </c>
      <c r="C405" s="12" t="str">
        <f>'OLAHNIL-10'!A407</f>
        <v>10</v>
      </c>
      <c r="D405" s="9" t="str">
        <f>'OLAHNIL-10'!C407</f>
        <v>181910162</v>
      </c>
      <c r="E405" s="153" t="str">
        <f>'OLAHNIL-10'!D407</f>
        <v>HILMI ABDUL HAKIM</v>
      </c>
      <c r="F405" s="20">
        <f>'OLAHNIL-10'!X407</f>
        <v>0</v>
      </c>
      <c r="G405" s="150" t="str">
        <f t="shared" si="6"/>
        <v>--</v>
      </c>
      <c r="H405" s="20" t="str">
        <f>'OLAHNIL-10'!Z407</f>
        <v/>
      </c>
      <c r="I405" s="151" t="str">
        <f>'OLAHNIL-10'!AA407</f>
        <v/>
      </c>
      <c r="J405" s="26">
        <f>'OLAHNIL-10'!AV407</f>
        <v>0</v>
      </c>
      <c r="K405" s="151" t="str">
        <f>'OLAHNIL-10'!AW407</f>
        <v>--</v>
      </c>
      <c r="L405" s="152" t="str">
        <f>'OLAHNIL-10'!J407</f>
        <v/>
      </c>
      <c r="M405" s="150" t="str">
        <f>'OLAHNIL-10'!P407</f>
        <v/>
      </c>
      <c r="N405" s="39" t="str">
        <f>IF(AND(Table57[[#This Row],[Penget]]&gt;=70,Table57[[#This Row],[Ketera]]&gt;=70),"Sudah Kompeten","Belum Kompeten")</f>
        <v>Belum Kompeten</v>
      </c>
    </row>
    <row r="406" spans="1:14" ht="15" hidden="1" x14ac:dyDescent="0.2">
      <c r="A406" s="7">
        <v>402</v>
      </c>
      <c r="B406" s="12" t="str">
        <f>'OLAHNIL-10'!B408</f>
        <v>X IPS_6</v>
      </c>
      <c r="C406" s="12" t="str">
        <f>'OLAHNIL-10'!A408</f>
        <v>11</v>
      </c>
      <c r="D406" s="9" t="str">
        <f>'OLAHNIL-10'!C408</f>
        <v>181910167</v>
      </c>
      <c r="E406" s="153" t="str">
        <f>'OLAHNIL-10'!D408</f>
        <v>IKBAL SETIA SAPUTRA</v>
      </c>
      <c r="F406" s="20">
        <f>'OLAHNIL-10'!X408</f>
        <v>0</v>
      </c>
      <c r="G406" s="150" t="str">
        <f t="shared" si="6"/>
        <v>--</v>
      </c>
      <c r="H406" s="20" t="str">
        <f>'OLAHNIL-10'!Z408</f>
        <v/>
      </c>
      <c r="I406" s="151" t="str">
        <f>'OLAHNIL-10'!AA408</f>
        <v/>
      </c>
      <c r="J406" s="26">
        <f>'OLAHNIL-10'!AV408</f>
        <v>0</v>
      </c>
      <c r="K406" s="151" t="str">
        <f>'OLAHNIL-10'!AW408</f>
        <v>--</v>
      </c>
      <c r="L406" s="152" t="str">
        <f>'OLAHNIL-10'!J408</f>
        <v/>
      </c>
      <c r="M406" s="150" t="str">
        <f>'OLAHNIL-10'!P408</f>
        <v/>
      </c>
      <c r="N406" s="39" t="str">
        <f>IF(AND(Table57[[#This Row],[Penget]]&gt;=70,Table57[[#This Row],[Ketera]]&gt;=70),"Sudah Kompeten","Belum Kompeten")</f>
        <v>Belum Kompeten</v>
      </c>
    </row>
    <row r="407" spans="1:14" ht="15" hidden="1" x14ac:dyDescent="0.2">
      <c r="A407" s="7">
        <v>403</v>
      </c>
      <c r="B407" s="12" t="str">
        <f>'OLAHNIL-10'!B409</f>
        <v>X IPS_6</v>
      </c>
      <c r="C407" s="12" t="str">
        <f>'OLAHNIL-10'!A409</f>
        <v>12</v>
      </c>
      <c r="D407" s="9" t="str">
        <f>'OLAHNIL-10'!C409</f>
        <v>181910176</v>
      </c>
      <c r="E407" s="153" t="str">
        <f>'OLAHNIL-10'!D409</f>
        <v>INDRA SEPTIANI</v>
      </c>
      <c r="F407" s="20">
        <f>'OLAHNIL-10'!X409</f>
        <v>0</v>
      </c>
      <c r="G407" s="150" t="str">
        <f t="shared" si="6"/>
        <v>--</v>
      </c>
      <c r="H407" s="20" t="str">
        <f>'OLAHNIL-10'!Z409</f>
        <v/>
      </c>
      <c r="I407" s="151" t="str">
        <f>'OLAHNIL-10'!AA409</f>
        <v/>
      </c>
      <c r="J407" s="26">
        <f>'OLAHNIL-10'!AV409</f>
        <v>0</v>
      </c>
      <c r="K407" s="151" t="str">
        <f>'OLAHNIL-10'!AW409</f>
        <v>--</v>
      </c>
      <c r="L407" s="152" t="str">
        <f>'OLAHNIL-10'!J409</f>
        <v/>
      </c>
      <c r="M407" s="150" t="str">
        <f>'OLAHNIL-10'!P409</f>
        <v/>
      </c>
      <c r="N407" s="39" t="str">
        <f>IF(AND(Table57[[#This Row],[Penget]]&gt;=70,Table57[[#This Row],[Ketera]]&gt;=70),"Sudah Kompeten","Belum Kompeten")</f>
        <v>Belum Kompeten</v>
      </c>
    </row>
    <row r="408" spans="1:14" ht="15" hidden="1" x14ac:dyDescent="0.2">
      <c r="A408" s="10">
        <v>404</v>
      </c>
      <c r="B408" s="12" t="str">
        <f>'OLAHNIL-10'!B410</f>
        <v>X IPS_6</v>
      </c>
      <c r="C408" s="12" t="str">
        <f>'OLAHNIL-10'!A410</f>
        <v>13</v>
      </c>
      <c r="D408" s="9" t="str">
        <f>'OLAHNIL-10'!C410</f>
        <v>181910195</v>
      </c>
      <c r="E408" s="153" t="str">
        <f>'OLAHNIL-10'!D410</f>
        <v>LISDA HARYANI</v>
      </c>
      <c r="F408" s="20">
        <f>'OLAHNIL-10'!X410</f>
        <v>0</v>
      </c>
      <c r="G408" s="150" t="str">
        <f t="shared" si="6"/>
        <v>--</v>
      </c>
      <c r="H408" s="20" t="str">
        <f>'OLAHNIL-10'!Z410</f>
        <v/>
      </c>
      <c r="I408" s="151" t="str">
        <f>'OLAHNIL-10'!AA410</f>
        <v/>
      </c>
      <c r="J408" s="26">
        <f>'OLAHNIL-10'!AV410</f>
        <v>0</v>
      </c>
      <c r="K408" s="151" t="str">
        <f>'OLAHNIL-10'!AW410</f>
        <v>--</v>
      </c>
      <c r="L408" s="152" t="str">
        <f>'OLAHNIL-10'!J410</f>
        <v/>
      </c>
      <c r="M408" s="150" t="str">
        <f>'OLAHNIL-10'!P410</f>
        <v/>
      </c>
      <c r="N408" s="39" t="str">
        <f>IF(AND(Table57[[#This Row],[Penget]]&gt;=70,Table57[[#This Row],[Ketera]]&gt;=70),"Sudah Kompeten","Belum Kompeten")</f>
        <v>Belum Kompeten</v>
      </c>
    </row>
    <row r="409" spans="1:14" ht="15" hidden="1" x14ac:dyDescent="0.2">
      <c r="A409" s="7">
        <v>405</v>
      </c>
      <c r="B409" s="12" t="str">
        <f>'OLAHNIL-10'!B411</f>
        <v>X IPS_6</v>
      </c>
      <c r="C409" s="12" t="str">
        <f>'OLAHNIL-10'!A411</f>
        <v>14</v>
      </c>
      <c r="D409" s="9" t="str">
        <f>'OLAHNIL-10'!C411</f>
        <v>181910217</v>
      </c>
      <c r="E409" s="153" t="str">
        <f>'OLAHNIL-10'!D411</f>
        <v>MOCH. RIDWAN ANTIKA</v>
      </c>
      <c r="F409" s="20">
        <f>'OLAHNIL-10'!X411</f>
        <v>0</v>
      </c>
      <c r="G409" s="150" t="str">
        <f t="shared" si="6"/>
        <v>--</v>
      </c>
      <c r="H409" s="20" t="str">
        <f>'OLAHNIL-10'!Z411</f>
        <v/>
      </c>
      <c r="I409" s="151" t="str">
        <f>'OLAHNIL-10'!AA411</f>
        <v/>
      </c>
      <c r="J409" s="26">
        <f>'OLAHNIL-10'!AV411</f>
        <v>0</v>
      </c>
      <c r="K409" s="151" t="str">
        <f>'OLAHNIL-10'!AW411</f>
        <v>--</v>
      </c>
      <c r="L409" s="152" t="str">
        <f>'OLAHNIL-10'!J411</f>
        <v/>
      </c>
      <c r="M409" s="150" t="str">
        <f>'OLAHNIL-10'!P411</f>
        <v/>
      </c>
      <c r="N409" s="39" t="str">
        <f>IF(AND(Table57[[#This Row],[Penget]]&gt;=70,Table57[[#This Row],[Ketera]]&gt;=70),"Sudah Kompeten","Belum Kompeten")</f>
        <v>Belum Kompeten</v>
      </c>
    </row>
    <row r="410" spans="1:14" ht="15" hidden="1" x14ac:dyDescent="0.2">
      <c r="A410" s="7">
        <v>406</v>
      </c>
      <c r="B410" s="12" t="str">
        <f>'OLAHNIL-10'!B412</f>
        <v>X IPS_6</v>
      </c>
      <c r="C410" s="12" t="str">
        <f>'OLAHNIL-10'!A412</f>
        <v>15</v>
      </c>
      <c r="D410" s="9" t="str">
        <f>'OLAHNIL-10'!C412</f>
        <v>181910223</v>
      </c>
      <c r="E410" s="153" t="str">
        <f>'OLAHNIL-10'!D412</f>
        <v>MUHAMAD ABDUL RAMDANI</v>
      </c>
      <c r="F410" s="20">
        <f>'OLAHNIL-10'!X412</f>
        <v>0</v>
      </c>
      <c r="G410" s="150" t="str">
        <f t="shared" si="6"/>
        <v>--</v>
      </c>
      <c r="H410" s="20" t="str">
        <f>'OLAHNIL-10'!Z412</f>
        <v/>
      </c>
      <c r="I410" s="151" t="str">
        <f>'OLAHNIL-10'!AA412</f>
        <v/>
      </c>
      <c r="J410" s="26">
        <f>'OLAHNIL-10'!AV412</f>
        <v>0</v>
      </c>
      <c r="K410" s="151" t="str">
        <f>'OLAHNIL-10'!AW412</f>
        <v>--</v>
      </c>
      <c r="L410" s="152" t="str">
        <f>'OLAHNIL-10'!J412</f>
        <v/>
      </c>
      <c r="M410" s="150" t="str">
        <f>'OLAHNIL-10'!P412</f>
        <v/>
      </c>
      <c r="N410" s="39" t="str">
        <f>IF(AND(Table57[[#This Row],[Penget]]&gt;=70,Table57[[#This Row],[Ketera]]&gt;=70),"Sudah Kompeten","Belum Kompeten")</f>
        <v>Belum Kompeten</v>
      </c>
    </row>
    <row r="411" spans="1:14" ht="15" hidden="1" x14ac:dyDescent="0.2">
      <c r="A411" s="10">
        <v>407</v>
      </c>
      <c r="B411" s="12" t="str">
        <f>'OLAHNIL-10'!B413</f>
        <v>X IPS_6</v>
      </c>
      <c r="C411" s="12" t="str">
        <f>'OLAHNIL-10'!A413</f>
        <v>16</v>
      </c>
      <c r="D411" s="9" t="str">
        <f>'OLAHNIL-10'!C413</f>
        <v>181910231</v>
      </c>
      <c r="E411" s="153" t="str">
        <f>'OLAHNIL-10'!D413</f>
        <v>MUHAMMAD RIJAL PERMANA</v>
      </c>
      <c r="F411" s="20">
        <f>'OLAHNIL-10'!X413</f>
        <v>0</v>
      </c>
      <c r="G411" s="150" t="str">
        <f t="shared" si="6"/>
        <v>--</v>
      </c>
      <c r="H411" s="20" t="str">
        <f>'OLAHNIL-10'!Z413</f>
        <v/>
      </c>
      <c r="I411" s="151" t="str">
        <f>'OLAHNIL-10'!AA413</f>
        <v/>
      </c>
      <c r="J411" s="26">
        <f>'OLAHNIL-10'!AV413</f>
        <v>0</v>
      </c>
      <c r="K411" s="151" t="str">
        <f>'OLAHNIL-10'!AW413</f>
        <v>--</v>
      </c>
      <c r="L411" s="152" t="str">
        <f>'OLAHNIL-10'!J413</f>
        <v/>
      </c>
      <c r="M411" s="150" t="str">
        <f>'OLAHNIL-10'!P413</f>
        <v/>
      </c>
      <c r="N411" s="39" t="str">
        <f>IF(AND(Table57[[#This Row],[Penget]]&gt;=70,Table57[[#This Row],[Ketera]]&gt;=70),"Sudah Kompeten","Belum Kompeten")</f>
        <v>Belum Kompeten</v>
      </c>
    </row>
    <row r="412" spans="1:14" ht="15" hidden="1" x14ac:dyDescent="0.2">
      <c r="A412" s="7">
        <v>408</v>
      </c>
      <c r="B412" s="12" t="str">
        <f>'OLAHNIL-10'!B414</f>
        <v>X IPS_6</v>
      </c>
      <c r="C412" s="12" t="str">
        <f>'OLAHNIL-10'!A414</f>
        <v>17</v>
      </c>
      <c r="D412" s="9" t="str">
        <f>'OLAHNIL-10'!C414</f>
        <v>181910237</v>
      </c>
      <c r="E412" s="153" t="str">
        <f>'OLAHNIL-10'!D414</f>
        <v>NATASIYA RAHMAWATI</v>
      </c>
      <c r="F412" s="20">
        <f>'OLAHNIL-10'!X414</f>
        <v>0</v>
      </c>
      <c r="G412" s="150" t="str">
        <f t="shared" si="6"/>
        <v>--</v>
      </c>
      <c r="H412" s="20" t="str">
        <f>'OLAHNIL-10'!Z414</f>
        <v/>
      </c>
      <c r="I412" s="151" t="str">
        <f>'OLAHNIL-10'!AA414</f>
        <v/>
      </c>
      <c r="J412" s="26">
        <f>'OLAHNIL-10'!AV414</f>
        <v>0</v>
      </c>
      <c r="K412" s="151" t="str">
        <f>'OLAHNIL-10'!AW414</f>
        <v>--</v>
      </c>
      <c r="L412" s="152" t="str">
        <f>'OLAHNIL-10'!J414</f>
        <v/>
      </c>
      <c r="M412" s="150" t="str">
        <f>'OLAHNIL-10'!P414</f>
        <v/>
      </c>
      <c r="N412" s="39" t="str">
        <f>IF(AND(Table57[[#This Row],[Penget]]&gt;=70,Table57[[#This Row],[Ketera]]&gt;=70),"Sudah Kompeten","Belum Kompeten")</f>
        <v>Belum Kompeten</v>
      </c>
    </row>
    <row r="413" spans="1:14" ht="15" hidden="1" x14ac:dyDescent="0.2">
      <c r="A413" s="7">
        <v>409</v>
      </c>
      <c r="B413" s="12" t="str">
        <f>'OLAHNIL-10'!B415</f>
        <v>X IPS_6</v>
      </c>
      <c r="C413" s="12" t="str">
        <f>'OLAHNIL-10'!A415</f>
        <v>18</v>
      </c>
      <c r="D413" s="9" t="str">
        <f>'OLAHNIL-10'!C415</f>
        <v>181910264</v>
      </c>
      <c r="E413" s="153" t="str">
        <f>'OLAHNIL-10'!D415</f>
        <v>PUTRI PRIMATASYA</v>
      </c>
      <c r="F413" s="20">
        <f>'OLAHNIL-10'!X415</f>
        <v>0</v>
      </c>
      <c r="G413" s="150" t="str">
        <f t="shared" si="6"/>
        <v>--</v>
      </c>
      <c r="H413" s="20" t="str">
        <f>'OLAHNIL-10'!Z415</f>
        <v/>
      </c>
      <c r="I413" s="151" t="str">
        <f>'OLAHNIL-10'!AA415</f>
        <v/>
      </c>
      <c r="J413" s="26">
        <f>'OLAHNIL-10'!AV415</f>
        <v>0</v>
      </c>
      <c r="K413" s="151" t="str">
        <f>'OLAHNIL-10'!AW415</f>
        <v>--</v>
      </c>
      <c r="L413" s="152" t="str">
        <f>'OLAHNIL-10'!J415</f>
        <v/>
      </c>
      <c r="M413" s="150" t="str">
        <f>'OLAHNIL-10'!P415</f>
        <v/>
      </c>
      <c r="N413" s="39" t="str">
        <f>IF(AND(Table57[[#This Row],[Penget]]&gt;=70,Table57[[#This Row],[Ketera]]&gt;=70),"Sudah Kompeten","Belum Kompeten")</f>
        <v>Belum Kompeten</v>
      </c>
    </row>
    <row r="414" spans="1:14" ht="15" hidden="1" x14ac:dyDescent="0.2">
      <c r="A414" s="10">
        <v>410</v>
      </c>
      <c r="B414" s="12" t="str">
        <f>'OLAHNIL-10'!B416</f>
        <v>X IPS_6</v>
      </c>
      <c r="C414" s="12" t="str">
        <f>'OLAHNIL-10'!A416</f>
        <v>19</v>
      </c>
      <c r="D414" s="9" t="str">
        <f>'OLAHNIL-10'!C416</f>
        <v>181910303</v>
      </c>
      <c r="E414" s="153" t="str">
        <f>'OLAHNIL-10'!D416</f>
        <v>RIKI HERMAWAN</v>
      </c>
      <c r="F414" s="20">
        <f>'OLAHNIL-10'!X416</f>
        <v>0</v>
      </c>
      <c r="G414" s="150" t="str">
        <f t="shared" si="6"/>
        <v>--</v>
      </c>
      <c r="H414" s="20" t="str">
        <f>'OLAHNIL-10'!Z416</f>
        <v/>
      </c>
      <c r="I414" s="151" t="str">
        <f>'OLAHNIL-10'!AA416</f>
        <v/>
      </c>
      <c r="J414" s="26">
        <f>'OLAHNIL-10'!AV416</f>
        <v>0</v>
      </c>
      <c r="K414" s="151" t="str">
        <f>'OLAHNIL-10'!AW416</f>
        <v>--</v>
      </c>
      <c r="L414" s="152" t="str">
        <f>'OLAHNIL-10'!J416</f>
        <v/>
      </c>
      <c r="M414" s="150" t="str">
        <f>'OLAHNIL-10'!P416</f>
        <v/>
      </c>
      <c r="N414" s="39" t="str">
        <f>IF(AND(Table57[[#This Row],[Penget]]&gt;=70,Table57[[#This Row],[Ketera]]&gt;=70),"Sudah Kompeten","Belum Kompeten")</f>
        <v>Belum Kompeten</v>
      </c>
    </row>
    <row r="415" spans="1:14" ht="15" hidden="1" x14ac:dyDescent="0.2">
      <c r="A415" s="7">
        <v>411</v>
      </c>
      <c r="B415" s="12" t="str">
        <f>'OLAHNIL-10'!B417</f>
        <v>X IPS_6</v>
      </c>
      <c r="C415" s="12" t="str">
        <f>'OLAHNIL-10'!A417</f>
        <v>20</v>
      </c>
      <c r="D415" s="9" t="str">
        <f>'OLAHNIL-10'!C417</f>
        <v>181910314</v>
      </c>
      <c r="E415" s="153" t="str">
        <f>'OLAHNIL-10'!D417</f>
        <v>RISHA NURAIMA R.</v>
      </c>
      <c r="F415" s="20">
        <f>'OLAHNIL-10'!X417</f>
        <v>0</v>
      </c>
      <c r="G415" s="150" t="str">
        <f t="shared" si="6"/>
        <v>--</v>
      </c>
      <c r="H415" s="20" t="str">
        <f>'OLAHNIL-10'!Z417</f>
        <v/>
      </c>
      <c r="I415" s="151" t="str">
        <f>'OLAHNIL-10'!AA417</f>
        <v/>
      </c>
      <c r="J415" s="26">
        <f>'OLAHNIL-10'!AV417</f>
        <v>0</v>
      </c>
      <c r="K415" s="151" t="str">
        <f>'OLAHNIL-10'!AW417</f>
        <v>--</v>
      </c>
      <c r="L415" s="152" t="str">
        <f>'OLAHNIL-10'!J417</f>
        <v/>
      </c>
      <c r="M415" s="150" t="str">
        <f>'OLAHNIL-10'!P417</f>
        <v/>
      </c>
      <c r="N415" s="39" t="str">
        <f>IF(AND(Table57[[#This Row],[Penget]]&gt;=70,Table57[[#This Row],[Ketera]]&gt;=70),"Sudah Kompeten","Belum Kompeten")</f>
        <v>Belum Kompeten</v>
      </c>
    </row>
    <row r="416" spans="1:14" ht="15" hidden="1" x14ac:dyDescent="0.2">
      <c r="A416" s="7">
        <v>412</v>
      </c>
      <c r="B416" s="12" t="str">
        <f>'OLAHNIL-10'!B418</f>
        <v>X IPS_6</v>
      </c>
      <c r="C416" s="12" t="str">
        <f>'OLAHNIL-10'!A418</f>
        <v>21</v>
      </c>
      <c r="D416" s="9" t="str">
        <f>'OLAHNIL-10'!C418</f>
        <v>181910323</v>
      </c>
      <c r="E416" s="153" t="str">
        <f>'OLAHNIL-10'!D418</f>
        <v>RIZAL AKBAR NUGRAHA</v>
      </c>
      <c r="F416" s="20">
        <f>'OLAHNIL-10'!X418</f>
        <v>0</v>
      </c>
      <c r="G416" s="150" t="str">
        <f t="shared" si="6"/>
        <v>--</v>
      </c>
      <c r="H416" s="20" t="str">
        <f>'OLAHNIL-10'!Z418</f>
        <v/>
      </c>
      <c r="I416" s="151" t="str">
        <f>'OLAHNIL-10'!AA418</f>
        <v/>
      </c>
      <c r="J416" s="26">
        <f>'OLAHNIL-10'!AV418</f>
        <v>0</v>
      </c>
      <c r="K416" s="151" t="str">
        <f>'OLAHNIL-10'!AW418</f>
        <v>--</v>
      </c>
      <c r="L416" s="152" t="str">
        <f>'OLAHNIL-10'!J418</f>
        <v/>
      </c>
      <c r="M416" s="150" t="str">
        <f>'OLAHNIL-10'!P418</f>
        <v/>
      </c>
      <c r="N416" s="39" t="str">
        <f>IF(AND(Table57[[#This Row],[Penget]]&gt;=70,Table57[[#This Row],[Ketera]]&gt;=70),"Sudah Kompeten","Belum Kompeten")</f>
        <v>Belum Kompeten</v>
      </c>
    </row>
    <row r="417" spans="1:14" ht="15" hidden="1" x14ac:dyDescent="0.2">
      <c r="A417" s="10">
        <v>413</v>
      </c>
      <c r="B417" s="12" t="str">
        <f>'OLAHNIL-10'!B419</f>
        <v>X IPS_6</v>
      </c>
      <c r="C417" s="12" t="str">
        <f>'OLAHNIL-10'!A419</f>
        <v>22</v>
      </c>
      <c r="D417" s="9" t="str">
        <f>'OLAHNIL-10'!C419</f>
        <v>181910340</v>
      </c>
      <c r="E417" s="153" t="str">
        <f>'OLAHNIL-10'!D419</f>
        <v>SAWITRI WINARTI</v>
      </c>
      <c r="F417" s="20">
        <f>'OLAHNIL-10'!X419</f>
        <v>0</v>
      </c>
      <c r="G417" s="150" t="str">
        <f t="shared" si="6"/>
        <v>--</v>
      </c>
      <c r="H417" s="20" t="str">
        <f>'OLAHNIL-10'!Z419</f>
        <v/>
      </c>
      <c r="I417" s="151" t="str">
        <f>'OLAHNIL-10'!AA419</f>
        <v/>
      </c>
      <c r="J417" s="26">
        <f>'OLAHNIL-10'!AV419</f>
        <v>0</v>
      </c>
      <c r="K417" s="151" t="str">
        <f>'OLAHNIL-10'!AW419</f>
        <v>--</v>
      </c>
      <c r="L417" s="152" t="str">
        <f>'OLAHNIL-10'!J419</f>
        <v/>
      </c>
      <c r="M417" s="150" t="str">
        <f>'OLAHNIL-10'!P419</f>
        <v/>
      </c>
      <c r="N417" s="39" t="str">
        <f>IF(AND(Table57[[#This Row],[Penget]]&gt;=70,Table57[[#This Row],[Ketera]]&gt;=70),"Sudah Kompeten","Belum Kompeten")</f>
        <v>Belum Kompeten</v>
      </c>
    </row>
    <row r="418" spans="1:14" ht="15" hidden="1" x14ac:dyDescent="0.2">
      <c r="A418" s="7">
        <v>414</v>
      </c>
      <c r="B418" s="12" t="str">
        <f>'OLAHNIL-10'!B420</f>
        <v>X IPS_6</v>
      </c>
      <c r="C418" s="12" t="str">
        <f>'OLAHNIL-10'!A420</f>
        <v>23</v>
      </c>
      <c r="D418" s="9" t="str">
        <f>'OLAHNIL-10'!C420</f>
        <v>181910361</v>
      </c>
      <c r="E418" s="153" t="str">
        <f>'OLAHNIL-10'!D420</f>
        <v>SITI NUR SIPA</v>
      </c>
      <c r="F418" s="20">
        <f>'OLAHNIL-10'!X420</f>
        <v>0</v>
      </c>
      <c r="G418" s="150" t="str">
        <f t="shared" si="6"/>
        <v>--</v>
      </c>
      <c r="H418" s="20" t="str">
        <f>'OLAHNIL-10'!Z420</f>
        <v/>
      </c>
      <c r="I418" s="151" t="str">
        <f>'OLAHNIL-10'!AA420</f>
        <v/>
      </c>
      <c r="J418" s="26">
        <f>'OLAHNIL-10'!AV420</f>
        <v>0</v>
      </c>
      <c r="K418" s="151" t="str">
        <f>'OLAHNIL-10'!AW420</f>
        <v>--</v>
      </c>
      <c r="L418" s="152" t="str">
        <f>'OLAHNIL-10'!J420</f>
        <v/>
      </c>
      <c r="M418" s="150" t="str">
        <f>'OLAHNIL-10'!P420</f>
        <v/>
      </c>
      <c r="N418" s="39" t="str">
        <f>IF(AND(Table57[[#This Row],[Penget]]&gt;=70,Table57[[#This Row],[Ketera]]&gt;=70),"Sudah Kompeten","Belum Kompeten")</f>
        <v>Belum Kompeten</v>
      </c>
    </row>
    <row r="419" spans="1:14" ht="15" hidden="1" x14ac:dyDescent="0.2">
      <c r="A419" s="7">
        <v>415</v>
      </c>
      <c r="B419" s="12" t="str">
        <f>'OLAHNIL-10'!B421</f>
        <v>X IPS_6</v>
      </c>
      <c r="C419" s="12" t="str">
        <f>'OLAHNIL-10'!A421</f>
        <v>24</v>
      </c>
      <c r="D419" s="9" t="str">
        <f>'OLAHNIL-10'!C421</f>
        <v>181910366</v>
      </c>
      <c r="E419" s="153" t="str">
        <f>'OLAHNIL-10'!D421</f>
        <v>SULTAN ANANDA MIHARJA</v>
      </c>
      <c r="F419" s="20">
        <f>'OLAHNIL-10'!X421</f>
        <v>0</v>
      </c>
      <c r="G419" s="150" t="str">
        <f t="shared" si="6"/>
        <v>--</v>
      </c>
      <c r="H419" s="20" t="str">
        <f>'OLAHNIL-10'!Z421</f>
        <v/>
      </c>
      <c r="I419" s="151" t="str">
        <f>'OLAHNIL-10'!AA421</f>
        <v/>
      </c>
      <c r="J419" s="26">
        <f>'OLAHNIL-10'!AV421</f>
        <v>0</v>
      </c>
      <c r="K419" s="151" t="str">
        <f>'OLAHNIL-10'!AW421</f>
        <v>--</v>
      </c>
      <c r="L419" s="152" t="str">
        <f>'OLAHNIL-10'!J421</f>
        <v/>
      </c>
      <c r="M419" s="150" t="str">
        <f>'OLAHNIL-10'!P421</f>
        <v/>
      </c>
      <c r="N419" s="39" t="str">
        <f>IF(AND(Table57[[#This Row],[Penget]]&gt;=70,Table57[[#This Row],[Ketera]]&gt;=70),"Sudah Kompeten","Belum Kompeten")</f>
        <v>Belum Kompeten</v>
      </c>
    </row>
    <row r="420" spans="1:14" ht="15" hidden="1" x14ac:dyDescent="0.2">
      <c r="A420" s="10">
        <v>416</v>
      </c>
      <c r="B420" s="12" t="str">
        <f>'OLAHNIL-10'!B422</f>
        <v>X IPS_6</v>
      </c>
      <c r="C420" s="12" t="str">
        <f>'OLAHNIL-10'!A422</f>
        <v>25</v>
      </c>
      <c r="D420" s="9" t="str">
        <f>'OLAHNIL-10'!C422</f>
        <v>181910374</v>
      </c>
      <c r="E420" s="153" t="str">
        <f>'OLAHNIL-10'!D422</f>
        <v>TATA ANDIKA</v>
      </c>
      <c r="F420" s="20">
        <f>'OLAHNIL-10'!X422</f>
        <v>0</v>
      </c>
      <c r="G420" s="150" t="str">
        <f t="shared" si="6"/>
        <v>--</v>
      </c>
      <c r="H420" s="20" t="str">
        <f>'OLAHNIL-10'!Z422</f>
        <v/>
      </c>
      <c r="I420" s="151" t="str">
        <f>'OLAHNIL-10'!AA422</f>
        <v/>
      </c>
      <c r="J420" s="26">
        <f>'OLAHNIL-10'!AV422</f>
        <v>0</v>
      </c>
      <c r="K420" s="151" t="str">
        <f>'OLAHNIL-10'!AW422</f>
        <v>--</v>
      </c>
      <c r="L420" s="152" t="str">
        <f>'OLAHNIL-10'!J422</f>
        <v/>
      </c>
      <c r="M420" s="150" t="str">
        <f>'OLAHNIL-10'!P422</f>
        <v/>
      </c>
      <c r="N420" s="39" t="str">
        <f>IF(AND(Table57[[#This Row],[Penget]]&gt;=70,Table57[[#This Row],[Ketera]]&gt;=70),"Sudah Kompeten","Belum Kompeten")</f>
        <v>Belum Kompeten</v>
      </c>
    </row>
    <row r="421" spans="1:14" ht="15" hidden="1" x14ac:dyDescent="0.2">
      <c r="A421" s="7">
        <v>417</v>
      </c>
      <c r="B421" s="12" t="str">
        <f>'OLAHNIL-10'!B423</f>
        <v>X IPS_6</v>
      </c>
      <c r="C421" s="12" t="str">
        <f>'OLAHNIL-10'!A423</f>
        <v>26</v>
      </c>
      <c r="D421" s="9" t="str">
        <f>'OLAHNIL-10'!C423</f>
        <v>181910376</v>
      </c>
      <c r="E421" s="153" t="str">
        <f>'OLAHNIL-10'!D423</f>
        <v>TEDY ALFIAN H.</v>
      </c>
      <c r="F421" s="20">
        <f>'OLAHNIL-10'!X423</f>
        <v>0</v>
      </c>
      <c r="G421" s="150" t="str">
        <f t="shared" si="6"/>
        <v>--</v>
      </c>
      <c r="H421" s="20" t="str">
        <f>'OLAHNIL-10'!Z423</f>
        <v/>
      </c>
      <c r="I421" s="151" t="str">
        <f>'OLAHNIL-10'!AA423</f>
        <v/>
      </c>
      <c r="J421" s="26">
        <f>'OLAHNIL-10'!AV423</f>
        <v>0</v>
      </c>
      <c r="K421" s="151" t="str">
        <f>'OLAHNIL-10'!AW423</f>
        <v>--</v>
      </c>
      <c r="L421" s="152" t="str">
        <f>'OLAHNIL-10'!J423</f>
        <v/>
      </c>
      <c r="M421" s="150" t="str">
        <f>'OLAHNIL-10'!P423</f>
        <v/>
      </c>
      <c r="N421" s="39" t="str">
        <f>IF(AND(Table57[[#This Row],[Penget]]&gt;=70,Table57[[#This Row],[Ketera]]&gt;=70),"Sudah Kompeten","Belum Kompeten")</f>
        <v>Belum Kompeten</v>
      </c>
    </row>
    <row r="422" spans="1:14" ht="15" hidden="1" x14ac:dyDescent="0.2">
      <c r="A422" s="7">
        <v>418</v>
      </c>
      <c r="B422" s="12" t="str">
        <f>'OLAHNIL-10'!B424</f>
        <v>X IPS_6</v>
      </c>
      <c r="C422" s="12" t="str">
        <f>'OLAHNIL-10'!A424</f>
        <v>27</v>
      </c>
      <c r="D422" s="9" t="str">
        <f>'OLAHNIL-10'!C424</f>
        <v>181910389</v>
      </c>
      <c r="E422" s="153" t="str">
        <f>'OLAHNIL-10'!D424</f>
        <v>VIERGY AUDY TAMA</v>
      </c>
      <c r="F422" s="20">
        <f>'OLAHNIL-10'!X424</f>
        <v>0</v>
      </c>
      <c r="G422" s="150" t="str">
        <f t="shared" si="6"/>
        <v>--</v>
      </c>
      <c r="H422" s="20" t="str">
        <f>'OLAHNIL-10'!Z424</f>
        <v/>
      </c>
      <c r="I422" s="151" t="str">
        <f>'OLAHNIL-10'!AA424</f>
        <v/>
      </c>
      <c r="J422" s="26">
        <f>'OLAHNIL-10'!AV424</f>
        <v>0</v>
      </c>
      <c r="K422" s="151" t="str">
        <f>'OLAHNIL-10'!AW424</f>
        <v>--</v>
      </c>
      <c r="L422" s="152" t="str">
        <f>'OLAHNIL-10'!J424</f>
        <v/>
      </c>
      <c r="M422" s="150" t="str">
        <f>'OLAHNIL-10'!P424</f>
        <v/>
      </c>
      <c r="N422" s="39" t="str">
        <f>IF(AND(Table57[[#This Row],[Penget]]&gt;=70,Table57[[#This Row],[Ketera]]&gt;=70),"Sudah Kompeten","Belum Kompeten")</f>
        <v>Belum Kompeten</v>
      </c>
    </row>
    <row r="423" spans="1:14" ht="15" hidden="1" x14ac:dyDescent="0.2">
      <c r="A423" s="10">
        <v>419</v>
      </c>
      <c r="B423" s="12" t="str">
        <f>'OLAHNIL-10'!B425</f>
        <v>X IPS_6</v>
      </c>
      <c r="C423" s="12" t="str">
        <f>'OLAHNIL-10'!A425</f>
        <v>28</v>
      </c>
      <c r="D423" s="9" t="str">
        <f>'OLAHNIL-10'!C425</f>
        <v>181910397</v>
      </c>
      <c r="E423" s="153" t="str">
        <f>'OLAHNIL-10'!D425</f>
        <v>WENTY NURBAYANTI</v>
      </c>
      <c r="F423" s="20">
        <f>'OLAHNIL-10'!X425</f>
        <v>0</v>
      </c>
      <c r="G423" s="150" t="str">
        <f t="shared" si="6"/>
        <v>--</v>
      </c>
      <c r="H423" s="20" t="str">
        <f>'OLAHNIL-10'!Z425</f>
        <v/>
      </c>
      <c r="I423" s="151" t="str">
        <f>'OLAHNIL-10'!AA425</f>
        <v/>
      </c>
      <c r="J423" s="26">
        <f>'OLAHNIL-10'!AV425</f>
        <v>0</v>
      </c>
      <c r="K423" s="151" t="str">
        <f>'OLAHNIL-10'!AW425</f>
        <v>--</v>
      </c>
      <c r="L423" s="152" t="str">
        <f>'OLAHNIL-10'!J425</f>
        <v/>
      </c>
      <c r="M423" s="150" t="str">
        <f>'OLAHNIL-10'!P425</f>
        <v/>
      </c>
      <c r="N423" s="39" t="str">
        <f>IF(AND(Table57[[#This Row],[Penget]]&gt;=70,Table57[[#This Row],[Ketera]]&gt;=70),"Sudah Kompeten","Belum Kompeten")</f>
        <v>Belum Kompeten</v>
      </c>
    </row>
    <row r="424" spans="1:14" ht="15" hidden="1" x14ac:dyDescent="0.2">
      <c r="A424" s="7">
        <v>420</v>
      </c>
      <c r="B424" s="12" t="str">
        <f>'OLAHNIL-10'!B426</f>
        <v>X IPS_6</v>
      </c>
      <c r="C424" s="12" t="str">
        <f>'OLAHNIL-10'!A426</f>
        <v>29</v>
      </c>
      <c r="D424" s="9" t="str">
        <f>'OLAHNIL-10'!C426</f>
        <v>181910401</v>
      </c>
      <c r="E424" s="153" t="str">
        <f>'OLAHNIL-10'!D426</f>
        <v>WINA OKTAVIANI</v>
      </c>
      <c r="F424" s="20">
        <f>'OLAHNIL-10'!X426</f>
        <v>0</v>
      </c>
      <c r="G424" s="150" t="str">
        <f t="shared" si="6"/>
        <v>--</v>
      </c>
      <c r="H424" s="20" t="str">
        <f>'OLAHNIL-10'!Z426</f>
        <v/>
      </c>
      <c r="I424" s="151" t="str">
        <f>'OLAHNIL-10'!AA426</f>
        <v/>
      </c>
      <c r="J424" s="26">
        <f>'OLAHNIL-10'!AV426</f>
        <v>0</v>
      </c>
      <c r="K424" s="151" t="str">
        <f>'OLAHNIL-10'!AW426</f>
        <v>--</v>
      </c>
      <c r="L424" s="152" t="str">
        <f>'OLAHNIL-10'!J426</f>
        <v/>
      </c>
      <c r="M424" s="150" t="str">
        <f>'OLAHNIL-10'!P426</f>
        <v/>
      </c>
      <c r="N424" s="39" t="str">
        <f>IF(AND(Table57[[#This Row],[Penget]]&gt;=70,Table57[[#This Row],[Ketera]]&gt;=70),"Sudah Kompeten","Belum Kompeten")</f>
        <v>Belum Kompeten</v>
      </c>
    </row>
    <row r="425" spans="1:14" ht="15" hidden="1" x14ac:dyDescent="0.2">
      <c r="A425" s="7">
        <v>421</v>
      </c>
      <c r="B425" s="12" t="str">
        <f>'OLAHNIL-10'!B427</f>
        <v>X IPS_6</v>
      </c>
      <c r="C425" s="12" t="str">
        <f>'OLAHNIL-10'!A427</f>
        <v>30</v>
      </c>
      <c r="D425" s="9" t="str">
        <f>'OLAHNIL-10'!C427</f>
        <v>181910414</v>
      </c>
      <c r="E425" s="153" t="str">
        <f>'OLAHNIL-10'!D427</f>
        <v>YOGI ALFAUJI</v>
      </c>
      <c r="F425" s="20">
        <f>'OLAHNIL-10'!X427</f>
        <v>0</v>
      </c>
      <c r="G425" s="150" t="str">
        <f t="shared" si="6"/>
        <v>--</v>
      </c>
      <c r="H425" s="20" t="str">
        <f>'OLAHNIL-10'!Z427</f>
        <v/>
      </c>
      <c r="I425" s="151" t="str">
        <f>'OLAHNIL-10'!AA427</f>
        <v/>
      </c>
      <c r="J425" s="26">
        <f>'OLAHNIL-10'!AV427</f>
        <v>0</v>
      </c>
      <c r="K425" s="151" t="str">
        <f>'OLAHNIL-10'!AW427</f>
        <v>--</v>
      </c>
      <c r="L425" s="152" t="str">
        <f>'OLAHNIL-10'!J427</f>
        <v/>
      </c>
      <c r="M425" s="150" t="str">
        <f>'OLAHNIL-10'!P427</f>
        <v/>
      </c>
      <c r="N425" s="39" t="str">
        <f>IF(AND(Table57[[#This Row],[Penget]]&gt;=70,Table57[[#This Row],[Ketera]]&gt;=70),"Sudah Kompeten","Belum Kompeten")</f>
        <v>Belum Kompeten</v>
      </c>
    </row>
    <row r="426" spans="1:14" ht="15" hidden="1" x14ac:dyDescent="0.2">
      <c r="A426" s="10">
        <v>422</v>
      </c>
      <c r="B426" s="12" t="str">
        <f>'OLAHNIL-10'!B428</f>
        <v>X IPS_6</v>
      </c>
      <c r="C426" s="12" t="str">
        <f>'OLAHNIL-10'!A428</f>
        <v>31</v>
      </c>
      <c r="D426" s="9" t="str">
        <f>'OLAHNIL-10'!C428</f>
        <v>181910416</v>
      </c>
      <c r="E426" s="153" t="str">
        <f>'OLAHNIL-10'!D428</f>
        <v>YOSEP FIRDAUS MAULANA</v>
      </c>
      <c r="F426" s="20">
        <f>'OLAHNIL-10'!X428</f>
        <v>0</v>
      </c>
      <c r="G426" s="150" t="str">
        <f t="shared" si="6"/>
        <v>--</v>
      </c>
      <c r="H426" s="20" t="str">
        <f>'OLAHNIL-10'!Z428</f>
        <v/>
      </c>
      <c r="I426" s="151" t="str">
        <f>'OLAHNIL-10'!AA428</f>
        <v/>
      </c>
      <c r="J426" s="26">
        <f>'OLAHNIL-10'!AV428</f>
        <v>0</v>
      </c>
      <c r="K426" s="151" t="str">
        <f>'OLAHNIL-10'!AW428</f>
        <v>--</v>
      </c>
      <c r="L426" s="152" t="str">
        <f>'OLAHNIL-10'!J428</f>
        <v/>
      </c>
      <c r="M426" s="150" t="str">
        <f>'OLAHNIL-10'!P428</f>
        <v/>
      </c>
      <c r="N426" s="39" t="str">
        <f>IF(AND(Table57[[#This Row],[Penget]]&gt;=70,Table57[[#This Row],[Ketera]]&gt;=70),"Sudah Kompeten","Belum Kompeten")</f>
        <v>Belum Kompeten</v>
      </c>
    </row>
    <row r="427" spans="1:14" ht="15" hidden="1" x14ac:dyDescent="0.2">
      <c r="A427" s="7">
        <v>423</v>
      </c>
      <c r="B427" s="12" t="str">
        <f>'OLAHNIL-10'!B429</f>
        <v>X IPS_6</v>
      </c>
      <c r="C427" s="12" t="str">
        <f>'OLAHNIL-10'!A429</f>
        <v>32</v>
      </c>
      <c r="D427" s="9" t="str">
        <f>'OLAHNIL-10'!C429</f>
        <v>181910417</v>
      </c>
      <c r="E427" s="153" t="str">
        <f>'OLAHNIL-10'!D429</f>
        <v>YUANITA</v>
      </c>
      <c r="F427" s="20">
        <f>'OLAHNIL-10'!X429</f>
        <v>0</v>
      </c>
      <c r="G427" s="150" t="str">
        <f t="shared" si="6"/>
        <v>--</v>
      </c>
      <c r="H427" s="20" t="str">
        <f>'OLAHNIL-10'!Z429</f>
        <v/>
      </c>
      <c r="I427" s="151" t="str">
        <f>'OLAHNIL-10'!AA429</f>
        <v/>
      </c>
      <c r="J427" s="26">
        <f>'OLAHNIL-10'!AV429</f>
        <v>0</v>
      </c>
      <c r="K427" s="151" t="str">
        <f>'OLAHNIL-10'!AW429</f>
        <v>--</v>
      </c>
      <c r="L427" s="152" t="str">
        <f>'OLAHNIL-10'!J429</f>
        <v/>
      </c>
      <c r="M427" s="150" t="str">
        <f>'OLAHNIL-10'!P429</f>
        <v/>
      </c>
      <c r="N427" s="39" t="str">
        <f>IF(AND(Table57[[#This Row],[Penget]]&gt;=70,Table57[[#This Row],[Ketera]]&gt;=70),"Sudah Kompeten","Belum Kompeten")</f>
        <v>Belum Kompeten</v>
      </c>
    </row>
    <row r="428" spans="1:14" ht="15" hidden="1" x14ac:dyDescent="0.2">
      <c r="A428" s="7">
        <v>424</v>
      </c>
      <c r="B428" s="12" t="str">
        <f>'OLAHNIL-10'!B430</f>
        <v>X IPS_6</v>
      </c>
      <c r="C428" s="12" t="str">
        <f>'OLAHNIL-10'!A430</f>
        <v>33</v>
      </c>
      <c r="D428" s="9" t="str">
        <f>'OLAHNIL-10'!C430</f>
        <v>181910419</v>
      </c>
      <c r="E428" s="153" t="str">
        <f>'OLAHNIL-10'!D430</f>
        <v>YULIANA</v>
      </c>
      <c r="F428" s="20">
        <f>'OLAHNIL-10'!X430</f>
        <v>0</v>
      </c>
      <c r="G428" s="150" t="str">
        <f t="shared" si="6"/>
        <v>--</v>
      </c>
      <c r="H428" s="20" t="str">
        <f>'OLAHNIL-10'!Z430</f>
        <v/>
      </c>
      <c r="I428" s="151" t="str">
        <f>'OLAHNIL-10'!AA430</f>
        <v/>
      </c>
      <c r="J428" s="26">
        <f>'OLAHNIL-10'!AV430</f>
        <v>0</v>
      </c>
      <c r="K428" s="151" t="str">
        <f>'OLAHNIL-10'!AW430</f>
        <v>--</v>
      </c>
      <c r="L428" s="152" t="str">
        <f>'OLAHNIL-10'!J430</f>
        <v/>
      </c>
      <c r="M428" s="150" t="str">
        <f>'OLAHNIL-10'!P430</f>
        <v/>
      </c>
      <c r="N428" s="39" t="str">
        <f>IF(AND(Table57[[#This Row],[Penget]]&gt;=70,Table57[[#This Row],[Ketera]]&gt;=70),"Sudah Kompeten","Belum Kompeten")</f>
        <v>Belum Kompeten</v>
      </c>
    </row>
    <row r="429" spans="1:14" ht="15" hidden="1" x14ac:dyDescent="0.2">
      <c r="A429" s="10">
        <v>425</v>
      </c>
      <c r="B429" s="12" t="str">
        <f>'OLAHNIL-10'!B431</f>
        <v>X IPS_6</v>
      </c>
      <c r="C429" s="12" t="str">
        <f>'OLAHNIL-10'!A431</f>
        <v>34</v>
      </c>
      <c r="D429" s="9" t="str">
        <f>'OLAHNIL-10'!C431</f>
        <v>181910422</v>
      </c>
      <c r="E429" s="153" t="str">
        <f>'OLAHNIL-10'!D431</f>
        <v>YULLY ANDRIANI</v>
      </c>
      <c r="F429" s="20">
        <f>'OLAHNIL-10'!X431</f>
        <v>0</v>
      </c>
      <c r="G429" s="150" t="str">
        <f t="shared" si="6"/>
        <v>--</v>
      </c>
      <c r="H429" s="20" t="str">
        <f>'OLAHNIL-10'!Z431</f>
        <v/>
      </c>
      <c r="I429" s="151" t="str">
        <f>'OLAHNIL-10'!AA431</f>
        <v/>
      </c>
      <c r="J429" s="26">
        <f>'OLAHNIL-10'!AV431</f>
        <v>0</v>
      </c>
      <c r="K429" s="151" t="str">
        <f>'OLAHNIL-10'!AW431</f>
        <v>--</v>
      </c>
      <c r="L429" s="152" t="str">
        <f>'OLAHNIL-10'!J431</f>
        <v/>
      </c>
      <c r="M429" s="150" t="str">
        <f>'OLAHNIL-10'!P431</f>
        <v/>
      </c>
      <c r="N429" s="39" t="str">
        <f>IF(AND(Table57[[#This Row],[Penget]]&gt;=70,Table57[[#This Row],[Ketera]]&gt;=70),"Sudah Kompeten","Belum Kompeten")</f>
        <v>Belum Kompeten</v>
      </c>
    </row>
    <row r="430" spans="1:14" ht="15" hidden="1" x14ac:dyDescent="0.2">
      <c r="A430" s="7">
        <v>426</v>
      </c>
      <c r="B430" s="12">
        <f>'OLAHNIL-10'!B432</f>
        <v>0</v>
      </c>
      <c r="C430" s="12">
        <f>'OLAHNIL-10'!A432</f>
        <v>0</v>
      </c>
      <c r="D430" s="9">
        <f>'OLAHNIL-10'!C432</f>
        <v>0</v>
      </c>
      <c r="E430" s="153">
        <f>'OLAHNIL-10'!D432</f>
        <v>0</v>
      </c>
      <c r="F430" s="20">
        <f>'OLAHNIL-10'!X432</f>
        <v>0</v>
      </c>
      <c r="G430" s="150" t="str">
        <f t="shared" si="6"/>
        <v>--</v>
      </c>
      <c r="H430" s="20" t="str">
        <f>'OLAHNIL-10'!Z432</f>
        <v/>
      </c>
      <c r="I430" s="151" t="str">
        <f>'OLAHNIL-10'!AA432</f>
        <v/>
      </c>
      <c r="J430" s="26">
        <f>'OLAHNIL-10'!AV432</f>
        <v>0</v>
      </c>
      <c r="K430" s="151" t="str">
        <f>'OLAHNIL-10'!AW432</f>
        <v>--</v>
      </c>
      <c r="L430" s="152" t="str">
        <f>'OLAHNIL-10'!J432</f>
        <v/>
      </c>
      <c r="M430" s="150" t="str">
        <f>'OLAHNIL-10'!P432</f>
        <v/>
      </c>
      <c r="N430" s="39" t="str">
        <f>IF(AND(Table57[[#This Row],[Penget]]&gt;=70,Table57[[#This Row],[Ketera]]&gt;=70),"Sudah Kompeten","Belum Kompeten")</f>
        <v>Belum Kompeten</v>
      </c>
    </row>
    <row r="431" spans="1:14" ht="15" hidden="1" x14ac:dyDescent="0.2">
      <c r="A431" s="7">
        <v>427</v>
      </c>
      <c r="B431" s="12">
        <f>'OLAHNIL-10'!B433</f>
        <v>0</v>
      </c>
      <c r="C431" s="12">
        <f>'OLAHNIL-10'!A433</f>
        <v>0</v>
      </c>
      <c r="D431" s="9">
        <f>'OLAHNIL-10'!C433</f>
        <v>0</v>
      </c>
      <c r="E431" s="153">
        <f>'OLAHNIL-10'!D433</f>
        <v>0</v>
      </c>
      <c r="F431" s="20">
        <f>'OLAHNIL-10'!X433</f>
        <v>0</v>
      </c>
      <c r="G431" s="150" t="str">
        <f t="shared" si="6"/>
        <v>--</v>
      </c>
      <c r="H431" s="20" t="str">
        <f>'OLAHNIL-10'!Z433</f>
        <v/>
      </c>
      <c r="I431" s="151" t="str">
        <f>'OLAHNIL-10'!AA433</f>
        <v/>
      </c>
      <c r="J431" s="26">
        <f>'OLAHNIL-10'!AV433</f>
        <v>0</v>
      </c>
      <c r="K431" s="151" t="str">
        <f>'OLAHNIL-10'!AW433</f>
        <v>--</v>
      </c>
      <c r="L431" s="152" t="str">
        <f>'OLAHNIL-10'!J433</f>
        <v/>
      </c>
      <c r="M431" s="150" t="str">
        <f>'OLAHNIL-10'!P433</f>
        <v/>
      </c>
      <c r="N431" s="39" t="str">
        <f>IF(AND(Table57[[#This Row],[Penget]]&gt;=70,Table57[[#This Row],[Ketera]]&gt;=70),"Sudah Kompeten","Belum Kompeten")</f>
        <v>Belum Kompeten</v>
      </c>
    </row>
    <row r="432" spans="1:14" ht="15" hidden="1" x14ac:dyDescent="0.2">
      <c r="A432" s="10">
        <v>428</v>
      </c>
      <c r="B432" s="12">
        <f>'OLAHNIL-10'!B434</f>
        <v>0</v>
      </c>
      <c r="C432" s="12">
        <f>'OLAHNIL-10'!A434</f>
        <v>0</v>
      </c>
      <c r="D432" s="9">
        <f>'OLAHNIL-10'!C434</f>
        <v>0</v>
      </c>
      <c r="E432" s="153">
        <f>'OLAHNIL-10'!D434</f>
        <v>0</v>
      </c>
      <c r="F432" s="20">
        <f>'OLAHNIL-10'!X434</f>
        <v>0</v>
      </c>
      <c r="G432" s="150" t="str">
        <f t="shared" si="6"/>
        <v>--</v>
      </c>
      <c r="H432" s="20" t="str">
        <f>'OLAHNIL-10'!Z434</f>
        <v/>
      </c>
      <c r="I432" s="151" t="str">
        <f>'OLAHNIL-10'!AA434</f>
        <v/>
      </c>
      <c r="J432" s="26">
        <f>'OLAHNIL-10'!AV434</f>
        <v>0</v>
      </c>
      <c r="K432" s="151" t="str">
        <f>'OLAHNIL-10'!AW434</f>
        <v>--</v>
      </c>
      <c r="L432" s="152" t="str">
        <f>'OLAHNIL-10'!J434</f>
        <v/>
      </c>
      <c r="M432" s="150" t="str">
        <f>'OLAHNIL-10'!P434</f>
        <v/>
      </c>
      <c r="N432" s="39" t="str">
        <f>IF(AND(Table57[[#This Row],[Penget]]&gt;=70,Table57[[#This Row],[Ketera]]&gt;=70),"Sudah Kompeten","Belum Kompeten")</f>
        <v>Belum Kompeten</v>
      </c>
    </row>
    <row r="433" spans="1:14" ht="15" hidden="1" x14ac:dyDescent="0.2">
      <c r="A433" s="7">
        <v>429</v>
      </c>
      <c r="B433" s="12">
        <f>'OLAHNIL-10'!B439</f>
        <v>0</v>
      </c>
      <c r="C433" s="12">
        <f>'OLAHNIL-10'!A435</f>
        <v>0</v>
      </c>
      <c r="D433" s="9">
        <f>'OLAHNIL-10'!C439</f>
        <v>0</v>
      </c>
      <c r="E433" s="153">
        <f>'OLAHNIL-10'!D439</f>
        <v>0</v>
      </c>
      <c r="F433" s="20">
        <f>'OLAHNIL-10'!X435</f>
        <v>0</v>
      </c>
      <c r="G433" s="150" t="str">
        <f t="shared" si="6"/>
        <v>--</v>
      </c>
      <c r="H433" s="20" t="str">
        <f>'OLAHNIL-10'!Z435</f>
        <v/>
      </c>
      <c r="I433" s="151" t="str">
        <f>'OLAHNIL-10'!AA435</f>
        <v/>
      </c>
      <c r="J433" s="26">
        <f>'OLAHNIL-10'!AV435</f>
        <v>0</v>
      </c>
      <c r="K433" s="151" t="str">
        <f>'OLAHNIL-10'!AW435</f>
        <v>--</v>
      </c>
      <c r="L433" s="152" t="str">
        <f>'OLAHNIL-10'!J435</f>
        <v/>
      </c>
      <c r="M433" s="150" t="str">
        <f>'OLAHNIL-10'!P435</f>
        <v/>
      </c>
      <c r="N433" s="39" t="str">
        <f>IF(AND(Table57[[#This Row],[Penget]]&gt;=70,Table57[[#This Row],[Ketera]]&gt;=70),"Sudah Kompeten","Belum Kompeten")</f>
        <v>Belum Kompeten</v>
      </c>
    </row>
    <row r="434" spans="1:14" ht="15" hidden="1" x14ac:dyDescent="0.2">
      <c r="A434" s="7">
        <v>430</v>
      </c>
      <c r="B434" s="12">
        <f>'OLAHNIL-10'!B440</f>
        <v>0</v>
      </c>
      <c r="C434" s="12">
        <f>'OLAHNIL-10'!A436</f>
        <v>0</v>
      </c>
      <c r="D434" s="9">
        <f>'OLAHNIL-10'!C440</f>
        <v>0</v>
      </c>
      <c r="E434" s="153">
        <f>'OLAHNIL-10'!D440</f>
        <v>0</v>
      </c>
      <c r="F434" s="20">
        <f>'OLAHNIL-10'!X436</f>
        <v>0</v>
      </c>
      <c r="G434" s="150" t="str">
        <f t="shared" si="6"/>
        <v>--</v>
      </c>
      <c r="H434" s="20" t="str">
        <f>'OLAHNIL-10'!Z436</f>
        <v/>
      </c>
      <c r="I434" s="151" t="str">
        <f>'OLAHNIL-10'!AA436</f>
        <v/>
      </c>
      <c r="J434" s="26">
        <f>'OLAHNIL-10'!AV436</f>
        <v>0</v>
      </c>
      <c r="K434" s="151" t="str">
        <f>'OLAHNIL-10'!AW436</f>
        <v>--</v>
      </c>
      <c r="L434" s="152" t="str">
        <f>'OLAHNIL-10'!J436</f>
        <v/>
      </c>
      <c r="M434" s="150" t="str">
        <f>'OLAHNIL-10'!P436</f>
        <v/>
      </c>
      <c r="N434" s="39" t="str">
        <f>IF(AND(Table57[[#This Row],[Penget]]&gt;=70,Table57[[#This Row],[Ketera]]&gt;=70),"Sudah Kompeten","Belum Kompeten")</f>
        <v>Belum Kompeten</v>
      </c>
    </row>
    <row r="435" spans="1:14" ht="15" hidden="1" x14ac:dyDescent="0.2">
      <c r="A435" s="10">
        <v>431</v>
      </c>
      <c r="B435" s="12">
        <f>'OLAHNIL-10'!B441</f>
        <v>0</v>
      </c>
      <c r="C435" s="12">
        <f>'OLAHNIL-10'!A437</f>
        <v>0</v>
      </c>
      <c r="D435" s="9">
        <f>'OLAHNIL-10'!C441</f>
        <v>0</v>
      </c>
      <c r="E435" s="153">
        <f>'OLAHNIL-10'!D441</f>
        <v>0</v>
      </c>
      <c r="F435" s="20">
        <f>'OLAHNIL-10'!X437</f>
        <v>0</v>
      </c>
      <c r="G435" s="150" t="str">
        <f t="shared" si="6"/>
        <v>--</v>
      </c>
      <c r="H435" s="20" t="str">
        <f>'OLAHNIL-10'!Z437</f>
        <v/>
      </c>
      <c r="I435" s="151" t="str">
        <f>'OLAHNIL-10'!AA437</f>
        <v/>
      </c>
      <c r="J435" s="26">
        <f>'OLAHNIL-10'!AV437</f>
        <v>0</v>
      </c>
      <c r="K435" s="151" t="str">
        <f>'OLAHNIL-10'!AW437</f>
        <v>--</v>
      </c>
      <c r="L435" s="152" t="str">
        <f>'OLAHNIL-10'!J437</f>
        <v/>
      </c>
      <c r="M435" s="150" t="str">
        <f>'OLAHNIL-10'!P437</f>
        <v/>
      </c>
      <c r="N435" s="39" t="str">
        <f>IF(AND(Table57[[#This Row],[Penget]]&gt;=70,Table57[[#This Row],[Ketera]]&gt;=70),"Sudah Kompeten","Belum Kompeten")</f>
        <v>Belum Kompeten</v>
      </c>
    </row>
    <row r="436" spans="1:14" ht="15" hidden="1" x14ac:dyDescent="0.2">
      <c r="A436" s="7">
        <v>432</v>
      </c>
      <c r="B436" s="12">
        <f>'OLAHNIL-10'!B442</f>
        <v>0</v>
      </c>
      <c r="C436" s="12">
        <f>'OLAHNIL-10'!A438</f>
        <v>0</v>
      </c>
      <c r="D436" s="9">
        <f>'OLAHNIL-10'!C442</f>
        <v>0</v>
      </c>
      <c r="E436" s="153">
        <f>'OLAHNIL-10'!D442</f>
        <v>0</v>
      </c>
      <c r="F436" s="20">
        <f>'OLAHNIL-10'!X438</f>
        <v>0</v>
      </c>
      <c r="G436" s="150" t="str">
        <f t="shared" si="6"/>
        <v>--</v>
      </c>
      <c r="H436" s="20" t="str">
        <f>'OLAHNIL-10'!Z438</f>
        <v/>
      </c>
      <c r="I436" s="151" t="str">
        <f>'OLAHNIL-10'!AA438</f>
        <v/>
      </c>
      <c r="J436" s="26">
        <f>'OLAHNIL-10'!AV438</f>
        <v>0</v>
      </c>
      <c r="K436" s="151" t="str">
        <f>'OLAHNIL-10'!AW438</f>
        <v>--</v>
      </c>
      <c r="L436" s="152" t="str">
        <f>'OLAHNIL-10'!J438</f>
        <v/>
      </c>
      <c r="M436" s="150" t="str">
        <f>'OLAHNIL-10'!P438</f>
        <v/>
      </c>
      <c r="N436" s="39" t="str">
        <f>IF(AND(Table57[[#This Row],[Penget]]&gt;=70,Table57[[#This Row],[Ketera]]&gt;=70),"Sudah Kompeten","Belum Kompeten")</f>
        <v>Belum Kompeten</v>
      </c>
    </row>
    <row r="438" spans="1:14" x14ac:dyDescent="0.2">
      <c r="K438" s="1" t="s">
        <v>133</v>
      </c>
    </row>
    <row r="439" spans="1:14" x14ac:dyDescent="0.2">
      <c r="K439" s="203" t="s">
        <v>132</v>
      </c>
    </row>
    <row r="440" spans="1:14" x14ac:dyDescent="0.2">
      <c r="K440" s="203"/>
    </row>
    <row r="441" spans="1:14" x14ac:dyDescent="0.2">
      <c r="K441" s="203"/>
    </row>
    <row r="442" spans="1:14" x14ac:dyDescent="0.2">
      <c r="K442" s="204" t="str">
        <f>E2</f>
        <v>Harun Arrosyid, S. PdI</v>
      </c>
    </row>
  </sheetData>
  <mergeCells count="3">
    <mergeCell ref="F3:G3"/>
    <mergeCell ref="H3:M3"/>
    <mergeCell ref="A3:E3"/>
  </mergeCells>
  <conditionalFormatting sqref="H5:H436 J5:J436">
    <cfRule type="cellIs" dxfId="0" priority="1" operator="lessThan">
      <formula>70</formula>
    </cfRule>
  </conditionalFormatting>
  <printOptions horizontalCentered="1"/>
  <pageMargins left="0.16" right="0.19685039370078741" top="0.7" bottom="0.47244094488188981" header="0.34" footer="0.27559055118110237"/>
  <pageSetup paperSize="9" orientation="portrait" horizontalDpi="300" verticalDpi="0" r:id="rId1"/>
  <headerFooter>
    <oddHeader>&amp;C&amp;8&amp;G</oddHeader>
    <oddFooter>&amp;C&amp;8&amp;P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OLAHNIL-10</vt:lpstr>
      <vt:lpstr>NILAI-10_4WK</vt:lpstr>
      <vt:lpstr>Sheet1</vt:lpstr>
      <vt:lpstr>'NILAI-10_4WK'!Print_Area</vt:lpstr>
      <vt:lpstr>'OLAHNIL-10'!Print_Area</vt:lpstr>
      <vt:lpstr>'NILAI-10_4WK'!Print_Titles</vt:lpstr>
      <vt:lpstr>'OLAHNIL-10'!Print_Titles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nd</cp:lastModifiedBy>
  <cp:lastPrinted>2018-09-17T07:22:04Z</cp:lastPrinted>
  <dcterms:created xsi:type="dcterms:W3CDTF">2013-11-04T05:26:37Z</dcterms:created>
  <dcterms:modified xsi:type="dcterms:W3CDTF">2018-12-09T10:16:15Z</dcterms:modified>
</cp:coreProperties>
</file>